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zinou/Downloads/"/>
    </mc:Choice>
  </mc:AlternateContent>
  <xr:revisionPtr revIDLastSave="0" documentId="13_ncr:1_{33D00383-08E3-594E-8D22-EBC1ECF19A9F}" xr6:coauthVersionLast="45" xr6:coauthVersionMax="45" xr10:uidLastSave="{00000000-0000-0000-0000-000000000000}"/>
  <bookViews>
    <workbookView xWindow="0" yWindow="460" windowWidth="28800" windowHeight="17540" firstSheet="1" activeTab="10" xr2:uid="{00000000-000D-0000-FFFF-FFFF00000000}"/>
  </bookViews>
  <sheets>
    <sheet name="Données de base - Résultats déf" sheetId="2" state="hidden" r:id="rId1"/>
    <sheet name="Données de base - Résultats pré" sheetId="3" r:id="rId2"/>
    <sheet name="Suffrages par parti et circo" sheetId="4" r:id="rId3"/>
    <sheet name="% des Suffrages par parti et ci" sheetId="5" r:id="rId4"/>
    <sheet name="Sièges par parti et circo" sheetId="6" r:id="rId5"/>
    <sheet name="% des Sièges par parti et circo" sheetId="7" r:id="rId6"/>
    <sheet name="Sièges (R0)" sheetId="8" r:id="rId7"/>
    <sheet name="Suffrages (R1)" sheetId="9" r:id="rId8"/>
    <sheet name="Sièges (R1)" sheetId="10" r:id="rId9"/>
    <sheet name="Suffrages (R2)" sheetId="11" r:id="rId10"/>
    <sheet name="Sièges (R2)" sheetId="12" r:id="rId11"/>
    <sheet name="Suffrages (R3)" sheetId="13" r:id="rId12"/>
    <sheet name="Sièges (R3)" sheetId="14" r:id="rId13"/>
    <sheet name="Suffrages (R4)" sheetId="15" r:id="rId14"/>
    <sheet name="Sièges (R4)" sheetId="16" r:id="rId15"/>
    <sheet name="Suffrages (R5)" sheetId="17" r:id="rId16"/>
    <sheet name="Sièges (R5)" sheetId="18" r:id="rId17"/>
    <sheet name="Suffrages (R6)" sheetId="19" r:id="rId18"/>
    <sheet name="Sièges (R6)" sheetId="20" r:id="rId19"/>
    <sheet name="Suffrages (R7)" sheetId="21" r:id="rId20"/>
    <sheet name="Sièges (R7)" sheetId="22" r:id="rId21"/>
    <sheet name="Suffrages (R8)" sheetId="23" r:id="rId22"/>
    <sheet name="Sièges (R8)" sheetId="24" r:id="rId23"/>
    <sheet name="Suffrages (R9)" sheetId="25" r:id="rId24"/>
    <sheet name="Sièges (R9)" sheetId="26" r:id="rId25"/>
    <sheet name="Suffrages (R10)" sheetId="27" r:id="rId26"/>
    <sheet name="Sièges (R10)" sheetId="28" r:id="rId27"/>
    <sheet name="Test_S5% Données de base-Résult" sheetId="29" r:id="rId28"/>
    <sheet name="Test_S5% Suffrages par parti et" sheetId="30" r:id="rId29"/>
    <sheet name="Test_S5% Sièges par parti par c" sheetId="31" r:id="rId30"/>
    <sheet name="Test_S5% Sièges (R0)" sheetId="32" r:id="rId31"/>
    <sheet name="Test_S5% Suffrages (R1)" sheetId="33" r:id="rId32"/>
    <sheet name="Test_S5% Sièges (R1)" sheetId="34" r:id="rId33"/>
    <sheet name="Test_S5% Suffrages (R2)" sheetId="35" r:id="rId34"/>
    <sheet name="Test_S5% Sièges (R2)" sheetId="36" r:id="rId35"/>
    <sheet name="Test_S5% Suffrages (R3)" sheetId="37" r:id="rId36"/>
    <sheet name="Test_S5% Sièges (R3)" sheetId="38" r:id="rId37"/>
    <sheet name="Test_S5% Suffrages (R4)" sheetId="39" r:id="rId38"/>
    <sheet name="Test_S5% Sièges (R4)" sheetId="40" r:id="rId39"/>
    <sheet name="Test_S5% Suffrages (R5)" sheetId="41" r:id="rId40"/>
    <sheet name="Test_S5% Sièges (R5)" sheetId="42" r:id="rId41"/>
    <sheet name="Test_S5% Suffrages (R6)" sheetId="43" r:id="rId42"/>
    <sheet name="Test_S5% Sièges (R6)" sheetId="44" r:id="rId43"/>
    <sheet name="Test_S5% Suffrages (R7)" sheetId="45" r:id="rId44"/>
    <sheet name="Test_S5% Sièges (R7)" sheetId="46" r:id="rId45"/>
  </sheets>
  <definedNames>
    <definedName name="Z_C6888E98_13B6_4D0A_B508_A67B6EF88279_.wvu.FilterData" localSheetId="4" hidden="1">'Sièges par parti et circo'!$A$1:$AG$36</definedName>
  </definedNames>
  <calcPr calcId="191029"/>
  <customWorkbookViews>
    <customWorkbookView name="Filter 1" guid="{C6888E98-13B6-4D0A-B508-A67B6EF88279}" maximized="1" windowWidth="0" windowHeight="0" activeSheetId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F34" i="31" l="1"/>
  <c r="AF33" i="31"/>
  <c r="AF32" i="31"/>
  <c r="AF31" i="31"/>
  <c r="AF29" i="31"/>
  <c r="AF28" i="31"/>
  <c r="AF27" i="31"/>
  <c r="AF26" i="31"/>
  <c r="AF25" i="31"/>
  <c r="AF24" i="31"/>
  <c r="AF23" i="31"/>
  <c r="AF22" i="31"/>
  <c r="AF21" i="31"/>
  <c r="AF20" i="31"/>
  <c r="AF19" i="31"/>
  <c r="AF18" i="31"/>
  <c r="AF17" i="31"/>
  <c r="AF16" i="31"/>
  <c r="AF15" i="31"/>
  <c r="AF14" i="31"/>
  <c r="AF13" i="31"/>
  <c r="AF12" i="31"/>
  <c r="AF11" i="31"/>
  <c r="AF10" i="31"/>
  <c r="AF9" i="31"/>
  <c r="AF8" i="31"/>
  <c r="AF7" i="31"/>
  <c r="AF6" i="31"/>
  <c r="AF5" i="31"/>
  <c r="AF4" i="31"/>
  <c r="AF3" i="31"/>
  <c r="AF2" i="31"/>
  <c r="AG35" i="30"/>
  <c r="AF35" i="30"/>
  <c r="AD27" i="30"/>
  <c r="AD26" i="30"/>
  <c r="AD25" i="30"/>
  <c r="AD24" i="30"/>
  <c r="AD18" i="30"/>
  <c r="AD15" i="30"/>
  <c r="AD10" i="30"/>
  <c r="E40" i="29"/>
  <c r="M39" i="29"/>
  <c r="L39" i="29"/>
  <c r="K39" i="29"/>
  <c r="N38" i="29"/>
  <c r="E38" i="29"/>
  <c r="C38" i="29"/>
  <c r="D38" i="29" s="1"/>
  <c r="B38" i="29"/>
  <c r="M37" i="29"/>
  <c r="J37" i="29"/>
  <c r="I37" i="29"/>
  <c r="G37" i="29"/>
  <c r="F37" i="29" s="1"/>
  <c r="K37" i="29" s="1"/>
  <c r="D37" i="29"/>
  <c r="M36" i="29"/>
  <c r="J36" i="29"/>
  <c r="I36" i="29"/>
  <c r="G36" i="29"/>
  <c r="F36" i="29"/>
  <c r="K36" i="29" s="1"/>
  <c r="D36" i="29"/>
  <c r="M35" i="29"/>
  <c r="J35" i="29"/>
  <c r="I35" i="29"/>
  <c r="G35" i="29"/>
  <c r="F35" i="29" s="1"/>
  <c r="K35" i="29" s="1"/>
  <c r="D35" i="29"/>
  <c r="M34" i="29"/>
  <c r="J34" i="29"/>
  <c r="I34" i="29"/>
  <c r="G34" i="29"/>
  <c r="F34" i="29"/>
  <c r="K34" i="29" s="1"/>
  <c r="D34" i="29"/>
  <c r="M33" i="29"/>
  <c r="J33" i="29"/>
  <c r="I33" i="29"/>
  <c r="G33" i="29"/>
  <c r="F33" i="29" s="1"/>
  <c r="K33" i="29" s="1"/>
  <c r="D33" i="29"/>
  <c r="M32" i="29"/>
  <c r="J32" i="29"/>
  <c r="I32" i="29"/>
  <c r="G32" i="29"/>
  <c r="F32" i="29"/>
  <c r="K32" i="29" s="1"/>
  <c r="D32" i="29"/>
  <c r="M31" i="29"/>
  <c r="J31" i="29"/>
  <c r="I31" i="29"/>
  <c r="D31" i="29"/>
  <c r="M30" i="29"/>
  <c r="J30" i="29"/>
  <c r="I30" i="29"/>
  <c r="G30" i="29"/>
  <c r="F30" i="29"/>
  <c r="K30" i="29" s="1"/>
  <c r="D30" i="29"/>
  <c r="M29" i="29"/>
  <c r="J29" i="29"/>
  <c r="I29" i="29"/>
  <c r="G29" i="29"/>
  <c r="F29" i="29" s="1"/>
  <c r="K29" i="29" s="1"/>
  <c r="D29" i="29"/>
  <c r="M28" i="29"/>
  <c r="J28" i="29"/>
  <c r="I28" i="29"/>
  <c r="G28" i="29"/>
  <c r="F28" i="29"/>
  <c r="K28" i="29" s="1"/>
  <c r="D28" i="29"/>
  <c r="M27" i="29"/>
  <c r="J27" i="29"/>
  <c r="I27" i="29"/>
  <c r="G27" i="29"/>
  <c r="F27" i="29" s="1"/>
  <c r="K27" i="29" s="1"/>
  <c r="D27" i="29"/>
  <c r="M26" i="29"/>
  <c r="J26" i="29"/>
  <c r="I26" i="29"/>
  <c r="D26" i="29"/>
  <c r="M25" i="29"/>
  <c r="J25" i="29"/>
  <c r="I25" i="29"/>
  <c r="G25" i="29"/>
  <c r="F25" i="29" s="1"/>
  <c r="K25" i="29" s="1"/>
  <c r="D25" i="29"/>
  <c r="M24" i="29"/>
  <c r="J24" i="29"/>
  <c r="I24" i="29"/>
  <c r="G24" i="29"/>
  <c r="F24" i="29"/>
  <c r="K24" i="29" s="1"/>
  <c r="D24" i="29"/>
  <c r="M23" i="29"/>
  <c r="G23" i="29"/>
  <c r="F23" i="29" s="1"/>
  <c r="K23" i="29" s="1"/>
  <c r="D23" i="29"/>
  <c r="M22" i="29"/>
  <c r="J22" i="29"/>
  <c r="I22" i="29"/>
  <c r="D22" i="29"/>
  <c r="M21" i="29"/>
  <c r="J21" i="29"/>
  <c r="I21" i="29"/>
  <c r="G21" i="29"/>
  <c r="D21" i="29"/>
  <c r="M20" i="29"/>
  <c r="J20" i="29"/>
  <c r="I20" i="29"/>
  <c r="L20" i="29" s="1"/>
  <c r="G20" i="29"/>
  <c r="D20" i="29"/>
  <c r="M19" i="29"/>
  <c r="G19" i="29"/>
  <c r="D19" i="29"/>
  <c r="M18" i="29"/>
  <c r="J18" i="29"/>
  <c r="I18" i="29"/>
  <c r="G18" i="29"/>
  <c r="F18" i="29"/>
  <c r="K18" i="29" s="1"/>
  <c r="D18" i="29"/>
  <c r="M17" i="29"/>
  <c r="J17" i="29"/>
  <c r="I17" i="29"/>
  <c r="G17" i="29"/>
  <c r="F17" i="29" s="1"/>
  <c r="K17" i="29" s="1"/>
  <c r="D17" i="29"/>
  <c r="M16" i="29"/>
  <c r="J16" i="29"/>
  <c r="I16" i="29"/>
  <c r="D16" i="29"/>
  <c r="M15" i="29"/>
  <c r="J15" i="29"/>
  <c r="I15" i="29"/>
  <c r="G15" i="29"/>
  <c r="F15" i="29" s="1"/>
  <c r="K15" i="29" s="1"/>
  <c r="D15" i="29"/>
  <c r="M14" i="29"/>
  <c r="J14" i="29"/>
  <c r="I14" i="29"/>
  <c r="D14" i="29"/>
  <c r="M13" i="29"/>
  <c r="J13" i="29"/>
  <c r="I13" i="29"/>
  <c r="D13" i="29"/>
  <c r="M12" i="29"/>
  <c r="J12" i="29"/>
  <c r="I12" i="29"/>
  <c r="G12" i="29"/>
  <c r="F12" i="29"/>
  <c r="K12" i="29" s="1"/>
  <c r="D12" i="29"/>
  <c r="M11" i="29"/>
  <c r="J11" i="29"/>
  <c r="I11" i="29"/>
  <c r="D11" i="29"/>
  <c r="M10" i="29"/>
  <c r="D10" i="29"/>
  <c r="M9" i="29"/>
  <c r="J9" i="29"/>
  <c r="I9" i="29"/>
  <c r="D9" i="29"/>
  <c r="M8" i="29"/>
  <c r="J8" i="29"/>
  <c r="I8" i="29"/>
  <c r="D8" i="29"/>
  <c r="M7" i="29"/>
  <c r="J7" i="29"/>
  <c r="I7" i="29"/>
  <c r="D7" i="29"/>
  <c r="M6" i="29"/>
  <c r="J6" i="29"/>
  <c r="J38" i="29" s="1"/>
  <c r="J40" i="29" s="1"/>
  <c r="I6" i="29"/>
  <c r="D6" i="29"/>
  <c r="M5" i="29"/>
  <c r="J5" i="29"/>
  <c r="I5" i="29"/>
  <c r="D5" i="29"/>
  <c r="AA28" i="27"/>
  <c r="AA23" i="27"/>
  <c r="AA22" i="27"/>
  <c r="AA21" i="27"/>
  <c r="AA20" i="27"/>
  <c r="AA19" i="27"/>
  <c r="AA13" i="27"/>
  <c r="AA11" i="27"/>
  <c r="AA8" i="27"/>
  <c r="AA7" i="27"/>
  <c r="AA6" i="27"/>
  <c r="AA5" i="27"/>
  <c r="AA4" i="27"/>
  <c r="AA3" i="27"/>
  <c r="AA2" i="27"/>
  <c r="D34" i="7"/>
  <c r="D33" i="7"/>
  <c r="D32" i="7"/>
  <c r="D31" i="7"/>
  <c r="D30" i="7"/>
  <c r="D29" i="7"/>
  <c r="D28" i="7"/>
  <c r="D27" i="7"/>
  <c r="D26" i="7"/>
  <c r="D25" i="7"/>
  <c r="D24" i="7"/>
  <c r="D23" i="7"/>
  <c r="D22" i="7"/>
  <c r="D21" i="7"/>
  <c r="D20" i="7"/>
  <c r="D19" i="7"/>
  <c r="D18" i="7"/>
  <c r="D17" i="7"/>
  <c r="D16" i="7"/>
  <c r="D15" i="7"/>
  <c r="D14" i="7"/>
  <c r="D13" i="7"/>
  <c r="D12" i="7"/>
  <c r="D11" i="7"/>
  <c r="D10" i="7"/>
  <c r="D9" i="7"/>
  <c r="D8" i="7"/>
  <c r="D7" i="7"/>
  <c r="D6" i="7"/>
  <c r="D5" i="7"/>
  <c r="D4" i="7"/>
  <c r="D3" i="7"/>
  <c r="D2" i="7"/>
  <c r="AE34" i="6"/>
  <c r="AE33" i="6"/>
  <c r="AE32" i="6"/>
  <c r="AE31" i="6"/>
  <c r="AG30" i="6"/>
  <c r="AE29" i="6"/>
  <c r="AE28" i="6"/>
  <c r="AE27" i="6"/>
  <c r="AE26" i="6"/>
  <c r="AE25" i="6"/>
  <c r="AE24" i="6"/>
  <c r="AE23" i="6"/>
  <c r="AE22" i="6"/>
  <c r="AE21" i="6"/>
  <c r="AE20" i="6"/>
  <c r="AE19" i="6"/>
  <c r="AE18" i="6"/>
  <c r="AE17" i="6"/>
  <c r="AE16" i="6"/>
  <c r="AE15" i="6"/>
  <c r="AE14" i="6"/>
  <c r="AE13" i="6"/>
  <c r="AE12" i="6"/>
  <c r="AE11" i="6"/>
  <c r="AE10" i="6"/>
  <c r="AE9" i="6"/>
  <c r="AE8" i="6"/>
  <c r="AE7" i="6"/>
  <c r="AE6" i="6"/>
  <c r="AE5" i="6"/>
  <c r="AE4" i="6"/>
  <c r="AE3" i="6"/>
  <c r="AE2" i="6"/>
  <c r="AF34" i="5"/>
  <c r="AE34" i="5"/>
  <c r="AC34" i="5"/>
  <c r="AC34" i="30" s="1"/>
  <c r="AB34" i="5"/>
  <c r="AB34" i="30" s="1"/>
  <c r="AA34" i="5"/>
  <c r="AA34" i="30" s="1"/>
  <c r="Z34" i="5"/>
  <c r="Z34" i="30" s="1"/>
  <c r="X34" i="5"/>
  <c r="X34" i="30" s="1"/>
  <c r="W34" i="5"/>
  <c r="W34" i="30" s="1"/>
  <c r="V34" i="5"/>
  <c r="V34" i="30" s="1"/>
  <c r="U34" i="5"/>
  <c r="U34" i="30" s="1"/>
  <c r="T34" i="5"/>
  <c r="T34" i="30" s="1"/>
  <c r="S34" i="5"/>
  <c r="S34" i="30" s="1"/>
  <c r="R34" i="5"/>
  <c r="R34" i="30" s="1"/>
  <c r="Q34" i="5"/>
  <c r="Q34" i="30" s="1"/>
  <c r="P34" i="5"/>
  <c r="P34" i="30" s="1"/>
  <c r="O34" i="5"/>
  <c r="O34" i="30" s="1"/>
  <c r="N34" i="5"/>
  <c r="N34" i="30" s="1"/>
  <c r="M34" i="5"/>
  <c r="M34" i="30" s="1"/>
  <c r="L34" i="5"/>
  <c r="L34" i="30" s="1"/>
  <c r="K34" i="5"/>
  <c r="K34" i="30" s="1"/>
  <c r="J34" i="5"/>
  <c r="J34" i="30" s="1"/>
  <c r="I34" i="5"/>
  <c r="I34" i="30" s="1"/>
  <c r="H34" i="5"/>
  <c r="H34" i="30" s="1"/>
  <c r="G34" i="5"/>
  <c r="G34" i="30" s="1"/>
  <c r="F34" i="5"/>
  <c r="F34" i="30" s="1"/>
  <c r="E34" i="5"/>
  <c r="E34" i="30" s="1"/>
  <c r="D34" i="5"/>
  <c r="AF33" i="5"/>
  <c r="AE33" i="5"/>
  <c r="AD33" i="5"/>
  <c r="AC33" i="5"/>
  <c r="AC33" i="30" s="1"/>
  <c r="AB33" i="5"/>
  <c r="AB33" i="30" s="1"/>
  <c r="AA33" i="5"/>
  <c r="AA33" i="30" s="1"/>
  <c r="Z33" i="5"/>
  <c r="Z33" i="30" s="1"/>
  <c r="X33" i="5"/>
  <c r="X33" i="30" s="1"/>
  <c r="W33" i="5"/>
  <c r="W33" i="30" s="1"/>
  <c r="V33" i="5"/>
  <c r="V33" i="30" s="1"/>
  <c r="U33" i="5"/>
  <c r="U33" i="30" s="1"/>
  <c r="T33" i="5"/>
  <c r="T33" i="30" s="1"/>
  <c r="S33" i="5"/>
  <c r="S33" i="30" s="1"/>
  <c r="R33" i="5"/>
  <c r="R33" i="30" s="1"/>
  <c r="Q33" i="5"/>
  <c r="Q33" i="30" s="1"/>
  <c r="P33" i="5"/>
  <c r="P33" i="30" s="1"/>
  <c r="O33" i="5"/>
  <c r="O33" i="30" s="1"/>
  <c r="N33" i="5"/>
  <c r="N33" i="30" s="1"/>
  <c r="M33" i="5"/>
  <c r="M33" i="30" s="1"/>
  <c r="L33" i="5"/>
  <c r="L33" i="30" s="1"/>
  <c r="K33" i="5"/>
  <c r="K33" i="30" s="1"/>
  <c r="J33" i="5"/>
  <c r="J33" i="30" s="1"/>
  <c r="I33" i="5"/>
  <c r="I33" i="30" s="1"/>
  <c r="H33" i="5"/>
  <c r="H33" i="30" s="1"/>
  <c r="G33" i="5"/>
  <c r="G33" i="30" s="1"/>
  <c r="F33" i="5"/>
  <c r="F33" i="30" s="1"/>
  <c r="E33" i="5"/>
  <c r="E33" i="30" s="1"/>
  <c r="D33" i="5"/>
  <c r="AF32" i="5"/>
  <c r="AE32" i="5"/>
  <c r="AC32" i="5"/>
  <c r="AC32" i="30" s="1"/>
  <c r="AB32" i="5"/>
  <c r="AB32" i="30" s="1"/>
  <c r="AA32" i="5"/>
  <c r="AA32" i="30" s="1"/>
  <c r="Z32" i="5"/>
  <c r="Z32" i="30" s="1"/>
  <c r="X32" i="5"/>
  <c r="X32" i="30" s="1"/>
  <c r="W32" i="5"/>
  <c r="W32" i="30" s="1"/>
  <c r="V32" i="5"/>
  <c r="V32" i="30" s="1"/>
  <c r="U32" i="5"/>
  <c r="U32" i="30" s="1"/>
  <c r="T32" i="5"/>
  <c r="T32" i="30" s="1"/>
  <c r="S32" i="5"/>
  <c r="S32" i="30" s="1"/>
  <c r="R32" i="5"/>
  <c r="R32" i="30" s="1"/>
  <c r="Q32" i="5"/>
  <c r="Q32" i="30" s="1"/>
  <c r="P32" i="5"/>
  <c r="P32" i="30" s="1"/>
  <c r="O32" i="5"/>
  <c r="O32" i="30" s="1"/>
  <c r="N32" i="5"/>
  <c r="N32" i="30" s="1"/>
  <c r="M32" i="5"/>
  <c r="M32" i="30" s="1"/>
  <c r="L32" i="5"/>
  <c r="L32" i="30" s="1"/>
  <c r="K32" i="5"/>
  <c r="K32" i="30" s="1"/>
  <c r="J32" i="5"/>
  <c r="J32" i="30" s="1"/>
  <c r="I32" i="5"/>
  <c r="I32" i="30" s="1"/>
  <c r="H32" i="5"/>
  <c r="H32" i="30" s="1"/>
  <c r="G32" i="5"/>
  <c r="G32" i="30" s="1"/>
  <c r="F32" i="5"/>
  <c r="F32" i="30" s="1"/>
  <c r="E32" i="5"/>
  <c r="E32" i="30" s="1"/>
  <c r="D32" i="5"/>
  <c r="AF31" i="5"/>
  <c r="AE31" i="5"/>
  <c r="AD31" i="5"/>
  <c r="AC31" i="5"/>
  <c r="AC31" i="30" s="1"/>
  <c r="AB31" i="5"/>
  <c r="AB31" i="30" s="1"/>
  <c r="AA31" i="5"/>
  <c r="AA31" i="30" s="1"/>
  <c r="Z31" i="5"/>
  <c r="Z31" i="30" s="1"/>
  <c r="X31" i="5"/>
  <c r="X31" i="30" s="1"/>
  <c r="W31" i="5"/>
  <c r="W31" i="30" s="1"/>
  <c r="V31" i="5"/>
  <c r="V31" i="30" s="1"/>
  <c r="U31" i="5"/>
  <c r="U31" i="30" s="1"/>
  <c r="T31" i="5"/>
  <c r="T31" i="30" s="1"/>
  <c r="S31" i="5"/>
  <c r="S31" i="30" s="1"/>
  <c r="R31" i="5"/>
  <c r="R31" i="30" s="1"/>
  <c r="Q31" i="5"/>
  <c r="Q31" i="30" s="1"/>
  <c r="P31" i="5"/>
  <c r="P31" i="30" s="1"/>
  <c r="O31" i="5"/>
  <c r="O31" i="30" s="1"/>
  <c r="N31" i="5"/>
  <c r="N31" i="30" s="1"/>
  <c r="M31" i="5"/>
  <c r="M31" i="30" s="1"/>
  <c r="L31" i="5"/>
  <c r="L31" i="30" s="1"/>
  <c r="K31" i="5"/>
  <c r="K31" i="30" s="1"/>
  <c r="J31" i="5"/>
  <c r="J31" i="30" s="1"/>
  <c r="I31" i="5"/>
  <c r="I31" i="30" s="1"/>
  <c r="H31" i="5"/>
  <c r="H31" i="30" s="1"/>
  <c r="G31" i="5"/>
  <c r="G31" i="30" s="1"/>
  <c r="F31" i="5"/>
  <c r="F31" i="30" s="1"/>
  <c r="E31" i="5"/>
  <c r="E31" i="30" s="1"/>
  <c r="D31" i="5"/>
  <c r="AF30" i="5"/>
  <c r="AE30" i="5"/>
  <c r="AC30" i="5"/>
  <c r="AC30" i="30" s="1"/>
  <c r="AB30" i="5"/>
  <c r="AB30" i="30" s="1"/>
  <c r="AA30" i="5"/>
  <c r="AA30" i="30" s="1"/>
  <c r="Z30" i="5"/>
  <c r="Z30" i="30" s="1"/>
  <c r="X30" i="5"/>
  <c r="X30" i="30" s="1"/>
  <c r="W30" i="5"/>
  <c r="W30" i="30" s="1"/>
  <c r="V30" i="5"/>
  <c r="V30" i="30" s="1"/>
  <c r="U30" i="5"/>
  <c r="U30" i="30" s="1"/>
  <c r="T30" i="5"/>
  <c r="T30" i="30" s="1"/>
  <c r="S30" i="5"/>
  <c r="S30" i="30" s="1"/>
  <c r="R30" i="5"/>
  <c r="R30" i="30" s="1"/>
  <c r="Q30" i="5"/>
  <c r="Q30" i="30" s="1"/>
  <c r="P30" i="5"/>
  <c r="P30" i="30" s="1"/>
  <c r="O30" i="5"/>
  <c r="O30" i="30" s="1"/>
  <c r="N30" i="5"/>
  <c r="N30" i="30" s="1"/>
  <c r="M30" i="5"/>
  <c r="M30" i="30" s="1"/>
  <c r="L30" i="5"/>
  <c r="L30" i="30" s="1"/>
  <c r="K30" i="5"/>
  <c r="K30" i="30" s="1"/>
  <c r="J30" i="5"/>
  <c r="J30" i="30" s="1"/>
  <c r="I30" i="5"/>
  <c r="I30" i="30" s="1"/>
  <c r="H30" i="5"/>
  <c r="H30" i="30" s="1"/>
  <c r="G30" i="5"/>
  <c r="G30" i="30" s="1"/>
  <c r="F30" i="5"/>
  <c r="F30" i="30" s="1"/>
  <c r="E30" i="5"/>
  <c r="E30" i="30" s="1"/>
  <c r="D30" i="5"/>
  <c r="AF29" i="5"/>
  <c r="AE29" i="5"/>
  <c r="AD29" i="5"/>
  <c r="AC29" i="5"/>
  <c r="AC29" i="30" s="1"/>
  <c r="AB29" i="5"/>
  <c r="AB29" i="30" s="1"/>
  <c r="AA29" i="5"/>
  <c r="AA29" i="30" s="1"/>
  <c r="Z29" i="5"/>
  <c r="Z29" i="30" s="1"/>
  <c r="X29" i="5"/>
  <c r="X29" i="30" s="1"/>
  <c r="W29" i="5"/>
  <c r="W29" i="30" s="1"/>
  <c r="V29" i="5"/>
  <c r="V29" i="30" s="1"/>
  <c r="U29" i="5"/>
  <c r="U29" i="30" s="1"/>
  <c r="T29" i="5"/>
  <c r="T29" i="30" s="1"/>
  <c r="S29" i="5"/>
  <c r="S29" i="30" s="1"/>
  <c r="R29" i="5"/>
  <c r="R29" i="30" s="1"/>
  <c r="Q29" i="5"/>
  <c r="Q29" i="30" s="1"/>
  <c r="P29" i="5"/>
  <c r="P29" i="30" s="1"/>
  <c r="O29" i="5"/>
  <c r="O29" i="30" s="1"/>
  <c r="N29" i="5"/>
  <c r="N29" i="30" s="1"/>
  <c r="M29" i="5"/>
  <c r="M29" i="30" s="1"/>
  <c r="L29" i="5"/>
  <c r="L29" i="30" s="1"/>
  <c r="K29" i="5"/>
  <c r="K29" i="30" s="1"/>
  <c r="J29" i="5"/>
  <c r="J29" i="30" s="1"/>
  <c r="I29" i="5"/>
  <c r="I29" i="30" s="1"/>
  <c r="H29" i="5"/>
  <c r="H29" i="30" s="1"/>
  <c r="G29" i="5"/>
  <c r="G29" i="30" s="1"/>
  <c r="F29" i="5"/>
  <c r="F29" i="30" s="1"/>
  <c r="E29" i="5"/>
  <c r="E29" i="30" s="1"/>
  <c r="D29" i="5"/>
  <c r="AF28" i="5"/>
  <c r="AB28" i="5"/>
  <c r="AB28" i="30" s="1"/>
  <c r="X28" i="5"/>
  <c r="X28" i="30" s="1"/>
  <c r="T28" i="5"/>
  <c r="T28" i="30" s="1"/>
  <c r="P28" i="5"/>
  <c r="P28" i="30" s="1"/>
  <c r="L28" i="5"/>
  <c r="L28" i="30" s="1"/>
  <c r="H28" i="5"/>
  <c r="H28" i="30" s="1"/>
  <c r="D28" i="5"/>
  <c r="AF27" i="5"/>
  <c r="AE27" i="5"/>
  <c r="AD27" i="5"/>
  <c r="AC27" i="5"/>
  <c r="AC27" i="30" s="1"/>
  <c r="AB27" i="5"/>
  <c r="AB27" i="30" s="1"/>
  <c r="AA27" i="5"/>
  <c r="AA27" i="30" s="1"/>
  <c r="Z27" i="5"/>
  <c r="Z27" i="30" s="1"/>
  <c r="X27" i="5"/>
  <c r="X27" i="30" s="1"/>
  <c r="W27" i="5"/>
  <c r="W27" i="30" s="1"/>
  <c r="V27" i="5"/>
  <c r="V27" i="30" s="1"/>
  <c r="U27" i="5"/>
  <c r="U27" i="30" s="1"/>
  <c r="T27" i="5"/>
  <c r="T27" i="30" s="1"/>
  <c r="S27" i="5"/>
  <c r="S27" i="30" s="1"/>
  <c r="R27" i="5"/>
  <c r="R27" i="30" s="1"/>
  <c r="Q27" i="5"/>
  <c r="Q27" i="30" s="1"/>
  <c r="P27" i="5"/>
  <c r="P27" i="30" s="1"/>
  <c r="O27" i="5"/>
  <c r="O27" i="30" s="1"/>
  <c r="N27" i="5"/>
  <c r="N27" i="30" s="1"/>
  <c r="M27" i="5"/>
  <c r="M27" i="30" s="1"/>
  <c r="L27" i="5"/>
  <c r="L27" i="30" s="1"/>
  <c r="K27" i="5"/>
  <c r="K27" i="30" s="1"/>
  <c r="J27" i="5"/>
  <c r="J27" i="30" s="1"/>
  <c r="I27" i="5"/>
  <c r="I27" i="30" s="1"/>
  <c r="H27" i="5"/>
  <c r="H27" i="30" s="1"/>
  <c r="G27" i="5"/>
  <c r="G27" i="30" s="1"/>
  <c r="F27" i="5"/>
  <c r="F27" i="30" s="1"/>
  <c r="E27" i="5"/>
  <c r="E27" i="30" s="1"/>
  <c r="D27" i="5"/>
  <c r="AF26" i="5"/>
  <c r="AE26" i="5"/>
  <c r="AC26" i="5"/>
  <c r="AC26" i="30" s="1"/>
  <c r="AB26" i="5"/>
  <c r="AB26" i="30" s="1"/>
  <c r="AA26" i="5"/>
  <c r="AA26" i="30" s="1"/>
  <c r="Z26" i="5"/>
  <c r="Z26" i="30" s="1"/>
  <c r="X26" i="5"/>
  <c r="X26" i="30" s="1"/>
  <c r="W26" i="5"/>
  <c r="W26" i="30" s="1"/>
  <c r="V26" i="5"/>
  <c r="V26" i="30" s="1"/>
  <c r="U26" i="5"/>
  <c r="U26" i="30" s="1"/>
  <c r="T26" i="5"/>
  <c r="T26" i="30" s="1"/>
  <c r="S26" i="5"/>
  <c r="S26" i="30" s="1"/>
  <c r="R26" i="5"/>
  <c r="R26" i="30" s="1"/>
  <c r="Q26" i="5"/>
  <c r="Q26" i="30" s="1"/>
  <c r="P26" i="5"/>
  <c r="P26" i="30" s="1"/>
  <c r="O26" i="5"/>
  <c r="O26" i="30" s="1"/>
  <c r="N26" i="5"/>
  <c r="N26" i="30" s="1"/>
  <c r="M26" i="5"/>
  <c r="M26" i="30" s="1"/>
  <c r="L26" i="5"/>
  <c r="L26" i="30" s="1"/>
  <c r="K26" i="5"/>
  <c r="K26" i="30" s="1"/>
  <c r="J26" i="5"/>
  <c r="J26" i="30" s="1"/>
  <c r="I26" i="5"/>
  <c r="I26" i="30" s="1"/>
  <c r="H26" i="5"/>
  <c r="H26" i="30" s="1"/>
  <c r="G26" i="5"/>
  <c r="G26" i="30" s="1"/>
  <c r="F26" i="5"/>
  <c r="F26" i="30" s="1"/>
  <c r="E26" i="5"/>
  <c r="E26" i="30" s="1"/>
  <c r="D26" i="5"/>
  <c r="AF25" i="5"/>
  <c r="AE25" i="5"/>
  <c r="AD25" i="5"/>
  <c r="AC25" i="5"/>
  <c r="AC25" i="30" s="1"/>
  <c r="AB25" i="5"/>
  <c r="AB25" i="30" s="1"/>
  <c r="AA25" i="5"/>
  <c r="AA25" i="30" s="1"/>
  <c r="Z25" i="5"/>
  <c r="Z25" i="30" s="1"/>
  <c r="X25" i="5"/>
  <c r="X25" i="30" s="1"/>
  <c r="W25" i="5"/>
  <c r="W25" i="30" s="1"/>
  <c r="V25" i="5"/>
  <c r="V25" i="30" s="1"/>
  <c r="U25" i="5"/>
  <c r="U25" i="30" s="1"/>
  <c r="T25" i="5"/>
  <c r="T25" i="30" s="1"/>
  <c r="S25" i="5"/>
  <c r="S25" i="30" s="1"/>
  <c r="R25" i="5"/>
  <c r="R25" i="30" s="1"/>
  <c r="Q25" i="5"/>
  <c r="Q25" i="30" s="1"/>
  <c r="P25" i="5"/>
  <c r="P25" i="30" s="1"/>
  <c r="O25" i="5"/>
  <c r="O25" i="30" s="1"/>
  <c r="N25" i="5"/>
  <c r="N25" i="30" s="1"/>
  <c r="M25" i="5"/>
  <c r="M25" i="30" s="1"/>
  <c r="L25" i="5"/>
  <c r="L25" i="30" s="1"/>
  <c r="K25" i="5"/>
  <c r="K25" i="30" s="1"/>
  <c r="J25" i="5"/>
  <c r="J25" i="30" s="1"/>
  <c r="I25" i="5"/>
  <c r="I25" i="30" s="1"/>
  <c r="H25" i="5"/>
  <c r="H25" i="30" s="1"/>
  <c r="G25" i="5"/>
  <c r="G25" i="30" s="1"/>
  <c r="F25" i="5"/>
  <c r="F25" i="30" s="1"/>
  <c r="E25" i="5"/>
  <c r="E25" i="30" s="1"/>
  <c r="D25" i="5"/>
  <c r="AF24" i="5"/>
  <c r="AE24" i="5"/>
  <c r="AC24" i="5"/>
  <c r="AC24" i="30" s="1"/>
  <c r="AB24" i="5"/>
  <c r="AB24" i="30" s="1"/>
  <c r="AA24" i="5"/>
  <c r="AA24" i="30" s="1"/>
  <c r="Z24" i="5"/>
  <c r="Z24" i="30" s="1"/>
  <c r="X24" i="5"/>
  <c r="X24" i="30" s="1"/>
  <c r="W24" i="5"/>
  <c r="W24" i="30" s="1"/>
  <c r="V24" i="5"/>
  <c r="V24" i="30" s="1"/>
  <c r="U24" i="5"/>
  <c r="U24" i="30" s="1"/>
  <c r="T24" i="5"/>
  <c r="T24" i="30" s="1"/>
  <c r="S24" i="5"/>
  <c r="S24" i="30" s="1"/>
  <c r="R24" i="5"/>
  <c r="R24" i="30" s="1"/>
  <c r="Q24" i="5"/>
  <c r="Q24" i="30" s="1"/>
  <c r="P24" i="5"/>
  <c r="P24" i="30" s="1"/>
  <c r="O24" i="5"/>
  <c r="O24" i="30" s="1"/>
  <c r="N24" i="5"/>
  <c r="N24" i="30" s="1"/>
  <c r="M24" i="5"/>
  <c r="M24" i="30" s="1"/>
  <c r="L24" i="5"/>
  <c r="L24" i="30" s="1"/>
  <c r="K24" i="5"/>
  <c r="K24" i="30" s="1"/>
  <c r="J24" i="5"/>
  <c r="J24" i="30" s="1"/>
  <c r="I24" i="5"/>
  <c r="I24" i="30" s="1"/>
  <c r="H24" i="5"/>
  <c r="H24" i="30" s="1"/>
  <c r="G24" i="5"/>
  <c r="G24" i="30" s="1"/>
  <c r="F24" i="5"/>
  <c r="F24" i="30" s="1"/>
  <c r="E24" i="5"/>
  <c r="E24" i="30" s="1"/>
  <c r="D24" i="5"/>
  <c r="AF23" i="5"/>
  <c r="AD23" i="5"/>
  <c r="Z23" i="5"/>
  <c r="Z23" i="30" s="1"/>
  <c r="V23" i="5"/>
  <c r="V23" i="30" s="1"/>
  <c r="R23" i="5"/>
  <c r="R23" i="30" s="1"/>
  <c r="N23" i="5"/>
  <c r="N23" i="30" s="1"/>
  <c r="J23" i="5"/>
  <c r="J23" i="30" s="1"/>
  <c r="F23" i="5"/>
  <c r="F23" i="30" s="1"/>
  <c r="AF22" i="5"/>
  <c r="AE22" i="5"/>
  <c r="AD22" i="5"/>
  <c r="AC22" i="5"/>
  <c r="AC22" i="30" s="1"/>
  <c r="AB22" i="5"/>
  <c r="AB22" i="30" s="1"/>
  <c r="AA22" i="5"/>
  <c r="AA22" i="30" s="1"/>
  <c r="Z22" i="5"/>
  <c r="Z22" i="30" s="1"/>
  <c r="X22" i="5"/>
  <c r="X22" i="30" s="1"/>
  <c r="W22" i="5"/>
  <c r="W22" i="30" s="1"/>
  <c r="V22" i="5"/>
  <c r="V22" i="30" s="1"/>
  <c r="U22" i="5"/>
  <c r="U22" i="30" s="1"/>
  <c r="T22" i="5"/>
  <c r="T22" i="30" s="1"/>
  <c r="S22" i="5"/>
  <c r="S22" i="30" s="1"/>
  <c r="R22" i="5"/>
  <c r="R22" i="30" s="1"/>
  <c r="Q22" i="5"/>
  <c r="Q22" i="30" s="1"/>
  <c r="P22" i="5"/>
  <c r="P22" i="30" s="1"/>
  <c r="O22" i="5"/>
  <c r="O22" i="30" s="1"/>
  <c r="N22" i="5"/>
  <c r="N22" i="30" s="1"/>
  <c r="M22" i="5"/>
  <c r="M22" i="30" s="1"/>
  <c r="L22" i="5"/>
  <c r="L22" i="30" s="1"/>
  <c r="K22" i="5"/>
  <c r="K22" i="30" s="1"/>
  <c r="J22" i="5"/>
  <c r="J22" i="30" s="1"/>
  <c r="I22" i="5"/>
  <c r="I22" i="30" s="1"/>
  <c r="H22" i="5"/>
  <c r="H22" i="30" s="1"/>
  <c r="G22" i="5"/>
  <c r="G22" i="30" s="1"/>
  <c r="F22" i="5"/>
  <c r="F22" i="30" s="1"/>
  <c r="E22" i="5"/>
  <c r="E22" i="30" s="1"/>
  <c r="D22" i="5"/>
  <c r="AF21" i="5"/>
  <c r="AE21" i="5"/>
  <c r="AD21" i="5"/>
  <c r="AC21" i="5"/>
  <c r="AC21" i="30" s="1"/>
  <c r="AB21" i="5"/>
  <c r="AB21" i="30" s="1"/>
  <c r="AA21" i="5"/>
  <c r="AA21" i="30" s="1"/>
  <c r="Z21" i="5"/>
  <c r="Z21" i="30" s="1"/>
  <c r="X21" i="5"/>
  <c r="X21" i="30" s="1"/>
  <c r="W21" i="5"/>
  <c r="W21" i="30" s="1"/>
  <c r="V21" i="5"/>
  <c r="V21" i="30" s="1"/>
  <c r="U21" i="5"/>
  <c r="U21" i="30" s="1"/>
  <c r="T21" i="5"/>
  <c r="T21" i="30" s="1"/>
  <c r="S21" i="5"/>
  <c r="S21" i="30" s="1"/>
  <c r="R21" i="5"/>
  <c r="R21" i="30" s="1"/>
  <c r="Q21" i="5"/>
  <c r="Q21" i="30" s="1"/>
  <c r="P21" i="5"/>
  <c r="P21" i="30" s="1"/>
  <c r="O21" i="5"/>
  <c r="O21" i="30" s="1"/>
  <c r="N21" i="5"/>
  <c r="N21" i="30" s="1"/>
  <c r="M21" i="5"/>
  <c r="M21" i="30" s="1"/>
  <c r="L21" i="5"/>
  <c r="L21" i="30" s="1"/>
  <c r="K21" i="5"/>
  <c r="K21" i="30" s="1"/>
  <c r="J21" i="5"/>
  <c r="J21" i="30" s="1"/>
  <c r="I21" i="5"/>
  <c r="I21" i="30" s="1"/>
  <c r="H21" i="5"/>
  <c r="H21" i="30" s="1"/>
  <c r="G21" i="5"/>
  <c r="G21" i="30" s="1"/>
  <c r="F21" i="5"/>
  <c r="F21" i="30" s="1"/>
  <c r="E21" i="5"/>
  <c r="E21" i="30" s="1"/>
  <c r="D21" i="5"/>
  <c r="AF20" i="5"/>
  <c r="AE20" i="5"/>
  <c r="AD20" i="5"/>
  <c r="AC20" i="5"/>
  <c r="AC20" i="30" s="1"/>
  <c r="AB20" i="5"/>
  <c r="AB20" i="30" s="1"/>
  <c r="AA20" i="5"/>
  <c r="AA20" i="30" s="1"/>
  <c r="Z20" i="5"/>
  <c r="Z20" i="30" s="1"/>
  <c r="X20" i="5"/>
  <c r="X20" i="30" s="1"/>
  <c r="W20" i="5"/>
  <c r="W20" i="30" s="1"/>
  <c r="V20" i="5"/>
  <c r="V20" i="30" s="1"/>
  <c r="U20" i="5"/>
  <c r="U20" i="30" s="1"/>
  <c r="T20" i="5"/>
  <c r="T20" i="30" s="1"/>
  <c r="S20" i="5"/>
  <c r="S20" i="30" s="1"/>
  <c r="R20" i="5"/>
  <c r="R20" i="30" s="1"/>
  <c r="Q20" i="5"/>
  <c r="Q20" i="30" s="1"/>
  <c r="P20" i="5"/>
  <c r="P20" i="30" s="1"/>
  <c r="O20" i="5"/>
  <c r="O20" i="30" s="1"/>
  <c r="N20" i="5"/>
  <c r="N20" i="30" s="1"/>
  <c r="M20" i="5"/>
  <c r="M20" i="30" s="1"/>
  <c r="L20" i="5"/>
  <c r="L20" i="30" s="1"/>
  <c r="K20" i="5"/>
  <c r="K20" i="30" s="1"/>
  <c r="J20" i="5"/>
  <c r="J20" i="30" s="1"/>
  <c r="I20" i="5"/>
  <c r="I20" i="30" s="1"/>
  <c r="H20" i="5"/>
  <c r="H20" i="30" s="1"/>
  <c r="G20" i="5"/>
  <c r="G20" i="30" s="1"/>
  <c r="F20" i="5"/>
  <c r="F20" i="30" s="1"/>
  <c r="E20" i="5"/>
  <c r="E20" i="30" s="1"/>
  <c r="D20" i="5"/>
  <c r="AF19" i="5"/>
  <c r="AF18" i="5"/>
  <c r="AE18" i="5"/>
  <c r="AC18" i="5"/>
  <c r="AC18" i="30" s="1"/>
  <c r="AB18" i="5"/>
  <c r="AB18" i="30" s="1"/>
  <c r="AA18" i="5"/>
  <c r="AA18" i="30" s="1"/>
  <c r="Z18" i="5"/>
  <c r="Z18" i="30" s="1"/>
  <c r="X18" i="5"/>
  <c r="X18" i="30" s="1"/>
  <c r="W18" i="5"/>
  <c r="W18" i="30" s="1"/>
  <c r="V18" i="5"/>
  <c r="V18" i="30" s="1"/>
  <c r="U18" i="5"/>
  <c r="U18" i="30" s="1"/>
  <c r="T18" i="5"/>
  <c r="T18" i="30" s="1"/>
  <c r="S18" i="5"/>
  <c r="S18" i="30" s="1"/>
  <c r="R18" i="5"/>
  <c r="R18" i="30" s="1"/>
  <c r="Q18" i="5"/>
  <c r="Q18" i="30" s="1"/>
  <c r="P18" i="5"/>
  <c r="P18" i="30" s="1"/>
  <c r="O18" i="5"/>
  <c r="O18" i="30" s="1"/>
  <c r="N18" i="5"/>
  <c r="N18" i="30" s="1"/>
  <c r="M18" i="5"/>
  <c r="M18" i="30" s="1"/>
  <c r="L18" i="5"/>
  <c r="L18" i="30" s="1"/>
  <c r="K18" i="5"/>
  <c r="K18" i="30" s="1"/>
  <c r="J18" i="5"/>
  <c r="J18" i="30" s="1"/>
  <c r="I18" i="5"/>
  <c r="I18" i="30" s="1"/>
  <c r="H18" i="5"/>
  <c r="H18" i="30" s="1"/>
  <c r="G18" i="5"/>
  <c r="G18" i="30" s="1"/>
  <c r="F18" i="5"/>
  <c r="F18" i="30" s="1"/>
  <c r="E18" i="5"/>
  <c r="E18" i="30" s="1"/>
  <c r="D18" i="5"/>
  <c r="AF17" i="5"/>
  <c r="AE17" i="5"/>
  <c r="AC17" i="5"/>
  <c r="AC17" i="30" s="1"/>
  <c r="AB17" i="5"/>
  <c r="AB17" i="30" s="1"/>
  <c r="AA17" i="5"/>
  <c r="AA17" i="30" s="1"/>
  <c r="Z17" i="5"/>
  <c r="Z17" i="30" s="1"/>
  <c r="X17" i="5"/>
  <c r="X17" i="30" s="1"/>
  <c r="W17" i="5"/>
  <c r="W17" i="30" s="1"/>
  <c r="V17" i="5"/>
  <c r="V17" i="30" s="1"/>
  <c r="U17" i="5"/>
  <c r="U17" i="30" s="1"/>
  <c r="T17" i="5"/>
  <c r="T17" i="30" s="1"/>
  <c r="S17" i="5"/>
  <c r="S17" i="30" s="1"/>
  <c r="R17" i="5"/>
  <c r="R17" i="30" s="1"/>
  <c r="Q17" i="5"/>
  <c r="Q17" i="30" s="1"/>
  <c r="P17" i="5"/>
  <c r="P17" i="30" s="1"/>
  <c r="O17" i="5"/>
  <c r="O17" i="30" s="1"/>
  <c r="N17" i="5"/>
  <c r="N17" i="30" s="1"/>
  <c r="M17" i="5"/>
  <c r="M17" i="30" s="1"/>
  <c r="L17" i="5"/>
  <c r="L17" i="30" s="1"/>
  <c r="K17" i="5"/>
  <c r="K17" i="30" s="1"/>
  <c r="J17" i="5"/>
  <c r="J17" i="30" s="1"/>
  <c r="I17" i="5"/>
  <c r="I17" i="30" s="1"/>
  <c r="H17" i="5"/>
  <c r="H17" i="30" s="1"/>
  <c r="G17" i="5"/>
  <c r="G17" i="30" s="1"/>
  <c r="F17" i="5"/>
  <c r="F17" i="30" s="1"/>
  <c r="E17" i="5"/>
  <c r="E17" i="30" s="1"/>
  <c r="D17" i="5"/>
  <c r="AF16" i="5"/>
  <c r="AE16" i="5"/>
  <c r="AC16" i="5"/>
  <c r="AC16" i="30" s="1"/>
  <c r="AB16" i="5"/>
  <c r="AB16" i="30" s="1"/>
  <c r="AA16" i="5"/>
  <c r="AA16" i="30" s="1"/>
  <c r="Z16" i="5"/>
  <c r="Z16" i="30" s="1"/>
  <c r="X16" i="5"/>
  <c r="X16" i="30" s="1"/>
  <c r="W16" i="5"/>
  <c r="W16" i="30" s="1"/>
  <c r="V16" i="5"/>
  <c r="V16" i="30" s="1"/>
  <c r="U16" i="5"/>
  <c r="U16" i="30" s="1"/>
  <c r="T16" i="5"/>
  <c r="T16" i="30" s="1"/>
  <c r="S16" i="5"/>
  <c r="S16" i="30" s="1"/>
  <c r="R16" i="5"/>
  <c r="R16" i="30" s="1"/>
  <c r="Q16" i="5"/>
  <c r="Q16" i="30" s="1"/>
  <c r="P16" i="5"/>
  <c r="P16" i="30" s="1"/>
  <c r="O16" i="5"/>
  <c r="O16" i="30" s="1"/>
  <c r="N16" i="5"/>
  <c r="N16" i="30" s="1"/>
  <c r="M16" i="5"/>
  <c r="M16" i="30" s="1"/>
  <c r="L16" i="5"/>
  <c r="L16" i="30" s="1"/>
  <c r="K16" i="5"/>
  <c r="K16" i="30" s="1"/>
  <c r="J16" i="5"/>
  <c r="J16" i="30" s="1"/>
  <c r="I16" i="5"/>
  <c r="I16" i="30" s="1"/>
  <c r="H16" i="5"/>
  <c r="H16" i="30" s="1"/>
  <c r="G16" i="5"/>
  <c r="G16" i="30" s="1"/>
  <c r="F16" i="5"/>
  <c r="F16" i="30" s="1"/>
  <c r="E16" i="5"/>
  <c r="E16" i="30" s="1"/>
  <c r="D16" i="5"/>
  <c r="AF15" i="5"/>
  <c r="AE15" i="5"/>
  <c r="AC15" i="5"/>
  <c r="AC15" i="30" s="1"/>
  <c r="AB15" i="5"/>
  <c r="AB15" i="30" s="1"/>
  <c r="AA15" i="5"/>
  <c r="AA15" i="30" s="1"/>
  <c r="Z15" i="5"/>
  <c r="Z15" i="30" s="1"/>
  <c r="X15" i="5"/>
  <c r="X15" i="30" s="1"/>
  <c r="W15" i="5"/>
  <c r="W15" i="30" s="1"/>
  <c r="V15" i="5"/>
  <c r="V15" i="30" s="1"/>
  <c r="U15" i="5"/>
  <c r="U15" i="30" s="1"/>
  <c r="T15" i="5"/>
  <c r="T15" i="30" s="1"/>
  <c r="S15" i="5"/>
  <c r="S15" i="30" s="1"/>
  <c r="R15" i="5"/>
  <c r="R15" i="30" s="1"/>
  <c r="Q15" i="5"/>
  <c r="Q15" i="30" s="1"/>
  <c r="P15" i="5"/>
  <c r="P15" i="30" s="1"/>
  <c r="O15" i="5"/>
  <c r="O15" i="30" s="1"/>
  <c r="N15" i="5"/>
  <c r="N15" i="30" s="1"/>
  <c r="M15" i="5"/>
  <c r="M15" i="30" s="1"/>
  <c r="L15" i="5"/>
  <c r="L15" i="30" s="1"/>
  <c r="K15" i="5"/>
  <c r="K15" i="30" s="1"/>
  <c r="J15" i="5"/>
  <c r="J15" i="30" s="1"/>
  <c r="I15" i="5"/>
  <c r="I15" i="30" s="1"/>
  <c r="H15" i="5"/>
  <c r="H15" i="30" s="1"/>
  <c r="G15" i="5"/>
  <c r="G15" i="30" s="1"/>
  <c r="F15" i="5"/>
  <c r="F15" i="30" s="1"/>
  <c r="E15" i="5"/>
  <c r="E15" i="30" s="1"/>
  <c r="D15" i="5"/>
  <c r="AF14" i="5"/>
  <c r="AE14" i="5"/>
  <c r="AC14" i="5"/>
  <c r="AC14" i="30" s="1"/>
  <c r="AB14" i="5"/>
  <c r="AB14" i="30" s="1"/>
  <c r="AA14" i="5"/>
  <c r="AA14" i="30" s="1"/>
  <c r="Z14" i="5"/>
  <c r="Z14" i="30" s="1"/>
  <c r="X14" i="5"/>
  <c r="X14" i="30" s="1"/>
  <c r="W14" i="5"/>
  <c r="W14" i="30" s="1"/>
  <c r="V14" i="5"/>
  <c r="V14" i="30" s="1"/>
  <c r="U14" i="5"/>
  <c r="U14" i="30" s="1"/>
  <c r="T14" i="5"/>
  <c r="T14" i="30" s="1"/>
  <c r="S14" i="5"/>
  <c r="S14" i="30" s="1"/>
  <c r="R14" i="5"/>
  <c r="R14" i="30" s="1"/>
  <c r="Q14" i="5"/>
  <c r="Q14" i="30" s="1"/>
  <c r="P14" i="5"/>
  <c r="P14" i="30" s="1"/>
  <c r="O14" i="5"/>
  <c r="O14" i="30" s="1"/>
  <c r="N14" i="5"/>
  <c r="N14" i="30" s="1"/>
  <c r="M14" i="5"/>
  <c r="M14" i="30" s="1"/>
  <c r="L14" i="5"/>
  <c r="L14" i="30" s="1"/>
  <c r="K14" i="5"/>
  <c r="K14" i="30" s="1"/>
  <c r="J14" i="5"/>
  <c r="J14" i="30" s="1"/>
  <c r="I14" i="5"/>
  <c r="I14" i="30" s="1"/>
  <c r="H14" i="5"/>
  <c r="H14" i="30" s="1"/>
  <c r="G14" i="5"/>
  <c r="G14" i="30" s="1"/>
  <c r="F14" i="5"/>
  <c r="F14" i="30" s="1"/>
  <c r="E14" i="5"/>
  <c r="E14" i="30" s="1"/>
  <c r="D14" i="5"/>
  <c r="AF13" i="5"/>
  <c r="AF12" i="5"/>
  <c r="AE12" i="5"/>
  <c r="AC12" i="5"/>
  <c r="AC12" i="30" s="1"/>
  <c r="AB12" i="5"/>
  <c r="AB12" i="30" s="1"/>
  <c r="AA12" i="5"/>
  <c r="AA12" i="30" s="1"/>
  <c r="Z12" i="5"/>
  <c r="Z12" i="30" s="1"/>
  <c r="X12" i="5"/>
  <c r="X12" i="30" s="1"/>
  <c r="W12" i="5"/>
  <c r="W12" i="30" s="1"/>
  <c r="V12" i="5"/>
  <c r="V12" i="30" s="1"/>
  <c r="U12" i="5"/>
  <c r="U12" i="30" s="1"/>
  <c r="T12" i="5"/>
  <c r="T12" i="30" s="1"/>
  <c r="S12" i="5"/>
  <c r="S12" i="30" s="1"/>
  <c r="R12" i="5"/>
  <c r="R12" i="30" s="1"/>
  <c r="Q12" i="5"/>
  <c r="Q12" i="30" s="1"/>
  <c r="P12" i="5"/>
  <c r="P12" i="30" s="1"/>
  <c r="O12" i="5"/>
  <c r="O12" i="30" s="1"/>
  <c r="N12" i="5"/>
  <c r="N12" i="30" s="1"/>
  <c r="M12" i="5"/>
  <c r="M12" i="30" s="1"/>
  <c r="L12" i="5"/>
  <c r="L12" i="30" s="1"/>
  <c r="K12" i="5"/>
  <c r="K12" i="30" s="1"/>
  <c r="J12" i="5"/>
  <c r="J12" i="30" s="1"/>
  <c r="I12" i="5"/>
  <c r="I12" i="30" s="1"/>
  <c r="H12" i="5"/>
  <c r="H12" i="30" s="1"/>
  <c r="G12" i="5"/>
  <c r="G12" i="30" s="1"/>
  <c r="F12" i="5"/>
  <c r="F12" i="30" s="1"/>
  <c r="E12" i="5"/>
  <c r="E12" i="30" s="1"/>
  <c r="D12" i="5"/>
  <c r="AF11" i="5"/>
  <c r="AF10" i="5"/>
  <c r="AF9" i="5"/>
  <c r="AE9" i="5"/>
  <c r="AD9" i="5"/>
  <c r="AC9" i="5"/>
  <c r="AC9" i="30" s="1"/>
  <c r="AB9" i="5"/>
  <c r="AB9" i="30" s="1"/>
  <c r="AA9" i="5"/>
  <c r="AA9" i="30" s="1"/>
  <c r="Z9" i="5"/>
  <c r="Z9" i="30" s="1"/>
  <c r="X9" i="5"/>
  <c r="X9" i="30" s="1"/>
  <c r="W9" i="5"/>
  <c r="W9" i="30" s="1"/>
  <c r="V9" i="5"/>
  <c r="V9" i="30" s="1"/>
  <c r="U9" i="5"/>
  <c r="U9" i="30" s="1"/>
  <c r="T9" i="5"/>
  <c r="T9" i="30" s="1"/>
  <c r="S9" i="5"/>
  <c r="S9" i="30" s="1"/>
  <c r="R9" i="5"/>
  <c r="R9" i="30" s="1"/>
  <c r="Q9" i="5"/>
  <c r="Q9" i="30" s="1"/>
  <c r="P9" i="5"/>
  <c r="P9" i="30" s="1"/>
  <c r="O9" i="5"/>
  <c r="O9" i="30" s="1"/>
  <c r="N9" i="5"/>
  <c r="N9" i="30" s="1"/>
  <c r="M9" i="5"/>
  <c r="M9" i="30" s="1"/>
  <c r="L9" i="5"/>
  <c r="L9" i="30" s="1"/>
  <c r="K9" i="5"/>
  <c r="K9" i="30" s="1"/>
  <c r="J9" i="5"/>
  <c r="J9" i="30" s="1"/>
  <c r="I9" i="5"/>
  <c r="I9" i="30" s="1"/>
  <c r="H9" i="5"/>
  <c r="H9" i="30" s="1"/>
  <c r="G9" i="5"/>
  <c r="G9" i="30" s="1"/>
  <c r="F9" i="5"/>
  <c r="F9" i="30" s="1"/>
  <c r="E9" i="5"/>
  <c r="E9" i="30" s="1"/>
  <c r="D9" i="5"/>
  <c r="AF8" i="5"/>
  <c r="AB8" i="5"/>
  <c r="AB8" i="30" s="1"/>
  <c r="X8" i="5"/>
  <c r="X8" i="30" s="1"/>
  <c r="T8" i="5"/>
  <c r="T8" i="30" s="1"/>
  <c r="P8" i="5"/>
  <c r="P8" i="30" s="1"/>
  <c r="L8" i="5"/>
  <c r="L8" i="30" s="1"/>
  <c r="H8" i="5"/>
  <c r="H8" i="30" s="1"/>
  <c r="D8" i="5"/>
  <c r="AF7" i="5"/>
  <c r="AD7" i="5"/>
  <c r="Z7" i="5"/>
  <c r="Z7" i="30" s="1"/>
  <c r="V7" i="5"/>
  <c r="V7" i="30" s="1"/>
  <c r="R7" i="5"/>
  <c r="R7" i="30" s="1"/>
  <c r="N7" i="5"/>
  <c r="N7" i="30" s="1"/>
  <c r="J7" i="5"/>
  <c r="J7" i="30" s="1"/>
  <c r="F7" i="5"/>
  <c r="F7" i="30" s="1"/>
  <c r="AF6" i="5"/>
  <c r="AB6" i="5"/>
  <c r="AB6" i="30" s="1"/>
  <c r="X6" i="5"/>
  <c r="X6" i="30" s="1"/>
  <c r="T6" i="5"/>
  <c r="T6" i="30" s="1"/>
  <c r="P6" i="5"/>
  <c r="P6" i="30" s="1"/>
  <c r="L6" i="5"/>
  <c r="L6" i="30" s="1"/>
  <c r="H6" i="5"/>
  <c r="H6" i="30" s="1"/>
  <c r="D6" i="5"/>
  <c r="AF5" i="5"/>
  <c r="AD5" i="5"/>
  <c r="Z5" i="5"/>
  <c r="Z5" i="30" s="1"/>
  <c r="V5" i="5"/>
  <c r="V5" i="30" s="1"/>
  <c r="R5" i="5"/>
  <c r="R5" i="30" s="1"/>
  <c r="N5" i="5"/>
  <c r="N5" i="30" s="1"/>
  <c r="J5" i="5"/>
  <c r="J5" i="30" s="1"/>
  <c r="F5" i="5"/>
  <c r="F5" i="30" s="1"/>
  <c r="AF4" i="5"/>
  <c r="AB4" i="5"/>
  <c r="AB4" i="30" s="1"/>
  <c r="X4" i="5"/>
  <c r="X4" i="30" s="1"/>
  <c r="T4" i="5"/>
  <c r="T4" i="30" s="1"/>
  <c r="P4" i="5"/>
  <c r="P4" i="30" s="1"/>
  <c r="L4" i="5"/>
  <c r="L4" i="30" s="1"/>
  <c r="H4" i="5"/>
  <c r="H4" i="30" s="1"/>
  <c r="D4" i="5"/>
  <c r="AF3" i="5"/>
  <c r="AD3" i="5"/>
  <c r="Z3" i="5"/>
  <c r="Z3" i="30" s="1"/>
  <c r="V3" i="5"/>
  <c r="V3" i="30" s="1"/>
  <c r="R3" i="5"/>
  <c r="R3" i="30" s="1"/>
  <c r="N3" i="5"/>
  <c r="N3" i="30" s="1"/>
  <c r="J3" i="5"/>
  <c r="J3" i="30" s="1"/>
  <c r="F3" i="5"/>
  <c r="F3" i="30" s="1"/>
  <c r="AF2" i="5"/>
  <c r="AB2" i="5"/>
  <c r="AB2" i="30" s="1"/>
  <c r="X2" i="5"/>
  <c r="X2" i="30" s="1"/>
  <c r="T2" i="5"/>
  <c r="T2" i="30" s="1"/>
  <c r="P2" i="5"/>
  <c r="P2" i="30" s="1"/>
  <c r="L2" i="5"/>
  <c r="L2" i="30" s="1"/>
  <c r="H2" i="5"/>
  <c r="H2" i="30" s="1"/>
  <c r="D2" i="5"/>
  <c r="AG35" i="4"/>
  <c r="AF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AH34" i="4"/>
  <c r="AD34" i="4"/>
  <c r="AA34" i="27" s="1"/>
  <c r="AH33" i="4"/>
  <c r="AD33" i="4"/>
  <c r="AA33" i="27" s="1"/>
  <c r="AH32" i="4"/>
  <c r="AD32" i="4"/>
  <c r="AA32" i="27" s="1"/>
  <c r="AH31" i="4"/>
  <c r="AD31" i="4"/>
  <c r="AA31" i="27" s="1"/>
  <c r="AH30" i="4"/>
  <c r="AD30" i="4"/>
  <c r="AA30" i="27" s="1"/>
  <c r="AH29" i="4"/>
  <c r="AD29" i="4"/>
  <c r="AA29" i="27" s="1"/>
  <c r="AH28" i="4"/>
  <c r="AE28" i="4"/>
  <c r="G31" i="29" s="1"/>
  <c r="AH27" i="4"/>
  <c r="AD27" i="4"/>
  <c r="AA27" i="27" s="1"/>
  <c r="AH26" i="4"/>
  <c r="AD26" i="4"/>
  <c r="AA26" i="27" s="1"/>
  <c r="AH25" i="4"/>
  <c r="AD25" i="4"/>
  <c r="AA25" i="27" s="1"/>
  <c r="AH24" i="4"/>
  <c r="AD24" i="4"/>
  <c r="AA24" i="27" s="1"/>
  <c r="AE23" i="4"/>
  <c r="G26" i="29" s="1"/>
  <c r="AH22" i="4"/>
  <c r="AH21" i="4"/>
  <c r="AH20" i="4"/>
  <c r="AE19" i="4"/>
  <c r="G22" i="29" s="1"/>
  <c r="AH18" i="4"/>
  <c r="AD18" i="4"/>
  <c r="AA18" i="27" s="1"/>
  <c r="AH17" i="4"/>
  <c r="AD17" i="4"/>
  <c r="AA17" i="27" s="1"/>
  <c r="AH16" i="4"/>
  <c r="AD16" i="4"/>
  <c r="AA16" i="27" s="1"/>
  <c r="AH15" i="4"/>
  <c r="AD15" i="4"/>
  <c r="AA15" i="27" s="1"/>
  <c r="AH14" i="4"/>
  <c r="AD14" i="4"/>
  <c r="AA14" i="27" s="1"/>
  <c r="AE13" i="4"/>
  <c r="G16" i="29" s="1"/>
  <c r="AH12" i="4"/>
  <c r="AD12" i="4"/>
  <c r="AA12" i="27" s="1"/>
  <c r="AE11" i="4"/>
  <c r="G14" i="29" s="1"/>
  <c r="AD10" i="4"/>
  <c r="AA10" i="27" s="1"/>
  <c r="AH9" i="4"/>
  <c r="AD9" i="4"/>
  <c r="AA9" i="27" s="1"/>
  <c r="AE8" i="4"/>
  <c r="G11" i="29" s="1"/>
  <c r="AH7" i="4"/>
  <c r="AE7" i="4"/>
  <c r="G10" i="29" s="1"/>
  <c r="AE6" i="4"/>
  <c r="G9" i="29" s="1"/>
  <c r="AH5" i="4"/>
  <c r="AE5" i="4"/>
  <c r="G8" i="29" s="1"/>
  <c r="AE4" i="4"/>
  <c r="G7" i="29" s="1"/>
  <c r="AH3" i="4"/>
  <c r="AE3" i="4"/>
  <c r="G6" i="29" s="1"/>
  <c r="AE2" i="4"/>
  <c r="G5" i="29" s="1"/>
  <c r="L39" i="3"/>
  <c r="K39" i="3"/>
  <c r="J39" i="3"/>
  <c r="M38" i="3"/>
  <c r="D35" i="7" s="1"/>
  <c r="E38" i="3"/>
  <c r="L38" i="3" s="1"/>
  <c r="C38" i="3"/>
  <c r="B38" i="3"/>
  <c r="D38" i="3" s="1"/>
  <c r="N37" i="3"/>
  <c r="L37" i="3"/>
  <c r="I37" i="3"/>
  <c r="H37" i="3"/>
  <c r="G37" i="3"/>
  <c r="K37" i="3" s="1"/>
  <c r="F37" i="3"/>
  <c r="J37" i="3" s="1"/>
  <c r="D37" i="3"/>
  <c r="L36" i="3"/>
  <c r="I36" i="3"/>
  <c r="H36" i="3"/>
  <c r="G36" i="3"/>
  <c r="N36" i="3" s="1"/>
  <c r="F36" i="3"/>
  <c r="J36" i="3" s="1"/>
  <c r="D36" i="3"/>
  <c r="L35" i="3"/>
  <c r="I35" i="3"/>
  <c r="H35" i="3"/>
  <c r="G35" i="3"/>
  <c r="F35" i="3" s="1"/>
  <c r="J35" i="3" s="1"/>
  <c r="D35" i="3"/>
  <c r="N34" i="3"/>
  <c r="L34" i="3"/>
  <c r="I34" i="3"/>
  <c r="H34" i="3"/>
  <c r="G34" i="3"/>
  <c r="K34" i="3" s="1"/>
  <c r="D34" i="3"/>
  <c r="N33" i="3"/>
  <c r="L33" i="3"/>
  <c r="I33" i="3"/>
  <c r="H33" i="3"/>
  <c r="G33" i="3"/>
  <c r="K33" i="3" s="1"/>
  <c r="F33" i="3"/>
  <c r="J33" i="3" s="1"/>
  <c r="D33" i="3"/>
  <c r="L32" i="3"/>
  <c r="I32" i="3"/>
  <c r="H32" i="3"/>
  <c r="G32" i="3"/>
  <c r="N32" i="3" s="1"/>
  <c r="F32" i="3"/>
  <c r="J32" i="3" s="1"/>
  <c r="D32" i="3"/>
  <c r="L31" i="3"/>
  <c r="I31" i="3"/>
  <c r="H31" i="3"/>
  <c r="G31" i="3"/>
  <c r="F31" i="3" s="1"/>
  <c r="J31" i="3" s="1"/>
  <c r="D31" i="3"/>
  <c r="N30" i="3"/>
  <c r="L30" i="3"/>
  <c r="I30" i="3"/>
  <c r="H30" i="3"/>
  <c r="G30" i="3"/>
  <c r="K30" i="3" s="1"/>
  <c r="D30" i="3"/>
  <c r="N29" i="3"/>
  <c r="L29" i="3"/>
  <c r="I29" i="3"/>
  <c r="H29" i="3"/>
  <c r="G29" i="3"/>
  <c r="K29" i="3" s="1"/>
  <c r="F29" i="3"/>
  <c r="J29" i="3" s="1"/>
  <c r="D29" i="3"/>
  <c r="L28" i="3"/>
  <c r="I28" i="3"/>
  <c r="H28" i="3"/>
  <c r="G28" i="3"/>
  <c r="N28" i="3" s="1"/>
  <c r="F28" i="3"/>
  <c r="J28" i="3" s="1"/>
  <c r="D28" i="3"/>
  <c r="L27" i="3"/>
  <c r="I27" i="3"/>
  <c r="H27" i="3"/>
  <c r="G27" i="3"/>
  <c r="F27" i="3" s="1"/>
  <c r="J27" i="3" s="1"/>
  <c r="D27" i="3"/>
  <c r="N26" i="3"/>
  <c r="L26" i="3"/>
  <c r="I26" i="3"/>
  <c r="H26" i="3"/>
  <c r="G26" i="3"/>
  <c r="K26" i="3" s="1"/>
  <c r="D26" i="3"/>
  <c r="N25" i="3"/>
  <c r="L25" i="3"/>
  <c r="I25" i="3"/>
  <c r="H25" i="3"/>
  <c r="G25" i="3"/>
  <c r="K25" i="3" s="1"/>
  <c r="F25" i="3"/>
  <c r="J25" i="3" s="1"/>
  <c r="D25" i="3"/>
  <c r="L24" i="3"/>
  <c r="I24" i="3"/>
  <c r="H24" i="3"/>
  <c r="G24" i="3"/>
  <c r="N24" i="3" s="1"/>
  <c r="F24" i="3"/>
  <c r="J24" i="3" s="1"/>
  <c r="D24" i="3"/>
  <c r="L23" i="3"/>
  <c r="K23" i="3"/>
  <c r="G23" i="3"/>
  <c r="N23" i="3" s="1"/>
  <c r="F23" i="3"/>
  <c r="J23" i="3" s="1"/>
  <c r="D23" i="3"/>
  <c r="L22" i="3"/>
  <c r="I22" i="3"/>
  <c r="H22" i="3"/>
  <c r="D22" i="3"/>
  <c r="L21" i="3"/>
  <c r="I21" i="3"/>
  <c r="H21" i="3"/>
  <c r="G21" i="3"/>
  <c r="F21" i="3" s="1"/>
  <c r="J21" i="3" s="1"/>
  <c r="D21" i="3"/>
  <c r="N20" i="3"/>
  <c r="L20" i="3"/>
  <c r="I20" i="3"/>
  <c r="H20" i="3"/>
  <c r="G20" i="3"/>
  <c r="K20" i="3" s="1"/>
  <c r="D20" i="3"/>
  <c r="L19" i="3"/>
  <c r="G19" i="3"/>
  <c r="F19" i="3" s="1"/>
  <c r="J19" i="3" s="1"/>
  <c r="D19" i="3"/>
  <c r="N18" i="3"/>
  <c r="L18" i="3"/>
  <c r="I18" i="3"/>
  <c r="H18" i="3"/>
  <c r="G18" i="3"/>
  <c r="K18" i="3" s="1"/>
  <c r="D18" i="3"/>
  <c r="N17" i="3"/>
  <c r="L17" i="3"/>
  <c r="I17" i="3"/>
  <c r="H17" i="3"/>
  <c r="G17" i="3"/>
  <c r="K17" i="3" s="1"/>
  <c r="F17" i="3"/>
  <c r="J17" i="3" s="1"/>
  <c r="D17" i="3"/>
  <c r="L16" i="3"/>
  <c r="I16" i="3"/>
  <c r="H16" i="3"/>
  <c r="D16" i="3"/>
  <c r="L15" i="3"/>
  <c r="I15" i="3"/>
  <c r="H15" i="3"/>
  <c r="G15" i="3"/>
  <c r="F15" i="3" s="1"/>
  <c r="J15" i="3" s="1"/>
  <c r="D15" i="3"/>
  <c r="L14" i="3"/>
  <c r="I14" i="3"/>
  <c r="H14" i="3"/>
  <c r="D14" i="3"/>
  <c r="L13" i="3"/>
  <c r="I13" i="3"/>
  <c r="H13" i="3"/>
  <c r="D13" i="3"/>
  <c r="L12" i="3"/>
  <c r="I12" i="3"/>
  <c r="H12" i="3"/>
  <c r="G12" i="3"/>
  <c r="N12" i="3" s="1"/>
  <c r="F12" i="3"/>
  <c r="J12" i="3" s="1"/>
  <c r="D12" i="3"/>
  <c r="L11" i="3"/>
  <c r="I11" i="3"/>
  <c r="H11" i="3"/>
  <c r="G11" i="3"/>
  <c r="F11" i="3" s="1"/>
  <c r="J11" i="3" s="1"/>
  <c r="D11" i="3"/>
  <c r="L10" i="3"/>
  <c r="G10" i="3"/>
  <c r="K10" i="3" s="1"/>
  <c r="F10" i="3"/>
  <c r="J10" i="3" s="1"/>
  <c r="D10" i="3"/>
  <c r="L9" i="3"/>
  <c r="I9" i="3"/>
  <c r="H9" i="3"/>
  <c r="G9" i="3"/>
  <c r="F9" i="3" s="1"/>
  <c r="J9" i="3" s="1"/>
  <c r="D9" i="3"/>
  <c r="N8" i="3"/>
  <c r="L8" i="3"/>
  <c r="I8" i="3"/>
  <c r="H8" i="3"/>
  <c r="G8" i="3"/>
  <c r="K8" i="3" s="1"/>
  <c r="D8" i="3"/>
  <c r="N7" i="3"/>
  <c r="L7" i="3"/>
  <c r="I7" i="3"/>
  <c r="I38" i="3" s="1"/>
  <c r="I40" i="3" s="1"/>
  <c r="H7" i="3"/>
  <c r="G7" i="3"/>
  <c r="K7" i="3" s="1"/>
  <c r="F7" i="3"/>
  <c r="J7" i="3" s="1"/>
  <c r="D7" i="3"/>
  <c r="L6" i="3"/>
  <c r="I6" i="3"/>
  <c r="H6" i="3"/>
  <c r="G6" i="3"/>
  <c r="N6" i="3" s="1"/>
  <c r="F6" i="3"/>
  <c r="J6" i="3" s="1"/>
  <c r="D6" i="3"/>
  <c r="L5" i="3"/>
  <c r="I5" i="3"/>
  <c r="H5" i="3"/>
  <c r="H38" i="3" s="1"/>
  <c r="H40" i="3" s="1"/>
  <c r="G5" i="3"/>
  <c r="F5" i="3" s="1"/>
  <c r="D5" i="3"/>
  <c r="G41" i="2"/>
  <c r="D41" i="2"/>
  <c r="C41" i="2"/>
  <c r="J40" i="2"/>
  <c r="I40" i="2"/>
  <c r="H40" i="2"/>
  <c r="K39" i="2"/>
  <c r="K40" i="2" s="1"/>
  <c r="G39" i="2"/>
  <c r="F39" i="2"/>
  <c r="F41" i="2" s="1"/>
  <c r="E39" i="2"/>
  <c r="E41" i="2" s="1"/>
  <c r="D39" i="2"/>
  <c r="H39" i="2" s="1"/>
  <c r="C39" i="2"/>
  <c r="I39" i="2" s="1"/>
  <c r="I41" i="2" s="1"/>
  <c r="B39" i="2"/>
  <c r="J39" i="2" s="1"/>
  <c r="L38" i="2"/>
  <c r="J38" i="2"/>
  <c r="I38" i="2"/>
  <c r="H38" i="2"/>
  <c r="L37" i="2"/>
  <c r="J37" i="2"/>
  <c r="I37" i="2"/>
  <c r="H37" i="2"/>
  <c r="L36" i="2"/>
  <c r="J36" i="2"/>
  <c r="I36" i="2"/>
  <c r="H36" i="2"/>
  <c r="L35" i="2"/>
  <c r="J35" i="2"/>
  <c r="I35" i="2"/>
  <c r="H35" i="2"/>
  <c r="L34" i="2"/>
  <c r="J34" i="2"/>
  <c r="I34" i="2"/>
  <c r="H34" i="2"/>
  <c r="L33" i="2"/>
  <c r="J33" i="2"/>
  <c r="I33" i="2"/>
  <c r="H33" i="2"/>
  <c r="L32" i="2"/>
  <c r="J32" i="2"/>
  <c r="I32" i="2"/>
  <c r="H32" i="2"/>
  <c r="L31" i="2"/>
  <c r="J31" i="2"/>
  <c r="I31" i="2"/>
  <c r="H31" i="2"/>
  <c r="L30" i="2"/>
  <c r="J30" i="2"/>
  <c r="I30" i="2"/>
  <c r="H30" i="2"/>
  <c r="L29" i="2"/>
  <c r="J29" i="2"/>
  <c r="I29" i="2"/>
  <c r="H29" i="2"/>
  <c r="L28" i="2"/>
  <c r="J28" i="2"/>
  <c r="I28" i="2"/>
  <c r="H28" i="2"/>
  <c r="L27" i="2"/>
  <c r="J27" i="2"/>
  <c r="I27" i="2"/>
  <c r="H27" i="2"/>
  <c r="L26" i="2"/>
  <c r="J26" i="2"/>
  <c r="I26" i="2"/>
  <c r="H26" i="2"/>
  <c r="L25" i="2"/>
  <c r="J25" i="2"/>
  <c r="I25" i="2"/>
  <c r="H25" i="2"/>
  <c r="L24" i="2"/>
  <c r="J24" i="2"/>
  <c r="I24" i="2"/>
  <c r="H24" i="2"/>
  <c r="L23" i="2"/>
  <c r="J23" i="2"/>
  <c r="I23" i="2"/>
  <c r="H23" i="2"/>
  <c r="L22" i="2"/>
  <c r="J22" i="2"/>
  <c r="I22" i="2"/>
  <c r="H22" i="2"/>
  <c r="L21" i="2"/>
  <c r="J21" i="2"/>
  <c r="I21" i="2"/>
  <c r="H21" i="2"/>
  <c r="L20" i="2"/>
  <c r="J20" i="2"/>
  <c r="I20" i="2"/>
  <c r="H20" i="2"/>
  <c r="L19" i="2"/>
  <c r="J19" i="2"/>
  <c r="I19" i="2"/>
  <c r="H19" i="2"/>
  <c r="L18" i="2"/>
  <c r="J18" i="2"/>
  <c r="I18" i="2"/>
  <c r="H18" i="2"/>
  <c r="L17" i="2"/>
  <c r="J17" i="2"/>
  <c r="I17" i="2"/>
  <c r="H17" i="2"/>
  <c r="L16" i="2"/>
  <c r="J16" i="2"/>
  <c r="I16" i="2"/>
  <c r="H16" i="2"/>
  <c r="L15" i="2"/>
  <c r="J15" i="2"/>
  <c r="I15" i="2"/>
  <c r="H15" i="2"/>
  <c r="L14" i="2"/>
  <c r="J14" i="2"/>
  <c r="I14" i="2"/>
  <c r="H14" i="2"/>
  <c r="L13" i="2"/>
  <c r="J13" i="2"/>
  <c r="I13" i="2"/>
  <c r="H13" i="2"/>
  <c r="L12" i="2"/>
  <c r="J12" i="2"/>
  <c r="I12" i="2"/>
  <c r="H12" i="2"/>
  <c r="L11" i="2"/>
  <c r="J11" i="2"/>
  <c r="I11" i="2"/>
  <c r="H11" i="2"/>
  <c r="L10" i="2"/>
  <c r="J10" i="2"/>
  <c r="I10" i="2"/>
  <c r="H10" i="2"/>
  <c r="L9" i="2"/>
  <c r="J9" i="2"/>
  <c r="I9" i="2"/>
  <c r="H9" i="2"/>
  <c r="L8" i="2"/>
  <c r="J8" i="2"/>
  <c r="I8" i="2"/>
  <c r="H8" i="2"/>
  <c r="L7" i="2"/>
  <c r="J7" i="2"/>
  <c r="I7" i="2"/>
  <c r="H7" i="2"/>
  <c r="L6" i="2"/>
  <c r="L39" i="2" s="1"/>
  <c r="J6" i="2"/>
  <c r="I6" i="2"/>
  <c r="H6" i="2"/>
  <c r="Y3" i="8" l="1"/>
  <c r="U3" i="8"/>
  <c r="Q3" i="8"/>
  <c r="M3" i="8"/>
  <c r="I3" i="8"/>
  <c r="E3" i="8"/>
  <c r="X3" i="8"/>
  <c r="T3" i="8"/>
  <c r="P3" i="8"/>
  <c r="L3" i="8"/>
  <c r="H3" i="8"/>
  <c r="D3" i="8"/>
  <c r="W3" i="8"/>
  <c r="S3" i="8"/>
  <c r="O3" i="8"/>
  <c r="K3" i="8"/>
  <c r="G3" i="8"/>
  <c r="C3" i="8"/>
  <c r="Z3" i="8"/>
  <c r="V3" i="8"/>
  <c r="R3" i="8"/>
  <c r="N3" i="8"/>
  <c r="J3" i="8"/>
  <c r="F3" i="8"/>
  <c r="B3" i="8"/>
  <c r="W25" i="8"/>
  <c r="S25" i="8"/>
  <c r="O25" i="8"/>
  <c r="K25" i="8"/>
  <c r="G25" i="8"/>
  <c r="C25" i="8"/>
  <c r="Z25" i="8"/>
  <c r="V25" i="8"/>
  <c r="R25" i="8"/>
  <c r="N25" i="8"/>
  <c r="J25" i="8"/>
  <c r="F25" i="8"/>
  <c r="B25" i="8"/>
  <c r="Y25" i="8"/>
  <c r="U25" i="8"/>
  <c r="Q25" i="8"/>
  <c r="M25" i="8"/>
  <c r="I25" i="8"/>
  <c r="E25" i="8"/>
  <c r="X25" i="8"/>
  <c r="T25" i="8"/>
  <c r="P25" i="8"/>
  <c r="L25" i="8"/>
  <c r="H25" i="8"/>
  <c r="D25" i="8"/>
  <c r="Y31" i="8"/>
  <c r="U31" i="8"/>
  <c r="Q31" i="8"/>
  <c r="M31" i="8"/>
  <c r="I31" i="8"/>
  <c r="E31" i="8"/>
  <c r="W29" i="8"/>
  <c r="S29" i="8"/>
  <c r="O29" i="8"/>
  <c r="K29" i="8"/>
  <c r="G29" i="8"/>
  <c r="C29" i="8"/>
  <c r="X31" i="8"/>
  <c r="T31" i="8"/>
  <c r="P31" i="8"/>
  <c r="L31" i="8"/>
  <c r="H31" i="8"/>
  <c r="D31" i="8"/>
  <c r="Z29" i="8"/>
  <c r="V29" i="8"/>
  <c r="R29" i="8"/>
  <c r="N29" i="8"/>
  <c r="J29" i="8"/>
  <c r="J29" i="9" s="1"/>
  <c r="F29" i="8"/>
  <c r="B29" i="8"/>
  <c r="W31" i="8"/>
  <c r="S31" i="8"/>
  <c r="O31" i="8"/>
  <c r="K31" i="8"/>
  <c r="G31" i="8"/>
  <c r="C31" i="8"/>
  <c r="Y29" i="8"/>
  <c r="U29" i="8"/>
  <c r="Q29" i="8"/>
  <c r="M29" i="8"/>
  <c r="I29" i="8"/>
  <c r="I29" i="9" s="1"/>
  <c r="E29" i="8"/>
  <c r="Z31" i="8"/>
  <c r="V31" i="8"/>
  <c r="R31" i="8"/>
  <c r="N31" i="8"/>
  <c r="J31" i="8"/>
  <c r="F31" i="8"/>
  <c r="B31" i="8"/>
  <c r="X29" i="8"/>
  <c r="T29" i="8"/>
  <c r="P29" i="8"/>
  <c r="L29" i="8"/>
  <c r="H29" i="8"/>
  <c r="D29" i="8"/>
  <c r="W33" i="8"/>
  <c r="S33" i="8"/>
  <c r="O33" i="8"/>
  <c r="K33" i="8"/>
  <c r="G33" i="8"/>
  <c r="C33" i="8"/>
  <c r="Z33" i="8"/>
  <c r="V33" i="8"/>
  <c r="R33" i="8"/>
  <c r="N33" i="8"/>
  <c r="J33" i="8"/>
  <c r="F33" i="8"/>
  <c r="B33" i="8"/>
  <c r="Y33" i="8"/>
  <c r="U33" i="8"/>
  <c r="Q33" i="8"/>
  <c r="M33" i="8"/>
  <c r="I33" i="8"/>
  <c r="E33" i="8"/>
  <c r="X33" i="8"/>
  <c r="T33" i="8"/>
  <c r="P33" i="8"/>
  <c r="L33" i="8"/>
  <c r="H33" i="8"/>
  <c r="D33" i="8"/>
  <c r="W9" i="8"/>
  <c r="S9" i="8"/>
  <c r="O9" i="8"/>
  <c r="K9" i="8"/>
  <c r="G9" i="8"/>
  <c r="C9" i="8"/>
  <c r="Z9" i="8"/>
  <c r="V9" i="8"/>
  <c r="R9" i="8"/>
  <c r="N9" i="8"/>
  <c r="J9" i="8"/>
  <c r="F9" i="8"/>
  <c r="B9" i="8"/>
  <c r="Y9" i="8"/>
  <c r="U9" i="8"/>
  <c r="Q9" i="8"/>
  <c r="M9" i="8"/>
  <c r="I9" i="8"/>
  <c r="E9" i="8"/>
  <c r="X9" i="8"/>
  <c r="T9" i="8"/>
  <c r="P9" i="8"/>
  <c r="L9" i="8"/>
  <c r="H9" i="8"/>
  <c r="D9" i="8"/>
  <c r="J5" i="3"/>
  <c r="W21" i="8"/>
  <c r="S21" i="8"/>
  <c r="O21" i="8"/>
  <c r="K21" i="8"/>
  <c r="G21" i="8"/>
  <c r="C21" i="8"/>
  <c r="Z21" i="8"/>
  <c r="V21" i="8"/>
  <c r="R21" i="8"/>
  <c r="N21" i="8"/>
  <c r="J21" i="8"/>
  <c r="F21" i="8"/>
  <c r="B21" i="8"/>
  <c r="Y21" i="8"/>
  <c r="U21" i="8"/>
  <c r="Q21" i="8"/>
  <c r="M21" i="8"/>
  <c r="I21" i="8"/>
  <c r="E21" i="8"/>
  <c r="X21" i="8"/>
  <c r="T21" i="8"/>
  <c r="P21" i="8"/>
  <c r="L21" i="8"/>
  <c r="H21" i="8"/>
  <c r="D21" i="8"/>
  <c r="L40" i="2"/>
  <c r="Z20" i="8"/>
  <c r="V20" i="8"/>
  <c r="R20" i="8"/>
  <c r="N20" i="8"/>
  <c r="J20" i="8"/>
  <c r="F20" i="8"/>
  <c r="B20" i="8"/>
  <c r="Y20" i="8"/>
  <c r="U20" i="8"/>
  <c r="Q20" i="8"/>
  <c r="M20" i="8"/>
  <c r="I20" i="8"/>
  <c r="E20" i="8"/>
  <c r="X20" i="8"/>
  <c r="T20" i="8"/>
  <c r="P20" i="8"/>
  <c r="L20" i="8"/>
  <c r="H20" i="8"/>
  <c r="D20" i="8"/>
  <c r="W20" i="8"/>
  <c r="S20" i="8"/>
  <c r="O20" i="8"/>
  <c r="K20" i="8"/>
  <c r="G20" i="8"/>
  <c r="C20" i="8"/>
  <c r="K21" i="3"/>
  <c r="K35" i="3"/>
  <c r="L16" i="29"/>
  <c r="F16" i="29"/>
  <c r="K16" i="29" s="1"/>
  <c r="N13" i="5"/>
  <c r="N13" i="30" s="1"/>
  <c r="R19" i="5"/>
  <c r="R19" i="30" s="1"/>
  <c r="K15" i="3"/>
  <c r="X14" i="8"/>
  <c r="T14" i="8"/>
  <c r="P14" i="8"/>
  <c r="L14" i="8"/>
  <c r="H14" i="8"/>
  <c r="D14" i="8"/>
  <c r="W14" i="8"/>
  <c r="S14" i="8"/>
  <c r="O14" i="8"/>
  <c r="K14" i="8"/>
  <c r="G14" i="8"/>
  <c r="C14" i="8"/>
  <c r="Z14" i="8"/>
  <c r="V14" i="8"/>
  <c r="R14" i="8"/>
  <c r="N14" i="8"/>
  <c r="J14" i="8"/>
  <c r="F14" i="8"/>
  <c r="B14" i="8"/>
  <c r="Y14" i="8"/>
  <c r="U14" i="8"/>
  <c r="Q14" i="8"/>
  <c r="M14" i="8"/>
  <c r="I14" i="8"/>
  <c r="E14" i="8"/>
  <c r="N19" i="3"/>
  <c r="K27" i="3"/>
  <c r="X26" i="8"/>
  <c r="T26" i="8"/>
  <c r="P26" i="8"/>
  <c r="L26" i="8"/>
  <c r="H26" i="8"/>
  <c r="D26" i="8"/>
  <c r="W26" i="8"/>
  <c r="S26" i="8"/>
  <c r="O26" i="8"/>
  <c r="K26" i="8"/>
  <c r="G26" i="8"/>
  <c r="C26" i="8"/>
  <c r="Z26" i="8"/>
  <c r="V26" i="8"/>
  <c r="R26" i="8"/>
  <c r="N26" i="8"/>
  <c r="J26" i="8"/>
  <c r="F26" i="8"/>
  <c r="B26" i="8"/>
  <c r="Y26" i="8"/>
  <c r="U26" i="8"/>
  <c r="Q26" i="8"/>
  <c r="M26" i="8"/>
  <c r="I26" i="8"/>
  <c r="E26" i="8"/>
  <c r="K31" i="3"/>
  <c r="X34" i="8"/>
  <c r="T34" i="8"/>
  <c r="P34" i="8"/>
  <c r="L34" i="8"/>
  <c r="H34" i="8"/>
  <c r="D34" i="8"/>
  <c r="W34" i="8"/>
  <c r="S34" i="8"/>
  <c r="O34" i="8"/>
  <c r="K34" i="8"/>
  <c r="G34" i="8"/>
  <c r="C34" i="8"/>
  <c r="Z34" i="8"/>
  <c r="V34" i="8"/>
  <c r="R34" i="8"/>
  <c r="N34" i="8"/>
  <c r="J34" i="8"/>
  <c r="F34" i="8"/>
  <c r="B34" i="8"/>
  <c r="Y34" i="8"/>
  <c r="U34" i="8"/>
  <c r="Q34" i="8"/>
  <c r="M34" i="8"/>
  <c r="I34" i="8"/>
  <c r="E34" i="8"/>
  <c r="J11" i="5"/>
  <c r="J11" i="30" s="1"/>
  <c r="R11" i="5"/>
  <c r="R11" i="30" s="1"/>
  <c r="V11" i="5"/>
  <c r="V11" i="30" s="1"/>
  <c r="AD11" i="5"/>
  <c r="F13" i="5"/>
  <c r="F13" i="30" s="1"/>
  <c r="J19" i="5"/>
  <c r="J19" i="30" s="1"/>
  <c r="AD19" i="5"/>
  <c r="K6" i="3"/>
  <c r="W5" i="8"/>
  <c r="S5" i="8"/>
  <c r="O5" i="8"/>
  <c r="K5" i="8"/>
  <c r="G5" i="8"/>
  <c r="C5" i="8"/>
  <c r="Z5" i="8"/>
  <c r="V5" i="8"/>
  <c r="R5" i="8"/>
  <c r="N5" i="8"/>
  <c r="J5" i="8"/>
  <c r="F5" i="8"/>
  <c r="B5" i="8"/>
  <c r="Y5" i="8"/>
  <c r="U5" i="8"/>
  <c r="Q5" i="8"/>
  <c r="M5" i="8"/>
  <c r="I5" i="8"/>
  <c r="E5" i="8"/>
  <c r="X5" i="8"/>
  <c r="T5" i="8"/>
  <c r="P5" i="8"/>
  <c r="L5" i="8"/>
  <c r="H5" i="8"/>
  <c r="D5" i="8"/>
  <c r="N10" i="3"/>
  <c r="K12" i="3"/>
  <c r="G16" i="3"/>
  <c r="Y15" i="8"/>
  <c r="U15" i="8"/>
  <c r="Q15" i="8"/>
  <c r="M15" i="8"/>
  <c r="I15" i="8"/>
  <c r="E15" i="8"/>
  <c r="X15" i="8"/>
  <c r="T15" i="8"/>
  <c r="P15" i="8"/>
  <c r="L15" i="8"/>
  <c r="H15" i="8"/>
  <c r="D15" i="8"/>
  <c r="W15" i="8"/>
  <c r="S15" i="8"/>
  <c r="O15" i="8"/>
  <c r="K15" i="8"/>
  <c r="G15" i="8"/>
  <c r="C15" i="8"/>
  <c r="Z15" i="8"/>
  <c r="V15" i="8"/>
  <c r="R15" i="8"/>
  <c r="N15" i="8"/>
  <c r="J15" i="8"/>
  <c r="F15" i="8"/>
  <c r="B15" i="8"/>
  <c r="W17" i="8"/>
  <c r="S17" i="8"/>
  <c r="O17" i="8"/>
  <c r="K17" i="8"/>
  <c r="G17" i="8"/>
  <c r="C17" i="8"/>
  <c r="Z17" i="8"/>
  <c r="V17" i="8"/>
  <c r="R17" i="8"/>
  <c r="N17" i="8"/>
  <c r="J17" i="8"/>
  <c r="F17" i="8"/>
  <c r="B17" i="8"/>
  <c r="Y17" i="8"/>
  <c r="U17" i="8"/>
  <c r="Q17" i="8"/>
  <c r="M17" i="8"/>
  <c r="I17" i="8"/>
  <c r="E17" i="8"/>
  <c r="X17" i="8"/>
  <c r="T17" i="8"/>
  <c r="P17" i="8"/>
  <c r="L17" i="8"/>
  <c r="H17" i="8"/>
  <c r="D17" i="8"/>
  <c r="G22" i="3"/>
  <c r="K24" i="3"/>
  <c r="Y23" i="8"/>
  <c r="U23" i="8"/>
  <c r="Q23" i="8"/>
  <c r="M23" i="8"/>
  <c r="I23" i="8"/>
  <c r="E23" i="8"/>
  <c r="X23" i="8"/>
  <c r="T23" i="8"/>
  <c r="P23" i="8"/>
  <c r="L23" i="8"/>
  <c r="H23" i="8"/>
  <c r="D23" i="8"/>
  <c r="W23" i="8"/>
  <c r="S23" i="8"/>
  <c r="O23" i="8"/>
  <c r="K23" i="8"/>
  <c r="G23" i="8"/>
  <c r="C23" i="8"/>
  <c r="Z23" i="8"/>
  <c r="V23" i="8"/>
  <c r="R23" i="8"/>
  <c r="N23" i="8"/>
  <c r="J23" i="8"/>
  <c r="F23" i="8"/>
  <c r="B23" i="8"/>
  <c r="K28" i="3"/>
  <c r="Y27" i="8"/>
  <c r="U27" i="8"/>
  <c r="Q27" i="8"/>
  <c r="M27" i="8"/>
  <c r="I27" i="8"/>
  <c r="E27" i="8"/>
  <c r="X27" i="8"/>
  <c r="T27" i="8"/>
  <c r="P27" i="8"/>
  <c r="L27" i="8"/>
  <c r="H27" i="8"/>
  <c r="D27" i="8"/>
  <c r="W27" i="8"/>
  <c r="S27" i="8"/>
  <c r="O27" i="8"/>
  <c r="K27" i="8"/>
  <c r="G27" i="8"/>
  <c r="C27" i="8"/>
  <c r="Z27" i="8"/>
  <c r="V27" i="8"/>
  <c r="R27" i="8"/>
  <c r="N27" i="8"/>
  <c r="J27" i="8"/>
  <c r="F27" i="8"/>
  <c r="B27" i="8"/>
  <c r="K32" i="3"/>
  <c r="K36" i="3"/>
  <c r="F5" i="29"/>
  <c r="L5" i="29"/>
  <c r="L7" i="29"/>
  <c r="F7" i="29"/>
  <c r="K7" i="29" s="1"/>
  <c r="L9" i="29"/>
  <c r="F9" i="29"/>
  <c r="K9" i="29" s="1"/>
  <c r="F11" i="29"/>
  <c r="K11" i="29" s="1"/>
  <c r="L11" i="29"/>
  <c r="AH11" i="4"/>
  <c r="AH13" i="4"/>
  <c r="AH19" i="4"/>
  <c r="L26" i="29"/>
  <c r="F26" i="29"/>
  <c r="K26" i="29" s="1"/>
  <c r="E2" i="5"/>
  <c r="I2" i="5"/>
  <c r="I2" i="30" s="1"/>
  <c r="M2" i="5"/>
  <c r="M2" i="30" s="1"/>
  <c r="Q2" i="5"/>
  <c r="Q2" i="30" s="1"/>
  <c r="U2" i="5"/>
  <c r="U2" i="30" s="1"/>
  <c r="Y2" i="5"/>
  <c r="Y2" i="30" s="1"/>
  <c r="AC2" i="5"/>
  <c r="AC2" i="30" s="1"/>
  <c r="G3" i="5"/>
  <c r="G3" i="30" s="1"/>
  <c r="K3" i="5"/>
  <c r="K3" i="30" s="1"/>
  <c r="O3" i="5"/>
  <c r="O3" i="30" s="1"/>
  <c r="S3" i="5"/>
  <c r="S3" i="30" s="1"/>
  <c r="W3" i="5"/>
  <c r="W3" i="30" s="1"/>
  <c r="AA3" i="5"/>
  <c r="AA3" i="30" s="1"/>
  <c r="AE3" i="5"/>
  <c r="E4" i="5"/>
  <c r="I4" i="5"/>
  <c r="I4" i="30" s="1"/>
  <c r="M4" i="5"/>
  <c r="M4" i="30" s="1"/>
  <c r="Q4" i="5"/>
  <c r="Q4" i="30" s="1"/>
  <c r="U4" i="5"/>
  <c r="U4" i="30" s="1"/>
  <c r="Y4" i="5"/>
  <c r="Y4" i="30" s="1"/>
  <c r="AC4" i="5"/>
  <c r="AC4" i="30" s="1"/>
  <c r="G5" i="5"/>
  <c r="G5" i="30" s="1"/>
  <c r="K5" i="5"/>
  <c r="K5" i="30" s="1"/>
  <c r="O5" i="5"/>
  <c r="O5" i="30" s="1"/>
  <c r="S5" i="5"/>
  <c r="S5" i="30" s="1"/>
  <c r="W5" i="5"/>
  <c r="W5" i="30" s="1"/>
  <c r="AA5" i="5"/>
  <c r="AA5" i="30" s="1"/>
  <c r="AE5" i="5"/>
  <c r="E6" i="5"/>
  <c r="I6" i="5"/>
  <c r="I6" i="30" s="1"/>
  <c r="M6" i="5"/>
  <c r="M6" i="30" s="1"/>
  <c r="Q6" i="5"/>
  <c r="Q6" i="30" s="1"/>
  <c r="U6" i="5"/>
  <c r="U6" i="30" s="1"/>
  <c r="Y6" i="5"/>
  <c r="Y6" i="30" s="1"/>
  <c r="AC6" i="5"/>
  <c r="AC6" i="30" s="1"/>
  <c r="G7" i="5"/>
  <c r="G7" i="30" s="1"/>
  <c r="K7" i="5"/>
  <c r="K7" i="30" s="1"/>
  <c r="O7" i="5"/>
  <c r="O7" i="30" s="1"/>
  <c r="S7" i="5"/>
  <c r="S7" i="30" s="1"/>
  <c r="W7" i="5"/>
  <c r="W7" i="30" s="1"/>
  <c r="AA7" i="5"/>
  <c r="AA7" i="30" s="1"/>
  <c r="AE7" i="5"/>
  <c r="E8" i="5"/>
  <c r="I8" i="5"/>
  <c r="I8" i="30" s="1"/>
  <c r="M8" i="5"/>
  <c r="M8" i="30" s="1"/>
  <c r="Q8" i="5"/>
  <c r="Q8" i="30" s="1"/>
  <c r="U8" i="5"/>
  <c r="U8" i="30" s="1"/>
  <c r="Y8" i="5"/>
  <c r="Y8" i="30" s="1"/>
  <c r="AC8" i="5"/>
  <c r="AC8" i="30" s="1"/>
  <c r="Y10" i="5"/>
  <c r="Y10" i="30" s="1"/>
  <c r="G11" i="5"/>
  <c r="G11" i="30" s="1"/>
  <c r="K11" i="5"/>
  <c r="K11" i="30" s="1"/>
  <c r="O11" i="5"/>
  <c r="O11" i="30" s="1"/>
  <c r="S11" i="5"/>
  <c r="S11" i="30" s="1"/>
  <c r="W11" i="5"/>
  <c r="W11" i="30" s="1"/>
  <c r="AA11" i="5"/>
  <c r="AA11" i="30" s="1"/>
  <c r="AE11" i="5"/>
  <c r="Y12" i="5"/>
  <c r="Y12" i="30" s="1"/>
  <c r="AH12" i="5"/>
  <c r="G13" i="5"/>
  <c r="G13" i="30" s="1"/>
  <c r="K13" i="5"/>
  <c r="K13" i="30" s="1"/>
  <c r="O13" i="5"/>
  <c r="O13" i="30" s="1"/>
  <c r="S13" i="5"/>
  <c r="S13" i="30" s="1"/>
  <c r="W13" i="5"/>
  <c r="W13" i="30" s="1"/>
  <c r="AA13" i="5"/>
  <c r="AA13" i="30" s="1"/>
  <c r="AE13" i="5"/>
  <c r="Y14" i="5"/>
  <c r="Y14" i="30" s="1"/>
  <c r="AE16" i="30"/>
  <c r="Y16" i="5"/>
  <c r="Y16" i="30" s="1"/>
  <c r="AH16" i="5"/>
  <c r="Y18" i="5"/>
  <c r="Y18" i="30" s="1"/>
  <c r="AE18" i="30" s="1"/>
  <c r="G19" i="5"/>
  <c r="G19" i="30" s="1"/>
  <c r="K19" i="5"/>
  <c r="K19" i="30" s="1"/>
  <c r="O19" i="5"/>
  <c r="O19" i="30" s="1"/>
  <c r="S19" i="5"/>
  <c r="S19" i="30" s="1"/>
  <c r="W19" i="5"/>
  <c r="W19" i="30" s="1"/>
  <c r="AA19" i="5"/>
  <c r="AA19" i="30" s="1"/>
  <c r="AE19" i="5"/>
  <c r="Y20" i="5"/>
  <c r="Y20" i="30" s="1"/>
  <c r="AH20" i="5"/>
  <c r="Y22" i="5"/>
  <c r="Y22" i="30" s="1"/>
  <c r="AH22" i="5"/>
  <c r="G23" i="5"/>
  <c r="G23" i="30" s="1"/>
  <c r="K23" i="5"/>
  <c r="K23" i="30" s="1"/>
  <c r="O23" i="5"/>
  <c r="O23" i="30" s="1"/>
  <c r="S23" i="5"/>
  <c r="S23" i="30" s="1"/>
  <c r="W23" i="5"/>
  <c r="W23" i="30" s="1"/>
  <c r="AA23" i="5"/>
  <c r="AA23" i="30" s="1"/>
  <c r="AE23" i="5"/>
  <c r="Y24" i="5"/>
  <c r="Y24" i="30" s="1"/>
  <c r="AE24" i="30" s="1"/>
  <c r="AH24" i="5"/>
  <c r="Y26" i="5"/>
  <c r="Y26" i="30" s="1"/>
  <c r="AH26" i="5"/>
  <c r="E28" i="5"/>
  <c r="I28" i="5"/>
  <c r="I28" i="30" s="1"/>
  <c r="M28" i="5"/>
  <c r="M28" i="30" s="1"/>
  <c r="Q28" i="5"/>
  <c r="Q28" i="30" s="1"/>
  <c r="U28" i="5"/>
  <c r="U28" i="30" s="1"/>
  <c r="Y28" i="5"/>
  <c r="Y28" i="30" s="1"/>
  <c r="AC28" i="5"/>
  <c r="AC28" i="30" s="1"/>
  <c r="Y30" i="5"/>
  <c r="Y30" i="30" s="1"/>
  <c r="Y32" i="5"/>
  <c r="Y32" i="30" s="1"/>
  <c r="AE32" i="30" s="1"/>
  <c r="AH32" i="5"/>
  <c r="Y34" i="5"/>
  <c r="Y34" i="30" s="1"/>
  <c r="K5" i="3"/>
  <c r="Z4" i="8"/>
  <c r="V4" i="8"/>
  <c r="R4" i="8"/>
  <c r="N4" i="8"/>
  <c r="J4" i="8"/>
  <c r="F4" i="8"/>
  <c r="B4" i="8"/>
  <c r="Y4" i="8"/>
  <c r="U4" i="8"/>
  <c r="Q4" i="8"/>
  <c r="M4" i="8"/>
  <c r="I4" i="8"/>
  <c r="E4" i="8"/>
  <c r="X4" i="8"/>
  <c r="T4" i="8"/>
  <c r="P4" i="8"/>
  <c r="L4" i="8"/>
  <c r="H4" i="8"/>
  <c r="D4" i="8"/>
  <c r="W4" i="8"/>
  <c r="S4" i="8"/>
  <c r="O4" i="8"/>
  <c r="K4" i="8"/>
  <c r="G4" i="8"/>
  <c r="C4" i="8"/>
  <c r="K9" i="3"/>
  <c r="K11" i="3"/>
  <c r="X30" i="8"/>
  <c r="T30" i="8"/>
  <c r="P30" i="8"/>
  <c r="L30" i="8"/>
  <c r="H30" i="8"/>
  <c r="D30" i="8"/>
  <c r="W30" i="8"/>
  <c r="S30" i="8"/>
  <c r="S30" i="9" s="1"/>
  <c r="O30" i="8"/>
  <c r="K30" i="8"/>
  <c r="G30" i="8"/>
  <c r="C30" i="8"/>
  <c r="Z30" i="8"/>
  <c r="V30" i="8"/>
  <c r="R30" i="8"/>
  <c r="R30" i="9" s="1"/>
  <c r="N30" i="8"/>
  <c r="J30" i="8"/>
  <c r="J30" i="9" s="1"/>
  <c r="F30" i="8"/>
  <c r="B30" i="8"/>
  <c r="Y30" i="8"/>
  <c r="U30" i="8"/>
  <c r="Q30" i="8"/>
  <c r="M30" i="8"/>
  <c r="I30" i="8"/>
  <c r="I30" i="9" s="1"/>
  <c r="E30" i="8"/>
  <c r="L14" i="29"/>
  <c r="F14" i="29"/>
  <c r="K14" i="29" s="1"/>
  <c r="F22" i="29"/>
  <c r="K22" i="29" s="1"/>
  <c r="L22" i="29"/>
  <c r="F11" i="5"/>
  <c r="F11" i="30" s="1"/>
  <c r="N11" i="5"/>
  <c r="N11" i="30" s="1"/>
  <c r="Z11" i="5"/>
  <c r="Z11" i="30" s="1"/>
  <c r="R13" i="5"/>
  <c r="R13" i="30" s="1"/>
  <c r="Z13" i="5"/>
  <c r="Z13" i="30" s="1"/>
  <c r="F19" i="5"/>
  <c r="F19" i="30" s="1"/>
  <c r="Z19" i="5"/>
  <c r="Z19" i="30" s="1"/>
  <c r="N5" i="3"/>
  <c r="F8" i="3"/>
  <c r="J8" i="3" s="1"/>
  <c r="N9" i="3"/>
  <c r="N11" i="3"/>
  <c r="N15" i="3"/>
  <c r="F18" i="3"/>
  <c r="J18" i="3" s="1"/>
  <c r="K19" i="3"/>
  <c r="F20" i="3"/>
  <c r="J20" i="3" s="1"/>
  <c r="N21" i="3"/>
  <c r="F26" i="3"/>
  <c r="J26" i="3" s="1"/>
  <c r="N27" i="3"/>
  <c r="F30" i="3"/>
  <c r="J30" i="3" s="1"/>
  <c r="N31" i="3"/>
  <c r="F34" i="3"/>
  <c r="J34" i="3" s="1"/>
  <c r="N35" i="3"/>
  <c r="E40" i="3"/>
  <c r="AH2" i="4"/>
  <c r="AH4" i="4"/>
  <c r="AH6" i="4"/>
  <c r="AH8" i="4"/>
  <c r="AE10" i="4"/>
  <c r="AH23" i="4"/>
  <c r="AD35" i="4"/>
  <c r="F2" i="5"/>
  <c r="F2" i="30" s="1"/>
  <c r="J2" i="5"/>
  <c r="J2" i="30" s="1"/>
  <c r="N2" i="5"/>
  <c r="N2" i="30" s="1"/>
  <c r="R2" i="5"/>
  <c r="R2" i="30" s="1"/>
  <c r="V2" i="5"/>
  <c r="V2" i="30" s="1"/>
  <c r="Z2" i="5"/>
  <c r="Z2" i="30" s="1"/>
  <c r="AD2" i="5"/>
  <c r="D3" i="5"/>
  <c r="H3" i="5"/>
  <c r="H3" i="30" s="1"/>
  <c r="L3" i="5"/>
  <c r="L3" i="30" s="1"/>
  <c r="P3" i="5"/>
  <c r="P3" i="30" s="1"/>
  <c r="T3" i="5"/>
  <c r="T3" i="30" s="1"/>
  <c r="X3" i="5"/>
  <c r="X3" i="30" s="1"/>
  <c r="AB3" i="5"/>
  <c r="AB3" i="30" s="1"/>
  <c r="F4" i="5"/>
  <c r="F4" i="30" s="1"/>
  <c r="J4" i="5"/>
  <c r="J4" i="30" s="1"/>
  <c r="N4" i="5"/>
  <c r="N4" i="30" s="1"/>
  <c r="R4" i="5"/>
  <c r="R4" i="30" s="1"/>
  <c r="V4" i="5"/>
  <c r="V4" i="30" s="1"/>
  <c r="Z4" i="5"/>
  <c r="Z4" i="30" s="1"/>
  <c r="AD4" i="5"/>
  <c r="D5" i="5"/>
  <c r="H5" i="5"/>
  <c r="H5" i="30" s="1"/>
  <c r="L5" i="5"/>
  <c r="L5" i="30" s="1"/>
  <c r="P5" i="5"/>
  <c r="P5" i="30" s="1"/>
  <c r="T5" i="5"/>
  <c r="T5" i="30" s="1"/>
  <c r="X5" i="5"/>
  <c r="X5" i="30" s="1"/>
  <c r="AB5" i="5"/>
  <c r="AB5" i="30" s="1"/>
  <c r="F6" i="5"/>
  <c r="F6" i="30" s="1"/>
  <c r="J6" i="5"/>
  <c r="J6" i="30" s="1"/>
  <c r="N6" i="5"/>
  <c r="N6" i="30" s="1"/>
  <c r="R6" i="5"/>
  <c r="R6" i="30" s="1"/>
  <c r="V6" i="5"/>
  <c r="V6" i="30" s="1"/>
  <c r="Z6" i="5"/>
  <c r="Z6" i="30" s="1"/>
  <c r="AD6" i="5"/>
  <c r="D7" i="5"/>
  <c r="H7" i="5"/>
  <c r="H7" i="30" s="1"/>
  <c r="L7" i="5"/>
  <c r="L7" i="30" s="1"/>
  <c r="P7" i="5"/>
  <c r="P7" i="30" s="1"/>
  <c r="T7" i="5"/>
  <c r="T7" i="30" s="1"/>
  <c r="X7" i="5"/>
  <c r="X7" i="30" s="1"/>
  <c r="AB7" i="5"/>
  <c r="AB7" i="30" s="1"/>
  <c r="F8" i="5"/>
  <c r="F8" i="30" s="1"/>
  <c r="J8" i="5"/>
  <c r="J8" i="30" s="1"/>
  <c r="N8" i="5"/>
  <c r="N8" i="30" s="1"/>
  <c r="R8" i="5"/>
  <c r="R8" i="30" s="1"/>
  <c r="V8" i="5"/>
  <c r="V8" i="30" s="1"/>
  <c r="Z8" i="5"/>
  <c r="Z8" i="30" s="1"/>
  <c r="AD8" i="5"/>
  <c r="AD10" i="5"/>
  <c r="D11" i="5"/>
  <c r="H11" i="5"/>
  <c r="H11" i="30" s="1"/>
  <c r="L11" i="5"/>
  <c r="L11" i="30" s="1"/>
  <c r="P11" i="5"/>
  <c r="P11" i="30" s="1"/>
  <c r="T11" i="5"/>
  <c r="T11" i="30" s="1"/>
  <c r="X11" i="5"/>
  <c r="X11" i="30" s="1"/>
  <c r="AB11" i="5"/>
  <c r="AB11" i="30" s="1"/>
  <c r="AD12" i="5"/>
  <c r="D13" i="5"/>
  <c r="H13" i="5"/>
  <c r="H13" i="30" s="1"/>
  <c r="L13" i="5"/>
  <c r="L13" i="30" s="1"/>
  <c r="P13" i="5"/>
  <c r="P13" i="30" s="1"/>
  <c r="T13" i="5"/>
  <c r="T13" i="30" s="1"/>
  <c r="X13" i="5"/>
  <c r="X13" i="30" s="1"/>
  <c r="AB13" i="5"/>
  <c r="AB13" i="30" s="1"/>
  <c r="AD14" i="5"/>
  <c r="AD16" i="5"/>
  <c r="AD18" i="5"/>
  <c r="D19" i="5"/>
  <c r="H19" i="5"/>
  <c r="H19" i="30" s="1"/>
  <c r="L19" i="5"/>
  <c r="L19" i="30" s="1"/>
  <c r="P19" i="5"/>
  <c r="P19" i="30" s="1"/>
  <c r="T19" i="5"/>
  <c r="T19" i="30" s="1"/>
  <c r="X19" i="5"/>
  <c r="X19" i="30" s="1"/>
  <c r="AB19" i="5"/>
  <c r="AB19" i="30" s="1"/>
  <c r="D23" i="5"/>
  <c r="H23" i="5"/>
  <c r="H23" i="30" s="1"/>
  <c r="L23" i="5"/>
  <c r="L23" i="30" s="1"/>
  <c r="P23" i="5"/>
  <c r="P23" i="30" s="1"/>
  <c r="T23" i="5"/>
  <c r="T23" i="30" s="1"/>
  <c r="X23" i="5"/>
  <c r="X23" i="30" s="1"/>
  <c r="AB23" i="5"/>
  <c r="AB23" i="30" s="1"/>
  <c r="AD24" i="5"/>
  <c r="AD26" i="5"/>
  <c r="F28" i="5"/>
  <c r="F28" i="30" s="1"/>
  <c r="J28" i="5"/>
  <c r="J28" i="30" s="1"/>
  <c r="N28" i="5"/>
  <c r="N28" i="30" s="1"/>
  <c r="R28" i="5"/>
  <c r="R28" i="30" s="1"/>
  <c r="V28" i="5"/>
  <c r="V28" i="30" s="1"/>
  <c r="Z28" i="5"/>
  <c r="Z28" i="30" s="1"/>
  <c r="AD28" i="5"/>
  <c r="AD30" i="5"/>
  <c r="AD32" i="5"/>
  <c r="AD34" i="5"/>
  <c r="X22" i="8"/>
  <c r="T22" i="8"/>
  <c r="P22" i="8"/>
  <c r="L22" i="8"/>
  <c r="H22" i="8"/>
  <c r="D22" i="8"/>
  <c r="W22" i="8"/>
  <c r="S22" i="8"/>
  <c r="O22" i="8"/>
  <c r="K22" i="8"/>
  <c r="G22" i="8"/>
  <c r="C22" i="8"/>
  <c r="Z22" i="8"/>
  <c r="V22" i="8"/>
  <c r="R22" i="8"/>
  <c r="N22" i="8"/>
  <c r="J22" i="8"/>
  <c r="F22" i="8"/>
  <c r="B22" i="8"/>
  <c r="Y22" i="8"/>
  <c r="U22" i="8"/>
  <c r="Q22" i="8"/>
  <c r="M22" i="8"/>
  <c r="I22" i="8"/>
  <c r="E22" i="8"/>
  <c r="J13" i="5"/>
  <c r="J13" i="30" s="1"/>
  <c r="V13" i="5"/>
  <c r="V13" i="30" s="1"/>
  <c r="AD13" i="5"/>
  <c r="AD15" i="5"/>
  <c r="AD17" i="5"/>
  <c r="N19" i="5"/>
  <c r="N19" i="30" s="1"/>
  <c r="V19" i="5"/>
  <c r="V19" i="30" s="1"/>
  <c r="G14" i="3"/>
  <c r="L6" i="29"/>
  <c r="F6" i="29"/>
  <c r="K6" i="29" s="1"/>
  <c r="F8" i="29"/>
  <c r="K8" i="29" s="1"/>
  <c r="L8" i="29"/>
  <c r="L10" i="29"/>
  <c r="F10" i="29"/>
  <c r="K10" i="29" s="1"/>
  <c r="F31" i="29"/>
  <c r="K31" i="29" s="1"/>
  <c r="L31" i="29"/>
  <c r="AE35" i="4"/>
  <c r="I35" i="5" s="1"/>
  <c r="E36" i="4"/>
  <c r="I36" i="4"/>
  <c r="M36" i="4"/>
  <c r="Q36" i="4"/>
  <c r="U36" i="4"/>
  <c r="Y36" i="4"/>
  <c r="AC36" i="4"/>
  <c r="G2" i="5"/>
  <c r="G2" i="30" s="1"/>
  <c r="K2" i="5"/>
  <c r="K2" i="30" s="1"/>
  <c r="O2" i="5"/>
  <c r="O2" i="30" s="1"/>
  <c r="S2" i="5"/>
  <c r="S2" i="30" s="1"/>
  <c r="W2" i="5"/>
  <c r="W2" i="30" s="1"/>
  <c r="AA2" i="5"/>
  <c r="AA2" i="30" s="1"/>
  <c r="AE2" i="5"/>
  <c r="E3" i="5"/>
  <c r="I3" i="5"/>
  <c r="I3" i="30" s="1"/>
  <c r="M3" i="5"/>
  <c r="M3" i="30" s="1"/>
  <c r="Q3" i="5"/>
  <c r="Q3" i="30" s="1"/>
  <c r="U3" i="5"/>
  <c r="U3" i="30" s="1"/>
  <c r="Y3" i="5"/>
  <c r="Y3" i="30" s="1"/>
  <c r="AC3" i="5"/>
  <c r="AC3" i="30" s="1"/>
  <c r="G4" i="5"/>
  <c r="G4" i="30" s="1"/>
  <c r="K4" i="5"/>
  <c r="K4" i="30" s="1"/>
  <c r="O4" i="5"/>
  <c r="O4" i="30" s="1"/>
  <c r="S4" i="5"/>
  <c r="S4" i="30" s="1"/>
  <c r="W4" i="5"/>
  <c r="W4" i="30" s="1"/>
  <c r="AA4" i="5"/>
  <c r="AA4" i="30" s="1"/>
  <c r="AE4" i="5"/>
  <c r="E5" i="5"/>
  <c r="I5" i="5"/>
  <c r="I5" i="30" s="1"/>
  <c r="M5" i="5"/>
  <c r="M5" i="30" s="1"/>
  <c r="Q5" i="5"/>
  <c r="Q5" i="30" s="1"/>
  <c r="U5" i="5"/>
  <c r="U5" i="30" s="1"/>
  <c r="Y5" i="5"/>
  <c r="Y5" i="30" s="1"/>
  <c r="AC5" i="5"/>
  <c r="AC5" i="30" s="1"/>
  <c r="G6" i="5"/>
  <c r="G6" i="30" s="1"/>
  <c r="K6" i="5"/>
  <c r="K6" i="30" s="1"/>
  <c r="O6" i="5"/>
  <c r="O6" i="30" s="1"/>
  <c r="S6" i="5"/>
  <c r="S6" i="30" s="1"/>
  <c r="W6" i="5"/>
  <c r="W6" i="30" s="1"/>
  <c r="AA6" i="5"/>
  <c r="AA6" i="30" s="1"/>
  <c r="AE6" i="5"/>
  <c r="E7" i="5"/>
  <c r="I7" i="5"/>
  <c r="I7" i="30" s="1"/>
  <c r="M7" i="5"/>
  <c r="M7" i="30" s="1"/>
  <c r="Q7" i="5"/>
  <c r="Q7" i="30" s="1"/>
  <c r="U7" i="5"/>
  <c r="U7" i="30" s="1"/>
  <c r="Y7" i="5"/>
  <c r="Y7" i="30" s="1"/>
  <c r="AC7" i="5"/>
  <c r="AC7" i="30" s="1"/>
  <c r="G8" i="5"/>
  <c r="G8" i="30" s="1"/>
  <c r="K8" i="5"/>
  <c r="K8" i="30" s="1"/>
  <c r="O8" i="5"/>
  <c r="O8" i="30" s="1"/>
  <c r="S8" i="5"/>
  <c r="S8" i="30" s="1"/>
  <c r="W8" i="5"/>
  <c r="W8" i="30" s="1"/>
  <c r="AA8" i="5"/>
  <c r="AA8" i="30" s="1"/>
  <c r="AE8" i="5"/>
  <c r="Y9" i="5"/>
  <c r="Y9" i="30" s="1"/>
  <c r="E11" i="5"/>
  <c r="I11" i="5"/>
  <c r="I11" i="30" s="1"/>
  <c r="M11" i="5"/>
  <c r="M11" i="30" s="1"/>
  <c r="Q11" i="5"/>
  <c r="Q11" i="30" s="1"/>
  <c r="U11" i="5"/>
  <c r="U11" i="30" s="1"/>
  <c r="Y11" i="5"/>
  <c r="Y11" i="30" s="1"/>
  <c r="AC11" i="5"/>
  <c r="AC11" i="30" s="1"/>
  <c r="E13" i="5"/>
  <c r="I13" i="5"/>
  <c r="I13" i="30" s="1"/>
  <c r="M13" i="5"/>
  <c r="M13" i="30" s="1"/>
  <c r="Q13" i="5"/>
  <c r="Q13" i="30" s="1"/>
  <c r="U13" i="5"/>
  <c r="U13" i="30" s="1"/>
  <c r="Y13" i="5"/>
  <c r="Y13" i="30" s="1"/>
  <c r="AC13" i="5"/>
  <c r="AC13" i="30" s="1"/>
  <c r="Y15" i="5"/>
  <c r="Y15" i="30" s="1"/>
  <c r="Y17" i="5"/>
  <c r="Y17" i="30" s="1"/>
  <c r="E19" i="5"/>
  <c r="I19" i="5"/>
  <c r="I19" i="30" s="1"/>
  <c r="M19" i="5"/>
  <c r="M19" i="30" s="1"/>
  <c r="Q19" i="5"/>
  <c r="Q19" i="30" s="1"/>
  <c r="U19" i="5"/>
  <c r="U19" i="30" s="1"/>
  <c r="Y19" i="5"/>
  <c r="Y19" i="30" s="1"/>
  <c r="AC19" i="5"/>
  <c r="AC19" i="30" s="1"/>
  <c r="AE21" i="30"/>
  <c r="Y21" i="5"/>
  <c r="Y21" i="30" s="1"/>
  <c r="AH21" i="5"/>
  <c r="E23" i="5"/>
  <c r="I23" i="5"/>
  <c r="I23" i="30" s="1"/>
  <c r="M23" i="5"/>
  <c r="M23" i="30" s="1"/>
  <c r="Q23" i="5"/>
  <c r="Q23" i="30" s="1"/>
  <c r="U23" i="5"/>
  <c r="U23" i="30" s="1"/>
  <c r="Y23" i="5"/>
  <c r="Y23" i="30" s="1"/>
  <c r="AC23" i="5"/>
  <c r="AC23" i="30" s="1"/>
  <c r="Y25" i="5"/>
  <c r="Y25" i="30" s="1"/>
  <c r="AE27" i="30"/>
  <c r="Y27" i="5"/>
  <c r="Y27" i="30" s="1"/>
  <c r="AH27" i="5"/>
  <c r="G28" i="5"/>
  <c r="G28" i="30" s="1"/>
  <c r="K28" i="5"/>
  <c r="K28" i="30" s="1"/>
  <c r="O28" i="5"/>
  <c r="O28" i="30" s="1"/>
  <c r="S28" i="5"/>
  <c r="S28" i="30" s="1"/>
  <c r="W28" i="5"/>
  <c r="W28" i="30" s="1"/>
  <c r="AA28" i="5"/>
  <c r="AA28" i="30" s="1"/>
  <c r="AE28" i="5"/>
  <c r="Y29" i="5"/>
  <c r="Y29" i="30" s="1"/>
  <c r="Y31" i="5"/>
  <c r="Y31" i="30" s="1"/>
  <c r="Y33" i="5"/>
  <c r="Y33" i="30" s="1"/>
  <c r="AH33" i="5"/>
  <c r="AA35" i="27"/>
  <c r="AA36" i="27" s="1"/>
  <c r="L21" i="29"/>
  <c r="L19" i="29"/>
  <c r="F19" i="29"/>
  <c r="K19" i="29" s="1"/>
  <c r="I38" i="29"/>
  <c r="I40" i="29" s="1"/>
  <c r="L12" i="29"/>
  <c r="L15" i="29"/>
  <c r="L17" i="29"/>
  <c r="L18" i="29"/>
  <c r="L23" i="29"/>
  <c r="L24" i="29"/>
  <c r="L25" i="29"/>
  <c r="L27" i="29"/>
  <c r="L28" i="29"/>
  <c r="L29" i="29"/>
  <c r="L30" i="29"/>
  <c r="L32" i="29"/>
  <c r="L33" i="29"/>
  <c r="L34" i="29"/>
  <c r="L35" i="29"/>
  <c r="L36" i="29"/>
  <c r="L37" i="29"/>
  <c r="M38" i="29"/>
  <c r="AD35" i="30"/>
  <c r="F20" i="29"/>
  <c r="K20" i="29" s="1"/>
  <c r="F21" i="29"/>
  <c r="K21" i="29" s="1"/>
  <c r="AH18" i="30" l="1"/>
  <c r="H21" i="29"/>
  <c r="O21" i="29" s="1"/>
  <c r="AH32" i="30"/>
  <c r="H35" i="29"/>
  <c r="O35" i="29" s="1"/>
  <c r="AH24" i="30"/>
  <c r="H27" i="29"/>
  <c r="O27" i="29" s="1"/>
  <c r="H24" i="29"/>
  <c r="O24" i="29" s="1"/>
  <c r="AH21" i="30"/>
  <c r="E5" i="30"/>
  <c r="AH5" i="5"/>
  <c r="M22" i="9"/>
  <c r="B22" i="9"/>
  <c r="AA22" i="8"/>
  <c r="R22" i="9"/>
  <c r="G22" i="9"/>
  <c r="W22" i="9"/>
  <c r="P22" i="9"/>
  <c r="P36" i="4"/>
  <c r="Z8" i="8"/>
  <c r="V8" i="8"/>
  <c r="R8" i="8"/>
  <c r="N8" i="8"/>
  <c r="J8" i="8"/>
  <c r="F8" i="8"/>
  <c r="B8" i="8"/>
  <c r="Y8" i="8"/>
  <c r="U8" i="8"/>
  <c r="Q8" i="8"/>
  <c r="M8" i="8"/>
  <c r="I8" i="8"/>
  <c r="E8" i="8"/>
  <c r="X8" i="8"/>
  <c r="T8" i="8"/>
  <c r="P8" i="8"/>
  <c r="L8" i="8"/>
  <c r="H8" i="8"/>
  <c r="D8" i="8"/>
  <c r="W8" i="8"/>
  <c r="S8" i="8"/>
  <c r="O8" i="8"/>
  <c r="K8" i="8"/>
  <c r="G8" i="8"/>
  <c r="C8" i="8"/>
  <c r="Y30" i="9"/>
  <c r="N30" i="9"/>
  <c r="C30" i="9"/>
  <c r="L30" i="9"/>
  <c r="K4" i="9"/>
  <c r="D4" i="9"/>
  <c r="T4" i="9"/>
  <c r="M4" i="9"/>
  <c r="B4" i="9"/>
  <c r="AA4" i="8"/>
  <c r="R4" i="9"/>
  <c r="E28" i="30"/>
  <c r="AH28" i="5"/>
  <c r="E8" i="30"/>
  <c r="AH8" i="5"/>
  <c r="E4" i="30"/>
  <c r="AH4" i="5"/>
  <c r="W36" i="4"/>
  <c r="G36" i="4"/>
  <c r="N27" i="9"/>
  <c r="C27" i="9"/>
  <c r="S27" i="9"/>
  <c r="L27" i="9"/>
  <c r="E27" i="9"/>
  <c r="U27" i="9"/>
  <c r="F23" i="9"/>
  <c r="V23" i="9"/>
  <c r="K23" i="9"/>
  <c r="D23" i="9"/>
  <c r="T23" i="9"/>
  <c r="M23" i="9"/>
  <c r="L17" i="9"/>
  <c r="E17" i="9"/>
  <c r="U17" i="9"/>
  <c r="J17" i="9"/>
  <c r="Z17" i="9"/>
  <c r="O17" i="9"/>
  <c r="F15" i="9"/>
  <c r="V15" i="9"/>
  <c r="K15" i="9"/>
  <c r="D15" i="9"/>
  <c r="T15" i="9"/>
  <c r="M15" i="9"/>
  <c r="N16" i="3"/>
  <c r="K16" i="3"/>
  <c r="F16" i="3"/>
  <c r="J16" i="3" s="1"/>
  <c r="H5" i="9"/>
  <c r="X5" i="9"/>
  <c r="Q5" i="9"/>
  <c r="F5" i="9"/>
  <c r="V5" i="9"/>
  <c r="K5" i="9"/>
  <c r="I34" i="9"/>
  <c r="Y34" i="9"/>
  <c r="N34" i="9"/>
  <c r="C34" i="9"/>
  <c r="S34" i="9"/>
  <c r="L34" i="9"/>
  <c r="Q26" i="9"/>
  <c r="F26" i="9"/>
  <c r="V26" i="9"/>
  <c r="K26" i="9"/>
  <c r="D26" i="9"/>
  <c r="T26" i="9"/>
  <c r="E14" i="9"/>
  <c r="U14" i="9"/>
  <c r="J14" i="9"/>
  <c r="Z14" i="9"/>
  <c r="O14" i="9"/>
  <c r="H14" i="9"/>
  <c r="X14" i="9"/>
  <c r="X35" i="5"/>
  <c r="H35" i="5"/>
  <c r="O20" i="9"/>
  <c r="H20" i="9"/>
  <c r="X20" i="9"/>
  <c r="Q20" i="9"/>
  <c r="F20" i="9"/>
  <c r="V20" i="9"/>
  <c r="H21" i="9"/>
  <c r="X21" i="9"/>
  <c r="Q21" i="9"/>
  <c r="F21" i="9"/>
  <c r="V21" i="9"/>
  <c r="K21" i="9"/>
  <c r="AG36" i="4"/>
  <c r="O35" i="5"/>
  <c r="L9" i="9"/>
  <c r="E9" i="9"/>
  <c r="U9" i="9"/>
  <c r="J9" i="9"/>
  <c r="Z9" i="9"/>
  <c r="O9" i="9"/>
  <c r="Y35" i="5"/>
  <c r="L33" i="9"/>
  <c r="E33" i="9"/>
  <c r="U33" i="9"/>
  <c r="J33" i="9"/>
  <c r="Z33" i="9"/>
  <c r="O33" i="9"/>
  <c r="H29" i="9"/>
  <c r="X29" i="9"/>
  <c r="N31" i="9"/>
  <c r="E29" i="9"/>
  <c r="U29" i="9"/>
  <c r="K31" i="9"/>
  <c r="AA29" i="8"/>
  <c r="B29" i="9"/>
  <c r="R29" i="9"/>
  <c r="H31" i="9"/>
  <c r="X31" i="9"/>
  <c r="O29" i="9"/>
  <c r="I31" i="9"/>
  <c r="Y31" i="9"/>
  <c r="P25" i="9"/>
  <c r="I25" i="9"/>
  <c r="Y25" i="9"/>
  <c r="N25" i="9"/>
  <c r="C25" i="9"/>
  <c r="S25" i="9"/>
  <c r="F3" i="9"/>
  <c r="V3" i="9"/>
  <c r="K3" i="9"/>
  <c r="D3" i="9"/>
  <c r="T3" i="9"/>
  <c r="M3" i="9"/>
  <c r="AH29" i="5"/>
  <c r="AE29" i="30"/>
  <c r="E19" i="30"/>
  <c r="AH19" i="5"/>
  <c r="AH15" i="5"/>
  <c r="AE15" i="30"/>
  <c r="E11" i="30"/>
  <c r="AH11" i="5"/>
  <c r="Z35" i="5"/>
  <c r="F35" i="5"/>
  <c r="V36" i="4"/>
  <c r="N36" i="4"/>
  <c r="D35" i="5"/>
  <c r="R35" i="5"/>
  <c r="J35" i="5"/>
  <c r="J36" i="4"/>
  <c r="AE35" i="5"/>
  <c r="AE36" i="4"/>
  <c r="N35" i="5"/>
  <c r="Z36" i="4"/>
  <c r="F36" i="4"/>
  <c r="V35" i="5"/>
  <c r="R36" i="4"/>
  <c r="Q22" i="9"/>
  <c r="F22" i="9"/>
  <c r="V22" i="9"/>
  <c r="K22" i="9"/>
  <c r="D22" i="9"/>
  <c r="T22" i="9"/>
  <c r="AB36" i="4"/>
  <c r="L36" i="4"/>
  <c r="G13" i="29"/>
  <c r="AE10" i="5"/>
  <c r="AA10" i="5"/>
  <c r="AA10" i="30" s="1"/>
  <c r="W10" i="5"/>
  <c r="W10" i="30" s="1"/>
  <c r="W35" i="30" s="1"/>
  <c r="S10" i="5"/>
  <c r="S10" i="30" s="1"/>
  <c r="O10" i="5"/>
  <c r="O10" i="30" s="1"/>
  <c r="K10" i="5"/>
  <c r="K10" i="30" s="1"/>
  <c r="G10" i="5"/>
  <c r="G10" i="30" s="1"/>
  <c r="AH10" i="4"/>
  <c r="AB10" i="5"/>
  <c r="AB10" i="30" s="1"/>
  <c r="H10" i="5"/>
  <c r="H10" i="30" s="1"/>
  <c r="Z10" i="5"/>
  <c r="Z10" i="30" s="1"/>
  <c r="V10" i="5"/>
  <c r="V10" i="30" s="1"/>
  <c r="R10" i="5"/>
  <c r="R10" i="30" s="1"/>
  <c r="N10" i="5"/>
  <c r="N10" i="30" s="1"/>
  <c r="J10" i="5"/>
  <c r="J10" i="30" s="1"/>
  <c r="F10" i="5"/>
  <c r="F10" i="30" s="1"/>
  <c r="G13" i="3"/>
  <c r="X10" i="5"/>
  <c r="X10" i="30" s="1"/>
  <c r="P10" i="5"/>
  <c r="P10" i="30" s="1"/>
  <c r="P35" i="30" s="1"/>
  <c r="AC10" i="5"/>
  <c r="AC10" i="30" s="1"/>
  <c r="AC35" i="30" s="1"/>
  <c r="U10" i="5"/>
  <c r="U10" i="30" s="1"/>
  <c r="Q10" i="5"/>
  <c r="Q10" i="30" s="1"/>
  <c r="M10" i="5"/>
  <c r="M10" i="30" s="1"/>
  <c r="M35" i="30" s="1"/>
  <c r="I10" i="5"/>
  <c r="I10" i="30" s="1"/>
  <c r="E10" i="5"/>
  <c r="T10" i="5"/>
  <c r="T10" i="30" s="1"/>
  <c r="L10" i="5"/>
  <c r="L10" i="30" s="1"/>
  <c r="L35" i="30" s="1"/>
  <c r="D10" i="5"/>
  <c r="AH35" i="4"/>
  <c r="Z32" i="8"/>
  <c r="V32" i="8"/>
  <c r="R32" i="8"/>
  <c r="N32" i="8"/>
  <c r="J32" i="8"/>
  <c r="F32" i="8"/>
  <c r="B32" i="8"/>
  <c r="Y32" i="8"/>
  <c r="U32" i="8"/>
  <c r="Q32" i="8"/>
  <c r="M32" i="8"/>
  <c r="I32" i="8"/>
  <c r="E32" i="8"/>
  <c r="X32" i="8"/>
  <c r="T32" i="8"/>
  <c r="P32" i="8"/>
  <c r="L32" i="8"/>
  <c r="H32" i="8"/>
  <c r="D32" i="8"/>
  <c r="W32" i="8"/>
  <c r="S32" i="8"/>
  <c r="O32" i="8"/>
  <c r="K32" i="8"/>
  <c r="G32" i="8"/>
  <c r="C32" i="8"/>
  <c r="Z24" i="8"/>
  <c r="V24" i="8"/>
  <c r="R24" i="8"/>
  <c r="N24" i="8"/>
  <c r="J24" i="8"/>
  <c r="F24" i="8"/>
  <c r="B24" i="8"/>
  <c r="Y24" i="8"/>
  <c r="U24" i="8"/>
  <c r="Q24" i="8"/>
  <c r="M24" i="8"/>
  <c r="I24" i="8"/>
  <c r="E24" i="8"/>
  <c r="X24" i="8"/>
  <c r="T24" i="8"/>
  <c r="P24" i="8"/>
  <c r="L24" i="8"/>
  <c r="H24" i="8"/>
  <c r="D24" i="8"/>
  <c r="W24" i="8"/>
  <c r="S24" i="8"/>
  <c r="O24" i="8"/>
  <c r="K24" i="8"/>
  <c r="G24" i="8"/>
  <c r="C24" i="8"/>
  <c r="X6" i="8"/>
  <c r="T6" i="8"/>
  <c r="P6" i="8"/>
  <c r="L6" i="8"/>
  <c r="H6" i="8"/>
  <c r="D6" i="8"/>
  <c r="W6" i="8"/>
  <c r="S6" i="8"/>
  <c r="O6" i="8"/>
  <c r="K6" i="8"/>
  <c r="G6" i="8"/>
  <c r="C6" i="8"/>
  <c r="Z6" i="8"/>
  <c r="V6" i="8"/>
  <c r="R6" i="8"/>
  <c r="N6" i="8"/>
  <c r="J6" i="8"/>
  <c r="F6" i="8"/>
  <c r="B6" i="8"/>
  <c r="Y6" i="8"/>
  <c r="U6" i="8"/>
  <c r="Q6" i="8"/>
  <c r="M6" i="8"/>
  <c r="I6" i="8"/>
  <c r="E6" i="8"/>
  <c r="H35" i="30"/>
  <c r="M30" i="9"/>
  <c r="B30" i="9"/>
  <c r="AA30" i="8"/>
  <c r="G30" i="9"/>
  <c r="W30" i="9"/>
  <c r="P30" i="9"/>
  <c r="O4" i="9"/>
  <c r="H4" i="9"/>
  <c r="X4" i="9"/>
  <c r="Q4" i="9"/>
  <c r="F4" i="9"/>
  <c r="V4" i="9"/>
  <c r="AH34" i="5"/>
  <c r="AE34" i="30"/>
  <c r="AE26" i="30"/>
  <c r="AE20" i="30"/>
  <c r="AH14" i="5"/>
  <c r="AE14" i="30"/>
  <c r="Y35" i="30"/>
  <c r="I35" i="30"/>
  <c r="S36" i="4"/>
  <c r="B27" i="9"/>
  <c r="AA27" i="8"/>
  <c r="R27" i="9"/>
  <c r="G27" i="9"/>
  <c r="W27" i="9"/>
  <c r="P27" i="9"/>
  <c r="I27" i="9"/>
  <c r="Y27" i="9"/>
  <c r="J23" i="9"/>
  <c r="Z23" i="9"/>
  <c r="O23" i="9"/>
  <c r="H23" i="9"/>
  <c r="X23" i="9"/>
  <c r="Q23" i="9"/>
  <c r="N22" i="3"/>
  <c r="K22" i="3"/>
  <c r="F22" i="3"/>
  <c r="J22" i="3" s="1"/>
  <c r="P17" i="9"/>
  <c r="I17" i="9"/>
  <c r="Y17" i="9"/>
  <c r="N17" i="9"/>
  <c r="C17" i="9"/>
  <c r="S17" i="9"/>
  <c r="J15" i="9"/>
  <c r="Z15" i="9"/>
  <c r="O15" i="9"/>
  <c r="H15" i="9"/>
  <c r="X15" i="9"/>
  <c r="Q15" i="9"/>
  <c r="L5" i="9"/>
  <c r="E5" i="9"/>
  <c r="U5" i="9"/>
  <c r="J5" i="9"/>
  <c r="Z5" i="9"/>
  <c r="O5" i="9"/>
  <c r="M34" i="9"/>
  <c r="B34" i="9"/>
  <c r="AA34" i="8"/>
  <c r="R34" i="9"/>
  <c r="G34" i="9"/>
  <c r="W34" i="9"/>
  <c r="P34" i="9"/>
  <c r="E26" i="9"/>
  <c r="U26" i="9"/>
  <c r="J26" i="9"/>
  <c r="Z26" i="9"/>
  <c r="O26" i="9"/>
  <c r="H26" i="9"/>
  <c r="X26" i="9"/>
  <c r="I14" i="9"/>
  <c r="Y14" i="9"/>
  <c r="N14" i="9"/>
  <c r="C14" i="9"/>
  <c r="S14" i="9"/>
  <c r="L14" i="9"/>
  <c r="T35" i="5"/>
  <c r="C20" i="9"/>
  <c r="S20" i="9"/>
  <c r="L20" i="9"/>
  <c r="E20" i="9"/>
  <c r="U20" i="9"/>
  <c r="J20" i="9"/>
  <c r="Z20" i="9"/>
  <c r="L21" i="9"/>
  <c r="E21" i="9"/>
  <c r="U21" i="9"/>
  <c r="J21" i="9"/>
  <c r="Z21" i="9"/>
  <c r="O21" i="9"/>
  <c r="AA35" i="5"/>
  <c r="K35" i="5"/>
  <c r="AF36" i="4"/>
  <c r="P9" i="9"/>
  <c r="I9" i="9"/>
  <c r="Y9" i="9"/>
  <c r="N9" i="9"/>
  <c r="C9" i="9"/>
  <c r="S9" i="9"/>
  <c r="U35" i="5"/>
  <c r="E35" i="5"/>
  <c r="P33" i="9"/>
  <c r="I33" i="9"/>
  <c r="Y33" i="9"/>
  <c r="N33" i="9"/>
  <c r="C33" i="9"/>
  <c r="S33" i="9"/>
  <c r="L29" i="9"/>
  <c r="B31" i="9"/>
  <c r="AA31" i="8"/>
  <c r="R31" i="9"/>
  <c r="Y29" i="9"/>
  <c r="O31" i="9"/>
  <c r="F29" i="9"/>
  <c r="V29" i="9"/>
  <c r="L31" i="9"/>
  <c r="C29" i="9"/>
  <c r="S29" i="9"/>
  <c r="M31" i="9"/>
  <c r="D25" i="9"/>
  <c r="T25" i="9"/>
  <c r="M25" i="9"/>
  <c r="AA25" i="8"/>
  <c r="B25" i="9"/>
  <c r="R25" i="9"/>
  <c r="G25" i="9"/>
  <c r="W25" i="9"/>
  <c r="J3" i="9"/>
  <c r="Z3" i="9"/>
  <c r="O3" i="9"/>
  <c r="H3" i="9"/>
  <c r="X3" i="9"/>
  <c r="Q3" i="9"/>
  <c r="AH31" i="5"/>
  <c r="AE31" i="30"/>
  <c r="AH25" i="5"/>
  <c r="AE25" i="30"/>
  <c r="AH17" i="5"/>
  <c r="AE17" i="30"/>
  <c r="E13" i="30"/>
  <c r="AH13" i="5"/>
  <c r="AH9" i="5"/>
  <c r="AE9" i="30"/>
  <c r="E7" i="30"/>
  <c r="AH7" i="5"/>
  <c r="E3" i="30"/>
  <c r="AH3" i="5"/>
  <c r="S35" i="30"/>
  <c r="K14" i="3"/>
  <c r="F14" i="3"/>
  <c r="J14" i="3" s="1"/>
  <c r="N14" i="3"/>
  <c r="E22" i="9"/>
  <c r="U22" i="9"/>
  <c r="J22" i="9"/>
  <c r="Z22" i="9"/>
  <c r="O22" i="9"/>
  <c r="H22" i="9"/>
  <c r="X22" i="9"/>
  <c r="N35" i="30"/>
  <c r="X36" i="4"/>
  <c r="H36" i="4"/>
  <c r="X35" i="30"/>
  <c r="Q30" i="9"/>
  <c r="F30" i="9"/>
  <c r="V30" i="9"/>
  <c r="K30" i="9"/>
  <c r="D30" i="9"/>
  <c r="T30" i="9"/>
  <c r="C4" i="9"/>
  <c r="S4" i="9"/>
  <c r="L4" i="9"/>
  <c r="E4" i="9"/>
  <c r="U4" i="9"/>
  <c r="J4" i="9"/>
  <c r="Z4" i="9"/>
  <c r="AE22" i="30"/>
  <c r="V18" i="32"/>
  <c r="AH16" i="30"/>
  <c r="H19" i="29"/>
  <c r="O19" i="29" s="1"/>
  <c r="V16" i="32" s="1"/>
  <c r="E6" i="30"/>
  <c r="AH6" i="5"/>
  <c r="U35" i="30"/>
  <c r="E2" i="30"/>
  <c r="AG2" i="5"/>
  <c r="O36" i="4"/>
  <c r="K5" i="29"/>
  <c r="F27" i="9"/>
  <c r="V27" i="9"/>
  <c r="K27" i="9"/>
  <c r="D27" i="9"/>
  <c r="T27" i="9"/>
  <c r="M27" i="9"/>
  <c r="N23" i="9"/>
  <c r="C23" i="9"/>
  <c r="S23" i="9"/>
  <c r="L23" i="9"/>
  <c r="E23" i="9"/>
  <c r="U23" i="9"/>
  <c r="D17" i="9"/>
  <c r="T17" i="9"/>
  <c r="M17" i="9"/>
  <c r="AA17" i="8"/>
  <c r="B17" i="9"/>
  <c r="R17" i="9"/>
  <c r="G17" i="9"/>
  <c r="W17" i="9"/>
  <c r="N15" i="9"/>
  <c r="C15" i="9"/>
  <c r="S15" i="9"/>
  <c r="L15" i="9"/>
  <c r="E15" i="9"/>
  <c r="U15" i="9"/>
  <c r="Y7" i="8"/>
  <c r="U7" i="8"/>
  <c r="Q7" i="8"/>
  <c r="M7" i="8"/>
  <c r="I7" i="8"/>
  <c r="E7" i="8"/>
  <c r="X7" i="8"/>
  <c r="T7" i="8"/>
  <c r="P7" i="8"/>
  <c r="L7" i="8"/>
  <c r="H7" i="8"/>
  <c r="D7" i="8"/>
  <c r="W7" i="8"/>
  <c r="S7" i="8"/>
  <c r="O7" i="8"/>
  <c r="K7" i="8"/>
  <c r="G7" i="8"/>
  <c r="C7" i="8"/>
  <c r="Z7" i="8"/>
  <c r="V7" i="8"/>
  <c r="R7" i="8"/>
  <c r="N7" i="8"/>
  <c r="J7" i="8"/>
  <c r="F7" i="8"/>
  <c r="B7" i="8"/>
  <c r="P5" i="9"/>
  <c r="I5" i="9"/>
  <c r="Y5" i="9"/>
  <c r="N5" i="9"/>
  <c r="C5" i="9"/>
  <c r="S5" i="9"/>
  <c r="Q34" i="9"/>
  <c r="F34" i="9"/>
  <c r="V34" i="9"/>
  <c r="K34" i="9"/>
  <c r="D34" i="9"/>
  <c r="T34" i="9"/>
  <c r="I26" i="9"/>
  <c r="Y26" i="9"/>
  <c r="N26" i="9"/>
  <c r="C26" i="9"/>
  <c r="S26" i="9"/>
  <c r="L26" i="9"/>
  <c r="M14" i="9"/>
  <c r="B14" i="9"/>
  <c r="AA14" i="8"/>
  <c r="R14" i="9"/>
  <c r="G14" i="9"/>
  <c r="W14" i="9"/>
  <c r="P14" i="9"/>
  <c r="P35" i="5"/>
  <c r="G20" i="9"/>
  <c r="W20" i="9"/>
  <c r="P20" i="9"/>
  <c r="I20" i="9"/>
  <c r="Y20" i="9"/>
  <c r="N20" i="9"/>
  <c r="P21" i="9"/>
  <c r="I21" i="9"/>
  <c r="Y21" i="9"/>
  <c r="N21" i="9"/>
  <c r="C21" i="9"/>
  <c r="S21" i="9"/>
  <c r="W35" i="5"/>
  <c r="G35" i="5"/>
  <c r="D9" i="9"/>
  <c r="T9" i="9"/>
  <c r="M9" i="9"/>
  <c r="AA9" i="8"/>
  <c r="B9" i="9"/>
  <c r="R9" i="9"/>
  <c r="G9" i="9"/>
  <c r="W9" i="9"/>
  <c r="Q35" i="5"/>
  <c r="D33" i="9"/>
  <c r="T33" i="9"/>
  <c r="M33" i="9"/>
  <c r="AA33" i="8"/>
  <c r="B33" i="9"/>
  <c r="R33" i="9"/>
  <c r="G33" i="9"/>
  <c r="W33" i="9"/>
  <c r="P29" i="9"/>
  <c r="F31" i="9"/>
  <c r="V31" i="9"/>
  <c r="M29" i="9"/>
  <c r="C31" i="9"/>
  <c r="S31" i="9"/>
  <c r="Z29" i="9"/>
  <c r="P31" i="9"/>
  <c r="G29" i="9"/>
  <c r="W29" i="9"/>
  <c r="Q31" i="9"/>
  <c r="H25" i="9"/>
  <c r="X25" i="9"/>
  <c r="Q25" i="9"/>
  <c r="F25" i="9"/>
  <c r="V25" i="9"/>
  <c r="K25" i="9"/>
  <c r="N3" i="9"/>
  <c r="C3" i="9"/>
  <c r="S3" i="9"/>
  <c r="L3" i="9"/>
  <c r="E3" i="9"/>
  <c r="U3" i="9"/>
  <c r="AE33" i="30"/>
  <c r="AH27" i="30"/>
  <c r="H30" i="29"/>
  <c r="O30" i="29" s="1"/>
  <c r="V27" i="32" s="1"/>
  <c r="E23" i="30"/>
  <c r="AH23" i="5"/>
  <c r="V21" i="32"/>
  <c r="V21" i="33"/>
  <c r="O35" i="30"/>
  <c r="I22" i="9"/>
  <c r="Y22" i="9"/>
  <c r="N22" i="9"/>
  <c r="C22" i="9"/>
  <c r="S22" i="9"/>
  <c r="L22" i="9"/>
  <c r="Z35" i="30"/>
  <c r="J35" i="30"/>
  <c r="T36" i="4"/>
  <c r="AD36" i="4"/>
  <c r="AD35" i="5"/>
  <c r="Z28" i="8"/>
  <c r="V28" i="8"/>
  <c r="R28" i="8"/>
  <c r="N28" i="8"/>
  <c r="J28" i="8"/>
  <c r="F28" i="8"/>
  <c r="B28" i="8"/>
  <c r="Y28" i="8"/>
  <c r="U28" i="8"/>
  <c r="Q28" i="8"/>
  <c r="M28" i="8"/>
  <c r="I28" i="8"/>
  <c r="E28" i="8"/>
  <c r="X28" i="8"/>
  <c r="T28" i="8"/>
  <c r="P28" i="8"/>
  <c r="L28" i="8"/>
  <c r="H28" i="8"/>
  <c r="D28" i="8"/>
  <c r="W28" i="8"/>
  <c r="S28" i="8"/>
  <c r="O28" i="8"/>
  <c r="K28" i="8"/>
  <c r="G28" i="8"/>
  <c r="C28" i="8"/>
  <c r="X18" i="8"/>
  <c r="T18" i="8"/>
  <c r="P18" i="8"/>
  <c r="L18" i="8"/>
  <c r="H18" i="8"/>
  <c r="D18" i="8"/>
  <c r="W18" i="8"/>
  <c r="S18" i="8"/>
  <c r="O18" i="8"/>
  <c r="K18" i="8"/>
  <c r="G18" i="8"/>
  <c r="C18" i="8"/>
  <c r="Z18" i="8"/>
  <c r="V18" i="8"/>
  <c r="R18" i="8"/>
  <c r="N18" i="8"/>
  <c r="J18" i="8"/>
  <c r="F18" i="8"/>
  <c r="B18" i="8"/>
  <c r="Y18" i="8"/>
  <c r="U18" i="8"/>
  <c r="Q18" i="8"/>
  <c r="M18" i="8"/>
  <c r="I18" i="8"/>
  <c r="E18" i="8"/>
  <c r="Z12" i="8"/>
  <c r="V12" i="8"/>
  <c r="R12" i="8"/>
  <c r="N12" i="8"/>
  <c r="J12" i="8"/>
  <c r="F12" i="8"/>
  <c r="B12" i="8"/>
  <c r="Y12" i="8"/>
  <c r="U12" i="8"/>
  <c r="Q12" i="8"/>
  <c r="M12" i="8"/>
  <c r="I12" i="8"/>
  <c r="E12" i="8"/>
  <c r="X12" i="8"/>
  <c r="T12" i="8"/>
  <c r="P12" i="8"/>
  <c r="L12" i="8"/>
  <c r="H12" i="8"/>
  <c r="D12" i="8"/>
  <c r="W12" i="8"/>
  <c r="S12" i="8"/>
  <c r="O12" i="8"/>
  <c r="K12" i="8"/>
  <c r="G12" i="8"/>
  <c r="C12" i="8"/>
  <c r="X2" i="8"/>
  <c r="T2" i="8"/>
  <c r="P2" i="8"/>
  <c r="L2" i="8"/>
  <c r="H2" i="8"/>
  <c r="D2" i="8"/>
  <c r="W2" i="8"/>
  <c r="S2" i="8"/>
  <c r="O2" i="8"/>
  <c r="K2" i="8"/>
  <c r="G2" i="8"/>
  <c r="C2" i="8"/>
  <c r="Z2" i="8"/>
  <c r="V2" i="8"/>
  <c r="R2" i="8"/>
  <c r="N2" i="8"/>
  <c r="J2" i="8"/>
  <c r="F2" i="8"/>
  <c r="B2" i="8"/>
  <c r="Y2" i="8"/>
  <c r="U2" i="8"/>
  <c r="Q2" i="8"/>
  <c r="M2" i="8"/>
  <c r="I2" i="8"/>
  <c r="E2" i="8"/>
  <c r="E30" i="9"/>
  <c r="U30" i="9"/>
  <c r="Z30" i="9"/>
  <c r="O30" i="9"/>
  <c r="H30" i="9"/>
  <c r="X30" i="9"/>
  <c r="G4" i="9"/>
  <c r="W4" i="9"/>
  <c r="P4" i="9"/>
  <c r="I4" i="9"/>
  <c r="Y4" i="9"/>
  <c r="N4" i="9"/>
  <c r="V32" i="32"/>
  <c r="AH30" i="5"/>
  <c r="AE30" i="30"/>
  <c r="V24" i="32"/>
  <c r="AH18" i="5"/>
  <c r="AE12" i="30"/>
  <c r="Q35" i="30"/>
  <c r="AA36" i="4"/>
  <c r="K36" i="4"/>
  <c r="J27" i="9"/>
  <c r="Z27" i="9"/>
  <c r="O27" i="9"/>
  <c r="H27" i="9"/>
  <c r="X27" i="9"/>
  <c r="Q27" i="9"/>
  <c r="B23" i="9"/>
  <c r="AA23" i="8"/>
  <c r="R23" i="9"/>
  <c r="G23" i="9"/>
  <c r="W23" i="9"/>
  <c r="P23" i="9"/>
  <c r="I23" i="9"/>
  <c r="Y23" i="9"/>
  <c r="H17" i="9"/>
  <c r="X17" i="9"/>
  <c r="Q17" i="9"/>
  <c r="F17" i="9"/>
  <c r="V17" i="9"/>
  <c r="K17" i="9"/>
  <c r="B15" i="9"/>
  <c r="AA15" i="9" s="1"/>
  <c r="AA15" i="8"/>
  <c r="R15" i="9"/>
  <c r="G15" i="9"/>
  <c r="W15" i="9"/>
  <c r="P15" i="9"/>
  <c r="I15" i="9"/>
  <c r="Y15" i="9"/>
  <c r="D5" i="9"/>
  <c r="T5" i="9"/>
  <c r="M5" i="9"/>
  <c r="AA5" i="8"/>
  <c r="B5" i="9"/>
  <c r="R5" i="9"/>
  <c r="G5" i="9"/>
  <c r="W5" i="9"/>
  <c r="E34" i="9"/>
  <c r="U34" i="9"/>
  <c r="J34" i="9"/>
  <c r="Z34" i="9"/>
  <c r="O34" i="9"/>
  <c r="H34" i="9"/>
  <c r="X34" i="9"/>
  <c r="M26" i="9"/>
  <c r="B26" i="9"/>
  <c r="AA26" i="8"/>
  <c r="R26" i="9"/>
  <c r="G26" i="9"/>
  <c r="W26" i="9"/>
  <c r="P26" i="9"/>
  <c r="Z16" i="8"/>
  <c r="V16" i="8"/>
  <c r="R16" i="8"/>
  <c r="N16" i="8"/>
  <c r="J16" i="8"/>
  <c r="F16" i="8"/>
  <c r="B16" i="8"/>
  <c r="Y16" i="8"/>
  <c r="U16" i="8"/>
  <c r="Q16" i="8"/>
  <c r="M16" i="8"/>
  <c r="I16" i="8"/>
  <c r="E16" i="8"/>
  <c r="X16" i="8"/>
  <c r="T16" i="8"/>
  <c r="P16" i="8"/>
  <c r="L16" i="8"/>
  <c r="H16" i="8"/>
  <c r="D16" i="8"/>
  <c r="W16" i="8"/>
  <c r="S16" i="8"/>
  <c r="O16" i="8"/>
  <c r="K16" i="8"/>
  <c r="G16" i="8"/>
  <c r="C16" i="8"/>
  <c r="Q14" i="9"/>
  <c r="F14" i="9"/>
  <c r="V14" i="9"/>
  <c r="K14" i="9"/>
  <c r="D14" i="9"/>
  <c r="T14" i="9"/>
  <c r="AB35" i="5"/>
  <c r="L35" i="5"/>
  <c r="K20" i="9"/>
  <c r="D20" i="9"/>
  <c r="T20" i="9"/>
  <c r="M20" i="9"/>
  <c r="B20" i="9"/>
  <c r="AA20" i="8"/>
  <c r="R20" i="9"/>
  <c r="D21" i="9"/>
  <c r="T21" i="9"/>
  <c r="M21" i="9"/>
  <c r="AA21" i="8"/>
  <c r="B21" i="9"/>
  <c r="R21" i="9"/>
  <c r="G21" i="9"/>
  <c r="W21" i="9"/>
  <c r="S35" i="5"/>
  <c r="H9" i="9"/>
  <c r="X9" i="9"/>
  <c r="Q9" i="9"/>
  <c r="F9" i="9"/>
  <c r="V9" i="9"/>
  <c r="K9" i="9"/>
  <c r="AC35" i="5"/>
  <c r="M35" i="5"/>
  <c r="H33" i="9"/>
  <c r="X33" i="9"/>
  <c r="Q33" i="9"/>
  <c r="F33" i="9"/>
  <c r="V33" i="9"/>
  <c r="K33" i="9"/>
  <c r="D29" i="9"/>
  <c r="T29" i="9"/>
  <c r="J31" i="9"/>
  <c r="Z31" i="9"/>
  <c r="Q29" i="9"/>
  <c r="G31" i="9"/>
  <c r="W31" i="9"/>
  <c r="N29" i="9"/>
  <c r="D31" i="9"/>
  <c r="T31" i="9"/>
  <c r="K29" i="9"/>
  <c r="E31" i="9"/>
  <c r="U31" i="9"/>
  <c r="L25" i="9"/>
  <c r="E25" i="9"/>
  <c r="U25" i="9"/>
  <c r="J25" i="9"/>
  <c r="Z25" i="9"/>
  <c r="O25" i="9"/>
  <c r="B3" i="9"/>
  <c r="AA3" i="9" s="1"/>
  <c r="AA3" i="8"/>
  <c r="R3" i="9"/>
  <c r="G3" i="9"/>
  <c r="W3" i="9"/>
  <c r="P3" i="9"/>
  <c r="I3" i="9"/>
  <c r="Y3" i="9"/>
  <c r="V27" i="33" l="1"/>
  <c r="V16" i="33"/>
  <c r="G16" i="9"/>
  <c r="Y16" i="9"/>
  <c r="G2" i="9"/>
  <c r="W12" i="9"/>
  <c r="Y12" i="9"/>
  <c r="J18" i="9"/>
  <c r="X18" i="9"/>
  <c r="X28" i="9"/>
  <c r="F28" i="9"/>
  <c r="G7" i="9"/>
  <c r="AB20" i="8"/>
  <c r="D16" i="9"/>
  <c r="B16" i="9"/>
  <c r="AA16" i="8"/>
  <c r="H15" i="29"/>
  <c r="O15" i="29" s="1"/>
  <c r="AH12" i="30"/>
  <c r="F2" i="9"/>
  <c r="D2" i="9"/>
  <c r="K12" i="9"/>
  <c r="T12" i="9"/>
  <c r="B12" i="9"/>
  <c r="AA12" i="8"/>
  <c r="I18" i="9"/>
  <c r="C18" i="9"/>
  <c r="L18" i="9"/>
  <c r="L28" i="9"/>
  <c r="AB3" i="8"/>
  <c r="AB21" i="8"/>
  <c r="C16" i="9"/>
  <c r="S16" i="9"/>
  <c r="L16" i="9"/>
  <c r="E16" i="9"/>
  <c r="U16" i="9"/>
  <c r="J16" i="9"/>
  <c r="Z16" i="9"/>
  <c r="AB5" i="8"/>
  <c r="AB15" i="8"/>
  <c r="AA23" i="9"/>
  <c r="AH30" i="30"/>
  <c r="H33" i="29"/>
  <c r="O33" i="29" s="1"/>
  <c r="I2" i="9"/>
  <c r="Y2" i="9"/>
  <c r="N2" i="9"/>
  <c r="C2" i="9"/>
  <c r="S2" i="9"/>
  <c r="L2" i="9"/>
  <c r="C12" i="9"/>
  <c r="S12" i="9"/>
  <c r="L12" i="9"/>
  <c r="E12" i="9"/>
  <c r="U12" i="9"/>
  <c r="J12" i="9"/>
  <c r="Z12" i="9"/>
  <c r="Q18" i="9"/>
  <c r="F18" i="9"/>
  <c r="V18" i="9"/>
  <c r="K18" i="9"/>
  <c r="D18" i="9"/>
  <c r="T18" i="9"/>
  <c r="K28" i="9"/>
  <c r="D28" i="9"/>
  <c r="T28" i="9"/>
  <c r="M28" i="9"/>
  <c r="B28" i="9"/>
  <c r="AA28" i="8"/>
  <c r="R28" i="9"/>
  <c r="AE23" i="30"/>
  <c r="AB33" i="8"/>
  <c r="AB9" i="8"/>
  <c r="N7" i="9"/>
  <c r="C7" i="9"/>
  <c r="S7" i="9"/>
  <c r="L7" i="9"/>
  <c r="E7" i="9"/>
  <c r="U7" i="9"/>
  <c r="AE6" i="30"/>
  <c r="AB31" i="8"/>
  <c r="AA34" i="9"/>
  <c r="AH34" i="30"/>
  <c r="H37" i="29"/>
  <c r="O37" i="29" s="1"/>
  <c r="M6" i="9"/>
  <c r="B6" i="9"/>
  <c r="AA6" i="8"/>
  <c r="R6" i="9"/>
  <c r="G6" i="9"/>
  <c r="W6" i="9"/>
  <c r="P6" i="9"/>
  <c r="G24" i="9"/>
  <c r="W24" i="9"/>
  <c r="P24" i="9"/>
  <c r="I24" i="9"/>
  <c r="Y24" i="9"/>
  <c r="N24" i="9"/>
  <c r="C32" i="9"/>
  <c r="S32" i="9"/>
  <c r="L32" i="9"/>
  <c r="E32" i="9"/>
  <c r="U32" i="9"/>
  <c r="J32" i="9"/>
  <c r="Z32" i="9"/>
  <c r="T35" i="30"/>
  <c r="AA29" i="9"/>
  <c r="AA4" i="9"/>
  <c r="O8" i="9"/>
  <c r="H8" i="9"/>
  <c r="X8" i="9"/>
  <c r="Q8" i="9"/>
  <c r="F8" i="9"/>
  <c r="V8" i="9"/>
  <c r="K35" i="30"/>
  <c r="G24" i="32"/>
  <c r="O24" i="32"/>
  <c r="W24" i="32"/>
  <c r="D24" i="32"/>
  <c r="L24" i="32"/>
  <c r="T24" i="32"/>
  <c r="U24" i="32"/>
  <c r="F24" i="32"/>
  <c r="N24" i="32"/>
  <c r="Y24" i="32"/>
  <c r="Q24" i="32"/>
  <c r="B24" i="32"/>
  <c r="Z24" i="32"/>
  <c r="C24" i="32"/>
  <c r="K24" i="32"/>
  <c r="S24" i="32"/>
  <c r="E24" i="32"/>
  <c r="H24" i="32"/>
  <c r="P24" i="32"/>
  <c r="X24" i="32"/>
  <c r="M24" i="32"/>
  <c r="J24" i="32"/>
  <c r="R24" i="32"/>
  <c r="I24" i="32"/>
  <c r="P16" i="9"/>
  <c r="M2" i="9"/>
  <c r="W2" i="9"/>
  <c r="P12" i="9"/>
  <c r="E18" i="9"/>
  <c r="H18" i="9"/>
  <c r="AB14" i="8"/>
  <c r="W7" i="9"/>
  <c r="P7" i="9"/>
  <c r="I7" i="9"/>
  <c r="Y7" i="9"/>
  <c r="AA17" i="9"/>
  <c r="AE2" i="30"/>
  <c r="AE3" i="30"/>
  <c r="AA25" i="9"/>
  <c r="AA31" i="9"/>
  <c r="AB27" i="8"/>
  <c r="AH26" i="30"/>
  <c r="H29" i="29"/>
  <c r="O29" i="29" s="1"/>
  <c r="AB30" i="8"/>
  <c r="Q6" i="9"/>
  <c r="F6" i="9"/>
  <c r="V6" i="9"/>
  <c r="K6" i="9"/>
  <c r="D6" i="9"/>
  <c r="T6" i="9"/>
  <c r="K24" i="9"/>
  <c r="D24" i="9"/>
  <c r="T24" i="9"/>
  <c r="M24" i="9"/>
  <c r="B24" i="9"/>
  <c r="AA24" i="8"/>
  <c r="R24" i="9"/>
  <c r="G32" i="9"/>
  <c r="W32" i="9"/>
  <c r="P32" i="9"/>
  <c r="I32" i="9"/>
  <c r="Y32" i="9"/>
  <c r="N32" i="9"/>
  <c r="E10" i="30"/>
  <c r="AH10" i="5"/>
  <c r="N13" i="3"/>
  <c r="K13" i="3"/>
  <c r="F13" i="3"/>
  <c r="G38" i="3"/>
  <c r="K38" i="3" s="1"/>
  <c r="AB35" i="30"/>
  <c r="R35" i="30"/>
  <c r="AH15" i="30"/>
  <c r="H18" i="29"/>
  <c r="O18" i="29" s="1"/>
  <c r="AB29" i="8"/>
  <c r="AE8" i="30"/>
  <c r="C8" i="9"/>
  <c r="S8" i="9"/>
  <c r="L8" i="9"/>
  <c r="E8" i="9"/>
  <c r="U8" i="9"/>
  <c r="J8" i="9"/>
  <c r="Z8" i="9"/>
  <c r="AE5" i="30"/>
  <c r="D21" i="32"/>
  <c r="L21" i="32"/>
  <c r="T21" i="32"/>
  <c r="C21" i="32"/>
  <c r="I21" i="32"/>
  <c r="Q21" i="32"/>
  <c r="Y21" i="32"/>
  <c r="F21" i="32"/>
  <c r="N21" i="32"/>
  <c r="S21" i="32"/>
  <c r="K21" i="32"/>
  <c r="B21" i="32"/>
  <c r="Z21" i="32"/>
  <c r="O21" i="32"/>
  <c r="H21" i="32"/>
  <c r="P21" i="32"/>
  <c r="X21" i="32"/>
  <c r="W21" i="32"/>
  <c r="E21" i="32"/>
  <c r="M21" i="32"/>
  <c r="U21" i="32"/>
  <c r="J21" i="32"/>
  <c r="R21" i="32"/>
  <c r="G21" i="32"/>
  <c r="I16" i="9"/>
  <c r="B2" i="9"/>
  <c r="AA2" i="8"/>
  <c r="P2" i="9"/>
  <c r="I12" i="9"/>
  <c r="U18" i="9"/>
  <c r="O18" i="9"/>
  <c r="Q28" i="9"/>
  <c r="B7" i="9"/>
  <c r="AA7" i="8"/>
  <c r="K16" i="9"/>
  <c r="M16" i="9"/>
  <c r="AA14" i="9"/>
  <c r="F7" i="9"/>
  <c r="V7" i="9"/>
  <c r="K7" i="9"/>
  <c r="D7" i="9"/>
  <c r="T7" i="9"/>
  <c r="M7" i="9"/>
  <c r="AB17" i="8"/>
  <c r="V18" i="33"/>
  <c r="Y11" i="8"/>
  <c r="U11" i="8"/>
  <c r="Q11" i="8"/>
  <c r="M11" i="8"/>
  <c r="I11" i="8"/>
  <c r="E11" i="8"/>
  <c r="X11" i="8"/>
  <c r="T11" i="8"/>
  <c r="P11" i="8"/>
  <c r="L11" i="8"/>
  <c r="H11" i="8"/>
  <c r="D11" i="8"/>
  <c r="W11" i="8"/>
  <c r="S11" i="8"/>
  <c r="O11" i="8"/>
  <c r="K11" i="8"/>
  <c r="G11" i="8"/>
  <c r="C11" i="8"/>
  <c r="Z11" i="8"/>
  <c r="V11" i="8"/>
  <c r="R11" i="8"/>
  <c r="N11" i="8"/>
  <c r="J11" i="8"/>
  <c r="F11" i="8"/>
  <c r="B11" i="8"/>
  <c r="AH9" i="30"/>
  <c r="H12" i="29"/>
  <c r="O12" i="29" s="1"/>
  <c r="AH17" i="30"/>
  <c r="H20" i="29"/>
  <c r="O20" i="29" s="1"/>
  <c r="AH25" i="30"/>
  <c r="H28" i="29"/>
  <c r="O28" i="29" s="1"/>
  <c r="AH31" i="30"/>
  <c r="H34" i="29"/>
  <c r="O34" i="29" s="1"/>
  <c r="AB25" i="8"/>
  <c r="AA27" i="9"/>
  <c r="AH14" i="30"/>
  <c r="H17" i="29"/>
  <c r="O17" i="29" s="1"/>
  <c r="AH20" i="30"/>
  <c r="H23" i="29"/>
  <c r="O23" i="29" s="1"/>
  <c r="AA30" i="9"/>
  <c r="E6" i="9"/>
  <c r="U6" i="9"/>
  <c r="J6" i="9"/>
  <c r="Z6" i="9"/>
  <c r="O6" i="9"/>
  <c r="H6" i="9"/>
  <c r="X6" i="9"/>
  <c r="O24" i="9"/>
  <c r="H24" i="9"/>
  <c r="X24" i="9"/>
  <c r="Q24" i="9"/>
  <c r="F24" i="9"/>
  <c r="V24" i="9"/>
  <c r="K32" i="9"/>
  <c r="D32" i="9"/>
  <c r="T32" i="9"/>
  <c r="M32" i="9"/>
  <c r="B32" i="9"/>
  <c r="AA32" i="8"/>
  <c r="R32" i="9"/>
  <c r="F13" i="29"/>
  <c r="L13" i="29"/>
  <c r="G38" i="29"/>
  <c r="L38" i="29" s="1"/>
  <c r="AE11" i="30"/>
  <c r="AE19" i="30"/>
  <c r="G8" i="9"/>
  <c r="W8" i="9"/>
  <c r="P8" i="9"/>
  <c r="I8" i="9"/>
  <c r="Y8" i="9"/>
  <c r="N8" i="9"/>
  <c r="V35" i="30"/>
  <c r="AB22" i="8"/>
  <c r="Q18" i="32"/>
  <c r="E18" i="32"/>
  <c r="B18" i="32"/>
  <c r="J18" i="32"/>
  <c r="R18" i="32"/>
  <c r="I18" i="32"/>
  <c r="G18" i="32"/>
  <c r="O18" i="32"/>
  <c r="W18" i="32"/>
  <c r="H18" i="32"/>
  <c r="P18" i="32"/>
  <c r="X18" i="32"/>
  <c r="U18" i="32"/>
  <c r="F18" i="32"/>
  <c r="N18" i="32"/>
  <c r="M18" i="32"/>
  <c r="Z18" i="32"/>
  <c r="Y18" i="32"/>
  <c r="C18" i="32"/>
  <c r="K18" i="32"/>
  <c r="S18" i="32"/>
  <c r="D18" i="32"/>
  <c r="L18" i="32"/>
  <c r="T18" i="32"/>
  <c r="W16" i="9"/>
  <c r="N16" i="9"/>
  <c r="R2" i="9"/>
  <c r="G12" i="9"/>
  <c r="N12" i="9"/>
  <c r="Z18" i="9"/>
  <c r="O28" i="9"/>
  <c r="H28" i="9"/>
  <c r="V28" i="9"/>
  <c r="R7" i="9"/>
  <c r="T16" i="9"/>
  <c r="R16" i="9"/>
  <c r="AB26" i="8"/>
  <c r="Q2" i="9"/>
  <c r="V2" i="9"/>
  <c r="K2" i="9"/>
  <c r="T2" i="9"/>
  <c r="D12" i="9"/>
  <c r="M12" i="9"/>
  <c r="R12" i="9"/>
  <c r="Y18" i="9"/>
  <c r="N18" i="9"/>
  <c r="S18" i="9"/>
  <c r="C28" i="9"/>
  <c r="S28" i="9"/>
  <c r="E28" i="9"/>
  <c r="U28" i="9"/>
  <c r="J28" i="9"/>
  <c r="Z28" i="9"/>
  <c r="AA21" i="9"/>
  <c r="AA20" i="9"/>
  <c r="O16" i="9"/>
  <c r="H16" i="9"/>
  <c r="X16" i="9"/>
  <c r="Q16" i="9"/>
  <c r="F16" i="9"/>
  <c r="V16" i="9"/>
  <c r="AA26" i="9"/>
  <c r="AA5" i="9"/>
  <c r="AB23" i="8"/>
  <c r="V24" i="33"/>
  <c r="V32" i="33"/>
  <c r="E2" i="9"/>
  <c r="U2" i="9"/>
  <c r="J2" i="9"/>
  <c r="Z2" i="9"/>
  <c r="O2" i="9"/>
  <c r="H2" i="9"/>
  <c r="X2" i="9"/>
  <c r="O12" i="9"/>
  <c r="H12" i="9"/>
  <c r="X12" i="9"/>
  <c r="Q12" i="9"/>
  <c r="F12" i="9"/>
  <c r="V12" i="9"/>
  <c r="M18" i="9"/>
  <c r="B18" i="9"/>
  <c r="AA18" i="8"/>
  <c r="R18" i="9"/>
  <c r="G18" i="9"/>
  <c r="W18" i="9"/>
  <c r="P18" i="9"/>
  <c r="G28" i="9"/>
  <c r="W28" i="9"/>
  <c r="P28" i="9"/>
  <c r="I28" i="9"/>
  <c r="Y28" i="9"/>
  <c r="N28" i="9"/>
  <c r="S27" i="32"/>
  <c r="D27" i="32"/>
  <c r="L27" i="32"/>
  <c r="T27" i="32"/>
  <c r="K27" i="32"/>
  <c r="J27" i="32"/>
  <c r="R27" i="32"/>
  <c r="O27" i="32"/>
  <c r="W27" i="32"/>
  <c r="I27" i="32"/>
  <c r="Q27" i="32"/>
  <c r="Y27" i="32"/>
  <c r="C27" i="32"/>
  <c r="H27" i="32"/>
  <c r="P27" i="32"/>
  <c r="X27" i="32"/>
  <c r="F27" i="32"/>
  <c r="N27" i="32"/>
  <c r="G27" i="32"/>
  <c r="E27" i="32"/>
  <c r="M27" i="32"/>
  <c r="U27" i="32"/>
  <c r="B27" i="32"/>
  <c r="Z27" i="32"/>
  <c r="H36" i="29"/>
  <c r="O36" i="29" s="1"/>
  <c r="AH33" i="30"/>
  <c r="AA33" i="9"/>
  <c r="AA9" i="9"/>
  <c r="J7" i="9"/>
  <c r="Z7" i="9"/>
  <c r="O7" i="9"/>
  <c r="H7" i="9"/>
  <c r="X7" i="9"/>
  <c r="Q7" i="9"/>
  <c r="I16" i="32"/>
  <c r="M16" i="32"/>
  <c r="B16" i="32"/>
  <c r="Z16" i="32"/>
  <c r="G16" i="32"/>
  <c r="O16" i="32"/>
  <c r="W16" i="32"/>
  <c r="D16" i="32"/>
  <c r="L16" i="32"/>
  <c r="T16" i="32"/>
  <c r="J16" i="32"/>
  <c r="R16" i="32"/>
  <c r="Y16" i="32"/>
  <c r="U16" i="32"/>
  <c r="C16" i="32"/>
  <c r="K16" i="32"/>
  <c r="S16" i="32"/>
  <c r="H16" i="32"/>
  <c r="P16" i="32"/>
  <c r="X16" i="32"/>
  <c r="F16" i="32"/>
  <c r="N16" i="32"/>
  <c r="Q16" i="32"/>
  <c r="E16" i="32"/>
  <c r="AH22" i="30"/>
  <c r="H25" i="29"/>
  <c r="O25" i="29" s="1"/>
  <c r="AE7" i="30"/>
  <c r="AE13" i="30"/>
  <c r="AB34" i="8"/>
  <c r="Y19" i="8"/>
  <c r="U19" i="8"/>
  <c r="Q19" i="8"/>
  <c r="M19" i="8"/>
  <c r="I19" i="8"/>
  <c r="E19" i="8"/>
  <c r="X19" i="8"/>
  <c r="T19" i="8"/>
  <c r="P19" i="8"/>
  <c r="L19" i="8"/>
  <c r="H19" i="8"/>
  <c r="D19" i="8"/>
  <c r="W19" i="8"/>
  <c r="S19" i="8"/>
  <c r="O19" i="8"/>
  <c r="K19" i="8"/>
  <c r="G19" i="8"/>
  <c r="C19" i="8"/>
  <c r="Z19" i="8"/>
  <c r="V19" i="8"/>
  <c r="R19" i="8"/>
  <c r="N19" i="8"/>
  <c r="J19" i="8"/>
  <c r="F19" i="8"/>
  <c r="B19" i="8"/>
  <c r="I6" i="9"/>
  <c r="Y6" i="9"/>
  <c r="N6" i="9"/>
  <c r="C6" i="9"/>
  <c r="S6" i="9"/>
  <c r="L6" i="9"/>
  <c r="C24" i="9"/>
  <c r="S24" i="9"/>
  <c r="L24" i="9"/>
  <c r="E24" i="9"/>
  <c r="U24" i="9"/>
  <c r="J24" i="9"/>
  <c r="Z24" i="9"/>
  <c r="O32" i="9"/>
  <c r="H32" i="9"/>
  <c r="X32" i="9"/>
  <c r="Q32" i="9"/>
  <c r="F32" i="9"/>
  <c r="V32" i="9"/>
  <c r="G35" i="30"/>
  <c r="H32" i="29"/>
  <c r="O32" i="29" s="1"/>
  <c r="AH29" i="30"/>
  <c r="W13" i="8"/>
  <c r="S13" i="8"/>
  <c r="O13" i="8"/>
  <c r="K13" i="8"/>
  <c r="G13" i="8"/>
  <c r="C13" i="8"/>
  <c r="Z13" i="8"/>
  <c r="V13" i="8"/>
  <c r="R13" i="8"/>
  <c r="N13" i="8"/>
  <c r="J13" i="8"/>
  <c r="F13" i="8"/>
  <c r="B13" i="8"/>
  <c r="Y13" i="8"/>
  <c r="U13" i="8"/>
  <c r="Q13" i="8"/>
  <c r="M13" i="8"/>
  <c r="I13" i="8"/>
  <c r="E13" i="8"/>
  <c r="X13" i="8"/>
  <c r="T13" i="8"/>
  <c r="P13" i="8"/>
  <c r="L13" i="8"/>
  <c r="H13" i="8"/>
  <c r="D13" i="8"/>
  <c r="AE4" i="30"/>
  <c r="AE28" i="30"/>
  <c r="AB4" i="8"/>
  <c r="K8" i="9"/>
  <c r="D8" i="9"/>
  <c r="T8" i="9"/>
  <c r="M8" i="9"/>
  <c r="B8" i="9"/>
  <c r="AA8" i="8"/>
  <c r="R8" i="9"/>
  <c r="F35" i="30"/>
  <c r="AA22" i="9"/>
  <c r="AA35" i="30"/>
  <c r="Y32" i="32"/>
  <c r="C32" i="32"/>
  <c r="K32" i="32"/>
  <c r="S32" i="32"/>
  <c r="E32" i="32"/>
  <c r="F32" i="32"/>
  <c r="N32" i="32"/>
  <c r="Q32" i="32"/>
  <c r="H32" i="32"/>
  <c r="P32" i="32"/>
  <c r="X32" i="32"/>
  <c r="I32" i="32"/>
  <c r="B32" i="32"/>
  <c r="Z32" i="32"/>
  <c r="G32" i="32"/>
  <c r="O32" i="32"/>
  <c r="W32" i="32"/>
  <c r="U32" i="32"/>
  <c r="M32" i="32"/>
  <c r="J32" i="32"/>
  <c r="R32" i="32"/>
  <c r="D32" i="32"/>
  <c r="L32" i="32"/>
  <c r="T32" i="32"/>
  <c r="T32" i="33" l="1"/>
  <c r="I32" i="33"/>
  <c r="Q32" i="33"/>
  <c r="S32" i="33"/>
  <c r="X4" i="10"/>
  <c r="T4" i="10"/>
  <c r="P4" i="10"/>
  <c r="L4" i="10"/>
  <c r="H4" i="10"/>
  <c r="D4" i="10"/>
  <c r="W4" i="10"/>
  <c r="S4" i="10"/>
  <c r="O4" i="10"/>
  <c r="K4" i="10"/>
  <c r="G4" i="10"/>
  <c r="C4" i="10"/>
  <c r="Z4" i="10"/>
  <c r="V4" i="10"/>
  <c r="R4" i="10"/>
  <c r="N4" i="10"/>
  <c r="J4" i="10"/>
  <c r="F4" i="10"/>
  <c r="B4" i="10"/>
  <c r="Y4" i="10"/>
  <c r="U4" i="10"/>
  <c r="Q4" i="10"/>
  <c r="M4" i="10"/>
  <c r="I4" i="10"/>
  <c r="E4" i="10"/>
  <c r="D13" i="9"/>
  <c r="T13" i="9"/>
  <c r="M13" i="9"/>
  <c r="AA13" i="8"/>
  <c r="B13" i="9"/>
  <c r="R13" i="9"/>
  <c r="G13" i="9"/>
  <c r="W13" i="9"/>
  <c r="N19" i="9"/>
  <c r="C19" i="9"/>
  <c r="S19" i="9"/>
  <c r="L19" i="9"/>
  <c r="E19" i="9"/>
  <c r="U19" i="9"/>
  <c r="AH13" i="30"/>
  <c r="H16" i="29"/>
  <c r="O16" i="29" s="1"/>
  <c r="AH7" i="30"/>
  <c r="H10" i="29"/>
  <c r="O10" i="29" s="1"/>
  <c r="E16" i="33"/>
  <c r="X16" i="33"/>
  <c r="K16" i="33"/>
  <c r="R16" i="33"/>
  <c r="D16" i="33"/>
  <c r="Z16" i="33"/>
  <c r="Z27" i="33"/>
  <c r="E27" i="33"/>
  <c r="X27" i="33"/>
  <c r="Y27" i="33"/>
  <c r="O27" i="33"/>
  <c r="T27" i="33"/>
  <c r="S18" i="33"/>
  <c r="Z18" i="33"/>
  <c r="U18" i="33"/>
  <c r="W18" i="33"/>
  <c r="R18" i="33"/>
  <c r="Q18" i="33"/>
  <c r="K13" i="29"/>
  <c r="F38" i="29"/>
  <c r="K38" i="29" s="1"/>
  <c r="Y25" i="10"/>
  <c r="U25" i="10"/>
  <c r="Q25" i="10"/>
  <c r="M25" i="10"/>
  <c r="I25" i="10"/>
  <c r="E25" i="10"/>
  <c r="X25" i="10"/>
  <c r="T25" i="10"/>
  <c r="P25" i="10"/>
  <c r="L25" i="10"/>
  <c r="H25" i="10"/>
  <c r="D25" i="10"/>
  <c r="W25" i="10"/>
  <c r="S25" i="10"/>
  <c r="O25" i="10"/>
  <c r="K25" i="10"/>
  <c r="G25" i="10"/>
  <c r="C25" i="10"/>
  <c r="Z25" i="10"/>
  <c r="V25" i="10"/>
  <c r="R25" i="10"/>
  <c r="N25" i="10"/>
  <c r="J25" i="10"/>
  <c r="F25" i="10"/>
  <c r="B25" i="10"/>
  <c r="I25" i="32"/>
  <c r="Q25" i="32"/>
  <c r="Y25" i="32"/>
  <c r="J25" i="32"/>
  <c r="R25" i="32"/>
  <c r="S25" i="32"/>
  <c r="D25" i="32"/>
  <c r="L25" i="32"/>
  <c r="T25" i="32"/>
  <c r="W25" i="32"/>
  <c r="O25" i="32"/>
  <c r="K25" i="32"/>
  <c r="E25" i="32"/>
  <c r="M25" i="32"/>
  <c r="U25" i="32"/>
  <c r="F25" i="32"/>
  <c r="N25" i="32"/>
  <c r="C25" i="32"/>
  <c r="H25" i="32"/>
  <c r="P25" i="32"/>
  <c r="X25" i="32"/>
  <c r="G25" i="32"/>
  <c r="B25" i="32"/>
  <c r="Z25" i="32"/>
  <c r="V25" i="32"/>
  <c r="K9" i="32"/>
  <c r="B9" i="32"/>
  <c r="Z9" i="32"/>
  <c r="S9" i="32"/>
  <c r="H9" i="32"/>
  <c r="P9" i="32"/>
  <c r="X9" i="32"/>
  <c r="E9" i="32"/>
  <c r="M9" i="32"/>
  <c r="U9" i="32"/>
  <c r="C9" i="32"/>
  <c r="J9" i="32"/>
  <c r="R9" i="32"/>
  <c r="W9" i="32"/>
  <c r="G9" i="32"/>
  <c r="D9" i="32"/>
  <c r="L9" i="32"/>
  <c r="T9" i="32"/>
  <c r="I9" i="32"/>
  <c r="Q9" i="32"/>
  <c r="Y9" i="32"/>
  <c r="O9" i="32"/>
  <c r="F9" i="32"/>
  <c r="N9" i="32"/>
  <c r="V9" i="32"/>
  <c r="J11" i="9"/>
  <c r="Z11" i="9"/>
  <c r="O11" i="9"/>
  <c r="H11" i="9"/>
  <c r="X11" i="9"/>
  <c r="Q11" i="9"/>
  <c r="AA7" i="9"/>
  <c r="J21" i="33"/>
  <c r="W21" i="33"/>
  <c r="O21" i="33"/>
  <c r="S21" i="33"/>
  <c r="Q21" i="33"/>
  <c r="L21" i="33"/>
  <c r="D15" i="32"/>
  <c r="L15" i="32"/>
  <c r="T15" i="32"/>
  <c r="I15" i="32"/>
  <c r="Q15" i="32"/>
  <c r="Y15" i="32"/>
  <c r="W15" i="32"/>
  <c r="F15" i="32"/>
  <c r="N15" i="32"/>
  <c r="S15" i="32"/>
  <c r="B15" i="32"/>
  <c r="Z15" i="32"/>
  <c r="K15" i="32"/>
  <c r="O15" i="32"/>
  <c r="H15" i="32"/>
  <c r="P15" i="32"/>
  <c r="X15" i="32"/>
  <c r="E15" i="32"/>
  <c r="M15" i="32"/>
  <c r="U15" i="32"/>
  <c r="C15" i="32"/>
  <c r="J15" i="32"/>
  <c r="R15" i="32"/>
  <c r="G15" i="32"/>
  <c r="V15" i="32"/>
  <c r="Z14" i="10"/>
  <c r="V14" i="10"/>
  <c r="R14" i="10"/>
  <c r="N14" i="10"/>
  <c r="J14" i="10"/>
  <c r="F14" i="10"/>
  <c r="B14" i="10"/>
  <c r="Y14" i="10"/>
  <c r="U14" i="10"/>
  <c r="Q14" i="10"/>
  <c r="M14" i="10"/>
  <c r="I14" i="10"/>
  <c r="E14" i="10"/>
  <c r="X14" i="10"/>
  <c r="T14" i="10"/>
  <c r="P14" i="10"/>
  <c r="L14" i="10"/>
  <c r="H14" i="10"/>
  <c r="D14" i="10"/>
  <c r="W14" i="10"/>
  <c r="S14" i="10"/>
  <c r="O14" i="10"/>
  <c r="K14" i="10"/>
  <c r="G14" i="10"/>
  <c r="C14" i="10"/>
  <c r="I24" i="33"/>
  <c r="X24" i="33"/>
  <c r="S24" i="33"/>
  <c r="AA24" i="32"/>
  <c r="AB24" i="32" s="1"/>
  <c r="B24" i="33"/>
  <c r="AA24" i="33" s="1"/>
  <c r="F24" i="33"/>
  <c r="D24" i="33"/>
  <c r="Y33" i="10"/>
  <c r="U33" i="10"/>
  <c r="Q33" i="10"/>
  <c r="M33" i="10"/>
  <c r="I33" i="10"/>
  <c r="E33" i="10"/>
  <c r="X33" i="10"/>
  <c r="T33" i="10"/>
  <c r="P33" i="10"/>
  <c r="L33" i="10"/>
  <c r="H33" i="10"/>
  <c r="D33" i="10"/>
  <c r="W33" i="10"/>
  <c r="S33" i="10"/>
  <c r="O33" i="10"/>
  <c r="K33" i="10"/>
  <c r="G33" i="10"/>
  <c r="C33" i="10"/>
  <c r="Z33" i="10"/>
  <c r="V33" i="10"/>
  <c r="R33" i="10"/>
  <c r="N33" i="10"/>
  <c r="J33" i="10"/>
  <c r="F33" i="10"/>
  <c r="B33" i="10"/>
  <c r="AB28" i="8"/>
  <c r="AB12" i="8"/>
  <c r="AB16" i="8"/>
  <c r="X20" i="10"/>
  <c r="T20" i="10"/>
  <c r="P20" i="10"/>
  <c r="L20" i="10"/>
  <c r="H20" i="10"/>
  <c r="D20" i="10"/>
  <c r="W20" i="10"/>
  <c r="S20" i="10"/>
  <c r="O20" i="10"/>
  <c r="K20" i="10"/>
  <c r="G20" i="10"/>
  <c r="C20" i="10"/>
  <c r="Z20" i="10"/>
  <c r="V20" i="10"/>
  <c r="R20" i="10"/>
  <c r="N20" i="10"/>
  <c r="J20" i="10"/>
  <c r="F20" i="10"/>
  <c r="B20" i="10"/>
  <c r="Y20" i="10"/>
  <c r="U20" i="10"/>
  <c r="Q20" i="10"/>
  <c r="M20" i="10"/>
  <c r="I20" i="10"/>
  <c r="E20" i="10"/>
  <c r="J32" i="33"/>
  <c r="M32" i="33"/>
  <c r="K32" i="33"/>
  <c r="AH4" i="30"/>
  <c r="H7" i="29"/>
  <c r="O7" i="29" s="1"/>
  <c r="H13" i="9"/>
  <c r="X13" i="9"/>
  <c r="Q13" i="9"/>
  <c r="F13" i="9"/>
  <c r="V13" i="9"/>
  <c r="K13" i="9"/>
  <c r="B19" i="9"/>
  <c r="AA19" i="8"/>
  <c r="R19" i="9"/>
  <c r="G19" i="9"/>
  <c r="W19" i="9"/>
  <c r="P19" i="9"/>
  <c r="I19" i="9"/>
  <c r="Y19" i="9"/>
  <c r="Q16" i="33"/>
  <c r="P16" i="33"/>
  <c r="C16" i="33"/>
  <c r="J16" i="33"/>
  <c r="W16" i="33"/>
  <c r="AA16" i="32"/>
  <c r="AB16" i="32" s="1"/>
  <c r="B16" i="33"/>
  <c r="AA16" i="33" s="1"/>
  <c r="AA27" i="32"/>
  <c r="AB27" i="32" s="1"/>
  <c r="B27" i="33"/>
  <c r="AA27" i="33" s="1"/>
  <c r="G27" i="33"/>
  <c r="P27" i="33"/>
  <c r="Q27" i="33"/>
  <c r="R27" i="33"/>
  <c r="L27" i="33"/>
  <c r="AB18" i="8"/>
  <c r="T18" i="33"/>
  <c r="K18" i="33"/>
  <c r="M18" i="33"/>
  <c r="X18" i="33"/>
  <c r="O18" i="33"/>
  <c r="J18" i="33"/>
  <c r="AH19" i="30"/>
  <c r="H22" i="29"/>
  <c r="O22" i="29" s="1"/>
  <c r="Y14" i="32"/>
  <c r="U14" i="32"/>
  <c r="F14" i="32"/>
  <c r="N14" i="32"/>
  <c r="M14" i="32"/>
  <c r="B14" i="32"/>
  <c r="Z14" i="32"/>
  <c r="Q14" i="32"/>
  <c r="C14" i="32"/>
  <c r="K14" i="32"/>
  <c r="S14" i="32"/>
  <c r="D14" i="32"/>
  <c r="L14" i="32"/>
  <c r="T14" i="32"/>
  <c r="I14" i="32"/>
  <c r="E14" i="32"/>
  <c r="J14" i="32"/>
  <c r="R14" i="32"/>
  <c r="G14" i="32"/>
  <c r="O14" i="32"/>
  <c r="W14" i="32"/>
  <c r="H14" i="32"/>
  <c r="P14" i="32"/>
  <c r="X14" i="32"/>
  <c r="V14" i="32"/>
  <c r="N11" i="9"/>
  <c r="C11" i="9"/>
  <c r="S11" i="9"/>
  <c r="L11" i="9"/>
  <c r="E11" i="9"/>
  <c r="U11" i="9"/>
  <c r="U21" i="33"/>
  <c r="X21" i="33"/>
  <c r="Z21" i="33"/>
  <c r="N21" i="33"/>
  <c r="I21" i="33"/>
  <c r="D21" i="33"/>
  <c r="X10" i="8"/>
  <c r="T10" i="8"/>
  <c r="P10" i="8"/>
  <c r="L10" i="8"/>
  <c r="H10" i="8"/>
  <c r="D10" i="8"/>
  <c r="W10" i="8"/>
  <c r="S10" i="8"/>
  <c r="O10" i="8"/>
  <c r="K10" i="8"/>
  <c r="G10" i="8"/>
  <c r="C10" i="8"/>
  <c r="Z10" i="8"/>
  <c r="V10" i="8"/>
  <c r="R10" i="8"/>
  <c r="N10" i="8"/>
  <c r="J10" i="8"/>
  <c r="F10" i="8"/>
  <c r="B10" i="8"/>
  <c r="Y10" i="8"/>
  <c r="U10" i="8"/>
  <c r="Q10" i="8"/>
  <c r="M10" i="8"/>
  <c r="I10" i="8"/>
  <c r="E10" i="8"/>
  <c r="N38" i="3"/>
  <c r="N39" i="3" s="1"/>
  <c r="AE10" i="30"/>
  <c r="AB24" i="8"/>
  <c r="Z30" i="10"/>
  <c r="V30" i="10"/>
  <c r="R30" i="10"/>
  <c r="R30" i="11" s="1"/>
  <c r="N30" i="10"/>
  <c r="J30" i="10"/>
  <c r="J30" i="11" s="1"/>
  <c r="F30" i="10"/>
  <c r="B30" i="10"/>
  <c r="Y30" i="10"/>
  <c r="U30" i="10"/>
  <c r="Q30" i="10"/>
  <c r="M30" i="10"/>
  <c r="I30" i="10"/>
  <c r="I30" i="11" s="1"/>
  <c r="E30" i="10"/>
  <c r="X30" i="10"/>
  <c r="T30" i="10"/>
  <c r="P30" i="10"/>
  <c r="L30" i="10"/>
  <c r="H30" i="10"/>
  <c r="D30" i="10"/>
  <c r="W30" i="10"/>
  <c r="S30" i="10"/>
  <c r="S30" i="11" s="1"/>
  <c r="O30" i="10"/>
  <c r="K30" i="10"/>
  <c r="G30" i="10"/>
  <c r="C30" i="10"/>
  <c r="W27" i="10"/>
  <c r="S27" i="10"/>
  <c r="O27" i="10"/>
  <c r="K27" i="10"/>
  <c r="G27" i="10"/>
  <c r="C27" i="10"/>
  <c r="Z27" i="10"/>
  <c r="V27" i="10"/>
  <c r="R27" i="10"/>
  <c r="N27" i="10"/>
  <c r="J27" i="10"/>
  <c r="F27" i="10"/>
  <c r="B27" i="10"/>
  <c r="Y27" i="10"/>
  <c r="U27" i="10"/>
  <c r="Q27" i="10"/>
  <c r="M27" i="10"/>
  <c r="I27" i="10"/>
  <c r="E27" i="10"/>
  <c r="X27" i="10"/>
  <c r="T27" i="10"/>
  <c r="P27" i="10"/>
  <c r="L27" i="10"/>
  <c r="H27" i="10"/>
  <c r="D27" i="10"/>
  <c r="AH3" i="30"/>
  <c r="H6" i="29"/>
  <c r="O6" i="29" s="1"/>
  <c r="R24" i="33"/>
  <c r="P24" i="33"/>
  <c r="K24" i="33"/>
  <c r="Q24" i="33"/>
  <c r="U24" i="33"/>
  <c r="W24" i="33"/>
  <c r="AB6" i="8"/>
  <c r="E34" i="32"/>
  <c r="F34" i="32"/>
  <c r="N34" i="32"/>
  <c r="C34" i="32"/>
  <c r="K34" i="32"/>
  <c r="S34" i="32"/>
  <c r="Q34" i="32"/>
  <c r="M34" i="32"/>
  <c r="B34" i="32"/>
  <c r="Z34" i="32"/>
  <c r="I34" i="32"/>
  <c r="D34" i="32"/>
  <c r="L34" i="32"/>
  <c r="T34" i="32"/>
  <c r="Y34" i="32"/>
  <c r="J34" i="32"/>
  <c r="R34" i="32"/>
  <c r="G34" i="32"/>
  <c r="O34" i="32"/>
  <c r="W34" i="32"/>
  <c r="U34" i="32"/>
  <c r="H34" i="32"/>
  <c r="P34" i="32"/>
  <c r="X34" i="32"/>
  <c r="V34" i="32"/>
  <c r="AA28" i="9"/>
  <c r="AA12" i="9"/>
  <c r="AA16" i="9"/>
  <c r="O32" i="33"/>
  <c r="G32" i="33"/>
  <c r="N32" i="33"/>
  <c r="D32" i="33"/>
  <c r="U32" i="33"/>
  <c r="Z32" i="33"/>
  <c r="P32" i="33"/>
  <c r="F32" i="33"/>
  <c r="C32" i="33"/>
  <c r="AB8" i="8"/>
  <c r="AH28" i="30"/>
  <c r="H31" i="29"/>
  <c r="O31" i="29" s="1"/>
  <c r="L13" i="9"/>
  <c r="E13" i="9"/>
  <c r="U13" i="9"/>
  <c r="J13" i="9"/>
  <c r="Z13" i="9"/>
  <c r="O13" i="9"/>
  <c r="W29" i="32"/>
  <c r="I29" i="32"/>
  <c r="Q29" i="32"/>
  <c r="Y29" i="32"/>
  <c r="B29" i="32"/>
  <c r="Z29" i="32"/>
  <c r="O29" i="32"/>
  <c r="H29" i="32"/>
  <c r="P29" i="32"/>
  <c r="X29" i="32"/>
  <c r="G29" i="32"/>
  <c r="J29" i="32"/>
  <c r="R29" i="32"/>
  <c r="K29" i="32"/>
  <c r="E29" i="32"/>
  <c r="M29" i="32"/>
  <c r="U29" i="32"/>
  <c r="C29" i="32"/>
  <c r="D29" i="32"/>
  <c r="L29" i="32"/>
  <c r="T29" i="32"/>
  <c r="S29" i="32"/>
  <c r="F29" i="32"/>
  <c r="N29" i="32"/>
  <c r="V29" i="32"/>
  <c r="F19" i="9"/>
  <c r="V19" i="9"/>
  <c r="K19" i="9"/>
  <c r="D19" i="9"/>
  <c r="T19" i="9"/>
  <c r="M19" i="9"/>
  <c r="Q22" i="32"/>
  <c r="B22" i="32"/>
  <c r="Z22" i="32"/>
  <c r="G22" i="32"/>
  <c r="O22" i="32"/>
  <c r="W22" i="32"/>
  <c r="E22" i="32"/>
  <c r="D22" i="32"/>
  <c r="L22" i="32"/>
  <c r="T22" i="32"/>
  <c r="I22" i="32"/>
  <c r="J22" i="32"/>
  <c r="R22" i="32"/>
  <c r="M22" i="32"/>
  <c r="C22" i="32"/>
  <c r="K22" i="32"/>
  <c r="S22" i="32"/>
  <c r="Y22" i="32"/>
  <c r="H22" i="32"/>
  <c r="P22" i="32"/>
  <c r="X22" i="32"/>
  <c r="U22" i="32"/>
  <c r="F22" i="32"/>
  <c r="N22" i="32"/>
  <c r="V22" i="32"/>
  <c r="N16" i="33"/>
  <c r="H16" i="33"/>
  <c r="U16" i="33"/>
  <c r="T16" i="33"/>
  <c r="O16" i="33"/>
  <c r="M16" i="33"/>
  <c r="U27" i="33"/>
  <c r="N27" i="33"/>
  <c r="H27" i="33"/>
  <c r="I27" i="33"/>
  <c r="J27" i="33"/>
  <c r="D27" i="33"/>
  <c r="AA18" i="9"/>
  <c r="W23" i="10"/>
  <c r="S23" i="10"/>
  <c r="O23" i="10"/>
  <c r="K23" i="10"/>
  <c r="G23" i="10"/>
  <c r="C23" i="10"/>
  <c r="Z23" i="10"/>
  <c r="V23" i="10"/>
  <c r="R23" i="10"/>
  <c r="N23" i="10"/>
  <c r="J23" i="10"/>
  <c r="F23" i="10"/>
  <c r="B23" i="10"/>
  <c r="Y23" i="10"/>
  <c r="U23" i="10"/>
  <c r="Q23" i="10"/>
  <c r="M23" i="10"/>
  <c r="I23" i="10"/>
  <c r="E23" i="10"/>
  <c r="X23" i="10"/>
  <c r="T23" i="10"/>
  <c r="P23" i="10"/>
  <c r="L23" i="10"/>
  <c r="H23" i="10"/>
  <c r="D23" i="10"/>
  <c r="L18" i="33"/>
  <c r="C18" i="33"/>
  <c r="N18" i="33"/>
  <c r="P18" i="33"/>
  <c r="G18" i="33"/>
  <c r="AA18" i="32"/>
  <c r="AB18" i="32" s="1"/>
  <c r="B18" i="33"/>
  <c r="AA18" i="33" s="1"/>
  <c r="Z22" i="10"/>
  <c r="V22" i="10"/>
  <c r="R22" i="10"/>
  <c r="N22" i="10"/>
  <c r="J22" i="10"/>
  <c r="F22" i="10"/>
  <c r="B22" i="10"/>
  <c r="Y22" i="10"/>
  <c r="U22" i="10"/>
  <c r="Q22" i="10"/>
  <c r="M22" i="10"/>
  <c r="I22" i="10"/>
  <c r="E22" i="10"/>
  <c r="X22" i="10"/>
  <c r="T22" i="10"/>
  <c r="P22" i="10"/>
  <c r="L22" i="10"/>
  <c r="H22" i="10"/>
  <c r="D22" i="10"/>
  <c r="W22" i="10"/>
  <c r="S22" i="10"/>
  <c r="O22" i="10"/>
  <c r="K22" i="10"/>
  <c r="G22" i="10"/>
  <c r="C22" i="10"/>
  <c r="AB32" i="8"/>
  <c r="S31" i="32"/>
  <c r="H31" i="32"/>
  <c r="P31" i="32"/>
  <c r="X31" i="32"/>
  <c r="B31" i="32"/>
  <c r="Z31" i="32"/>
  <c r="W31" i="32"/>
  <c r="I31" i="32"/>
  <c r="Q31" i="32"/>
  <c r="Y31" i="32"/>
  <c r="J31" i="32"/>
  <c r="R31" i="32"/>
  <c r="G31" i="32"/>
  <c r="D31" i="32"/>
  <c r="L31" i="32"/>
  <c r="T31" i="32"/>
  <c r="K31" i="32"/>
  <c r="C31" i="32"/>
  <c r="O31" i="32"/>
  <c r="E31" i="32"/>
  <c r="M31" i="32"/>
  <c r="U31" i="32"/>
  <c r="F31" i="32"/>
  <c r="N31" i="32"/>
  <c r="V31" i="32"/>
  <c r="K17" i="32"/>
  <c r="B17" i="32"/>
  <c r="Z17" i="32"/>
  <c r="H17" i="32"/>
  <c r="P17" i="32"/>
  <c r="X17" i="32"/>
  <c r="I17" i="32"/>
  <c r="Q17" i="32"/>
  <c r="Y17" i="32"/>
  <c r="G17" i="32"/>
  <c r="J17" i="32"/>
  <c r="R17" i="32"/>
  <c r="W17" i="32"/>
  <c r="C17" i="32"/>
  <c r="D17" i="32"/>
  <c r="L17" i="32"/>
  <c r="T17" i="32"/>
  <c r="O17" i="32"/>
  <c r="E17" i="32"/>
  <c r="M17" i="32"/>
  <c r="U17" i="32"/>
  <c r="S17" i="32"/>
  <c r="F17" i="32"/>
  <c r="N17" i="32"/>
  <c r="V17" i="32"/>
  <c r="B11" i="9"/>
  <c r="AA11" i="8"/>
  <c r="R11" i="9"/>
  <c r="G11" i="9"/>
  <c r="W11" i="9"/>
  <c r="P11" i="9"/>
  <c r="I11" i="9"/>
  <c r="Y11" i="9"/>
  <c r="Y17" i="10"/>
  <c r="U17" i="10"/>
  <c r="Q17" i="10"/>
  <c r="M17" i="10"/>
  <c r="I17" i="10"/>
  <c r="E17" i="10"/>
  <c r="X17" i="10"/>
  <c r="T17" i="10"/>
  <c r="P17" i="10"/>
  <c r="L17" i="10"/>
  <c r="H17" i="10"/>
  <c r="D17" i="10"/>
  <c r="W17" i="10"/>
  <c r="S17" i="10"/>
  <c r="O17" i="10"/>
  <c r="K17" i="10"/>
  <c r="G17" i="10"/>
  <c r="C17" i="10"/>
  <c r="Z17" i="10"/>
  <c r="V17" i="10"/>
  <c r="R17" i="10"/>
  <c r="N17" i="10"/>
  <c r="J17" i="10"/>
  <c r="F17" i="10"/>
  <c r="B17" i="10"/>
  <c r="AB2" i="8"/>
  <c r="G21" i="33"/>
  <c r="M21" i="33"/>
  <c r="P21" i="33"/>
  <c r="AA21" i="32"/>
  <c r="AB21" i="32" s="1"/>
  <c r="B21" i="33"/>
  <c r="AA21" i="33" s="1"/>
  <c r="F21" i="33"/>
  <c r="C21" i="33"/>
  <c r="AH5" i="30"/>
  <c r="H8" i="29"/>
  <c r="O8" i="29" s="1"/>
  <c r="W31" i="10"/>
  <c r="S31" i="10"/>
  <c r="O31" i="10"/>
  <c r="K31" i="10"/>
  <c r="G31" i="10"/>
  <c r="C31" i="10"/>
  <c r="Y29" i="10"/>
  <c r="U29" i="10"/>
  <c r="Q29" i="10"/>
  <c r="M29" i="10"/>
  <c r="I29" i="10"/>
  <c r="I29" i="11" s="1"/>
  <c r="E29" i="10"/>
  <c r="Z31" i="10"/>
  <c r="V31" i="10"/>
  <c r="R31" i="10"/>
  <c r="N31" i="10"/>
  <c r="J31" i="10"/>
  <c r="F31" i="10"/>
  <c r="B31" i="10"/>
  <c r="X29" i="10"/>
  <c r="T29" i="10"/>
  <c r="P29" i="10"/>
  <c r="L29" i="10"/>
  <c r="H29" i="10"/>
  <c r="D29" i="10"/>
  <c r="Y31" i="10"/>
  <c r="U31" i="10"/>
  <c r="Q31" i="10"/>
  <c r="M31" i="10"/>
  <c r="I31" i="10"/>
  <c r="E31" i="10"/>
  <c r="W29" i="10"/>
  <c r="S29" i="10"/>
  <c r="O29" i="10"/>
  <c r="K29" i="10"/>
  <c r="G29" i="10"/>
  <c r="C29" i="10"/>
  <c r="X31" i="10"/>
  <c r="T31" i="10"/>
  <c r="P31" i="10"/>
  <c r="L31" i="10"/>
  <c r="H31" i="10"/>
  <c r="D31" i="10"/>
  <c r="Z29" i="10"/>
  <c r="V29" i="10"/>
  <c r="R29" i="10"/>
  <c r="N29" i="10"/>
  <c r="J29" i="10"/>
  <c r="J29" i="11" s="1"/>
  <c r="F29" i="10"/>
  <c r="B29" i="10"/>
  <c r="AA24" i="9"/>
  <c r="M26" i="32"/>
  <c r="F26" i="32"/>
  <c r="N26" i="32"/>
  <c r="G26" i="32"/>
  <c r="O26" i="32"/>
  <c r="W26" i="32"/>
  <c r="I26" i="32"/>
  <c r="H26" i="32"/>
  <c r="P26" i="32"/>
  <c r="X26" i="32"/>
  <c r="Q26" i="32"/>
  <c r="B26" i="32"/>
  <c r="Z26" i="32"/>
  <c r="E26" i="32"/>
  <c r="J26" i="32"/>
  <c r="R26" i="32"/>
  <c r="C26" i="32"/>
  <c r="K26" i="32"/>
  <c r="S26" i="32"/>
  <c r="Y26" i="32"/>
  <c r="D26" i="32"/>
  <c r="L26" i="32"/>
  <c r="T26" i="32"/>
  <c r="U26" i="32"/>
  <c r="V26" i="32"/>
  <c r="AE35" i="30"/>
  <c r="K36" i="30" s="1"/>
  <c r="AH2" i="30"/>
  <c r="H5" i="29"/>
  <c r="J24" i="33"/>
  <c r="H24" i="33"/>
  <c r="C24" i="33"/>
  <c r="Y24" i="33"/>
  <c r="T24" i="33"/>
  <c r="O24" i="33"/>
  <c r="AA6" i="9"/>
  <c r="Y9" i="10"/>
  <c r="U9" i="10"/>
  <c r="Q9" i="10"/>
  <c r="M9" i="10"/>
  <c r="I9" i="10"/>
  <c r="E9" i="10"/>
  <c r="X9" i="10"/>
  <c r="T9" i="10"/>
  <c r="P9" i="10"/>
  <c r="L9" i="10"/>
  <c r="H9" i="10"/>
  <c r="D9" i="10"/>
  <c r="W9" i="10"/>
  <c r="S9" i="10"/>
  <c r="O9" i="10"/>
  <c r="K9" i="10"/>
  <c r="G9" i="10"/>
  <c r="C9" i="10"/>
  <c r="Z9" i="10"/>
  <c r="V9" i="10"/>
  <c r="R9" i="10"/>
  <c r="N9" i="10"/>
  <c r="J9" i="10"/>
  <c r="F9" i="10"/>
  <c r="B9" i="10"/>
  <c r="AH23" i="30"/>
  <c r="H26" i="29"/>
  <c r="O26" i="29" s="1"/>
  <c r="Q30" i="32"/>
  <c r="J30" i="32"/>
  <c r="R30" i="32"/>
  <c r="G30" i="32"/>
  <c r="O30" i="32"/>
  <c r="W30" i="32"/>
  <c r="Y30" i="32"/>
  <c r="E30" i="32"/>
  <c r="U30" i="32"/>
  <c r="H30" i="32"/>
  <c r="P30" i="32"/>
  <c r="X30" i="32"/>
  <c r="F30" i="32"/>
  <c r="N30" i="32"/>
  <c r="C30" i="32"/>
  <c r="K30" i="32"/>
  <c r="S30" i="32"/>
  <c r="I30" i="32"/>
  <c r="B30" i="32"/>
  <c r="Z30" i="32"/>
  <c r="M30" i="32"/>
  <c r="D30" i="32"/>
  <c r="L30" i="32"/>
  <c r="T30" i="32"/>
  <c r="V30" i="32"/>
  <c r="W15" i="10"/>
  <c r="S15" i="10"/>
  <c r="O15" i="10"/>
  <c r="K15" i="10"/>
  <c r="G15" i="10"/>
  <c r="C15" i="10"/>
  <c r="Z15" i="10"/>
  <c r="V15" i="10"/>
  <c r="R15" i="10"/>
  <c r="N15" i="10"/>
  <c r="J15" i="10"/>
  <c r="F15" i="10"/>
  <c r="B15" i="10"/>
  <c r="Y15" i="10"/>
  <c r="U15" i="10"/>
  <c r="Q15" i="10"/>
  <c r="M15" i="10"/>
  <c r="I15" i="10"/>
  <c r="E15" i="10"/>
  <c r="X15" i="10"/>
  <c r="T15" i="10"/>
  <c r="P15" i="10"/>
  <c r="L15" i="10"/>
  <c r="H15" i="10"/>
  <c r="D15" i="10"/>
  <c r="W3" i="10"/>
  <c r="S3" i="10"/>
  <c r="O3" i="10"/>
  <c r="K3" i="10"/>
  <c r="G3" i="10"/>
  <c r="C3" i="10"/>
  <c r="Z3" i="10"/>
  <c r="V3" i="10"/>
  <c r="R3" i="10"/>
  <c r="N3" i="10"/>
  <c r="J3" i="10"/>
  <c r="F3" i="10"/>
  <c r="B3" i="10"/>
  <c r="Y3" i="10"/>
  <c r="U3" i="10"/>
  <c r="Q3" i="10"/>
  <c r="M3" i="10"/>
  <c r="I3" i="10"/>
  <c r="E3" i="10"/>
  <c r="X3" i="10"/>
  <c r="T3" i="10"/>
  <c r="P3" i="10"/>
  <c r="L3" i="10"/>
  <c r="H3" i="10"/>
  <c r="D3" i="10"/>
  <c r="J12" i="32"/>
  <c r="R12" i="32"/>
  <c r="H12" i="32"/>
  <c r="P12" i="32"/>
  <c r="X12" i="32"/>
  <c r="I12" i="32"/>
  <c r="M12" i="32"/>
  <c r="C12" i="32"/>
  <c r="K12" i="32"/>
  <c r="S12" i="32"/>
  <c r="E12" i="32"/>
  <c r="F12" i="32"/>
  <c r="N12" i="32"/>
  <c r="D12" i="32"/>
  <c r="L12" i="32"/>
  <c r="T12" i="32"/>
  <c r="U12" i="32"/>
  <c r="Q12" i="32"/>
  <c r="B12" i="32"/>
  <c r="Z12" i="32"/>
  <c r="G12" i="32"/>
  <c r="O12" i="32"/>
  <c r="W12" i="32"/>
  <c r="Y12" i="32"/>
  <c r="V12" i="32"/>
  <c r="L32" i="33"/>
  <c r="X32" i="33"/>
  <c r="R32" i="33"/>
  <c r="W32" i="33"/>
  <c r="AA32" i="32"/>
  <c r="AB32" i="32" s="1"/>
  <c r="B32" i="33"/>
  <c r="AA32" i="33" s="1"/>
  <c r="H32" i="33"/>
  <c r="E32" i="33"/>
  <c r="Y32" i="33"/>
  <c r="AA8" i="9"/>
  <c r="P13" i="9"/>
  <c r="I13" i="9"/>
  <c r="Y13" i="9"/>
  <c r="N13" i="9"/>
  <c r="C13" i="9"/>
  <c r="S13" i="9"/>
  <c r="G36" i="30"/>
  <c r="J19" i="9"/>
  <c r="Z19" i="9"/>
  <c r="O19" i="9"/>
  <c r="H19" i="9"/>
  <c r="X19" i="9"/>
  <c r="Q19" i="9"/>
  <c r="Z34" i="10"/>
  <c r="V34" i="10"/>
  <c r="R34" i="10"/>
  <c r="N34" i="10"/>
  <c r="J34" i="10"/>
  <c r="F34" i="10"/>
  <c r="B34" i="10"/>
  <c r="Y34" i="10"/>
  <c r="U34" i="10"/>
  <c r="Q34" i="10"/>
  <c r="M34" i="10"/>
  <c r="I34" i="10"/>
  <c r="E34" i="10"/>
  <c r="X34" i="10"/>
  <c r="T34" i="10"/>
  <c r="P34" i="10"/>
  <c r="L34" i="10"/>
  <c r="H34" i="10"/>
  <c r="D34" i="10"/>
  <c r="W34" i="10"/>
  <c r="S34" i="10"/>
  <c r="O34" i="10"/>
  <c r="K34" i="10"/>
  <c r="G34" i="10"/>
  <c r="C34" i="10"/>
  <c r="F16" i="33"/>
  <c r="S16" i="33"/>
  <c r="Y16" i="33"/>
  <c r="L16" i="33"/>
  <c r="G16" i="33"/>
  <c r="I16" i="33"/>
  <c r="C33" i="32"/>
  <c r="E33" i="32"/>
  <c r="M33" i="32"/>
  <c r="U33" i="32"/>
  <c r="K33" i="32"/>
  <c r="D33" i="32"/>
  <c r="L33" i="32"/>
  <c r="T33" i="32"/>
  <c r="W33" i="32"/>
  <c r="F33" i="32"/>
  <c r="N33" i="32"/>
  <c r="S33" i="32"/>
  <c r="O33" i="32"/>
  <c r="I33" i="32"/>
  <c r="Q33" i="32"/>
  <c r="Y33" i="32"/>
  <c r="B33" i="32"/>
  <c r="Z33" i="32"/>
  <c r="H33" i="32"/>
  <c r="P33" i="32"/>
  <c r="X33" i="32"/>
  <c r="G33" i="32"/>
  <c r="J33" i="32"/>
  <c r="R33" i="32"/>
  <c r="V33" i="32"/>
  <c r="M27" i="33"/>
  <c r="F27" i="33"/>
  <c r="C27" i="33"/>
  <c r="W27" i="33"/>
  <c r="K27" i="33"/>
  <c r="S27" i="33"/>
  <c r="Z26" i="10"/>
  <c r="V26" i="10"/>
  <c r="R26" i="10"/>
  <c r="N26" i="10"/>
  <c r="J26" i="10"/>
  <c r="F26" i="10"/>
  <c r="B26" i="10"/>
  <c r="Y26" i="10"/>
  <c r="U26" i="10"/>
  <c r="Q26" i="10"/>
  <c r="M26" i="10"/>
  <c r="I26" i="10"/>
  <c r="E26" i="10"/>
  <c r="X26" i="10"/>
  <c r="T26" i="10"/>
  <c r="P26" i="10"/>
  <c r="L26" i="10"/>
  <c r="H26" i="10"/>
  <c r="D26" i="10"/>
  <c r="W26" i="10"/>
  <c r="S26" i="10"/>
  <c r="O26" i="10"/>
  <c r="K26" i="10"/>
  <c r="G26" i="10"/>
  <c r="C26" i="10"/>
  <c r="D18" i="33"/>
  <c r="Y18" i="33"/>
  <c r="F18" i="33"/>
  <c r="H18" i="33"/>
  <c r="I18" i="33"/>
  <c r="E18" i="33"/>
  <c r="V36" i="30"/>
  <c r="H14" i="29"/>
  <c r="O14" i="29" s="1"/>
  <c r="AH11" i="30"/>
  <c r="AA32" i="9"/>
  <c r="F20" i="32"/>
  <c r="N20" i="32"/>
  <c r="Y20" i="32"/>
  <c r="H20" i="32"/>
  <c r="P20" i="32"/>
  <c r="X20" i="32"/>
  <c r="U20" i="32"/>
  <c r="B20" i="32"/>
  <c r="Z20" i="32"/>
  <c r="G20" i="32"/>
  <c r="O20" i="32"/>
  <c r="W20" i="32"/>
  <c r="M20" i="32"/>
  <c r="J20" i="32"/>
  <c r="R20" i="32"/>
  <c r="Q20" i="32"/>
  <c r="D20" i="32"/>
  <c r="L20" i="32"/>
  <c r="T20" i="32"/>
  <c r="E20" i="32"/>
  <c r="I20" i="32"/>
  <c r="C20" i="32"/>
  <c r="K20" i="32"/>
  <c r="S20" i="32"/>
  <c r="V20" i="32"/>
  <c r="F11" i="9"/>
  <c r="V11" i="9"/>
  <c r="K11" i="9"/>
  <c r="D11" i="9"/>
  <c r="T11" i="9"/>
  <c r="M11" i="9"/>
  <c r="AB7" i="8"/>
  <c r="AA2" i="9"/>
  <c r="R21" i="33"/>
  <c r="E21" i="33"/>
  <c r="H21" i="33"/>
  <c r="K21" i="33"/>
  <c r="Y21" i="33"/>
  <c r="T21" i="33"/>
  <c r="AH8" i="30"/>
  <c r="H11" i="29"/>
  <c r="O11" i="29" s="1"/>
  <c r="J13" i="3"/>
  <c r="F38" i="3"/>
  <c r="J38" i="3" s="1"/>
  <c r="E35" i="30"/>
  <c r="E36" i="30" s="1"/>
  <c r="M24" i="33"/>
  <c r="E24" i="33"/>
  <c r="Z24" i="33"/>
  <c r="N24" i="33"/>
  <c r="L24" i="33"/>
  <c r="G24" i="33"/>
  <c r="T36" i="30"/>
  <c r="H9" i="29"/>
  <c r="O9" i="29" s="1"/>
  <c r="AH6" i="30"/>
  <c r="Y5" i="10"/>
  <c r="U5" i="10"/>
  <c r="Q5" i="10"/>
  <c r="M5" i="10"/>
  <c r="I5" i="10"/>
  <c r="E5" i="10"/>
  <c r="X5" i="10"/>
  <c r="T5" i="10"/>
  <c r="P5" i="10"/>
  <c r="L5" i="10"/>
  <c r="H5" i="10"/>
  <c r="D5" i="10"/>
  <c r="W5" i="10"/>
  <c r="S5" i="10"/>
  <c r="O5" i="10"/>
  <c r="K5" i="10"/>
  <c r="G5" i="10"/>
  <c r="C5" i="10"/>
  <c r="Z5" i="10"/>
  <c r="V5" i="10"/>
  <c r="R5" i="10"/>
  <c r="N5" i="10"/>
  <c r="J5" i="10"/>
  <c r="F5" i="10"/>
  <c r="B5" i="10"/>
  <c r="Y21" i="10"/>
  <c r="U21" i="10"/>
  <c r="Q21" i="10"/>
  <c r="M21" i="10"/>
  <c r="I21" i="10"/>
  <c r="E21" i="10"/>
  <c r="X21" i="10"/>
  <c r="T21" i="10"/>
  <c r="P21" i="10"/>
  <c r="L21" i="10"/>
  <c r="H21" i="10"/>
  <c r="D21" i="10"/>
  <c r="W21" i="10"/>
  <c r="S21" i="10"/>
  <c r="O21" i="10"/>
  <c r="K21" i="10"/>
  <c r="G21" i="10"/>
  <c r="C21" i="10"/>
  <c r="Z21" i="10"/>
  <c r="V21" i="10"/>
  <c r="R21" i="10"/>
  <c r="N21" i="10"/>
  <c r="J21" i="10"/>
  <c r="F21" i="10"/>
  <c r="B21" i="10"/>
  <c r="F21" i="11" l="1"/>
  <c r="K21" i="11"/>
  <c r="T21" i="11"/>
  <c r="B5" i="11"/>
  <c r="AA5" i="10"/>
  <c r="AB5" i="10" s="1"/>
  <c r="G5" i="11"/>
  <c r="W5" i="11"/>
  <c r="I5" i="11"/>
  <c r="J21" i="11"/>
  <c r="Z21" i="11"/>
  <c r="O21" i="11"/>
  <c r="H21" i="11"/>
  <c r="X21" i="11"/>
  <c r="Q21" i="11"/>
  <c r="F5" i="11"/>
  <c r="V5" i="11"/>
  <c r="K5" i="11"/>
  <c r="D5" i="11"/>
  <c r="T5" i="11"/>
  <c r="M5" i="11"/>
  <c r="I8" i="32"/>
  <c r="U8" i="32"/>
  <c r="Q8" i="32"/>
  <c r="Y8" i="32"/>
  <c r="E8" i="32"/>
  <c r="M8" i="32"/>
  <c r="J8" i="32"/>
  <c r="D8" i="32"/>
  <c r="F8" i="32"/>
  <c r="R8" i="32"/>
  <c r="G8" i="32"/>
  <c r="H8" i="32"/>
  <c r="C8" i="32"/>
  <c r="K8" i="32"/>
  <c r="L8" i="32"/>
  <c r="Z8" i="32"/>
  <c r="P8" i="32"/>
  <c r="W8" i="32"/>
  <c r="N8" i="32"/>
  <c r="X8" i="32"/>
  <c r="S8" i="32"/>
  <c r="O8" i="32"/>
  <c r="V8" i="32"/>
  <c r="T8" i="32"/>
  <c r="B8" i="32"/>
  <c r="K20" i="33"/>
  <c r="T20" i="33"/>
  <c r="R20" i="33"/>
  <c r="O20" i="33"/>
  <c r="U20" i="33"/>
  <c r="Y20" i="33"/>
  <c r="G26" i="11"/>
  <c r="W26" i="11"/>
  <c r="P26" i="11"/>
  <c r="I26" i="11"/>
  <c r="Y26" i="11"/>
  <c r="N26" i="11"/>
  <c r="J33" i="33"/>
  <c r="H33" i="33"/>
  <c r="Q33" i="33"/>
  <c r="N33" i="33"/>
  <c r="L33" i="33"/>
  <c r="M33" i="33"/>
  <c r="G34" i="11"/>
  <c r="W34" i="11"/>
  <c r="P34" i="11"/>
  <c r="I34" i="11"/>
  <c r="Y34" i="11"/>
  <c r="N34" i="11"/>
  <c r="Y12" i="33"/>
  <c r="Z12" i="33"/>
  <c r="T12" i="33"/>
  <c r="F12" i="33"/>
  <c r="C12" i="33"/>
  <c r="P12" i="33"/>
  <c r="D3" i="11"/>
  <c r="T3" i="11"/>
  <c r="M3" i="11"/>
  <c r="B3" i="11"/>
  <c r="AA3" i="10"/>
  <c r="AB3" i="10" s="1"/>
  <c r="R3" i="11"/>
  <c r="G3" i="11"/>
  <c r="W3" i="11"/>
  <c r="P15" i="11"/>
  <c r="I15" i="11"/>
  <c r="Y15" i="11"/>
  <c r="N15" i="11"/>
  <c r="C15" i="11"/>
  <c r="S15" i="11"/>
  <c r="L30" i="33"/>
  <c r="AA30" i="32"/>
  <c r="AB30" i="32" s="1"/>
  <c r="B30" i="33"/>
  <c r="AA30" i="33" s="1"/>
  <c r="C30" i="33"/>
  <c r="P30" i="33"/>
  <c r="Y30" i="33"/>
  <c r="R30" i="33"/>
  <c r="N9" i="11"/>
  <c r="C9" i="11"/>
  <c r="S9" i="11"/>
  <c r="L9" i="11"/>
  <c r="E9" i="11"/>
  <c r="U9" i="11"/>
  <c r="T26" i="33"/>
  <c r="S26" i="33"/>
  <c r="J26" i="33"/>
  <c r="Q26" i="33"/>
  <c r="I26" i="33"/>
  <c r="N26" i="33"/>
  <c r="R36" i="30"/>
  <c r="N29" i="11"/>
  <c r="D31" i="11"/>
  <c r="T31" i="11"/>
  <c r="K29" i="11"/>
  <c r="E31" i="11"/>
  <c r="U31" i="11"/>
  <c r="L29" i="11"/>
  <c r="B31" i="11"/>
  <c r="AA31" i="10"/>
  <c r="AB31" i="10" s="1"/>
  <c r="R31" i="11"/>
  <c r="Y29" i="11"/>
  <c r="O31" i="11"/>
  <c r="Z2" i="10"/>
  <c r="V2" i="10"/>
  <c r="R2" i="10"/>
  <c r="N2" i="10"/>
  <c r="J2" i="10"/>
  <c r="F2" i="10"/>
  <c r="B2" i="10"/>
  <c r="Y2" i="10"/>
  <c r="U2" i="10"/>
  <c r="Q2" i="10"/>
  <c r="M2" i="10"/>
  <c r="I2" i="10"/>
  <c r="E2" i="10"/>
  <c r="X2" i="10"/>
  <c r="T2" i="10"/>
  <c r="P2" i="10"/>
  <c r="L2" i="10"/>
  <c r="H2" i="10"/>
  <c r="D2" i="10"/>
  <c r="W2" i="10"/>
  <c r="S2" i="10"/>
  <c r="O2" i="10"/>
  <c r="K2" i="10"/>
  <c r="G2" i="10"/>
  <c r="C2" i="10"/>
  <c r="J17" i="11"/>
  <c r="Z17" i="11"/>
  <c r="O17" i="11"/>
  <c r="H17" i="11"/>
  <c r="X17" i="11"/>
  <c r="Q17" i="11"/>
  <c r="AB11" i="8"/>
  <c r="F17" i="33"/>
  <c r="E17" i="33"/>
  <c r="D17" i="33"/>
  <c r="J17" i="33"/>
  <c r="I17" i="33"/>
  <c r="Z17" i="33"/>
  <c r="N31" i="33"/>
  <c r="E31" i="33"/>
  <c r="T31" i="33"/>
  <c r="R31" i="33"/>
  <c r="I31" i="33"/>
  <c r="X31" i="33"/>
  <c r="X32" i="10"/>
  <c r="T32" i="10"/>
  <c r="P32" i="10"/>
  <c r="L32" i="10"/>
  <c r="H32" i="10"/>
  <c r="D32" i="10"/>
  <c r="W32" i="10"/>
  <c r="S32" i="10"/>
  <c r="O32" i="10"/>
  <c r="K32" i="10"/>
  <c r="G32" i="10"/>
  <c r="C32" i="10"/>
  <c r="Z32" i="10"/>
  <c r="V32" i="10"/>
  <c r="R32" i="10"/>
  <c r="N32" i="10"/>
  <c r="J32" i="10"/>
  <c r="F32" i="10"/>
  <c r="B32" i="10"/>
  <c r="Y32" i="10"/>
  <c r="U32" i="10"/>
  <c r="Q32" i="10"/>
  <c r="M32" i="10"/>
  <c r="I32" i="10"/>
  <c r="E32" i="10"/>
  <c r="K22" i="11"/>
  <c r="D22" i="11"/>
  <c r="T22" i="11"/>
  <c r="M22" i="11"/>
  <c r="B22" i="11"/>
  <c r="AA22" i="10"/>
  <c r="AB22" i="10" s="1"/>
  <c r="R22" i="11"/>
  <c r="P23" i="11"/>
  <c r="I23" i="11"/>
  <c r="Y23" i="11"/>
  <c r="N23" i="11"/>
  <c r="C23" i="11"/>
  <c r="S23" i="11"/>
  <c r="V22" i="33"/>
  <c r="X22" i="33"/>
  <c r="S22" i="33"/>
  <c r="R22" i="33"/>
  <c r="L22" i="33"/>
  <c r="O22" i="33"/>
  <c r="Q22" i="33"/>
  <c r="S29" i="33"/>
  <c r="C29" i="33"/>
  <c r="K29" i="33"/>
  <c r="X29" i="33"/>
  <c r="Z29" i="33"/>
  <c r="I29" i="33"/>
  <c r="X8" i="10"/>
  <c r="T8" i="10"/>
  <c r="P8" i="10"/>
  <c r="L8" i="10"/>
  <c r="H8" i="10"/>
  <c r="D8" i="10"/>
  <c r="W8" i="10"/>
  <c r="S8" i="10"/>
  <c r="O8" i="10"/>
  <c r="K8" i="10"/>
  <c r="G8" i="10"/>
  <c r="C8" i="10"/>
  <c r="Z8" i="10"/>
  <c r="V8" i="10"/>
  <c r="R8" i="10"/>
  <c r="N8" i="10"/>
  <c r="J8" i="10"/>
  <c r="F8" i="10"/>
  <c r="B8" i="10"/>
  <c r="Y8" i="10"/>
  <c r="U8" i="10"/>
  <c r="Q8" i="10"/>
  <c r="M8" i="10"/>
  <c r="I8" i="10"/>
  <c r="E8" i="10"/>
  <c r="X34" i="33"/>
  <c r="W34" i="33"/>
  <c r="J34" i="33"/>
  <c r="D34" i="33"/>
  <c r="M34" i="33"/>
  <c r="C34" i="33"/>
  <c r="P27" i="11"/>
  <c r="I27" i="11"/>
  <c r="Y27" i="11"/>
  <c r="N27" i="11"/>
  <c r="C27" i="11"/>
  <c r="S27" i="11"/>
  <c r="K30" i="11"/>
  <c r="D30" i="11"/>
  <c r="T30" i="11"/>
  <c r="M30" i="11"/>
  <c r="B30" i="11"/>
  <c r="AA30" i="10"/>
  <c r="AB30" i="10" s="1"/>
  <c r="M10" i="9"/>
  <c r="M35" i="9" s="1"/>
  <c r="M35" i="8"/>
  <c r="B10" i="9"/>
  <c r="AA10" i="8"/>
  <c r="B35" i="8"/>
  <c r="R10" i="9"/>
  <c r="R35" i="9" s="1"/>
  <c r="R35" i="8"/>
  <c r="G10" i="9"/>
  <c r="G35" i="9" s="1"/>
  <c r="G35" i="8"/>
  <c r="W10" i="9"/>
  <c r="W35" i="9" s="1"/>
  <c r="W35" i="8"/>
  <c r="P10" i="9"/>
  <c r="P35" i="9" s="1"/>
  <c r="P35" i="8"/>
  <c r="V14" i="33"/>
  <c r="W14" i="33"/>
  <c r="J14" i="33"/>
  <c r="L14" i="33"/>
  <c r="C14" i="33"/>
  <c r="M14" i="33"/>
  <c r="Y14" i="33"/>
  <c r="Z18" i="10"/>
  <c r="V18" i="10"/>
  <c r="R18" i="10"/>
  <c r="N18" i="10"/>
  <c r="J18" i="10"/>
  <c r="F18" i="10"/>
  <c r="B18" i="10"/>
  <c r="Y18" i="10"/>
  <c r="U18" i="10"/>
  <c r="Q18" i="10"/>
  <c r="M18" i="10"/>
  <c r="I18" i="10"/>
  <c r="E18" i="10"/>
  <c r="X18" i="10"/>
  <c r="T18" i="10"/>
  <c r="P18" i="10"/>
  <c r="L18" i="10"/>
  <c r="H18" i="10"/>
  <c r="D18" i="10"/>
  <c r="W18" i="10"/>
  <c r="S18" i="10"/>
  <c r="O18" i="10"/>
  <c r="K18" i="10"/>
  <c r="G18" i="10"/>
  <c r="C18" i="10"/>
  <c r="AB19" i="8"/>
  <c r="M20" i="11"/>
  <c r="AA20" i="10"/>
  <c r="AB20" i="10" s="1"/>
  <c r="B20" i="11"/>
  <c r="R20" i="11"/>
  <c r="G20" i="11"/>
  <c r="W20" i="11"/>
  <c r="P20" i="11"/>
  <c r="F33" i="11"/>
  <c r="V33" i="11"/>
  <c r="K33" i="11"/>
  <c r="D33" i="11"/>
  <c r="T33" i="11"/>
  <c r="M33" i="11"/>
  <c r="G14" i="11"/>
  <c r="W14" i="11"/>
  <c r="P14" i="11"/>
  <c r="I14" i="11"/>
  <c r="Y14" i="11"/>
  <c r="N14" i="11"/>
  <c r="V15" i="33"/>
  <c r="C15" i="33"/>
  <c r="X15" i="33"/>
  <c r="K15" i="33"/>
  <c r="N15" i="33"/>
  <c r="Q15" i="33"/>
  <c r="D15" i="33"/>
  <c r="F9" i="33"/>
  <c r="I9" i="33"/>
  <c r="G9" i="33"/>
  <c r="C9" i="33"/>
  <c r="X9" i="33"/>
  <c r="Z9" i="33"/>
  <c r="Z25" i="33"/>
  <c r="P25" i="33"/>
  <c r="F25" i="33"/>
  <c r="K25" i="33"/>
  <c r="L25" i="33"/>
  <c r="J25" i="33"/>
  <c r="B25" i="11"/>
  <c r="AA25" i="10"/>
  <c r="AB25" i="10" s="1"/>
  <c r="R25" i="11"/>
  <c r="G25" i="11"/>
  <c r="W25" i="11"/>
  <c r="P25" i="11"/>
  <c r="I25" i="11"/>
  <c r="Y25" i="11"/>
  <c r="M4" i="11"/>
  <c r="AA4" i="10"/>
  <c r="AB4" i="10" s="1"/>
  <c r="B4" i="11"/>
  <c r="R4" i="11"/>
  <c r="G4" i="11"/>
  <c r="W4" i="11"/>
  <c r="P4" i="11"/>
  <c r="C21" i="11"/>
  <c r="S21" i="11"/>
  <c r="L21" i="11"/>
  <c r="E21" i="11"/>
  <c r="U21" i="11"/>
  <c r="J5" i="11"/>
  <c r="Z5" i="11"/>
  <c r="O5" i="11"/>
  <c r="H5" i="11"/>
  <c r="X5" i="11"/>
  <c r="Q5" i="11"/>
  <c r="W7" i="10"/>
  <c r="S7" i="10"/>
  <c r="O7" i="10"/>
  <c r="K7" i="10"/>
  <c r="G7" i="10"/>
  <c r="C7" i="10"/>
  <c r="Z7" i="10"/>
  <c r="V7" i="10"/>
  <c r="R7" i="10"/>
  <c r="N7" i="10"/>
  <c r="J7" i="10"/>
  <c r="F7" i="10"/>
  <c r="B7" i="10"/>
  <c r="Y7" i="10"/>
  <c r="U7" i="10"/>
  <c r="Q7" i="10"/>
  <c r="M7" i="10"/>
  <c r="I7" i="10"/>
  <c r="E7" i="10"/>
  <c r="X7" i="10"/>
  <c r="T7" i="10"/>
  <c r="P7" i="10"/>
  <c r="L7" i="10"/>
  <c r="H7" i="10"/>
  <c r="D7" i="10"/>
  <c r="C20" i="33"/>
  <c r="L20" i="33"/>
  <c r="J20" i="33"/>
  <c r="G20" i="33"/>
  <c r="X20" i="33"/>
  <c r="N20" i="33"/>
  <c r="I11" i="32"/>
  <c r="R11" i="32"/>
  <c r="G11" i="32"/>
  <c r="C11" i="32"/>
  <c r="L11" i="32"/>
  <c r="J11" i="32"/>
  <c r="M11" i="32"/>
  <c r="Z11" i="32"/>
  <c r="F11" i="32"/>
  <c r="T11" i="32"/>
  <c r="E11" i="32"/>
  <c r="K11" i="32"/>
  <c r="Q11" i="32"/>
  <c r="H11" i="32"/>
  <c r="Y11" i="32"/>
  <c r="W11" i="32"/>
  <c r="O11" i="32"/>
  <c r="V11" i="32"/>
  <c r="D11" i="32"/>
  <c r="U11" i="32"/>
  <c r="P11" i="32"/>
  <c r="N11" i="32"/>
  <c r="X11" i="32"/>
  <c r="S11" i="32"/>
  <c r="B11" i="32"/>
  <c r="K26" i="11"/>
  <c r="D26" i="11"/>
  <c r="T26" i="11"/>
  <c r="M26" i="11"/>
  <c r="B26" i="11"/>
  <c r="AA26" i="10"/>
  <c r="AB26" i="10" s="1"/>
  <c r="R26" i="11"/>
  <c r="G33" i="33"/>
  <c r="Z33" i="33"/>
  <c r="I33" i="33"/>
  <c r="F33" i="33"/>
  <c r="D33" i="33"/>
  <c r="E33" i="33"/>
  <c r="K34" i="11"/>
  <c r="D34" i="11"/>
  <c r="T34" i="11"/>
  <c r="M34" i="11"/>
  <c r="B34" i="11"/>
  <c r="AA34" i="10"/>
  <c r="AB34" i="10" s="1"/>
  <c r="R34" i="11"/>
  <c r="W12" i="33"/>
  <c r="AA12" i="32"/>
  <c r="AB12" i="32" s="1"/>
  <c r="B12" i="33"/>
  <c r="AA12" i="33" s="1"/>
  <c r="L12" i="33"/>
  <c r="E12" i="33"/>
  <c r="M12" i="33"/>
  <c r="H12" i="33"/>
  <c r="H3" i="11"/>
  <c r="X3" i="11"/>
  <c r="Q3" i="11"/>
  <c r="F3" i="11"/>
  <c r="V3" i="11"/>
  <c r="K3" i="11"/>
  <c r="D15" i="11"/>
  <c r="T15" i="11"/>
  <c r="M15" i="11"/>
  <c r="B15" i="11"/>
  <c r="AA15" i="10"/>
  <c r="AB15" i="10" s="1"/>
  <c r="R15" i="11"/>
  <c r="G15" i="11"/>
  <c r="W15" i="11"/>
  <c r="D30" i="33"/>
  <c r="I30" i="33"/>
  <c r="N30" i="33"/>
  <c r="H30" i="33"/>
  <c r="W30" i="33"/>
  <c r="J30" i="33"/>
  <c r="B9" i="11"/>
  <c r="AA9" i="10"/>
  <c r="AB9" i="10" s="1"/>
  <c r="R9" i="11"/>
  <c r="G9" i="11"/>
  <c r="W9" i="11"/>
  <c r="P9" i="11"/>
  <c r="I9" i="11"/>
  <c r="Y9" i="11"/>
  <c r="AG36" i="30"/>
  <c r="AE36" i="30"/>
  <c r="AF36" i="30"/>
  <c r="AD36" i="30"/>
  <c r="P36" i="30"/>
  <c r="AC36" i="30"/>
  <c r="I36" i="30"/>
  <c r="S36" i="30"/>
  <c r="H36" i="30"/>
  <c r="X36" i="30"/>
  <c r="O36" i="30"/>
  <c r="W36" i="30"/>
  <c r="M36" i="30"/>
  <c r="L36" i="30"/>
  <c r="Z36" i="30"/>
  <c r="U36" i="30"/>
  <c r="N36" i="30"/>
  <c r="J36" i="30"/>
  <c r="Q36" i="30"/>
  <c r="Y36" i="30"/>
  <c r="L26" i="33"/>
  <c r="K26" i="33"/>
  <c r="E26" i="33"/>
  <c r="X26" i="33"/>
  <c r="W26" i="33"/>
  <c r="F26" i="33"/>
  <c r="B29" i="11"/>
  <c r="AA29" i="10"/>
  <c r="AB29" i="10" s="1"/>
  <c r="R29" i="11"/>
  <c r="H31" i="11"/>
  <c r="X31" i="11"/>
  <c r="O29" i="11"/>
  <c r="I31" i="11"/>
  <c r="Y31" i="11"/>
  <c r="P29" i="11"/>
  <c r="F31" i="11"/>
  <c r="V31" i="11"/>
  <c r="M29" i="11"/>
  <c r="C31" i="11"/>
  <c r="S31" i="11"/>
  <c r="N17" i="11"/>
  <c r="C17" i="11"/>
  <c r="S17" i="11"/>
  <c r="L17" i="11"/>
  <c r="E17" i="11"/>
  <c r="U17" i="11"/>
  <c r="AA11" i="9"/>
  <c r="S17" i="33"/>
  <c r="O17" i="33"/>
  <c r="C17" i="33"/>
  <c r="G17" i="33"/>
  <c r="X17" i="33"/>
  <c r="AA17" i="32"/>
  <c r="AB17" i="32" s="1"/>
  <c r="B17" i="33"/>
  <c r="AA17" i="33" s="1"/>
  <c r="F31" i="33"/>
  <c r="O31" i="33"/>
  <c r="L31" i="33"/>
  <c r="J31" i="33"/>
  <c r="W31" i="33"/>
  <c r="P31" i="33"/>
  <c r="O22" i="11"/>
  <c r="H22" i="11"/>
  <c r="X22" i="11"/>
  <c r="Q22" i="11"/>
  <c r="F22" i="11"/>
  <c r="V22" i="11"/>
  <c r="D23" i="11"/>
  <c r="T23" i="11"/>
  <c r="M23" i="11"/>
  <c r="B23" i="11"/>
  <c r="AA23" i="10"/>
  <c r="AB23" i="10" s="1"/>
  <c r="R23" i="11"/>
  <c r="G23" i="11"/>
  <c r="W23" i="11"/>
  <c r="N22" i="33"/>
  <c r="P22" i="33"/>
  <c r="K22" i="33"/>
  <c r="J22" i="33"/>
  <c r="D22" i="33"/>
  <c r="G22" i="33"/>
  <c r="V29" i="33"/>
  <c r="T29" i="33"/>
  <c r="U29" i="33"/>
  <c r="R29" i="33"/>
  <c r="P29" i="33"/>
  <c r="AA29" i="32"/>
  <c r="AB29" i="32" s="1"/>
  <c r="B29" i="33"/>
  <c r="AA29" i="33" s="1"/>
  <c r="W29" i="33"/>
  <c r="P34" i="33"/>
  <c r="O34" i="33"/>
  <c r="Y34" i="33"/>
  <c r="I34" i="33"/>
  <c r="Q34" i="33"/>
  <c r="N34" i="33"/>
  <c r="Z6" i="10"/>
  <c r="V6" i="10"/>
  <c r="R6" i="10"/>
  <c r="N6" i="10"/>
  <c r="J6" i="10"/>
  <c r="F6" i="10"/>
  <c r="B6" i="10"/>
  <c r="Y6" i="10"/>
  <c r="U6" i="10"/>
  <c r="Q6" i="10"/>
  <c r="M6" i="10"/>
  <c r="I6" i="10"/>
  <c r="E6" i="10"/>
  <c r="X6" i="10"/>
  <c r="T6" i="10"/>
  <c r="P6" i="10"/>
  <c r="L6" i="10"/>
  <c r="H6" i="10"/>
  <c r="D6" i="10"/>
  <c r="W6" i="10"/>
  <c r="S6" i="10"/>
  <c r="O6" i="10"/>
  <c r="K6" i="10"/>
  <c r="G6" i="10"/>
  <c r="C6" i="10"/>
  <c r="D27" i="11"/>
  <c r="T27" i="11"/>
  <c r="M27" i="11"/>
  <c r="B27" i="11"/>
  <c r="AA27" i="10"/>
  <c r="AB27" i="10" s="1"/>
  <c r="R27" i="11"/>
  <c r="G27" i="11"/>
  <c r="W27" i="11"/>
  <c r="O30" i="11"/>
  <c r="H30" i="11"/>
  <c r="X30" i="11"/>
  <c r="Q30" i="11"/>
  <c r="F30" i="11"/>
  <c r="V30" i="11"/>
  <c r="AH10" i="30"/>
  <c r="AH35" i="30" s="1"/>
  <c r="H13" i="29"/>
  <c r="O13" i="29" s="1"/>
  <c r="Q10" i="9"/>
  <c r="Q35" i="9" s="1"/>
  <c r="Q35" i="8"/>
  <c r="F10" i="9"/>
  <c r="F35" i="9" s="1"/>
  <c r="F35" i="8"/>
  <c r="V10" i="9"/>
  <c r="V35" i="9" s="1"/>
  <c r="V35" i="8"/>
  <c r="K10" i="9"/>
  <c r="K35" i="9" s="1"/>
  <c r="K35" i="8"/>
  <c r="D10" i="9"/>
  <c r="D35" i="9" s="1"/>
  <c r="D35" i="8"/>
  <c r="T10" i="9"/>
  <c r="T35" i="9" s="1"/>
  <c r="T35" i="8"/>
  <c r="X14" i="33"/>
  <c r="O14" i="33"/>
  <c r="E14" i="33"/>
  <c r="D14" i="33"/>
  <c r="Q14" i="33"/>
  <c r="N14" i="33"/>
  <c r="Q19" i="32"/>
  <c r="G19" i="32"/>
  <c r="R19" i="32"/>
  <c r="D19" i="32"/>
  <c r="Z19" i="32"/>
  <c r="E19" i="32"/>
  <c r="V19" i="32"/>
  <c r="K19" i="32"/>
  <c r="M19" i="32"/>
  <c r="H19" i="32"/>
  <c r="I19" i="32"/>
  <c r="O19" i="32"/>
  <c r="J19" i="32"/>
  <c r="Y19" i="32"/>
  <c r="W19" i="32"/>
  <c r="T19" i="32"/>
  <c r="F19" i="32"/>
  <c r="L19" i="32"/>
  <c r="X19" i="32"/>
  <c r="N19" i="32"/>
  <c r="S19" i="32"/>
  <c r="U19" i="32"/>
  <c r="C19" i="32"/>
  <c r="P19" i="32"/>
  <c r="B19" i="32"/>
  <c r="AA19" i="9"/>
  <c r="Q20" i="11"/>
  <c r="F20" i="11"/>
  <c r="V20" i="11"/>
  <c r="K20" i="11"/>
  <c r="D20" i="11"/>
  <c r="T20" i="11"/>
  <c r="X12" i="10"/>
  <c r="T12" i="10"/>
  <c r="P12" i="10"/>
  <c r="L12" i="10"/>
  <c r="H12" i="10"/>
  <c r="D12" i="10"/>
  <c r="W12" i="10"/>
  <c r="S12" i="10"/>
  <c r="O12" i="10"/>
  <c r="K12" i="10"/>
  <c r="G12" i="10"/>
  <c r="C12" i="10"/>
  <c r="Z12" i="10"/>
  <c r="V12" i="10"/>
  <c r="R12" i="10"/>
  <c r="N12" i="10"/>
  <c r="J12" i="10"/>
  <c r="F12" i="10"/>
  <c r="B12" i="10"/>
  <c r="Y12" i="10"/>
  <c r="U12" i="10"/>
  <c r="Q12" i="10"/>
  <c r="M12" i="10"/>
  <c r="I12" i="10"/>
  <c r="E12" i="10"/>
  <c r="X28" i="10"/>
  <c r="T28" i="10"/>
  <c r="P28" i="10"/>
  <c r="L28" i="10"/>
  <c r="H28" i="10"/>
  <c r="D28" i="10"/>
  <c r="W28" i="10"/>
  <c r="S28" i="10"/>
  <c r="O28" i="10"/>
  <c r="K28" i="10"/>
  <c r="G28" i="10"/>
  <c r="C28" i="10"/>
  <c r="Z28" i="10"/>
  <c r="V28" i="10"/>
  <c r="R28" i="10"/>
  <c r="N28" i="10"/>
  <c r="J28" i="10"/>
  <c r="F28" i="10"/>
  <c r="B28" i="10"/>
  <c r="Y28" i="10"/>
  <c r="U28" i="10"/>
  <c r="Q28" i="10"/>
  <c r="M28" i="10"/>
  <c r="I28" i="10"/>
  <c r="E28" i="10"/>
  <c r="J33" i="11"/>
  <c r="Z33" i="11"/>
  <c r="O33" i="11"/>
  <c r="H33" i="11"/>
  <c r="X33" i="11"/>
  <c r="Q33" i="11"/>
  <c r="K14" i="11"/>
  <c r="D14" i="11"/>
  <c r="T14" i="11"/>
  <c r="M14" i="11"/>
  <c r="B14" i="11"/>
  <c r="AA14" i="10"/>
  <c r="AB14" i="10" s="1"/>
  <c r="R14" i="11"/>
  <c r="G15" i="33"/>
  <c r="U15" i="33"/>
  <c r="P15" i="33"/>
  <c r="Z15" i="33"/>
  <c r="F15" i="33"/>
  <c r="I15" i="33"/>
  <c r="O9" i="33"/>
  <c r="T9" i="33"/>
  <c r="W9" i="33"/>
  <c r="U9" i="33"/>
  <c r="P9" i="33"/>
  <c r="AA9" i="32"/>
  <c r="AB9" i="32" s="1"/>
  <c r="B9" i="33"/>
  <c r="AA9" i="33" s="1"/>
  <c r="AA25" i="32"/>
  <c r="AB25" i="32" s="1"/>
  <c r="B25" i="33"/>
  <c r="AA25" i="33" s="1"/>
  <c r="H25" i="33"/>
  <c r="U25" i="33"/>
  <c r="O25" i="33"/>
  <c r="D25" i="33"/>
  <c r="Y25" i="33"/>
  <c r="F25" i="11"/>
  <c r="V25" i="11"/>
  <c r="K25" i="11"/>
  <c r="D25" i="11"/>
  <c r="T25" i="11"/>
  <c r="M25" i="11"/>
  <c r="I13" i="32"/>
  <c r="W13" i="32"/>
  <c r="V13" i="32"/>
  <c r="D13" i="32"/>
  <c r="N13" i="32"/>
  <c r="P13" i="32"/>
  <c r="G13" i="32"/>
  <c r="C13" i="32"/>
  <c r="J13" i="32"/>
  <c r="E13" i="32"/>
  <c r="H13" i="32"/>
  <c r="K13" i="32"/>
  <c r="Y13" i="32"/>
  <c r="F13" i="32"/>
  <c r="T13" i="32"/>
  <c r="Z13" i="32"/>
  <c r="L13" i="32"/>
  <c r="U13" i="32"/>
  <c r="O13" i="32"/>
  <c r="X13" i="32"/>
  <c r="R13" i="32"/>
  <c r="S13" i="32"/>
  <c r="Q13" i="32"/>
  <c r="M13" i="32"/>
  <c r="B13" i="32"/>
  <c r="Q4" i="11"/>
  <c r="F4" i="11"/>
  <c r="V4" i="11"/>
  <c r="K4" i="11"/>
  <c r="D4" i="11"/>
  <c r="T4" i="11"/>
  <c r="N21" i="11"/>
  <c r="B21" i="11"/>
  <c r="AA21" i="10"/>
  <c r="AB21" i="10" s="1"/>
  <c r="R21" i="11"/>
  <c r="G21" i="11"/>
  <c r="W21" i="11"/>
  <c r="P21" i="11"/>
  <c r="I21" i="11"/>
  <c r="Y21" i="11"/>
  <c r="N5" i="11"/>
  <c r="C5" i="11"/>
  <c r="S5" i="11"/>
  <c r="L5" i="11"/>
  <c r="E5" i="11"/>
  <c r="U5" i="11"/>
  <c r="V20" i="33"/>
  <c r="I20" i="33"/>
  <c r="D20" i="33"/>
  <c r="M20" i="33"/>
  <c r="Z20" i="33"/>
  <c r="P20" i="33"/>
  <c r="F20" i="33"/>
  <c r="O26" i="11"/>
  <c r="H26" i="11"/>
  <c r="X26" i="11"/>
  <c r="Q26" i="11"/>
  <c r="F26" i="11"/>
  <c r="V26" i="11"/>
  <c r="V33" i="33"/>
  <c r="X33" i="33"/>
  <c r="AA33" i="32"/>
  <c r="AB33" i="32" s="1"/>
  <c r="B33" i="33"/>
  <c r="AA33" i="33" s="1"/>
  <c r="O33" i="33"/>
  <c r="W33" i="33"/>
  <c r="K33" i="33"/>
  <c r="C33" i="33"/>
  <c r="O34" i="11"/>
  <c r="H34" i="11"/>
  <c r="X34" i="11"/>
  <c r="Q34" i="11"/>
  <c r="F34" i="11"/>
  <c r="V34" i="11"/>
  <c r="O12" i="33"/>
  <c r="Q12" i="33"/>
  <c r="D12" i="33"/>
  <c r="S12" i="33"/>
  <c r="I12" i="33"/>
  <c r="R12" i="33"/>
  <c r="L3" i="11"/>
  <c r="E3" i="11"/>
  <c r="U3" i="11"/>
  <c r="J3" i="11"/>
  <c r="Z3" i="11"/>
  <c r="O3" i="11"/>
  <c r="H15" i="11"/>
  <c r="X15" i="11"/>
  <c r="Q15" i="11"/>
  <c r="F15" i="11"/>
  <c r="V15" i="11"/>
  <c r="K15" i="11"/>
  <c r="V30" i="33"/>
  <c r="M30" i="33"/>
  <c r="S30" i="33"/>
  <c r="F30" i="33"/>
  <c r="U30" i="33"/>
  <c r="O30" i="33"/>
  <c r="Q30" i="33"/>
  <c r="F9" i="11"/>
  <c r="V9" i="11"/>
  <c r="K9" i="11"/>
  <c r="D9" i="11"/>
  <c r="T9" i="11"/>
  <c r="M9" i="11"/>
  <c r="V26" i="33"/>
  <c r="D26" i="33"/>
  <c r="C26" i="33"/>
  <c r="Z26" i="33"/>
  <c r="P26" i="33"/>
  <c r="O26" i="33"/>
  <c r="M26" i="33"/>
  <c r="F29" i="11"/>
  <c r="V29" i="11"/>
  <c r="L31" i="11"/>
  <c r="C29" i="11"/>
  <c r="S29" i="11"/>
  <c r="M31" i="11"/>
  <c r="D29" i="11"/>
  <c r="T29" i="11"/>
  <c r="J31" i="11"/>
  <c r="Z31" i="11"/>
  <c r="Q29" i="11"/>
  <c r="G31" i="11"/>
  <c r="W31" i="11"/>
  <c r="B17" i="11"/>
  <c r="AA17" i="10"/>
  <c r="AB17" i="10" s="1"/>
  <c r="R17" i="11"/>
  <c r="G17" i="11"/>
  <c r="W17" i="11"/>
  <c r="P17" i="11"/>
  <c r="I17" i="11"/>
  <c r="Y17" i="11"/>
  <c r="V17" i="33"/>
  <c r="U17" i="33"/>
  <c r="T17" i="33"/>
  <c r="W17" i="33"/>
  <c r="Y17" i="33"/>
  <c r="P17" i="33"/>
  <c r="K17" i="33"/>
  <c r="U31" i="33"/>
  <c r="C31" i="33"/>
  <c r="D31" i="33"/>
  <c r="Y31" i="33"/>
  <c r="Z31" i="33"/>
  <c r="H31" i="33"/>
  <c r="C22" i="11"/>
  <c r="S22" i="11"/>
  <c r="L22" i="11"/>
  <c r="E22" i="11"/>
  <c r="U22" i="11"/>
  <c r="J22" i="11"/>
  <c r="Z22" i="11"/>
  <c r="H23" i="11"/>
  <c r="X23" i="11"/>
  <c r="Q23" i="11"/>
  <c r="F23" i="11"/>
  <c r="V23" i="11"/>
  <c r="K23" i="11"/>
  <c r="F22" i="33"/>
  <c r="H22" i="33"/>
  <c r="C22" i="33"/>
  <c r="I22" i="33"/>
  <c r="E22" i="33"/>
  <c r="Z22" i="33"/>
  <c r="N29" i="33"/>
  <c r="L29" i="33"/>
  <c r="M29" i="33"/>
  <c r="J29" i="33"/>
  <c r="H29" i="33"/>
  <c r="Y29" i="33"/>
  <c r="Y28" i="32"/>
  <c r="U28" i="32"/>
  <c r="M28" i="32"/>
  <c r="I28" i="32"/>
  <c r="E28" i="32"/>
  <c r="Q28" i="32"/>
  <c r="S28" i="32"/>
  <c r="H28" i="32"/>
  <c r="G28" i="32"/>
  <c r="P28" i="32"/>
  <c r="O28" i="32"/>
  <c r="N28" i="32"/>
  <c r="D28" i="32"/>
  <c r="J28" i="32"/>
  <c r="C28" i="32"/>
  <c r="X28" i="32"/>
  <c r="L28" i="32"/>
  <c r="R28" i="32"/>
  <c r="T28" i="32"/>
  <c r="K28" i="32"/>
  <c r="Z28" i="32"/>
  <c r="W28" i="32"/>
  <c r="F28" i="32"/>
  <c r="V28" i="32"/>
  <c r="B28" i="32"/>
  <c r="F36" i="30"/>
  <c r="H34" i="33"/>
  <c r="G34" i="33"/>
  <c r="T34" i="33"/>
  <c r="Z34" i="33"/>
  <c r="S34" i="33"/>
  <c r="F34" i="33"/>
  <c r="H27" i="11"/>
  <c r="X27" i="11"/>
  <c r="Q27" i="11"/>
  <c r="F27" i="11"/>
  <c r="V27" i="11"/>
  <c r="K27" i="11"/>
  <c r="C30" i="11"/>
  <c r="L30" i="11"/>
  <c r="E30" i="11"/>
  <c r="U30" i="11"/>
  <c r="Z30" i="11"/>
  <c r="E10" i="9"/>
  <c r="E35" i="9" s="1"/>
  <c r="E35" i="8"/>
  <c r="U10" i="9"/>
  <c r="U35" i="9" s="1"/>
  <c r="U35" i="8"/>
  <c r="J10" i="9"/>
  <c r="J35" i="9" s="1"/>
  <c r="J35" i="8"/>
  <c r="Z10" i="9"/>
  <c r="Z35" i="9" s="1"/>
  <c r="Z35" i="8"/>
  <c r="O10" i="9"/>
  <c r="O35" i="9" s="1"/>
  <c r="O35" i="8"/>
  <c r="H10" i="9"/>
  <c r="H35" i="9" s="1"/>
  <c r="H35" i="8"/>
  <c r="X10" i="9"/>
  <c r="X35" i="9" s="1"/>
  <c r="X35" i="8"/>
  <c r="P14" i="33"/>
  <c r="G14" i="33"/>
  <c r="I14" i="33"/>
  <c r="S14" i="33"/>
  <c r="Z14" i="33"/>
  <c r="F14" i="33"/>
  <c r="M4" i="32"/>
  <c r="Q4" i="32"/>
  <c r="Y4" i="32"/>
  <c r="U4" i="32"/>
  <c r="I4" i="32"/>
  <c r="E4" i="32"/>
  <c r="Z4" i="32"/>
  <c r="D4" i="32"/>
  <c r="F4" i="32"/>
  <c r="P4" i="32"/>
  <c r="G4" i="32"/>
  <c r="X4" i="32"/>
  <c r="C4" i="32"/>
  <c r="K4" i="32"/>
  <c r="L4" i="32"/>
  <c r="J4" i="32"/>
  <c r="R4" i="32"/>
  <c r="W4" i="32"/>
  <c r="N4" i="32"/>
  <c r="H4" i="32"/>
  <c r="S4" i="32"/>
  <c r="O4" i="32"/>
  <c r="V4" i="32"/>
  <c r="T4" i="32"/>
  <c r="B4" i="32"/>
  <c r="E20" i="11"/>
  <c r="U20" i="11"/>
  <c r="J20" i="11"/>
  <c r="Z20" i="11"/>
  <c r="O20" i="11"/>
  <c r="H20" i="11"/>
  <c r="X20" i="11"/>
  <c r="N33" i="11"/>
  <c r="C33" i="11"/>
  <c r="S33" i="11"/>
  <c r="L33" i="11"/>
  <c r="E33" i="11"/>
  <c r="U33" i="11"/>
  <c r="O14" i="11"/>
  <c r="H14" i="11"/>
  <c r="X14" i="11"/>
  <c r="Q14" i="11"/>
  <c r="F14" i="11"/>
  <c r="V14" i="11"/>
  <c r="R15" i="33"/>
  <c r="M15" i="33"/>
  <c r="H15" i="33"/>
  <c r="AA15" i="32"/>
  <c r="AB15" i="32" s="1"/>
  <c r="B15" i="33"/>
  <c r="AA15" i="33" s="1"/>
  <c r="W15" i="33"/>
  <c r="T15" i="33"/>
  <c r="V9" i="33"/>
  <c r="Y9" i="33"/>
  <c r="L9" i="33"/>
  <c r="R9" i="33"/>
  <c r="M9" i="33"/>
  <c r="H9" i="33"/>
  <c r="K9" i="33"/>
  <c r="G25" i="33"/>
  <c r="C25" i="33"/>
  <c r="M25" i="33"/>
  <c r="W25" i="33"/>
  <c r="S25" i="33"/>
  <c r="Q25" i="33"/>
  <c r="J25" i="11"/>
  <c r="Z25" i="11"/>
  <c r="O25" i="11"/>
  <c r="H25" i="11"/>
  <c r="X25" i="11"/>
  <c r="Q25" i="11"/>
  <c r="AA13" i="9"/>
  <c r="E4" i="11"/>
  <c r="U4" i="11"/>
  <c r="J4" i="11"/>
  <c r="Z4" i="11"/>
  <c r="O4" i="11"/>
  <c r="H4" i="11"/>
  <c r="X4" i="11"/>
  <c r="V21" i="11"/>
  <c r="D21" i="11"/>
  <c r="M21" i="11"/>
  <c r="R5" i="11"/>
  <c r="P5" i="11"/>
  <c r="Y5" i="11"/>
  <c r="E6" i="32"/>
  <c r="I6" i="32"/>
  <c r="M6" i="32"/>
  <c r="Y6" i="32"/>
  <c r="Q6" i="32"/>
  <c r="U6" i="32"/>
  <c r="S6" i="32"/>
  <c r="T6" i="32"/>
  <c r="L6" i="32"/>
  <c r="W6" i="32"/>
  <c r="X6" i="32"/>
  <c r="J6" i="32"/>
  <c r="O6" i="32"/>
  <c r="F6" i="32"/>
  <c r="K6" i="32"/>
  <c r="C6" i="32"/>
  <c r="D6" i="32"/>
  <c r="R6" i="32"/>
  <c r="H6" i="32"/>
  <c r="Z6" i="32"/>
  <c r="V6" i="32"/>
  <c r="P6" i="32"/>
  <c r="G6" i="32"/>
  <c r="N6" i="32"/>
  <c r="B6" i="32"/>
  <c r="S20" i="33"/>
  <c r="E20" i="33"/>
  <c r="Q20" i="33"/>
  <c r="W20" i="33"/>
  <c r="AA20" i="32"/>
  <c r="AB20" i="32" s="1"/>
  <c r="B20" i="33"/>
  <c r="AA20" i="33" s="1"/>
  <c r="H20" i="33"/>
  <c r="C26" i="11"/>
  <c r="S26" i="11"/>
  <c r="L26" i="11"/>
  <c r="E26" i="11"/>
  <c r="U26" i="11"/>
  <c r="J26" i="11"/>
  <c r="Z26" i="11"/>
  <c r="R33" i="33"/>
  <c r="P33" i="33"/>
  <c r="Y33" i="33"/>
  <c r="S33" i="33"/>
  <c r="T33" i="33"/>
  <c r="U33" i="33"/>
  <c r="C34" i="11"/>
  <c r="S34" i="11"/>
  <c r="L34" i="11"/>
  <c r="E34" i="11"/>
  <c r="U34" i="11"/>
  <c r="J34" i="11"/>
  <c r="Z34" i="11"/>
  <c r="V12" i="33"/>
  <c r="G12" i="33"/>
  <c r="U12" i="33"/>
  <c r="N12" i="33"/>
  <c r="K12" i="33"/>
  <c r="X12" i="33"/>
  <c r="J12" i="33"/>
  <c r="P3" i="11"/>
  <c r="I3" i="11"/>
  <c r="Y3" i="11"/>
  <c r="N3" i="11"/>
  <c r="C3" i="11"/>
  <c r="S3" i="11"/>
  <c r="L15" i="11"/>
  <c r="E15" i="11"/>
  <c r="U15" i="11"/>
  <c r="J15" i="11"/>
  <c r="Z15" i="11"/>
  <c r="O15" i="11"/>
  <c r="T30" i="33"/>
  <c r="Z30" i="33"/>
  <c r="K30" i="33"/>
  <c r="X30" i="33"/>
  <c r="E30" i="33"/>
  <c r="G30" i="33"/>
  <c r="S23" i="32"/>
  <c r="K23" i="32"/>
  <c r="O23" i="32"/>
  <c r="W23" i="32"/>
  <c r="G23" i="32"/>
  <c r="C23" i="32"/>
  <c r="Z23" i="32"/>
  <c r="T23" i="32"/>
  <c r="M23" i="32"/>
  <c r="I23" i="32"/>
  <c r="N23" i="32"/>
  <c r="E23" i="32"/>
  <c r="X23" i="32"/>
  <c r="F23" i="32"/>
  <c r="Y23" i="32"/>
  <c r="J23" i="32"/>
  <c r="Q23" i="32"/>
  <c r="D23" i="32"/>
  <c r="U23" i="32"/>
  <c r="H23" i="32"/>
  <c r="V23" i="32"/>
  <c r="P23" i="32"/>
  <c r="L23" i="32"/>
  <c r="R23" i="32"/>
  <c r="B23" i="32"/>
  <c r="J9" i="11"/>
  <c r="Z9" i="11"/>
  <c r="O9" i="11"/>
  <c r="H9" i="11"/>
  <c r="X9" i="11"/>
  <c r="Q9" i="11"/>
  <c r="H38" i="29"/>
  <c r="O38" i="29" s="1"/>
  <c r="O5" i="29"/>
  <c r="U26" i="33"/>
  <c r="Y26" i="33"/>
  <c r="R26" i="33"/>
  <c r="AA26" i="32"/>
  <c r="AB26" i="32" s="1"/>
  <c r="B26" i="33"/>
  <c r="AA26" i="33" s="1"/>
  <c r="H26" i="33"/>
  <c r="G26" i="33"/>
  <c r="Z29" i="11"/>
  <c r="P31" i="11"/>
  <c r="G29" i="11"/>
  <c r="W29" i="11"/>
  <c r="Q31" i="11"/>
  <c r="H29" i="11"/>
  <c r="X29" i="11"/>
  <c r="N31" i="11"/>
  <c r="E29" i="11"/>
  <c r="U29" i="11"/>
  <c r="K31" i="11"/>
  <c r="W5" i="32"/>
  <c r="S5" i="32"/>
  <c r="G5" i="32"/>
  <c r="K5" i="32"/>
  <c r="C5" i="32"/>
  <c r="O5" i="32"/>
  <c r="M5" i="32"/>
  <c r="N5" i="32"/>
  <c r="F5" i="32"/>
  <c r="Q5" i="32"/>
  <c r="V5" i="32"/>
  <c r="R5" i="32"/>
  <c r="H5" i="32"/>
  <c r="I5" i="32"/>
  <c r="D5" i="32"/>
  <c r="Z5" i="32"/>
  <c r="E5" i="32"/>
  <c r="P5" i="32"/>
  <c r="X5" i="32"/>
  <c r="Y5" i="32"/>
  <c r="T5" i="32"/>
  <c r="J5" i="32"/>
  <c r="U5" i="32"/>
  <c r="L5" i="32"/>
  <c r="B5" i="32"/>
  <c r="F17" i="11"/>
  <c r="V17" i="11"/>
  <c r="K17" i="11"/>
  <c r="D17" i="11"/>
  <c r="T17" i="11"/>
  <c r="M17" i="11"/>
  <c r="N17" i="33"/>
  <c r="M17" i="33"/>
  <c r="L17" i="33"/>
  <c r="R17" i="33"/>
  <c r="Q17" i="33"/>
  <c r="H17" i="33"/>
  <c r="V31" i="33"/>
  <c r="M31" i="33"/>
  <c r="K31" i="33"/>
  <c r="G31" i="33"/>
  <c r="Q31" i="33"/>
  <c r="AA31" i="32"/>
  <c r="AB31" i="32" s="1"/>
  <c r="B31" i="33"/>
  <c r="AA31" i="33" s="1"/>
  <c r="S31" i="33"/>
  <c r="G22" i="11"/>
  <c r="W22" i="11"/>
  <c r="P22" i="11"/>
  <c r="I22" i="11"/>
  <c r="Y22" i="11"/>
  <c r="N22" i="11"/>
  <c r="L23" i="11"/>
  <c r="E23" i="11"/>
  <c r="U23" i="11"/>
  <c r="J23" i="11"/>
  <c r="Z23" i="11"/>
  <c r="O23" i="11"/>
  <c r="U22" i="33"/>
  <c r="Y22" i="33"/>
  <c r="M22" i="33"/>
  <c r="T22" i="33"/>
  <c r="W22" i="33"/>
  <c r="AA22" i="32"/>
  <c r="AB22" i="32" s="1"/>
  <c r="B22" i="33"/>
  <c r="AA22" i="33" s="1"/>
  <c r="F29" i="33"/>
  <c r="D29" i="33"/>
  <c r="E29" i="33"/>
  <c r="G29" i="33"/>
  <c r="O29" i="33"/>
  <c r="Q29" i="33"/>
  <c r="V34" i="33"/>
  <c r="U34" i="33"/>
  <c r="R34" i="33"/>
  <c r="L34" i="33"/>
  <c r="AA34" i="32"/>
  <c r="AB34" i="32" s="1"/>
  <c r="B34" i="33"/>
  <c r="AA34" i="33" s="1"/>
  <c r="K34" i="33"/>
  <c r="E34" i="33"/>
  <c r="C3" i="32"/>
  <c r="G3" i="32"/>
  <c r="O3" i="32"/>
  <c r="K3" i="32"/>
  <c r="W3" i="32"/>
  <c r="S3" i="32"/>
  <c r="U3" i="32"/>
  <c r="V3" i="32"/>
  <c r="X3" i="32"/>
  <c r="Y3" i="32"/>
  <c r="D3" i="32"/>
  <c r="J3" i="32"/>
  <c r="L3" i="32"/>
  <c r="R3" i="32"/>
  <c r="N3" i="32"/>
  <c r="E3" i="32"/>
  <c r="F3" i="32"/>
  <c r="H3" i="32"/>
  <c r="Z3" i="32"/>
  <c r="P3" i="32"/>
  <c r="Q3" i="32"/>
  <c r="M3" i="32"/>
  <c r="I3" i="32"/>
  <c r="T3" i="32"/>
  <c r="B3" i="32"/>
  <c r="L27" i="11"/>
  <c r="E27" i="11"/>
  <c r="U27" i="11"/>
  <c r="J27" i="11"/>
  <c r="Z27" i="11"/>
  <c r="O27" i="11"/>
  <c r="G30" i="11"/>
  <c r="W30" i="11"/>
  <c r="P30" i="11"/>
  <c r="Y30" i="11"/>
  <c r="N30" i="11"/>
  <c r="X24" i="10"/>
  <c r="T24" i="10"/>
  <c r="P24" i="10"/>
  <c r="L24" i="10"/>
  <c r="H24" i="10"/>
  <c r="D24" i="10"/>
  <c r="W24" i="10"/>
  <c r="S24" i="10"/>
  <c r="O24" i="10"/>
  <c r="K24" i="10"/>
  <c r="G24" i="10"/>
  <c r="C24" i="10"/>
  <c r="Z24" i="10"/>
  <c r="V24" i="10"/>
  <c r="R24" i="10"/>
  <c r="N24" i="10"/>
  <c r="J24" i="10"/>
  <c r="F24" i="10"/>
  <c r="B24" i="10"/>
  <c r="Y24" i="10"/>
  <c r="U24" i="10"/>
  <c r="Q24" i="10"/>
  <c r="M24" i="10"/>
  <c r="I24" i="10"/>
  <c r="E24" i="10"/>
  <c r="I10" i="9"/>
  <c r="I35" i="9" s="1"/>
  <c r="I35" i="8"/>
  <c r="Y10" i="9"/>
  <c r="Y35" i="9" s="1"/>
  <c r="Y35" i="8"/>
  <c r="N10" i="9"/>
  <c r="N35" i="9" s="1"/>
  <c r="N35" i="8"/>
  <c r="C10" i="9"/>
  <c r="C35" i="9" s="1"/>
  <c r="C35" i="8"/>
  <c r="S10" i="9"/>
  <c r="S35" i="9" s="1"/>
  <c r="S35" i="8"/>
  <c r="L10" i="9"/>
  <c r="L35" i="9" s="1"/>
  <c r="L35" i="8"/>
  <c r="AB36" i="30"/>
  <c r="H14" i="33"/>
  <c r="R14" i="33"/>
  <c r="T14" i="33"/>
  <c r="K14" i="33"/>
  <c r="AA14" i="32"/>
  <c r="AB14" i="32" s="1"/>
  <c r="B14" i="33"/>
  <c r="AA14" i="33" s="1"/>
  <c r="U14" i="33"/>
  <c r="I20" i="11"/>
  <c r="Y20" i="11"/>
  <c r="N20" i="11"/>
  <c r="C20" i="11"/>
  <c r="S20" i="11"/>
  <c r="L20" i="11"/>
  <c r="X16" i="10"/>
  <c r="T16" i="10"/>
  <c r="P16" i="10"/>
  <c r="L16" i="10"/>
  <c r="H16" i="10"/>
  <c r="D16" i="10"/>
  <c r="W16" i="10"/>
  <c r="S16" i="10"/>
  <c r="O16" i="10"/>
  <c r="K16" i="10"/>
  <c r="G16" i="10"/>
  <c r="C16" i="10"/>
  <c r="Z16" i="10"/>
  <c r="V16" i="10"/>
  <c r="R16" i="10"/>
  <c r="N16" i="10"/>
  <c r="J16" i="10"/>
  <c r="F16" i="10"/>
  <c r="B16" i="10"/>
  <c r="Y16" i="10"/>
  <c r="U16" i="10"/>
  <c r="Q16" i="10"/>
  <c r="M16" i="10"/>
  <c r="I16" i="10"/>
  <c r="E16" i="10"/>
  <c r="B33" i="11"/>
  <c r="AA33" i="10"/>
  <c r="AB33" i="10" s="1"/>
  <c r="R33" i="11"/>
  <c r="G33" i="11"/>
  <c r="W33" i="11"/>
  <c r="P33" i="11"/>
  <c r="I33" i="11"/>
  <c r="Y33" i="11"/>
  <c r="C14" i="11"/>
  <c r="S14" i="11"/>
  <c r="L14" i="11"/>
  <c r="E14" i="11"/>
  <c r="U14" i="11"/>
  <c r="J14" i="11"/>
  <c r="Z14" i="11"/>
  <c r="J15" i="33"/>
  <c r="E15" i="33"/>
  <c r="O15" i="33"/>
  <c r="S15" i="33"/>
  <c r="Y15" i="33"/>
  <c r="L15" i="33"/>
  <c r="N9" i="33"/>
  <c r="Q9" i="33"/>
  <c r="D9" i="33"/>
  <c r="J9" i="33"/>
  <c r="E9" i="33"/>
  <c r="S9" i="33"/>
  <c r="V25" i="33"/>
  <c r="X25" i="33"/>
  <c r="N25" i="33"/>
  <c r="E25" i="33"/>
  <c r="T25" i="33"/>
  <c r="R25" i="33"/>
  <c r="I25" i="33"/>
  <c r="N25" i="11"/>
  <c r="C25" i="11"/>
  <c r="S25" i="11"/>
  <c r="L25" i="11"/>
  <c r="E25" i="11"/>
  <c r="U25" i="11"/>
  <c r="C7" i="32"/>
  <c r="K7" i="32"/>
  <c r="G7" i="32"/>
  <c r="O7" i="32"/>
  <c r="W7" i="32"/>
  <c r="S7" i="32"/>
  <c r="U7" i="32"/>
  <c r="V7" i="32"/>
  <c r="H7" i="32"/>
  <c r="Y7" i="32"/>
  <c r="D7" i="32"/>
  <c r="Z7" i="32"/>
  <c r="P7" i="32"/>
  <c r="L7" i="32"/>
  <c r="N7" i="32"/>
  <c r="E7" i="32"/>
  <c r="F7" i="32"/>
  <c r="X7" i="32"/>
  <c r="J7" i="32"/>
  <c r="Q7" i="32"/>
  <c r="R7" i="32"/>
  <c r="M7" i="32"/>
  <c r="I7" i="32"/>
  <c r="T7" i="32"/>
  <c r="B7" i="32"/>
  <c r="AB13" i="8"/>
  <c r="I4" i="11"/>
  <c r="Y4" i="11"/>
  <c r="N4" i="11"/>
  <c r="C4" i="11"/>
  <c r="S4" i="11"/>
  <c r="L4" i="11"/>
  <c r="AA36" i="30"/>
  <c r="X7" i="33" l="1"/>
  <c r="Y7" i="33"/>
  <c r="S7" i="33"/>
  <c r="M16" i="11"/>
  <c r="AA16" i="10"/>
  <c r="AB16" i="10" s="1"/>
  <c r="B16" i="11"/>
  <c r="R16" i="11"/>
  <c r="G16" i="11"/>
  <c r="W16" i="11"/>
  <c r="P16" i="11"/>
  <c r="E24" i="11"/>
  <c r="U24" i="11"/>
  <c r="J24" i="11"/>
  <c r="Z24" i="11"/>
  <c r="O24" i="11"/>
  <c r="H24" i="11"/>
  <c r="X24" i="11"/>
  <c r="T3" i="33"/>
  <c r="P3" i="33"/>
  <c r="E3" i="33"/>
  <c r="J3" i="33"/>
  <c r="V3" i="33"/>
  <c r="K3" i="33"/>
  <c r="AA5" i="32"/>
  <c r="AB5" i="32" s="1"/>
  <c r="B5" i="33"/>
  <c r="AA5" i="33" s="1"/>
  <c r="T5" i="33"/>
  <c r="E5" i="33"/>
  <c r="H5" i="33"/>
  <c r="F5" i="33"/>
  <c r="C5" i="33"/>
  <c r="W5" i="33"/>
  <c r="Q2" i="32"/>
  <c r="U2" i="32"/>
  <c r="M2" i="32"/>
  <c r="I2" i="32"/>
  <c r="E2" i="32"/>
  <c r="Y2" i="32"/>
  <c r="S2" i="32"/>
  <c r="J2" i="32"/>
  <c r="T2" i="32"/>
  <c r="R2" i="32"/>
  <c r="L2" i="32"/>
  <c r="G2" i="32"/>
  <c r="Z2" i="32"/>
  <c r="O2" i="32"/>
  <c r="P2" i="32"/>
  <c r="K2" i="32"/>
  <c r="H2" i="32"/>
  <c r="F2" i="32"/>
  <c r="X2" i="32"/>
  <c r="C2" i="32"/>
  <c r="D2" i="32"/>
  <c r="V2" i="32"/>
  <c r="N2" i="32"/>
  <c r="W2" i="32"/>
  <c r="B2" i="32"/>
  <c r="L23" i="33"/>
  <c r="U23" i="33"/>
  <c r="Y23" i="33"/>
  <c r="N23" i="33"/>
  <c r="Z23" i="33"/>
  <c r="O23" i="33"/>
  <c r="G6" i="33"/>
  <c r="H6" i="33"/>
  <c r="K6" i="33"/>
  <c r="X6" i="33"/>
  <c r="S6" i="33"/>
  <c r="M6" i="33"/>
  <c r="T4" i="33"/>
  <c r="H4" i="33"/>
  <c r="J4" i="33"/>
  <c r="X4" i="33"/>
  <c r="D4" i="33"/>
  <c r="U4" i="33"/>
  <c r="AA28" i="32"/>
  <c r="AB28" i="32" s="1"/>
  <c r="B28" i="33"/>
  <c r="AA28" i="33" s="1"/>
  <c r="Z28" i="33"/>
  <c r="L28" i="33"/>
  <c r="D28" i="33"/>
  <c r="G28" i="33"/>
  <c r="E28" i="33"/>
  <c r="Y28" i="33"/>
  <c r="Q13" i="33"/>
  <c r="O13" i="33"/>
  <c r="T13" i="33"/>
  <c r="H13" i="33"/>
  <c r="G13" i="33"/>
  <c r="V13" i="33"/>
  <c r="M28" i="11"/>
  <c r="AA28" i="10"/>
  <c r="AB28" i="10" s="1"/>
  <c r="B28" i="11"/>
  <c r="R28" i="11"/>
  <c r="G28" i="11"/>
  <c r="W28" i="11"/>
  <c r="P28" i="11"/>
  <c r="I12" i="11"/>
  <c r="Y12" i="11"/>
  <c r="N12" i="11"/>
  <c r="C12" i="11"/>
  <c r="S12" i="11"/>
  <c r="L12" i="11"/>
  <c r="C19" i="33"/>
  <c r="X19" i="33"/>
  <c r="W19" i="33"/>
  <c r="I19" i="33"/>
  <c r="V19" i="33"/>
  <c r="R19" i="33"/>
  <c r="K6" i="11"/>
  <c r="D6" i="11"/>
  <c r="T6" i="11"/>
  <c r="M6" i="11"/>
  <c r="B6" i="11"/>
  <c r="AA6" i="10"/>
  <c r="AB6" i="10" s="1"/>
  <c r="R6" i="11"/>
  <c r="AA11" i="32"/>
  <c r="AB11" i="32" s="1"/>
  <c r="B11" i="33"/>
  <c r="AA11" i="33" s="1"/>
  <c r="P11" i="33"/>
  <c r="O11" i="33"/>
  <c r="Q11" i="33"/>
  <c r="F11" i="33"/>
  <c r="L11" i="33"/>
  <c r="I11" i="33"/>
  <c r="P7" i="11"/>
  <c r="I7" i="11"/>
  <c r="Y7" i="11"/>
  <c r="N7" i="11"/>
  <c r="C7" i="11"/>
  <c r="S7" i="11"/>
  <c r="W19" i="10"/>
  <c r="S19" i="10"/>
  <c r="O19" i="10"/>
  <c r="K19" i="10"/>
  <c r="G19" i="10"/>
  <c r="C19" i="10"/>
  <c r="Z19" i="10"/>
  <c r="V19" i="10"/>
  <c r="R19" i="10"/>
  <c r="N19" i="10"/>
  <c r="J19" i="10"/>
  <c r="F19" i="10"/>
  <c r="B19" i="10"/>
  <c r="Y19" i="10"/>
  <c r="U19" i="10"/>
  <c r="Q19" i="10"/>
  <c r="M19" i="10"/>
  <c r="I19" i="10"/>
  <c r="E19" i="10"/>
  <c r="X19" i="10"/>
  <c r="T19" i="10"/>
  <c r="P19" i="10"/>
  <c r="L19" i="10"/>
  <c r="H19" i="10"/>
  <c r="D19" i="10"/>
  <c r="O18" i="11"/>
  <c r="H18" i="11"/>
  <c r="X18" i="11"/>
  <c r="Q18" i="11"/>
  <c r="F18" i="11"/>
  <c r="V18" i="11"/>
  <c r="M8" i="11"/>
  <c r="AA8" i="10"/>
  <c r="AB8" i="10" s="1"/>
  <c r="B8" i="11"/>
  <c r="R8" i="11"/>
  <c r="G8" i="11"/>
  <c r="W8" i="11"/>
  <c r="P8" i="11"/>
  <c r="M32" i="11"/>
  <c r="AA32" i="10"/>
  <c r="AB32" i="10" s="1"/>
  <c r="B32" i="11"/>
  <c r="R32" i="11"/>
  <c r="G32" i="11"/>
  <c r="W32" i="11"/>
  <c r="P32" i="11"/>
  <c r="W11" i="10"/>
  <c r="S11" i="10"/>
  <c r="O11" i="10"/>
  <c r="K11" i="10"/>
  <c r="G11" i="10"/>
  <c r="C11" i="10"/>
  <c r="Z11" i="10"/>
  <c r="V11" i="10"/>
  <c r="R11" i="10"/>
  <c r="N11" i="10"/>
  <c r="J11" i="10"/>
  <c r="F11" i="10"/>
  <c r="B11" i="10"/>
  <c r="Y11" i="10"/>
  <c r="U11" i="10"/>
  <c r="Q11" i="10"/>
  <c r="M11" i="10"/>
  <c r="I11" i="10"/>
  <c r="E11" i="10"/>
  <c r="X11" i="10"/>
  <c r="T11" i="10"/>
  <c r="P11" i="10"/>
  <c r="L11" i="10"/>
  <c r="H11" i="10"/>
  <c r="D11" i="10"/>
  <c r="O2" i="11"/>
  <c r="H2" i="11"/>
  <c r="X2" i="11"/>
  <c r="M2" i="11"/>
  <c r="B2" i="11"/>
  <c r="AA2" i="10"/>
  <c r="R2" i="11"/>
  <c r="AA8" i="32"/>
  <c r="AB8" i="32" s="1"/>
  <c r="B8" i="33"/>
  <c r="AA8" i="33" s="1"/>
  <c r="S8" i="33"/>
  <c r="P8" i="33"/>
  <c r="C8" i="33"/>
  <c r="F8" i="33"/>
  <c r="E8" i="33"/>
  <c r="I8" i="33"/>
  <c r="M7" i="33"/>
  <c r="L7" i="33"/>
  <c r="K7" i="33"/>
  <c r="AA7" i="32"/>
  <c r="AB7" i="32" s="1"/>
  <c r="B7" i="33"/>
  <c r="AA7" i="33" s="1"/>
  <c r="R7" i="33"/>
  <c r="F7" i="33"/>
  <c r="P7" i="33"/>
  <c r="H7" i="33"/>
  <c r="W7" i="33"/>
  <c r="C7" i="33"/>
  <c r="AA33" i="11"/>
  <c r="T33" i="12" s="1"/>
  <c r="Q16" i="11"/>
  <c r="F16" i="11"/>
  <c r="V16" i="11"/>
  <c r="K16" i="11"/>
  <c r="D16" i="11"/>
  <c r="T16" i="11"/>
  <c r="I24" i="11"/>
  <c r="Y24" i="11"/>
  <c r="N24" i="11"/>
  <c r="C24" i="11"/>
  <c r="S24" i="11"/>
  <c r="L24" i="11"/>
  <c r="I3" i="33"/>
  <c r="Z3" i="33"/>
  <c r="N3" i="33"/>
  <c r="D3" i="33"/>
  <c r="U3" i="33"/>
  <c r="O3" i="33"/>
  <c r="L5" i="33"/>
  <c r="Y5" i="33"/>
  <c r="Z5" i="33"/>
  <c r="R5" i="33"/>
  <c r="N5" i="33"/>
  <c r="K5" i="33"/>
  <c r="P23" i="33"/>
  <c r="D23" i="33"/>
  <c r="F23" i="33"/>
  <c r="I23" i="33"/>
  <c r="C23" i="33"/>
  <c r="K23" i="33"/>
  <c r="P6" i="33"/>
  <c r="R6" i="33"/>
  <c r="F6" i="33"/>
  <c r="W6" i="33"/>
  <c r="U6" i="33"/>
  <c r="I6" i="33"/>
  <c r="V4" i="33"/>
  <c r="N4" i="33"/>
  <c r="L4" i="33"/>
  <c r="G4" i="33"/>
  <c r="Z4" i="33"/>
  <c r="Y4" i="33"/>
  <c r="V28" i="33"/>
  <c r="K28" i="33"/>
  <c r="X28" i="33"/>
  <c r="N28" i="33"/>
  <c r="H28" i="33"/>
  <c r="I28" i="33"/>
  <c r="S13" i="33"/>
  <c r="U13" i="33"/>
  <c r="F13" i="33"/>
  <c r="E13" i="33"/>
  <c r="P13" i="33"/>
  <c r="W13" i="33"/>
  <c r="AA14" i="11"/>
  <c r="L14" i="12" s="1"/>
  <c r="Q28" i="11"/>
  <c r="F28" i="11"/>
  <c r="V28" i="11"/>
  <c r="K28" i="11"/>
  <c r="D28" i="11"/>
  <c r="T28" i="11"/>
  <c r="M12" i="11"/>
  <c r="AA12" i="10"/>
  <c r="AB12" i="10" s="1"/>
  <c r="B12" i="11"/>
  <c r="R12" i="11"/>
  <c r="G12" i="11"/>
  <c r="W12" i="11"/>
  <c r="P12" i="11"/>
  <c r="U19" i="33"/>
  <c r="L19" i="33"/>
  <c r="Y19" i="33"/>
  <c r="H19" i="33"/>
  <c r="E19" i="33"/>
  <c r="G19" i="33"/>
  <c r="V10" i="32"/>
  <c r="U10" i="32"/>
  <c r="E10" i="32"/>
  <c r="X10" i="32"/>
  <c r="L10" i="32"/>
  <c r="Z10" i="32"/>
  <c r="S10" i="32"/>
  <c r="R10" i="32"/>
  <c r="Y10" i="32"/>
  <c r="J10" i="32"/>
  <c r="G10" i="32"/>
  <c r="D10" i="32"/>
  <c r="N10" i="32"/>
  <c r="K10" i="32"/>
  <c r="H10" i="32"/>
  <c r="F10" i="32"/>
  <c r="C10" i="32"/>
  <c r="P10" i="32"/>
  <c r="Q10" i="32"/>
  <c r="O10" i="32"/>
  <c r="I10" i="32"/>
  <c r="M10" i="32"/>
  <c r="W10" i="32"/>
  <c r="T10" i="32"/>
  <c r="B10" i="32"/>
  <c r="O6" i="11"/>
  <c r="H6" i="11"/>
  <c r="X6" i="11"/>
  <c r="Q6" i="11"/>
  <c r="F6" i="11"/>
  <c r="V6" i="11"/>
  <c r="AA9" i="11"/>
  <c r="K9" i="12" s="1"/>
  <c r="S11" i="33"/>
  <c r="U11" i="33"/>
  <c r="W11" i="33"/>
  <c r="K11" i="33"/>
  <c r="Z11" i="33"/>
  <c r="C11" i="33"/>
  <c r="D7" i="11"/>
  <c r="T7" i="11"/>
  <c r="M7" i="11"/>
  <c r="B7" i="11"/>
  <c r="AA7" i="10"/>
  <c r="AB7" i="10" s="1"/>
  <c r="R7" i="11"/>
  <c r="G7" i="11"/>
  <c r="W7" i="11"/>
  <c r="AA4" i="11"/>
  <c r="C18" i="11"/>
  <c r="S18" i="11"/>
  <c r="L18" i="11"/>
  <c r="E18" i="11"/>
  <c r="U18" i="11"/>
  <c r="J18" i="11"/>
  <c r="Z18" i="11"/>
  <c r="AA30" i="11"/>
  <c r="M30" i="12" s="1"/>
  <c r="Q8" i="11"/>
  <c r="F8" i="11"/>
  <c r="V8" i="11"/>
  <c r="K8" i="11"/>
  <c r="D8" i="11"/>
  <c r="T8" i="11"/>
  <c r="AA22" i="11"/>
  <c r="L22" i="12" s="1"/>
  <c r="Q32" i="11"/>
  <c r="F32" i="11"/>
  <c r="V32" i="11"/>
  <c r="K32" i="11"/>
  <c r="D32" i="11"/>
  <c r="T32" i="11"/>
  <c r="C2" i="11"/>
  <c r="S2" i="11"/>
  <c r="L2" i="11"/>
  <c r="Q2" i="11"/>
  <c r="F2" i="11"/>
  <c r="V2" i="11"/>
  <c r="AA3" i="11"/>
  <c r="U3" i="12" s="1"/>
  <c r="T8" i="33"/>
  <c r="X8" i="33"/>
  <c r="Z8" i="33"/>
  <c r="H8" i="33"/>
  <c r="D8" i="33"/>
  <c r="Y8" i="33"/>
  <c r="AA5" i="11"/>
  <c r="W5" i="12" s="1"/>
  <c r="T7" i="33"/>
  <c r="E7" i="33"/>
  <c r="V7" i="33"/>
  <c r="E16" i="11"/>
  <c r="U16" i="11"/>
  <c r="J16" i="11"/>
  <c r="Z16" i="11"/>
  <c r="O16" i="11"/>
  <c r="H16" i="11"/>
  <c r="X16" i="11"/>
  <c r="M24" i="11"/>
  <c r="AA24" i="10"/>
  <c r="AB24" i="10" s="1"/>
  <c r="B24" i="11"/>
  <c r="R24" i="11"/>
  <c r="G24" i="11"/>
  <c r="W24" i="11"/>
  <c r="P24" i="11"/>
  <c r="M3" i="33"/>
  <c r="H3" i="33"/>
  <c r="R3" i="33"/>
  <c r="Y3" i="33"/>
  <c r="S3" i="33"/>
  <c r="G3" i="33"/>
  <c r="U5" i="33"/>
  <c r="X5" i="33"/>
  <c r="D5" i="33"/>
  <c r="V5" i="33"/>
  <c r="M5" i="33"/>
  <c r="G5" i="33"/>
  <c r="AA23" i="32"/>
  <c r="AB23" i="32" s="1"/>
  <c r="B23" i="33"/>
  <c r="AA23" i="33" s="1"/>
  <c r="V23" i="33"/>
  <c r="Q23" i="33"/>
  <c r="X23" i="33"/>
  <c r="M23" i="33"/>
  <c r="G23" i="33"/>
  <c r="S23" i="33"/>
  <c r="AA6" i="32"/>
  <c r="AB6" i="32" s="1"/>
  <c r="B6" i="33"/>
  <c r="AA6" i="33" s="1"/>
  <c r="V6" i="33"/>
  <c r="D6" i="33"/>
  <c r="O6" i="33"/>
  <c r="L6" i="33"/>
  <c r="Q6" i="33"/>
  <c r="E6" i="33"/>
  <c r="O4" i="33"/>
  <c r="W4" i="33"/>
  <c r="K4" i="33"/>
  <c r="P4" i="33"/>
  <c r="E4" i="33"/>
  <c r="Q4" i="33"/>
  <c r="F28" i="33"/>
  <c r="T28" i="33"/>
  <c r="C28" i="33"/>
  <c r="O28" i="33"/>
  <c r="S28" i="33"/>
  <c r="M28" i="33"/>
  <c r="AA13" i="32"/>
  <c r="AB13" i="32" s="1"/>
  <c r="B13" i="33"/>
  <c r="AA13" i="33" s="1"/>
  <c r="R13" i="33"/>
  <c r="L13" i="33"/>
  <c r="Y13" i="33"/>
  <c r="J13" i="33"/>
  <c r="N13" i="33"/>
  <c r="I13" i="33"/>
  <c r="E28" i="11"/>
  <c r="U28" i="11"/>
  <c r="J28" i="11"/>
  <c r="Z28" i="11"/>
  <c r="O28" i="11"/>
  <c r="H28" i="11"/>
  <c r="X28" i="11"/>
  <c r="Q12" i="11"/>
  <c r="F12" i="11"/>
  <c r="V12" i="11"/>
  <c r="K12" i="11"/>
  <c r="D12" i="11"/>
  <c r="T12" i="11"/>
  <c r="AA19" i="32"/>
  <c r="AB19" i="32" s="1"/>
  <c r="B19" i="33"/>
  <c r="AA19" i="33" s="1"/>
  <c r="S19" i="33"/>
  <c r="F19" i="33"/>
  <c r="J19" i="33"/>
  <c r="M19" i="33"/>
  <c r="Z19" i="33"/>
  <c r="Q19" i="33"/>
  <c r="C6" i="11"/>
  <c r="S6" i="11"/>
  <c r="L6" i="11"/>
  <c r="E6" i="11"/>
  <c r="U6" i="11"/>
  <c r="J6" i="11"/>
  <c r="Z6" i="11"/>
  <c r="AA23" i="11"/>
  <c r="Y23" i="12" s="1"/>
  <c r="AA29" i="11"/>
  <c r="T29" i="12" s="1"/>
  <c r="AA15" i="11"/>
  <c r="M15" i="12" s="1"/>
  <c r="AA34" i="11"/>
  <c r="U34" i="12" s="1"/>
  <c r="X11" i="33"/>
  <c r="D11" i="33"/>
  <c r="Y11" i="33"/>
  <c r="E11" i="33"/>
  <c r="M11" i="33"/>
  <c r="G11" i="33"/>
  <c r="H7" i="11"/>
  <c r="X7" i="11"/>
  <c r="Q7" i="11"/>
  <c r="F7" i="11"/>
  <c r="V7" i="11"/>
  <c r="K7" i="11"/>
  <c r="Z4" i="12"/>
  <c r="V4" i="12"/>
  <c r="R4" i="12"/>
  <c r="N4" i="12"/>
  <c r="J4" i="12"/>
  <c r="F4" i="12"/>
  <c r="B4" i="12"/>
  <c r="Y4" i="12"/>
  <c r="U4" i="12"/>
  <c r="Q4" i="12"/>
  <c r="M4" i="12"/>
  <c r="I4" i="12"/>
  <c r="E4" i="12"/>
  <c r="X4" i="12"/>
  <c r="T4" i="12"/>
  <c r="P4" i="12"/>
  <c r="L4" i="12"/>
  <c r="H4" i="12"/>
  <c r="D4" i="12"/>
  <c r="W4" i="12"/>
  <c r="S4" i="12"/>
  <c r="O4" i="12"/>
  <c r="K4" i="12"/>
  <c r="G4" i="12"/>
  <c r="C4" i="12"/>
  <c r="G18" i="11"/>
  <c r="W18" i="11"/>
  <c r="P18" i="11"/>
  <c r="I18" i="11"/>
  <c r="Y18" i="11"/>
  <c r="N18" i="11"/>
  <c r="AB10" i="8"/>
  <c r="AA35" i="8"/>
  <c r="E8" i="11"/>
  <c r="U8" i="11"/>
  <c r="J8" i="11"/>
  <c r="Z8" i="11"/>
  <c r="O8" i="11"/>
  <c r="H8" i="11"/>
  <c r="X8" i="11"/>
  <c r="E32" i="11"/>
  <c r="U32" i="11"/>
  <c r="J32" i="11"/>
  <c r="Z32" i="11"/>
  <c r="O32" i="11"/>
  <c r="H32" i="11"/>
  <c r="X32" i="11"/>
  <c r="G2" i="11"/>
  <c r="W2" i="11"/>
  <c r="P2" i="11"/>
  <c r="E2" i="11"/>
  <c r="U2" i="11"/>
  <c r="J2" i="11"/>
  <c r="Z2" i="11"/>
  <c r="V8" i="33"/>
  <c r="N8" i="33"/>
  <c r="L8" i="33"/>
  <c r="G8" i="33"/>
  <c r="J8" i="33"/>
  <c r="Q8" i="33"/>
  <c r="Q7" i="33"/>
  <c r="Z7" i="33"/>
  <c r="O7" i="33"/>
  <c r="Y13" i="10"/>
  <c r="U13" i="10"/>
  <c r="Q13" i="10"/>
  <c r="M13" i="10"/>
  <c r="I13" i="10"/>
  <c r="E13" i="10"/>
  <c r="X13" i="10"/>
  <c r="T13" i="10"/>
  <c r="P13" i="10"/>
  <c r="L13" i="10"/>
  <c r="H13" i="10"/>
  <c r="D13" i="10"/>
  <c r="W13" i="10"/>
  <c r="S13" i="10"/>
  <c r="O13" i="10"/>
  <c r="K13" i="10"/>
  <c r="G13" i="10"/>
  <c r="C13" i="10"/>
  <c r="Z13" i="10"/>
  <c r="V13" i="10"/>
  <c r="R13" i="10"/>
  <c r="N13" i="10"/>
  <c r="J13" i="10"/>
  <c r="F13" i="10"/>
  <c r="B13" i="10"/>
  <c r="I7" i="33"/>
  <c r="J7" i="33"/>
  <c r="N7" i="33"/>
  <c r="D7" i="33"/>
  <c r="U7" i="33"/>
  <c r="G7" i="33"/>
  <c r="I16" i="11"/>
  <c r="Y16" i="11"/>
  <c r="N16" i="11"/>
  <c r="C16" i="11"/>
  <c r="S16" i="11"/>
  <c r="L16" i="11"/>
  <c r="Q24" i="11"/>
  <c r="F24" i="11"/>
  <c r="V24" i="11"/>
  <c r="K24" i="11"/>
  <c r="D24" i="11"/>
  <c r="T24" i="11"/>
  <c r="AA3" i="32"/>
  <c r="AB3" i="32" s="1"/>
  <c r="B3" i="33"/>
  <c r="AA3" i="33" s="1"/>
  <c r="Q3" i="33"/>
  <c r="F3" i="33"/>
  <c r="L3" i="33"/>
  <c r="X3" i="33"/>
  <c r="W3" i="33"/>
  <c r="C3" i="33"/>
  <c r="J5" i="33"/>
  <c r="P5" i="33"/>
  <c r="I5" i="33"/>
  <c r="Q5" i="33"/>
  <c r="O5" i="33"/>
  <c r="S5" i="33"/>
  <c r="R23" i="33"/>
  <c r="H23" i="33"/>
  <c r="J23" i="33"/>
  <c r="E23" i="33"/>
  <c r="T23" i="33"/>
  <c r="W23" i="33"/>
  <c r="N6" i="33"/>
  <c r="Z6" i="33"/>
  <c r="C6" i="33"/>
  <c r="J6" i="33"/>
  <c r="T6" i="33"/>
  <c r="Y6" i="33"/>
  <c r="AA4" i="32"/>
  <c r="AB4" i="32" s="1"/>
  <c r="B4" i="33"/>
  <c r="AA4" i="33" s="1"/>
  <c r="S4" i="33"/>
  <c r="R4" i="33"/>
  <c r="C4" i="33"/>
  <c r="F4" i="33"/>
  <c r="I4" i="33"/>
  <c r="M4" i="33"/>
  <c r="W28" i="33"/>
  <c r="R28" i="33"/>
  <c r="J28" i="33"/>
  <c r="P28" i="33"/>
  <c r="Q28" i="33"/>
  <c r="U28" i="33"/>
  <c r="AA17" i="11"/>
  <c r="K17" i="12" s="1"/>
  <c r="AA21" i="11"/>
  <c r="S21" i="12" s="1"/>
  <c r="M13" i="33"/>
  <c r="X13" i="33"/>
  <c r="Z13" i="33"/>
  <c r="K13" i="33"/>
  <c r="C13" i="33"/>
  <c r="D13" i="33"/>
  <c r="I28" i="11"/>
  <c r="Y28" i="11"/>
  <c r="N28" i="11"/>
  <c r="C28" i="11"/>
  <c r="S28" i="11"/>
  <c r="L28" i="11"/>
  <c r="E12" i="11"/>
  <c r="U12" i="11"/>
  <c r="J12" i="11"/>
  <c r="Z12" i="11"/>
  <c r="O12" i="11"/>
  <c r="H12" i="11"/>
  <c r="X12" i="11"/>
  <c r="P19" i="33"/>
  <c r="N19" i="33"/>
  <c r="T19" i="33"/>
  <c r="O19" i="33"/>
  <c r="K19" i="33"/>
  <c r="D19" i="33"/>
  <c r="AA27" i="11"/>
  <c r="Y27" i="12" s="1"/>
  <c r="G6" i="11"/>
  <c r="W6" i="11"/>
  <c r="P6" i="11"/>
  <c r="I6" i="11"/>
  <c r="Y6" i="11"/>
  <c r="N6" i="11"/>
  <c r="AA26" i="11"/>
  <c r="X26" i="12" s="1"/>
  <c r="N11" i="33"/>
  <c r="V11" i="33"/>
  <c r="H11" i="33"/>
  <c r="T11" i="33"/>
  <c r="J11" i="33"/>
  <c r="R11" i="33"/>
  <c r="L7" i="11"/>
  <c r="E7" i="11"/>
  <c r="U7" i="11"/>
  <c r="J7" i="11"/>
  <c r="Z7" i="11"/>
  <c r="O7" i="11"/>
  <c r="AA25" i="11"/>
  <c r="S25" i="12" s="1"/>
  <c r="AA20" i="11"/>
  <c r="R20" i="12" s="1"/>
  <c r="K18" i="11"/>
  <c r="D18" i="11"/>
  <c r="T18" i="11"/>
  <c r="M18" i="11"/>
  <c r="B18" i="11"/>
  <c r="AA18" i="10"/>
  <c r="AB18" i="10" s="1"/>
  <c r="R18" i="11"/>
  <c r="AA10" i="9"/>
  <c r="AA35" i="9" s="1"/>
  <c r="B35" i="9"/>
  <c r="I8" i="11"/>
  <c r="Y8" i="11"/>
  <c r="N8" i="11"/>
  <c r="C8" i="11"/>
  <c r="S8" i="11"/>
  <c r="L8" i="11"/>
  <c r="I32" i="11"/>
  <c r="Y32" i="11"/>
  <c r="N32" i="11"/>
  <c r="C32" i="11"/>
  <c r="S32" i="11"/>
  <c r="L32" i="11"/>
  <c r="K2" i="11"/>
  <c r="D2" i="11"/>
  <c r="T2" i="11"/>
  <c r="I2" i="11"/>
  <c r="Y2" i="11"/>
  <c r="N2" i="11"/>
  <c r="AA31" i="11"/>
  <c r="N31" i="12" s="1"/>
  <c r="O8" i="33"/>
  <c r="W8" i="33"/>
  <c r="K8" i="33"/>
  <c r="R8" i="33"/>
  <c r="M8" i="33"/>
  <c r="U8" i="33"/>
  <c r="M15" i="13" l="1"/>
  <c r="N31" i="13"/>
  <c r="K17" i="13"/>
  <c r="W5" i="13"/>
  <c r="S25" i="13"/>
  <c r="X26" i="13"/>
  <c r="Y23" i="13"/>
  <c r="K9" i="13"/>
  <c r="R20" i="13"/>
  <c r="Y27" i="13"/>
  <c r="T29" i="13"/>
  <c r="L14" i="13"/>
  <c r="S21" i="13"/>
  <c r="U34" i="13"/>
  <c r="U3" i="13"/>
  <c r="M30" i="13"/>
  <c r="L22" i="13"/>
  <c r="T33" i="13"/>
  <c r="AA18" i="11"/>
  <c r="N13" i="11"/>
  <c r="C13" i="11"/>
  <c r="S13" i="11"/>
  <c r="L13" i="11"/>
  <c r="E13" i="11"/>
  <c r="U13" i="11"/>
  <c r="O31" i="12"/>
  <c r="H31" i="12"/>
  <c r="X31" i="12"/>
  <c r="M31" i="12"/>
  <c r="B31" i="12"/>
  <c r="R31" i="12"/>
  <c r="H25" i="12"/>
  <c r="X25" i="12"/>
  <c r="M25" i="12"/>
  <c r="B25" i="12"/>
  <c r="R25" i="12"/>
  <c r="G25" i="12"/>
  <c r="W25" i="12"/>
  <c r="O4" i="13"/>
  <c r="H4" i="13"/>
  <c r="X4" i="13"/>
  <c r="M4" i="13"/>
  <c r="B4" i="13"/>
  <c r="AA4" i="12"/>
  <c r="AB4" i="12" s="1"/>
  <c r="R4" i="13"/>
  <c r="I26" i="12"/>
  <c r="Y26" i="12"/>
  <c r="N26" i="12"/>
  <c r="C26" i="12"/>
  <c r="S26" i="12"/>
  <c r="L26" i="12"/>
  <c r="B27" i="12"/>
  <c r="R27" i="12"/>
  <c r="O27" i="12"/>
  <c r="P27" i="12"/>
  <c r="M27" i="12"/>
  <c r="H21" i="12"/>
  <c r="X21" i="12"/>
  <c r="M21" i="12"/>
  <c r="B21" i="12"/>
  <c r="R21" i="12"/>
  <c r="G21" i="12"/>
  <c r="W21" i="12"/>
  <c r="P17" i="12"/>
  <c r="E17" i="12"/>
  <c r="U17" i="12"/>
  <c r="J17" i="12"/>
  <c r="Z17" i="12"/>
  <c r="O17" i="12"/>
  <c r="AA7" i="11"/>
  <c r="F34" i="12"/>
  <c r="V34" i="12"/>
  <c r="K34" i="12"/>
  <c r="D34" i="12"/>
  <c r="T34" i="12"/>
  <c r="I34" i="12"/>
  <c r="Y34" i="12"/>
  <c r="N15" i="12"/>
  <c r="C15" i="12"/>
  <c r="S15" i="12"/>
  <c r="L15" i="12"/>
  <c r="Q15" i="12"/>
  <c r="E29" i="12"/>
  <c r="U29" i="12"/>
  <c r="J29" i="12"/>
  <c r="J29" i="13" s="1"/>
  <c r="Z29" i="12"/>
  <c r="O29" i="12"/>
  <c r="H29" i="12"/>
  <c r="X29" i="12"/>
  <c r="J23" i="12"/>
  <c r="Z23" i="12"/>
  <c r="O23" i="12"/>
  <c r="H23" i="12"/>
  <c r="X23" i="12"/>
  <c r="M23" i="12"/>
  <c r="AA10" i="32"/>
  <c r="AB10" i="32" s="1"/>
  <c r="B10" i="33"/>
  <c r="AA10" i="33" s="1"/>
  <c r="I10" i="33"/>
  <c r="C10" i="33"/>
  <c r="N10" i="33"/>
  <c r="Y10" i="33"/>
  <c r="L10" i="33"/>
  <c r="V10" i="33"/>
  <c r="L5" i="12"/>
  <c r="Q5" i="12"/>
  <c r="F5" i="12"/>
  <c r="V5" i="12"/>
  <c r="K5" i="12"/>
  <c r="F3" i="12"/>
  <c r="V3" i="12"/>
  <c r="K3" i="12"/>
  <c r="D3" i="12"/>
  <c r="T3" i="12"/>
  <c r="I3" i="12"/>
  <c r="Y3" i="12"/>
  <c r="D11" i="11"/>
  <c r="T11" i="11"/>
  <c r="M11" i="11"/>
  <c r="B11" i="11"/>
  <c r="AA11" i="10"/>
  <c r="AB11" i="10" s="1"/>
  <c r="R11" i="11"/>
  <c r="G11" i="11"/>
  <c r="W11" i="11"/>
  <c r="M22" i="12"/>
  <c r="B22" i="12"/>
  <c r="R22" i="12"/>
  <c r="G22" i="12"/>
  <c r="W22" i="12"/>
  <c r="P22" i="12"/>
  <c r="N30" i="12"/>
  <c r="C30" i="12"/>
  <c r="S30" i="12"/>
  <c r="S30" i="13" s="1"/>
  <c r="L30" i="12"/>
  <c r="Q30" i="12"/>
  <c r="H19" i="11"/>
  <c r="X19" i="11"/>
  <c r="Q19" i="11"/>
  <c r="F19" i="11"/>
  <c r="V19" i="11"/>
  <c r="K19" i="11"/>
  <c r="C20" i="12"/>
  <c r="S20" i="12"/>
  <c r="L20" i="12"/>
  <c r="Q20" i="12"/>
  <c r="F20" i="12"/>
  <c r="V20" i="12"/>
  <c r="P9" i="12"/>
  <c r="E9" i="12"/>
  <c r="U9" i="12"/>
  <c r="J9" i="12"/>
  <c r="Z9" i="12"/>
  <c r="O9" i="12"/>
  <c r="AA6" i="11"/>
  <c r="M14" i="12"/>
  <c r="B14" i="12"/>
  <c r="R14" i="12"/>
  <c r="G14" i="12"/>
  <c r="W14" i="12"/>
  <c r="P14" i="12"/>
  <c r="W35" i="32"/>
  <c r="W2" i="33"/>
  <c r="W35" i="33" s="1"/>
  <c r="C35" i="32"/>
  <c r="C2" i="33"/>
  <c r="C35" i="33" s="1"/>
  <c r="K35" i="32"/>
  <c r="K2" i="33"/>
  <c r="K35" i="33" s="1"/>
  <c r="G35" i="32"/>
  <c r="G2" i="33"/>
  <c r="G35" i="33" s="1"/>
  <c r="J35" i="32"/>
  <c r="J2" i="33"/>
  <c r="I35" i="32"/>
  <c r="I2" i="33"/>
  <c r="I35" i="33" s="1"/>
  <c r="AA16" i="11"/>
  <c r="E33" i="12"/>
  <c r="U33" i="12"/>
  <c r="J33" i="12"/>
  <c r="Z33" i="12"/>
  <c r="O33" i="12"/>
  <c r="H33" i="12"/>
  <c r="X33" i="12"/>
  <c r="B13" i="11"/>
  <c r="AA13" i="10"/>
  <c r="AB13" i="10" s="1"/>
  <c r="R13" i="11"/>
  <c r="G13" i="11"/>
  <c r="W13" i="11"/>
  <c r="P13" i="11"/>
  <c r="I13" i="11"/>
  <c r="Y13" i="11"/>
  <c r="C31" i="12"/>
  <c r="S31" i="12"/>
  <c r="L31" i="12"/>
  <c r="Q31" i="12"/>
  <c r="F31" i="12"/>
  <c r="V31" i="12"/>
  <c r="L25" i="12"/>
  <c r="Q25" i="12"/>
  <c r="F25" i="12"/>
  <c r="V25" i="12"/>
  <c r="K25" i="12"/>
  <c r="C4" i="13"/>
  <c r="S4" i="13"/>
  <c r="L4" i="13"/>
  <c r="Q4" i="13"/>
  <c r="F4" i="13"/>
  <c r="V4" i="13"/>
  <c r="M26" i="12"/>
  <c r="B26" i="12"/>
  <c r="R26" i="12"/>
  <c r="G26" i="12"/>
  <c r="W26" i="12"/>
  <c r="P26" i="12"/>
  <c r="F27" i="12"/>
  <c r="V27" i="12"/>
  <c r="C27" i="12"/>
  <c r="S27" i="12"/>
  <c r="D27" i="12"/>
  <c r="T27" i="12"/>
  <c r="Q27" i="12"/>
  <c r="L21" i="12"/>
  <c r="Q21" i="12"/>
  <c r="F21" i="12"/>
  <c r="V21" i="12"/>
  <c r="K21" i="12"/>
  <c r="D17" i="12"/>
  <c r="T17" i="12"/>
  <c r="I17" i="12"/>
  <c r="Y17" i="12"/>
  <c r="N17" i="12"/>
  <c r="C17" i="12"/>
  <c r="S17" i="12"/>
  <c r="J34" i="12"/>
  <c r="Z34" i="12"/>
  <c r="O34" i="12"/>
  <c r="H34" i="12"/>
  <c r="X34" i="12"/>
  <c r="M34" i="12"/>
  <c r="B15" i="12"/>
  <c r="R15" i="12"/>
  <c r="G15" i="12"/>
  <c r="W15" i="12"/>
  <c r="P15" i="12"/>
  <c r="E15" i="12"/>
  <c r="U15" i="12"/>
  <c r="I29" i="12"/>
  <c r="I29" i="13" s="1"/>
  <c r="Y29" i="12"/>
  <c r="N29" i="12"/>
  <c r="C29" i="12"/>
  <c r="S29" i="12"/>
  <c r="L29" i="12"/>
  <c r="N23" i="12"/>
  <c r="C23" i="12"/>
  <c r="S23" i="12"/>
  <c r="L23" i="12"/>
  <c r="Q23" i="12"/>
  <c r="T10" i="33"/>
  <c r="O10" i="33"/>
  <c r="F10" i="33"/>
  <c r="D10" i="33"/>
  <c r="R10" i="33"/>
  <c r="X10" i="33"/>
  <c r="P5" i="12"/>
  <c r="E5" i="12"/>
  <c r="U5" i="12"/>
  <c r="J5" i="12"/>
  <c r="Z5" i="12"/>
  <c r="O5" i="12"/>
  <c r="J3" i="12"/>
  <c r="Z3" i="12"/>
  <c r="O3" i="12"/>
  <c r="H3" i="12"/>
  <c r="X3" i="12"/>
  <c r="M3" i="12"/>
  <c r="AB2" i="10"/>
  <c r="H11" i="11"/>
  <c r="X11" i="11"/>
  <c r="Q11" i="11"/>
  <c r="F11" i="11"/>
  <c r="V11" i="11"/>
  <c r="K11" i="11"/>
  <c r="Q22" i="12"/>
  <c r="F22" i="12"/>
  <c r="V22" i="12"/>
  <c r="K22" i="12"/>
  <c r="D22" i="12"/>
  <c r="T22" i="12"/>
  <c r="AA8" i="11"/>
  <c r="B30" i="12"/>
  <c r="R30" i="12"/>
  <c r="R30" i="13" s="1"/>
  <c r="G30" i="12"/>
  <c r="W30" i="12"/>
  <c r="P30" i="12"/>
  <c r="E30" i="12"/>
  <c r="U30" i="12"/>
  <c r="L19" i="11"/>
  <c r="E19" i="11"/>
  <c r="U19" i="11"/>
  <c r="J19" i="11"/>
  <c r="Z19" i="11"/>
  <c r="O19" i="11"/>
  <c r="G20" i="12"/>
  <c r="W20" i="12"/>
  <c r="P20" i="12"/>
  <c r="E20" i="12"/>
  <c r="U20" i="12"/>
  <c r="J20" i="12"/>
  <c r="Z20" i="12"/>
  <c r="D9" i="12"/>
  <c r="T9" i="12"/>
  <c r="I9" i="12"/>
  <c r="Y9" i="12"/>
  <c r="N9" i="12"/>
  <c r="C9" i="12"/>
  <c r="S9" i="12"/>
  <c r="Q14" i="12"/>
  <c r="F14" i="12"/>
  <c r="V14" i="12"/>
  <c r="K14" i="12"/>
  <c r="D14" i="12"/>
  <c r="T14" i="12"/>
  <c r="N35" i="32"/>
  <c r="N2" i="33"/>
  <c r="N35" i="33" s="1"/>
  <c r="X35" i="32"/>
  <c r="X2" i="33"/>
  <c r="X35" i="33" s="1"/>
  <c r="P35" i="32"/>
  <c r="P2" i="33"/>
  <c r="P35" i="33" s="1"/>
  <c r="L35" i="32"/>
  <c r="L2" i="33"/>
  <c r="L35" i="33" s="1"/>
  <c r="S35" i="32"/>
  <c r="S2" i="33"/>
  <c r="M35" i="32"/>
  <c r="M2" i="33"/>
  <c r="M35" i="33" s="1"/>
  <c r="Z16" i="12"/>
  <c r="V16" i="12"/>
  <c r="R16" i="12"/>
  <c r="N16" i="12"/>
  <c r="J16" i="12"/>
  <c r="F16" i="12"/>
  <c r="B16" i="12"/>
  <c r="Y16" i="12"/>
  <c r="U16" i="12"/>
  <c r="Q16" i="12"/>
  <c r="M16" i="12"/>
  <c r="I16" i="12"/>
  <c r="E16" i="12"/>
  <c r="X16" i="12"/>
  <c r="T16" i="12"/>
  <c r="P16" i="12"/>
  <c r="L16" i="12"/>
  <c r="H16" i="12"/>
  <c r="D16" i="12"/>
  <c r="W16" i="12"/>
  <c r="S16" i="12"/>
  <c r="O16" i="12"/>
  <c r="K16" i="12"/>
  <c r="G16" i="12"/>
  <c r="C16" i="12"/>
  <c r="I33" i="12"/>
  <c r="Y33" i="12"/>
  <c r="N33" i="12"/>
  <c r="C33" i="12"/>
  <c r="S33" i="12"/>
  <c r="L33" i="12"/>
  <c r="F13" i="11"/>
  <c r="V13" i="11"/>
  <c r="K13" i="11"/>
  <c r="D13" i="11"/>
  <c r="T13" i="11"/>
  <c r="M13" i="11"/>
  <c r="G31" i="12"/>
  <c r="W31" i="12"/>
  <c r="P31" i="12"/>
  <c r="E31" i="12"/>
  <c r="U31" i="12"/>
  <c r="J31" i="12"/>
  <c r="Z31" i="12"/>
  <c r="Z10" i="10"/>
  <c r="V10" i="10"/>
  <c r="R10" i="10"/>
  <c r="N10" i="10"/>
  <c r="J10" i="10"/>
  <c r="F10" i="10"/>
  <c r="B10" i="10"/>
  <c r="Y10" i="10"/>
  <c r="U10" i="10"/>
  <c r="Q10" i="10"/>
  <c r="M10" i="10"/>
  <c r="I10" i="10"/>
  <c r="E10" i="10"/>
  <c r="X10" i="10"/>
  <c r="T10" i="10"/>
  <c r="P10" i="10"/>
  <c r="L10" i="10"/>
  <c r="H10" i="10"/>
  <c r="D10" i="10"/>
  <c r="W10" i="10"/>
  <c r="S10" i="10"/>
  <c r="O10" i="10"/>
  <c r="K10" i="10"/>
  <c r="G10" i="10"/>
  <c r="C10" i="10"/>
  <c r="AB35" i="8"/>
  <c r="P25" i="12"/>
  <c r="E25" i="12"/>
  <c r="U25" i="12"/>
  <c r="J25" i="12"/>
  <c r="Z25" i="12"/>
  <c r="O25" i="12"/>
  <c r="G4" i="13"/>
  <c r="W4" i="13"/>
  <c r="P4" i="13"/>
  <c r="E4" i="13"/>
  <c r="U4" i="13"/>
  <c r="J4" i="13"/>
  <c r="Z4" i="13"/>
  <c r="Q26" i="12"/>
  <c r="F26" i="12"/>
  <c r="V26" i="12"/>
  <c r="K26" i="12"/>
  <c r="D26" i="12"/>
  <c r="T26" i="12"/>
  <c r="J27" i="12"/>
  <c r="Z27" i="12"/>
  <c r="G27" i="12"/>
  <c r="W27" i="12"/>
  <c r="H27" i="12"/>
  <c r="X27" i="12"/>
  <c r="E27" i="12"/>
  <c r="U27" i="12"/>
  <c r="P21" i="12"/>
  <c r="E21" i="12"/>
  <c r="U21" i="12"/>
  <c r="J21" i="12"/>
  <c r="Z21" i="12"/>
  <c r="O21" i="12"/>
  <c r="H17" i="12"/>
  <c r="X17" i="12"/>
  <c r="M17" i="12"/>
  <c r="B17" i="12"/>
  <c r="R17" i="12"/>
  <c r="G17" i="12"/>
  <c r="W17" i="12"/>
  <c r="N34" i="12"/>
  <c r="C34" i="12"/>
  <c r="S34" i="12"/>
  <c r="L34" i="12"/>
  <c r="Q34" i="12"/>
  <c r="F15" i="12"/>
  <c r="V15" i="12"/>
  <c r="K15" i="12"/>
  <c r="D15" i="12"/>
  <c r="T15" i="12"/>
  <c r="I15" i="12"/>
  <c r="Y15" i="12"/>
  <c r="M29" i="12"/>
  <c r="B29" i="12"/>
  <c r="R29" i="12"/>
  <c r="G29" i="12"/>
  <c r="W29" i="12"/>
  <c r="P29" i="12"/>
  <c r="B23" i="12"/>
  <c r="R23" i="12"/>
  <c r="G23" i="12"/>
  <c r="W23" i="12"/>
  <c r="P23" i="12"/>
  <c r="E23" i="12"/>
  <c r="U23" i="12"/>
  <c r="W10" i="33"/>
  <c r="Q10" i="33"/>
  <c r="H10" i="33"/>
  <c r="G10" i="33"/>
  <c r="S10" i="33"/>
  <c r="E10" i="33"/>
  <c r="AA12" i="11"/>
  <c r="D5" i="12"/>
  <c r="T5" i="12"/>
  <c r="I5" i="12"/>
  <c r="Y5" i="12"/>
  <c r="N5" i="12"/>
  <c r="C5" i="12"/>
  <c r="S5" i="12"/>
  <c r="N3" i="12"/>
  <c r="C3" i="12"/>
  <c r="S3" i="12"/>
  <c r="L3" i="12"/>
  <c r="Q3" i="12"/>
  <c r="AA2" i="11"/>
  <c r="L11" i="11"/>
  <c r="E11" i="11"/>
  <c r="U11" i="11"/>
  <c r="J11" i="11"/>
  <c r="Z11" i="11"/>
  <c r="O11" i="11"/>
  <c r="AA32" i="11"/>
  <c r="E22" i="12"/>
  <c r="U22" i="12"/>
  <c r="J22" i="12"/>
  <c r="Z22" i="12"/>
  <c r="O22" i="12"/>
  <c r="H22" i="12"/>
  <c r="X22" i="12"/>
  <c r="Z8" i="12"/>
  <c r="V8" i="12"/>
  <c r="R8" i="12"/>
  <c r="N8" i="12"/>
  <c r="J8" i="12"/>
  <c r="F8" i="12"/>
  <c r="B8" i="12"/>
  <c r="Y8" i="12"/>
  <c r="U8" i="12"/>
  <c r="Q8" i="12"/>
  <c r="M8" i="12"/>
  <c r="I8" i="12"/>
  <c r="E8" i="12"/>
  <c r="X8" i="12"/>
  <c r="T8" i="12"/>
  <c r="P8" i="12"/>
  <c r="L8" i="12"/>
  <c r="H8" i="12"/>
  <c r="D8" i="12"/>
  <c r="W8" i="12"/>
  <c r="S8" i="12"/>
  <c r="O8" i="12"/>
  <c r="K8" i="12"/>
  <c r="G8" i="12"/>
  <c r="C8" i="12"/>
  <c r="F30" i="12"/>
  <c r="V30" i="12"/>
  <c r="K30" i="12"/>
  <c r="D30" i="12"/>
  <c r="T30" i="12"/>
  <c r="I30" i="12"/>
  <c r="I30" i="13" s="1"/>
  <c r="Y30" i="12"/>
  <c r="P19" i="11"/>
  <c r="I19" i="11"/>
  <c r="Y19" i="11"/>
  <c r="N19" i="11"/>
  <c r="C19" i="11"/>
  <c r="S19" i="11"/>
  <c r="K20" i="12"/>
  <c r="D20" i="12"/>
  <c r="T20" i="12"/>
  <c r="I20" i="12"/>
  <c r="Y20" i="12"/>
  <c r="N20" i="12"/>
  <c r="H9" i="12"/>
  <c r="X9" i="12"/>
  <c r="M9" i="12"/>
  <c r="B9" i="12"/>
  <c r="R9" i="12"/>
  <c r="G9" i="12"/>
  <c r="W9" i="12"/>
  <c r="B28" i="13"/>
  <c r="AA28" i="11"/>
  <c r="C28" i="12" s="1"/>
  <c r="E14" i="12"/>
  <c r="U14" i="12"/>
  <c r="J14" i="12"/>
  <c r="Z14" i="12"/>
  <c r="O14" i="12"/>
  <c r="H14" i="12"/>
  <c r="X14" i="12"/>
  <c r="V35" i="32"/>
  <c r="V2" i="33"/>
  <c r="V35" i="33" s="1"/>
  <c r="F35" i="32"/>
  <c r="F2" i="33"/>
  <c r="F35" i="33" s="1"/>
  <c r="O35" i="32"/>
  <c r="O2" i="33"/>
  <c r="O35" i="33" s="1"/>
  <c r="R35" i="32"/>
  <c r="R2" i="33"/>
  <c r="R35" i="33" s="1"/>
  <c r="Y35" i="32"/>
  <c r="Y2" i="33"/>
  <c r="Y35" i="33" s="1"/>
  <c r="U35" i="32"/>
  <c r="U2" i="33"/>
  <c r="U35" i="33" s="1"/>
  <c r="M33" i="12"/>
  <c r="B33" i="12"/>
  <c r="R33" i="12"/>
  <c r="G33" i="12"/>
  <c r="W33" i="12"/>
  <c r="P33" i="12"/>
  <c r="X18" i="12"/>
  <c r="T18" i="12"/>
  <c r="P18" i="12"/>
  <c r="L18" i="12"/>
  <c r="H18" i="12"/>
  <c r="D18" i="12"/>
  <c r="W18" i="12"/>
  <c r="S18" i="12"/>
  <c r="O18" i="12"/>
  <c r="K18" i="12"/>
  <c r="G18" i="12"/>
  <c r="C18" i="12"/>
  <c r="Z18" i="12"/>
  <c r="V18" i="12"/>
  <c r="R18" i="12"/>
  <c r="N18" i="12"/>
  <c r="J18" i="12"/>
  <c r="F18" i="12"/>
  <c r="B18" i="12"/>
  <c r="Y18" i="12"/>
  <c r="U18" i="12"/>
  <c r="Q18" i="12"/>
  <c r="M18" i="12"/>
  <c r="I18" i="12"/>
  <c r="E18" i="12"/>
  <c r="J13" i="11"/>
  <c r="Z13" i="11"/>
  <c r="O13" i="11"/>
  <c r="H13" i="11"/>
  <c r="X13" i="11"/>
  <c r="Q13" i="11"/>
  <c r="K31" i="12"/>
  <c r="D31" i="12"/>
  <c r="T31" i="12"/>
  <c r="I31" i="12"/>
  <c r="Y31" i="12"/>
  <c r="D25" i="12"/>
  <c r="T25" i="12"/>
  <c r="I25" i="12"/>
  <c r="Y25" i="12"/>
  <c r="N25" i="12"/>
  <c r="C25" i="12"/>
  <c r="K4" i="13"/>
  <c r="D4" i="13"/>
  <c r="T4" i="13"/>
  <c r="I4" i="13"/>
  <c r="Y4" i="13"/>
  <c r="N4" i="13"/>
  <c r="E26" i="12"/>
  <c r="U26" i="12"/>
  <c r="J26" i="12"/>
  <c r="Z26" i="12"/>
  <c r="O26" i="12"/>
  <c r="H26" i="12"/>
  <c r="N27" i="12"/>
  <c r="K27" i="12"/>
  <c r="L27" i="12"/>
  <c r="I27" i="12"/>
  <c r="D21" i="12"/>
  <c r="T21" i="12"/>
  <c r="I21" i="12"/>
  <c r="Y21" i="12"/>
  <c r="N21" i="12"/>
  <c r="C21" i="12"/>
  <c r="L17" i="12"/>
  <c r="Q17" i="12"/>
  <c r="F17" i="12"/>
  <c r="V17" i="12"/>
  <c r="AA24" i="11"/>
  <c r="V24" i="12" s="1"/>
  <c r="Y7" i="12"/>
  <c r="U7" i="12"/>
  <c r="Q7" i="12"/>
  <c r="M7" i="12"/>
  <c r="I7" i="12"/>
  <c r="E7" i="12"/>
  <c r="X7" i="12"/>
  <c r="T7" i="12"/>
  <c r="P7" i="12"/>
  <c r="L7" i="12"/>
  <c r="H7" i="12"/>
  <c r="D7" i="12"/>
  <c r="W7" i="12"/>
  <c r="S7" i="12"/>
  <c r="O7" i="12"/>
  <c r="K7" i="12"/>
  <c r="G7" i="12"/>
  <c r="C7" i="12"/>
  <c r="Z7" i="12"/>
  <c r="V7" i="12"/>
  <c r="R7" i="12"/>
  <c r="N7" i="12"/>
  <c r="J7" i="12"/>
  <c r="F7" i="12"/>
  <c r="B7" i="12"/>
  <c r="B34" i="12"/>
  <c r="R34" i="12"/>
  <c r="G34" i="12"/>
  <c r="W34" i="12"/>
  <c r="P34" i="12"/>
  <c r="E34" i="12"/>
  <c r="J15" i="12"/>
  <c r="Z15" i="12"/>
  <c r="O15" i="12"/>
  <c r="H15" i="12"/>
  <c r="X15" i="12"/>
  <c r="Q29" i="12"/>
  <c r="F29" i="12"/>
  <c r="V29" i="12"/>
  <c r="K29" i="12"/>
  <c r="D29" i="12"/>
  <c r="F23" i="12"/>
  <c r="V23" i="12"/>
  <c r="K23" i="12"/>
  <c r="D23" i="12"/>
  <c r="T23" i="12"/>
  <c r="I23" i="12"/>
  <c r="M10" i="33"/>
  <c r="P10" i="33"/>
  <c r="K10" i="33"/>
  <c r="J10" i="33"/>
  <c r="Z10" i="33"/>
  <c r="U10" i="33"/>
  <c r="Z12" i="12"/>
  <c r="V12" i="12"/>
  <c r="R12" i="12"/>
  <c r="N12" i="12"/>
  <c r="J12" i="12"/>
  <c r="F12" i="12"/>
  <c r="B12" i="12"/>
  <c r="Y12" i="12"/>
  <c r="U12" i="12"/>
  <c r="Q12" i="12"/>
  <c r="M12" i="12"/>
  <c r="I12" i="12"/>
  <c r="E12" i="12"/>
  <c r="X12" i="12"/>
  <c r="T12" i="12"/>
  <c r="P12" i="12"/>
  <c r="L12" i="12"/>
  <c r="H12" i="12"/>
  <c r="D12" i="12"/>
  <c r="W12" i="12"/>
  <c r="S12" i="12"/>
  <c r="O12" i="12"/>
  <c r="K12" i="12"/>
  <c r="G12" i="12"/>
  <c r="C12" i="12"/>
  <c r="H5" i="12"/>
  <c r="X5" i="12"/>
  <c r="M5" i="12"/>
  <c r="B5" i="12"/>
  <c r="R5" i="12"/>
  <c r="G5" i="12"/>
  <c r="B3" i="12"/>
  <c r="R3" i="12"/>
  <c r="G3" i="12"/>
  <c r="W3" i="12"/>
  <c r="P3" i="12"/>
  <c r="E3" i="12"/>
  <c r="P11" i="11"/>
  <c r="I11" i="11"/>
  <c r="Y11" i="11"/>
  <c r="N11" i="11"/>
  <c r="C11" i="11"/>
  <c r="S11" i="11"/>
  <c r="W32" i="12"/>
  <c r="S32" i="12"/>
  <c r="O32" i="12"/>
  <c r="K32" i="12"/>
  <c r="G32" i="12"/>
  <c r="C32" i="12"/>
  <c r="Z32" i="12"/>
  <c r="V32" i="12"/>
  <c r="R32" i="12"/>
  <c r="N32" i="12"/>
  <c r="J32" i="12"/>
  <c r="F32" i="12"/>
  <c r="B32" i="12"/>
  <c r="Y32" i="12"/>
  <c r="U32" i="12"/>
  <c r="Q32" i="12"/>
  <c r="M32" i="12"/>
  <c r="I32" i="12"/>
  <c r="E32" i="12"/>
  <c r="X32" i="12"/>
  <c r="T32" i="12"/>
  <c r="P32" i="12"/>
  <c r="L32" i="12"/>
  <c r="H32" i="12"/>
  <c r="D32" i="12"/>
  <c r="I22" i="12"/>
  <c r="Y22" i="12"/>
  <c r="N22" i="12"/>
  <c r="C22" i="12"/>
  <c r="S22" i="12"/>
  <c r="J30" i="12"/>
  <c r="J30" i="13" s="1"/>
  <c r="Z30" i="12"/>
  <c r="O30" i="12"/>
  <c r="H30" i="12"/>
  <c r="X30" i="12"/>
  <c r="D19" i="11"/>
  <c r="T19" i="11"/>
  <c r="M19" i="11"/>
  <c r="B19" i="11"/>
  <c r="AA19" i="10"/>
  <c r="AB19" i="10" s="1"/>
  <c r="R19" i="11"/>
  <c r="G19" i="11"/>
  <c r="W19" i="11"/>
  <c r="O20" i="12"/>
  <c r="H20" i="12"/>
  <c r="X20" i="12"/>
  <c r="M20" i="12"/>
  <c r="B20" i="12"/>
  <c r="L9" i="12"/>
  <c r="Q9" i="12"/>
  <c r="F9" i="12"/>
  <c r="V9" i="12"/>
  <c r="X6" i="12"/>
  <c r="T6" i="12"/>
  <c r="P6" i="12"/>
  <c r="L6" i="12"/>
  <c r="H6" i="12"/>
  <c r="D6" i="12"/>
  <c r="W6" i="12"/>
  <c r="S6" i="12"/>
  <c r="O6" i="12"/>
  <c r="K6" i="12"/>
  <c r="G6" i="12"/>
  <c r="C6" i="12"/>
  <c r="Z6" i="12"/>
  <c r="V6" i="12"/>
  <c r="R6" i="12"/>
  <c r="N6" i="12"/>
  <c r="J6" i="12"/>
  <c r="F6" i="12"/>
  <c r="B6" i="12"/>
  <c r="Y6" i="12"/>
  <c r="U6" i="12"/>
  <c r="Q6" i="12"/>
  <c r="M6" i="12"/>
  <c r="I6" i="12"/>
  <c r="E6" i="12"/>
  <c r="I14" i="12"/>
  <c r="Y14" i="12"/>
  <c r="N14" i="12"/>
  <c r="C14" i="12"/>
  <c r="S14" i="12"/>
  <c r="B35" i="32"/>
  <c r="AA2" i="32"/>
  <c r="B2" i="33"/>
  <c r="D35" i="32"/>
  <c r="D2" i="33"/>
  <c r="D35" i="33" s="1"/>
  <c r="H35" i="32"/>
  <c r="H2" i="33"/>
  <c r="H35" i="33" s="1"/>
  <c r="Z35" i="32"/>
  <c r="Z2" i="33"/>
  <c r="Z35" i="33" s="1"/>
  <c r="T35" i="32"/>
  <c r="T2" i="33"/>
  <c r="T35" i="33" s="1"/>
  <c r="E35" i="32"/>
  <c r="E2" i="33"/>
  <c r="E35" i="33" s="1"/>
  <c r="Q35" i="32"/>
  <c r="Q2" i="33"/>
  <c r="Q35" i="33" s="1"/>
  <c r="Q33" i="12"/>
  <c r="F33" i="12"/>
  <c r="V33" i="12"/>
  <c r="K33" i="12"/>
  <c r="D33" i="12"/>
  <c r="C28" i="13" l="1"/>
  <c r="V24" i="13"/>
  <c r="Q33" i="13"/>
  <c r="C14" i="13"/>
  <c r="F6" i="13"/>
  <c r="K6" i="13"/>
  <c r="T6" i="13"/>
  <c r="B20" i="13"/>
  <c r="AA20" i="12"/>
  <c r="AB20" i="12" s="1"/>
  <c r="X30" i="13"/>
  <c r="Y22" i="13"/>
  <c r="L32" i="13"/>
  <c r="Q32" i="13"/>
  <c r="F32" i="13"/>
  <c r="V32" i="13"/>
  <c r="K32" i="13"/>
  <c r="E3" i="13"/>
  <c r="R3" i="13"/>
  <c r="AA5" i="12"/>
  <c r="AB5" i="12" s="1"/>
  <c r="B5" i="13"/>
  <c r="C12" i="13"/>
  <c r="S12" i="13"/>
  <c r="L12" i="13"/>
  <c r="Q12" i="13"/>
  <c r="F12" i="13"/>
  <c r="V12" i="13"/>
  <c r="D23" i="13"/>
  <c r="D29" i="13"/>
  <c r="Q29" i="13"/>
  <c r="Z15" i="13"/>
  <c r="W34" i="13"/>
  <c r="AA7" i="12"/>
  <c r="AB7" i="12" s="1"/>
  <c r="B7" i="13"/>
  <c r="R7" i="13"/>
  <c r="G7" i="13"/>
  <c r="W7" i="13"/>
  <c r="P7" i="13"/>
  <c r="E7" i="13"/>
  <c r="U7" i="13"/>
  <c r="F17" i="13"/>
  <c r="N21" i="13"/>
  <c r="D21" i="13"/>
  <c r="N27" i="13"/>
  <c r="J26" i="13"/>
  <c r="N25" i="13"/>
  <c r="D25" i="13"/>
  <c r="I31" i="13"/>
  <c r="Q18" i="13"/>
  <c r="F18" i="13"/>
  <c r="V18" i="13"/>
  <c r="K18" i="13"/>
  <c r="D18" i="13"/>
  <c r="T18" i="13"/>
  <c r="R33" i="13"/>
  <c r="H14" i="13"/>
  <c r="U14" i="13"/>
  <c r="W9" i="13"/>
  <c r="M9" i="13"/>
  <c r="Y20" i="13"/>
  <c r="K20" i="13"/>
  <c r="D30" i="13"/>
  <c r="C8" i="13"/>
  <c r="S8" i="13"/>
  <c r="L8" i="13"/>
  <c r="Q8" i="13"/>
  <c r="F8" i="13"/>
  <c r="V8" i="13"/>
  <c r="O22" i="13"/>
  <c r="E22" i="13"/>
  <c r="S3" i="13"/>
  <c r="C5" i="13"/>
  <c r="T5" i="13"/>
  <c r="U23" i="13"/>
  <c r="G23" i="13"/>
  <c r="W29" i="13"/>
  <c r="M29" i="13"/>
  <c r="D15" i="13"/>
  <c r="Q34" i="13"/>
  <c r="N34" i="13"/>
  <c r="G17" i="13"/>
  <c r="X17" i="13"/>
  <c r="J21" i="13"/>
  <c r="H27" i="13"/>
  <c r="J27" i="13"/>
  <c r="V26" i="13"/>
  <c r="U25" i="13"/>
  <c r="C10" i="11"/>
  <c r="C35" i="11" s="1"/>
  <c r="C35" i="10"/>
  <c r="S10" i="11"/>
  <c r="S35" i="11" s="1"/>
  <c r="S35" i="10"/>
  <c r="L10" i="11"/>
  <c r="L35" i="11" s="1"/>
  <c r="L35" i="10"/>
  <c r="E10" i="11"/>
  <c r="E35" i="11" s="1"/>
  <c r="E35" i="10"/>
  <c r="U10" i="11"/>
  <c r="U35" i="11" s="1"/>
  <c r="U35" i="10"/>
  <c r="J10" i="11"/>
  <c r="J35" i="11" s="1"/>
  <c r="J35" i="10"/>
  <c r="Z10" i="11"/>
  <c r="Z35" i="11" s="1"/>
  <c r="Z35" i="10"/>
  <c r="J31" i="13"/>
  <c r="W31" i="13"/>
  <c r="S33" i="13"/>
  <c r="I33" i="13"/>
  <c r="O16" i="13"/>
  <c r="H16" i="13"/>
  <c r="X16" i="13"/>
  <c r="M16" i="13"/>
  <c r="B16" i="13"/>
  <c r="AA16" i="12"/>
  <c r="AB16" i="12" s="1"/>
  <c r="R16" i="13"/>
  <c r="V14" i="13"/>
  <c r="C9" i="13"/>
  <c r="T9" i="13"/>
  <c r="U20" i="13"/>
  <c r="G20" i="13"/>
  <c r="W30" i="13"/>
  <c r="V22" i="13"/>
  <c r="X3" i="13"/>
  <c r="J3" i="13"/>
  <c r="J5" i="13"/>
  <c r="Q23" i="13"/>
  <c r="N23" i="13"/>
  <c r="N29" i="13"/>
  <c r="E15" i="13"/>
  <c r="R15" i="13"/>
  <c r="H34" i="13"/>
  <c r="C17" i="13"/>
  <c r="T17" i="13"/>
  <c r="F21" i="13"/>
  <c r="T27" i="13"/>
  <c r="V27" i="13"/>
  <c r="G26" i="13"/>
  <c r="K25" i="13"/>
  <c r="L25" i="13"/>
  <c r="F31" i="13"/>
  <c r="C31" i="13"/>
  <c r="X33" i="13"/>
  <c r="J33" i="13"/>
  <c r="G14" i="13"/>
  <c r="U9" i="13"/>
  <c r="F20" i="13"/>
  <c r="C20" i="13"/>
  <c r="C30" i="13"/>
  <c r="G22" i="13"/>
  <c r="AA11" i="11"/>
  <c r="Y3" i="13"/>
  <c r="K3" i="13"/>
  <c r="V5" i="13"/>
  <c r="X23" i="13"/>
  <c r="J23" i="13"/>
  <c r="Z29" i="13"/>
  <c r="Q15" i="13"/>
  <c r="N15" i="13"/>
  <c r="D34" i="13"/>
  <c r="G24" i="12"/>
  <c r="W24" i="12"/>
  <c r="P24" i="12"/>
  <c r="E24" i="12"/>
  <c r="U24" i="12"/>
  <c r="J24" i="12"/>
  <c r="Z24" i="12"/>
  <c r="J17" i="13"/>
  <c r="W21" i="13"/>
  <c r="M21" i="13"/>
  <c r="M27" i="13"/>
  <c r="AA27" i="12"/>
  <c r="AB27" i="12" s="1"/>
  <c r="B27" i="13"/>
  <c r="N26" i="13"/>
  <c r="W25" i="13"/>
  <c r="M25" i="13"/>
  <c r="R31" i="13"/>
  <c r="H31" i="13"/>
  <c r="Y28" i="12"/>
  <c r="X28" i="12"/>
  <c r="D33" i="13"/>
  <c r="AA35" i="32"/>
  <c r="AB2" i="32"/>
  <c r="Q6" i="13"/>
  <c r="V6" i="13"/>
  <c r="D6" i="13"/>
  <c r="F9" i="13"/>
  <c r="O20" i="13"/>
  <c r="K33" i="13"/>
  <c r="N14" i="13"/>
  <c r="E6" i="13"/>
  <c r="U6" i="13"/>
  <c r="J6" i="13"/>
  <c r="Z6" i="13"/>
  <c r="O6" i="13"/>
  <c r="H6" i="13"/>
  <c r="X6" i="13"/>
  <c r="Q9" i="13"/>
  <c r="M20" i="13"/>
  <c r="AA19" i="11"/>
  <c r="Q19" i="12" s="1"/>
  <c r="H30" i="13"/>
  <c r="S22" i="13"/>
  <c r="I22" i="13"/>
  <c r="P32" i="13"/>
  <c r="E32" i="13"/>
  <c r="U32" i="13"/>
  <c r="J32" i="13"/>
  <c r="Z32" i="13"/>
  <c r="O32" i="13"/>
  <c r="P3" i="13"/>
  <c r="AA3" i="12"/>
  <c r="AB3" i="12" s="1"/>
  <c r="B3" i="13"/>
  <c r="M5" i="13"/>
  <c r="G12" i="13"/>
  <c r="W12" i="13"/>
  <c r="P12" i="13"/>
  <c r="E12" i="13"/>
  <c r="U12" i="13"/>
  <c r="J12" i="13"/>
  <c r="Z12" i="13"/>
  <c r="K23" i="13"/>
  <c r="K29" i="13"/>
  <c r="X15" i="13"/>
  <c r="J15" i="13"/>
  <c r="G34" i="13"/>
  <c r="F7" i="13"/>
  <c r="V7" i="13"/>
  <c r="K7" i="13"/>
  <c r="D7" i="13"/>
  <c r="T7" i="13"/>
  <c r="I7" i="13"/>
  <c r="Y7" i="13"/>
  <c r="Q17" i="13"/>
  <c r="Y21" i="13"/>
  <c r="I27" i="13"/>
  <c r="H26" i="13"/>
  <c r="U26" i="13"/>
  <c r="Y25" i="13"/>
  <c r="T31" i="13"/>
  <c r="E18" i="13"/>
  <c r="U18" i="13"/>
  <c r="J18" i="13"/>
  <c r="Z18" i="13"/>
  <c r="O18" i="13"/>
  <c r="H18" i="13"/>
  <c r="X18" i="13"/>
  <c r="P33" i="13"/>
  <c r="AA33" i="12"/>
  <c r="AB33" i="12" s="1"/>
  <c r="B33" i="13"/>
  <c r="O14" i="13"/>
  <c r="E14" i="13"/>
  <c r="G9" i="13"/>
  <c r="X9" i="13"/>
  <c r="I20" i="13"/>
  <c r="Y30" i="13"/>
  <c r="K30" i="13"/>
  <c r="G8" i="13"/>
  <c r="W8" i="13"/>
  <c r="P8" i="13"/>
  <c r="E8" i="13"/>
  <c r="U8" i="13"/>
  <c r="J8" i="13"/>
  <c r="Z8" i="13"/>
  <c r="Z22" i="13"/>
  <c r="C3" i="13"/>
  <c r="N5" i="13"/>
  <c r="D5" i="13"/>
  <c r="E23" i="13"/>
  <c r="R23" i="13"/>
  <c r="G29" i="13"/>
  <c r="Y15" i="13"/>
  <c r="K15" i="13"/>
  <c r="L34" i="13"/>
  <c r="R17" i="13"/>
  <c r="H17" i="13"/>
  <c r="U21" i="13"/>
  <c r="U27" i="13"/>
  <c r="W27" i="13"/>
  <c r="T26" i="13"/>
  <c r="F26" i="13"/>
  <c r="O25" i="13"/>
  <c r="E25" i="13"/>
  <c r="G10" i="11"/>
  <c r="G35" i="11" s="1"/>
  <c r="G35" i="10"/>
  <c r="W10" i="11"/>
  <c r="W35" i="11" s="1"/>
  <c r="W35" i="10"/>
  <c r="P10" i="11"/>
  <c r="P35" i="11" s="1"/>
  <c r="P35" i="10"/>
  <c r="I10" i="11"/>
  <c r="I35" i="11" s="1"/>
  <c r="I35" i="10"/>
  <c r="Y10" i="11"/>
  <c r="Y35" i="11" s="1"/>
  <c r="Y35" i="10"/>
  <c r="N10" i="11"/>
  <c r="N35" i="11" s="1"/>
  <c r="N35" i="10"/>
  <c r="U31" i="13"/>
  <c r="G31" i="13"/>
  <c r="C33" i="13"/>
  <c r="C16" i="13"/>
  <c r="S16" i="13"/>
  <c r="L16" i="13"/>
  <c r="Q16" i="13"/>
  <c r="F16" i="13"/>
  <c r="V16" i="13"/>
  <c r="T14" i="13"/>
  <c r="F14" i="13"/>
  <c r="N9" i="13"/>
  <c r="D9" i="13"/>
  <c r="E20" i="13"/>
  <c r="U30" i="13"/>
  <c r="G30" i="13"/>
  <c r="T22" i="13"/>
  <c r="F22" i="13"/>
  <c r="X2" i="12"/>
  <c r="T2" i="12"/>
  <c r="P2" i="12"/>
  <c r="L2" i="12"/>
  <c r="H2" i="12"/>
  <c r="D2" i="12"/>
  <c r="W2" i="12"/>
  <c r="S2" i="12"/>
  <c r="O2" i="12"/>
  <c r="K2" i="12"/>
  <c r="G2" i="12"/>
  <c r="C2" i="12"/>
  <c r="Z2" i="12"/>
  <c r="V2" i="12"/>
  <c r="R2" i="12"/>
  <c r="N2" i="12"/>
  <c r="J2" i="12"/>
  <c r="F2" i="12"/>
  <c r="B2" i="12"/>
  <c r="Y2" i="12"/>
  <c r="U2" i="12"/>
  <c r="Q2" i="12"/>
  <c r="M2" i="12"/>
  <c r="I2" i="12"/>
  <c r="E2" i="12"/>
  <c r="H3" i="13"/>
  <c r="U5" i="13"/>
  <c r="L23" i="13"/>
  <c r="L29" i="13"/>
  <c r="Y29" i="13"/>
  <c r="P15" i="13"/>
  <c r="AA15" i="12"/>
  <c r="AB15" i="12" s="1"/>
  <c r="B15" i="13"/>
  <c r="O34" i="13"/>
  <c r="N17" i="13"/>
  <c r="D17" i="13"/>
  <c r="Q21" i="13"/>
  <c r="D27" i="13"/>
  <c r="F27" i="13"/>
  <c r="R26" i="13"/>
  <c r="V25" i="13"/>
  <c r="Q31" i="13"/>
  <c r="H33" i="13"/>
  <c r="U33" i="13"/>
  <c r="R14" i="13"/>
  <c r="O9" i="13"/>
  <c r="E9" i="13"/>
  <c r="Q20" i="13"/>
  <c r="Q30" i="13"/>
  <c r="N30" i="13"/>
  <c r="R22" i="13"/>
  <c r="I3" i="13"/>
  <c r="V3" i="13"/>
  <c r="F5" i="13"/>
  <c r="H23" i="13"/>
  <c r="X29" i="13"/>
  <c r="L15" i="13"/>
  <c r="Y34" i="13"/>
  <c r="K34" i="13"/>
  <c r="K24" i="12"/>
  <c r="D24" i="12"/>
  <c r="T24" i="12"/>
  <c r="I24" i="12"/>
  <c r="Y24" i="12"/>
  <c r="N24" i="12"/>
  <c r="U17" i="13"/>
  <c r="G21" i="13"/>
  <c r="X21" i="13"/>
  <c r="P27" i="13"/>
  <c r="L26" i="13"/>
  <c r="Y26" i="13"/>
  <c r="G25" i="13"/>
  <c r="X25" i="13"/>
  <c r="B31" i="13"/>
  <c r="AA31" i="12"/>
  <c r="AB31" i="12" s="1"/>
  <c r="O31" i="13"/>
  <c r="L28" i="12"/>
  <c r="I28" i="12"/>
  <c r="V33" i="13"/>
  <c r="Y14" i="13"/>
  <c r="Y6" i="13"/>
  <c r="N6" i="13"/>
  <c r="C6" i="13"/>
  <c r="S6" i="13"/>
  <c r="L6" i="13"/>
  <c r="L9" i="13"/>
  <c r="X20" i="13"/>
  <c r="O30" i="13"/>
  <c r="C22" i="13"/>
  <c r="D32" i="13"/>
  <c r="T32" i="13"/>
  <c r="I32" i="13"/>
  <c r="Y32" i="13"/>
  <c r="N32" i="13"/>
  <c r="C32" i="13"/>
  <c r="S32" i="13"/>
  <c r="W3" i="13"/>
  <c r="G5" i="13"/>
  <c r="X5" i="13"/>
  <c r="K12" i="13"/>
  <c r="D12" i="13"/>
  <c r="T12" i="13"/>
  <c r="I12" i="13"/>
  <c r="Y12" i="13"/>
  <c r="N12" i="13"/>
  <c r="I23" i="13"/>
  <c r="V23" i="13"/>
  <c r="V29" i="13"/>
  <c r="H15" i="13"/>
  <c r="E34" i="13"/>
  <c r="R34" i="13"/>
  <c r="J7" i="13"/>
  <c r="Z7" i="13"/>
  <c r="O7" i="13"/>
  <c r="H7" i="13"/>
  <c r="X7" i="13"/>
  <c r="M7" i="13"/>
  <c r="L17" i="13"/>
  <c r="I21" i="13"/>
  <c r="L27" i="13"/>
  <c r="O26" i="13"/>
  <c r="E26" i="13"/>
  <c r="I25" i="13"/>
  <c r="D31" i="13"/>
  <c r="I18" i="13"/>
  <c r="Y18" i="13"/>
  <c r="N18" i="13"/>
  <c r="C18" i="13"/>
  <c r="S18" i="13"/>
  <c r="L18" i="13"/>
  <c r="W33" i="13"/>
  <c r="M33" i="13"/>
  <c r="Z14" i="13"/>
  <c r="R28" i="12"/>
  <c r="U28" i="12"/>
  <c r="T28" i="12"/>
  <c r="D28" i="12"/>
  <c r="AA28" i="12" s="1"/>
  <c r="AB28" i="12" s="1"/>
  <c r="K28" i="12"/>
  <c r="Q28" i="12"/>
  <c r="P28" i="12"/>
  <c r="W28" i="12"/>
  <c r="G28" i="12"/>
  <c r="Z28" i="12"/>
  <c r="J28" i="12"/>
  <c r="M28" i="12"/>
  <c r="V28" i="12"/>
  <c r="F28" i="12"/>
  <c r="H28" i="12"/>
  <c r="R9" i="13"/>
  <c r="H9" i="13"/>
  <c r="T20" i="13"/>
  <c r="V30" i="13"/>
  <c r="K8" i="13"/>
  <c r="D8" i="13"/>
  <c r="T8" i="13"/>
  <c r="I8" i="13"/>
  <c r="Y8" i="13"/>
  <c r="N8" i="13"/>
  <c r="X22" i="13"/>
  <c r="J22" i="13"/>
  <c r="Q3" i="13"/>
  <c r="N3" i="13"/>
  <c r="Y5" i="13"/>
  <c r="P23" i="13"/>
  <c r="AA23" i="12"/>
  <c r="AB23" i="12" s="1"/>
  <c r="B23" i="13"/>
  <c r="R29" i="13"/>
  <c r="I15" i="13"/>
  <c r="V15" i="13"/>
  <c r="S34" i="13"/>
  <c r="AA17" i="12"/>
  <c r="AB17" i="12" s="1"/>
  <c r="B17" i="13"/>
  <c r="O21" i="13"/>
  <c r="E21" i="13"/>
  <c r="E27" i="13"/>
  <c r="G27" i="13"/>
  <c r="D26" i="13"/>
  <c r="Q26" i="13"/>
  <c r="Z25" i="13"/>
  <c r="P25" i="13"/>
  <c r="K10" i="11"/>
  <c r="K35" i="11" s="1"/>
  <c r="K35" i="10"/>
  <c r="D10" i="11"/>
  <c r="D35" i="11" s="1"/>
  <c r="D35" i="10"/>
  <c r="T10" i="11"/>
  <c r="T35" i="11" s="1"/>
  <c r="T35" i="10"/>
  <c r="M10" i="11"/>
  <c r="M35" i="11" s="1"/>
  <c r="M35" i="10"/>
  <c r="B10" i="11"/>
  <c r="AA10" i="10"/>
  <c r="B35" i="10"/>
  <c r="R10" i="11"/>
  <c r="R35" i="11" s="1"/>
  <c r="R35" i="10"/>
  <c r="E31" i="13"/>
  <c r="N33" i="13"/>
  <c r="G16" i="13"/>
  <c r="W16" i="13"/>
  <c r="P16" i="13"/>
  <c r="E16" i="13"/>
  <c r="U16" i="13"/>
  <c r="J16" i="13"/>
  <c r="Z16" i="13"/>
  <c r="S35" i="33"/>
  <c r="D14" i="13"/>
  <c r="Q14" i="13"/>
  <c r="Y9" i="13"/>
  <c r="Z20" i="13"/>
  <c r="P20" i="13"/>
  <c r="E30" i="13"/>
  <c r="D22" i="13"/>
  <c r="Q22" i="13"/>
  <c r="O3" i="13"/>
  <c r="O5" i="13"/>
  <c r="E5" i="13"/>
  <c r="S23" i="13"/>
  <c r="S29" i="13"/>
  <c r="W15" i="13"/>
  <c r="M34" i="13"/>
  <c r="Z34" i="13"/>
  <c r="Y17" i="13"/>
  <c r="K21" i="13"/>
  <c r="L21" i="13"/>
  <c r="S27" i="13"/>
  <c r="P26" i="13"/>
  <c r="B26" i="13"/>
  <c r="AA26" i="12"/>
  <c r="AB26" i="12" s="1"/>
  <c r="F25" i="13"/>
  <c r="L31" i="13"/>
  <c r="O33" i="13"/>
  <c r="E33" i="13"/>
  <c r="P14" i="13"/>
  <c r="B14" i="13"/>
  <c r="AA14" i="12"/>
  <c r="AB14" i="12" s="1"/>
  <c r="Z9" i="13"/>
  <c r="P9" i="13"/>
  <c r="L20" i="13"/>
  <c r="L30" i="13"/>
  <c r="P22" i="13"/>
  <c r="B22" i="13"/>
  <c r="AA22" i="12"/>
  <c r="AB22" i="12" s="1"/>
  <c r="T3" i="13"/>
  <c r="F3" i="13"/>
  <c r="Q5" i="13"/>
  <c r="O23" i="13"/>
  <c r="H29" i="13"/>
  <c r="U29" i="13"/>
  <c r="S15" i="13"/>
  <c r="I34" i="13"/>
  <c r="V34" i="13"/>
  <c r="O24" i="12"/>
  <c r="H24" i="12"/>
  <c r="X24" i="12"/>
  <c r="M24" i="12"/>
  <c r="B24" i="12"/>
  <c r="R24" i="12"/>
  <c r="O17" i="13"/>
  <c r="E17" i="13"/>
  <c r="R21" i="13"/>
  <c r="H21" i="13"/>
  <c r="O27" i="13"/>
  <c r="S26" i="13"/>
  <c r="I26" i="13"/>
  <c r="R25" i="13"/>
  <c r="H25" i="13"/>
  <c r="M31" i="13"/>
  <c r="E28" i="12"/>
  <c r="N28" i="12"/>
  <c r="I6" i="13"/>
  <c r="F33" i="13"/>
  <c r="B35" i="33"/>
  <c r="AA2" i="33"/>
  <c r="AA35" i="33" s="1"/>
  <c r="S14" i="13"/>
  <c r="I14" i="13"/>
  <c r="M6" i="13"/>
  <c r="B6" i="13"/>
  <c r="AA6" i="12"/>
  <c r="AB6" i="12" s="1"/>
  <c r="R6" i="13"/>
  <c r="G6" i="13"/>
  <c r="W6" i="13"/>
  <c r="P6" i="13"/>
  <c r="V9" i="13"/>
  <c r="H20" i="13"/>
  <c r="Z30" i="13"/>
  <c r="N22" i="13"/>
  <c r="H32" i="13"/>
  <c r="X32" i="13"/>
  <c r="M32" i="13"/>
  <c r="AA32" i="12"/>
  <c r="AB32" i="12" s="1"/>
  <c r="B32" i="13"/>
  <c r="R32" i="13"/>
  <c r="G32" i="13"/>
  <c r="W32" i="13"/>
  <c r="G3" i="13"/>
  <c r="R5" i="13"/>
  <c r="H5" i="13"/>
  <c r="O12" i="13"/>
  <c r="H12" i="13"/>
  <c r="X12" i="13"/>
  <c r="M12" i="13"/>
  <c r="B12" i="13"/>
  <c r="AA12" i="13" s="1"/>
  <c r="AA12" i="12"/>
  <c r="AB12" i="12" s="1"/>
  <c r="R12" i="13"/>
  <c r="T23" i="13"/>
  <c r="F23" i="13"/>
  <c r="F29" i="13"/>
  <c r="O15" i="13"/>
  <c r="P34" i="13"/>
  <c r="B34" i="13"/>
  <c r="AA34" i="12"/>
  <c r="AB34" i="12" s="1"/>
  <c r="N7" i="13"/>
  <c r="C7" i="13"/>
  <c r="S7" i="13"/>
  <c r="L7" i="13"/>
  <c r="Q7" i="13"/>
  <c r="V17" i="13"/>
  <c r="C21" i="13"/>
  <c r="T21" i="13"/>
  <c r="K27" i="13"/>
  <c r="Z26" i="13"/>
  <c r="C25" i="13"/>
  <c r="T25" i="13"/>
  <c r="Y31" i="13"/>
  <c r="K31" i="13"/>
  <c r="M18" i="13"/>
  <c r="B18" i="13"/>
  <c r="AA18" i="13" s="1"/>
  <c r="AA18" i="12"/>
  <c r="AB18" i="12" s="1"/>
  <c r="R18" i="13"/>
  <c r="G18" i="13"/>
  <c r="W18" i="13"/>
  <c r="P18" i="13"/>
  <c r="G33" i="13"/>
  <c r="X14" i="13"/>
  <c r="J14" i="13"/>
  <c r="AA9" i="12"/>
  <c r="AB9" i="12" s="1"/>
  <c r="B9" i="13"/>
  <c r="N20" i="13"/>
  <c r="D20" i="13"/>
  <c r="T30" i="13"/>
  <c r="F30" i="13"/>
  <c r="O8" i="13"/>
  <c r="H8" i="13"/>
  <c r="X8" i="13"/>
  <c r="M8" i="13"/>
  <c r="B8" i="13"/>
  <c r="AA8" i="12"/>
  <c r="AB8" i="12" s="1"/>
  <c r="R8" i="13"/>
  <c r="H22" i="13"/>
  <c r="U22" i="13"/>
  <c r="L3" i="13"/>
  <c r="S5" i="13"/>
  <c r="I5" i="13"/>
  <c r="W23" i="13"/>
  <c r="P29" i="13"/>
  <c r="AA29" i="12"/>
  <c r="AB29" i="12" s="1"/>
  <c r="B29" i="13"/>
  <c r="T15" i="13"/>
  <c r="F15" i="13"/>
  <c r="C34" i="13"/>
  <c r="W17" i="13"/>
  <c r="M17" i="13"/>
  <c r="Z21" i="13"/>
  <c r="P21" i="13"/>
  <c r="X27" i="13"/>
  <c r="Z27" i="13"/>
  <c r="K26" i="13"/>
  <c r="J25" i="13"/>
  <c r="O10" i="11"/>
  <c r="O35" i="11" s="1"/>
  <c r="O35" i="10"/>
  <c r="H10" i="11"/>
  <c r="H35" i="11" s="1"/>
  <c r="H35" i="10"/>
  <c r="X10" i="11"/>
  <c r="X35" i="11" s="1"/>
  <c r="X35" i="10"/>
  <c r="Q10" i="11"/>
  <c r="Q35" i="11" s="1"/>
  <c r="Q35" i="10"/>
  <c r="F10" i="11"/>
  <c r="F35" i="11" s="1"/>
  <c r="F35" i="10"/>
  <c r="V10" i="11"/>
  <c r="V35" i="11" s="1"/>
  <c r="V35" i="10"/>
  <c r="Z31" i="13"/>
  <c r="P31" i="13"/>
  <c r="L33" i="13"/>
  <c r="Y33" i="13"/>
  <c r="K16" i="13"/>
  <c r="D16" i="13"/>
  <c r="T16" i="13"/>
  <c r="I16" i="13"/>
  <c r="Y16" i="13"/>
  <c r="N16" i="13"/>
  <c r="K14" i="13"/>
  <c r="S9" i="13"/>
  <c r="I9" i="13"/>
  <c r="J20" i="13"/>
  <c r="W20" i="13"/>
  <c r="P30" i="13"/>
  <c r="B30" i="13"/>
  <c r="AA30" i="13" s="1"/>
  <c r="AA30" i="12"/>
  <c r="AB30" i="12" s="1"/>
  <c r="K22" i="13"/>
  <c r="M3" i="13"/>
  <c r="Z3" i="13"/>
  <c r="Z5" i="13"/>
  <c r="P5" i="13"/>
  <c r="C23" i="13"/>
  <c r="C29" i="13"/>
  <c r="U15" i="13"/>
  <c r="G15" i="13"/>
  <c r="X34" i="13"/>
  <c r="J34" i="13"/>
  <c r="S17" i="13"/>
  <c r="I17" i="13"/>
  <c r="V21" i="13"/>
  <c r="Q27" i="13"/>
  <c r="C27" i="13"/>
  <c r="W26" i="13"/>
  <c r="M26" i="13"/>
  <c r="Q25" i="13"/>
  <c r="V31" i="13"/>
  <c r="S31" i="13"/>
  <c r="AA13" i="11"/>
  <c r="K13" i="12" s="1"/>
  <c r="Z33" i="13"/>
  <c r="J35" i="33"/>
  <c r="W14" i="13"/>
  <c r="M14" i="13"/>
  <c r="J9" i="13"/>
  <c r="V20" i="13"/>
  <c r="S20" i="13"/>
  <c r="W22" i="13"/>
  <c r="M22" i="13"/>
  <c r="Y11" i="12"/>
  <c r="U11" i="12"/>
  <c r="Q11" i="12"/>
  <c r="M11" i="12"/>
  <c r="I11" i="12"/>
  <c r="E11" i="12"/>
  <c r="X11" i="12"/>
  <c r="T11" i="12"/>
  <c r="P11" i="12"/>
  <c r="L11" i="12"/>
  <c r="H11" i="12"/>
  <c r="D11" i="12"/>
  <c r="W11" i="12"/>
  <c r="S11" i="12"/>
  <c r="O11" i="12"/>
  <c r="K11" i="12"/>
  <c r="G11" i="12"/>
  <c r="C11" i="12"/>
  <c r="Z11" i="12"/>
  <c r="V11" i="12"/>
  <c r="R11" i="12"/>
  <c r="N11" i="12"/>
  <c r="J11" i="12"/>
  <c r="F11" i="12"/>
  <c r="B11" i="12"/>
  <c r="D3" i="13"/>
  <c r="K5" i="13"/>
  <c r="L5" i="13"/>
  <c r="M23" i="13"/>
  <c r="Z23" i="13"/>
  <c r="O29" i="13"/>
  <c r="E29" i="13"/>
  <c r="C15" i="13"/>
  <c r="T34" i="13"/>
  <c r="F34" i="13"/>
  <c r="C24" i="12"/>
  <c r="S24" i="12"/>
  <c r="L24" i="12"/>
  <c r="Q24" i="12"/>
  <c r="F24" i="12"/>
  <c r="Z17" i="13"/>
  <c r="P17" i="13"/>
  <c r="AA21" i="12"/>
  <c r="AB21" i="12" s="1"/>
  <c r="B21" i="13"/>
  <c r="AA21" i="13" s="1"/>
  <c r="R27" i="13"/>
  <c r="C26" i="13"/>
  <c r="AA4" i="13"/>
  <c r="W4" i="14" s="1"/>
  <c r="AA25" i="12"/>
  <c r="AB25" i="12" s="1"/>
  <c r="B25" i="13"/>
  <c r="AA25" i="13" s="1"/>
  <c r="X31" i="13"/>
  <c r="S28" i="12"/>
  <c r="O28" i="12"/>
  <c r="W4" i="15" l="1"/>
  <c r="Q19" i="13"/>
  <c r="K13" i="13"/>
  <c r="D11" i="13"/>
  <c r="F24" i="13"/>
  <c r="C24" i="13"/>
  <c r="N11" i="13"/>
  <c r="C11" i="13"/>
  <c r="S11" i="13"/>
  <c r="L11" i="13"/>
  <c r="Q11" i="13"/>
  <c r="Y30" i="14"/>
  <c r="U30" i="14"/>
  <c r="Q30" i="14"/>
  <c r="M30" i="14"/>
  <c r="I30" i="14"/>
  <c r="I30" i="15" s="1"/>
  <c r="E30" i="14"/>
  <c r="X30" i="14"/>
  <c r="T30" i="14"/>
  <c r="P30" i="14"/>
  <c r="L30" i="14"/>
  <c r="H30" i="14"/>
  <c r="D30" i="14"/>
  <c r="W30" i="14"/>
  <c r="S30" i="14"/>
  <c r="S30" i="15" s="1"/>
  <c r="O30" i="14"/>
  <c r="K30" i="14"/>
  <c r="G30" i="14"/>
  <c r="C30" i="14"/>
  <c r="Z30" i="14"/>
  <c r="V30" i="14"/>
  <c r="R30" i="14"/>
  <c r="R30" i="15" s="1"/>
  <c r="N30" i="14"/>
  <c r="J30" i="14"/>
  <c r="J30" i="15" s="1"/>
  <c r="F30" i="14"/>
  <c r="B30" i="14"/>
  <c r="AA8" i="13"/>
  <c r="Y18" i="14"/>
  <c r="U18" i="14"/>
  <c r="Q18" i="14"/>
  <c r="M18" i="14"/>
  <c r="I18" i="14"/>
  <c r="E18" i="14"/>
  <c r="X18" i="14"/>
  <c r="T18" i="14"/>
  <c r="P18" i="14"/>
  <c r="L18" i="14"/>
  <c r="H18" i="14"/>
  <c r="D18" i="14"/>
  <c r="W18" i="14"/>
  <c r="S18" i="14"/>
  <c r="O18" i="14"/>
  <c r="K18" i="14"/>
  <c r="G18" i="14"/>
  <c r="C18" i="14"/>
  <c r="Z18" i="14"/>
  <c r="V18" i="14"/>
  <c r="R18" i="14"/>
  <c r="N18" i="14"/>
  <c r="J18" i="14"/>
  <c r="F18" i="14"/>
  <c r="B18" i="14"/>
  <c r="W12" i="14"/>
  <c r="S12" i="14"/>
  <c r="O12" i="14"/>
  <c r="K12" i="14"/>
  <c r="G12" i="14"/>
  <c r="C12" i="14"/>
  <c r="Z12" i="14"/>
  <c r="V12" i="14"/>
  <c r="R12" i="14"/>
  <c r="N12" i="14"/>
  <c r="J12" i="14"/>
  <c r="F12" i="14"/>
  <c r="B12" i="14"/>
  <c r="Y12" i="14"/>
  <c r="U12" i="14"/>
  <c r="Q12" i="14"/>
  <c r="M12" i="14"/>
  <c r="I12" i="14"/>
  <c r="E12" i="14"/>
  <c r="X12" i="14"/>
  <c r="T12" i="14"/>
  <c r="P12" i="14"/>
  <c r="L12" i="14"/>
  <c r="H12" i="14"/>
  <c r="D12" i="14"/>
  <c r="L4" i="14"/>
  <c r="Q4" i="14"/>
  <c r="F4" i="14"/>
  <c r="V4" i="14"/>
  <c r="K4" i="14"/>
  <c r="M24" i="13"/>
  <c r="P13" i="12"/>
  <c r="E13" i="12"/>
  <c r="U13" i="12"/>
  <c r="J13" i="12"/>
  <c r="Z13" i="12"/>
  <c r="O13" i="12"/>
  <c r="Q26" i="14"/>
  <c r="M26" i="14"/>
  <c r="X26" i="14"/>
  <c r="L26" i="14"/>
  <c r="H26" i="14"/>
  <c r="S26" i="14"/>
  <c r="O26" i="14"/>
  <c r="C26" i="14"/>
  <c r="Z26" i="14"/>
  <c r="N26" i="14"/>
  <c r="J26" i="14"/>
  <c r="AB10" i="10"/>
  <c r="AA35" i="10"/>
  <c r="H28" i="13"/>
  <c r="H28" i="14" s="1"/>
  <c r="J28" i="13"/>
  <c r="J28" i="14" s="1"/>
  <c r="P28" i="13"/>
  <c r="P28" i="14" s="1"/>
  <c r="T28" i="13"/>
  <c r="T28" i="14" s="1"/>
  <c r="N24" i="13"/>
  <c r="D24" i="13"/>
  <c r="M2" i="13"/>
  <c r="B2" i="13"/>
  <c r="AA2" i="12"/>
  <c r="R2" i="13"/>
  <c r="G2" i="13"/>
  <c r="W2" i="13"/>
  <c r="P2" i="13"/>
  <c r="Z24" i="13"/>
  <c r="P24" i="13"/>
  <c r="AA5" i="13"/>
  <c r="B19" i="12"/>
  <c r="R19" i="12"/>
  <c r="G19" i="12"/>
  <c r="W19" i="12"/>
  <c r="P19" i="12"/>
  <c r="E19" i="12"/>
  <c r="U19" i="12"/>
  <c r="AA20" i="13"/>
  <c r="Q24" i="13"/>
  <c r="AA11" i="12"/>
  <c r="AB11" i="12" s="1"/>
  <c r="B11" i="13"/>
  <c r="R11" i="13"/>
  <c r="G11" i="13"/>
  <c r="W11" i="13"/>
  <c r="P11" i="13"/>
  <c r="E11" i="13"/>
  <c r="U11" i="13"/>
  <c r="AA6" i="13"/>
  <c r="U6" i="14" s="1"/>
  <c r="P4" i="14"/>
  <c r="E4" i="14"/>
  <c r="U4" i="14"/>
  <c r="J4" i="14"/>
  <c r="Z4" i="14"/>
  <c r="O4" i="14"/>
  <c r="X24" i="13"/>
  <c r="AA22" i="13"/>
  <c r="Y22" i="14" s="1"/>
  <c r="D13" i="12"/>
  <c r="T13" i="12"/>
  <c r="I13" i="12"/>
  <c r="Y13" i="12"/>
  <c r="N13" i="12"/>
  <c r="C13" i="12"/>
  <c r="S13" i="12"/>
  <c r="AA26" i="13"/>
  <c r="Y26" i="14" s="1"/>
  <c r="AA10" i="11"/>
  <c r="AA35" i="11" s="1"/>
  <c r="B35" i="11"/>
  <c r="F28" i="13"/>
  <c r="F28" i="14" s="1"/>
  <c r="Z28" i="13"/>
  <c r="Z28" i="14" s="1"/>
  <c r="Q28" i="13"/>
  <c r="Q28" i="14" s="1"/>
  <c r="U28" i="13"/>
  <c r="U28" i="14" s="1"/>
  <c r="I28" i="13"/>
  <c r="I28" i="14" s="1"/>
  <c r="Y24" i="13"/>
  <c r="K24" i="13"/>
  <c r="Q2" i="13"/>
  <c r="F2" i="13"/>
  <c r="V2" i="13"/>
  <c r="K2" i="13"/>
  <c r="D2" i="13"/>
  <c r="T2" i="13"/>
  <c r="AA33" i="13"/>
  <c r="Z34" i="34"/>
  <c r="V34" i="34"/>
  <c r="R34" i="34"/>
  <c r="N34" i="34"/>
  <c r="J34" i="34"/>
  <c r="F34" i="34"/>
  <c r="B34" i="34"/>
  <c r="Y33" i="34"/>
  <c r="U33" i="34"/>
  <c r="Q33" i="34"/>
  <c r="M33" i="34"/>
  <c r="I33" i="34"/>
  <c r="E33" i="34"/>
  <c r="X32" i="34"/>
  <c r="T32" i="34"/>
  <c r="P32" i="34"/>
  <c r="L32" i="34"/>
  <c r="H32" i="34"/>
  <c r="D32" i="34"/>
  <c r="W31" i="34"/>
  <c r="S31" i="34"/>
  <c r="O31" i="34"/>
  <c r="K31" i="34"/>
  <c r="G31" i="34"/>
  <c r="C31" i="34"/>
  <c r="Z30" i="34"/>
  <c r="V30" i="34"/>
  <c r="R30" i="34"/>
  <c r="N30" i="34"/>
  <c r="J30" i="34"/>
  <c r="F30" i="34"/>
  <c r="B30" i="34"/>
  <c r="Y29" i="34"/>
  <c r="U29" i="34"/>
  <c r="Q29" i="34"/>
  <c r="M29" i="34"/>
  <c r="I29" i="34"/>
  <c r="E29" i="34"/>
  <c r="X28" i="34"/>
  <c r="T28" i="34"/>
  <c r="P28" i="34"/>
  <c r="L28" i="34"/>
  <c r="H28" i="34"/>
  <c r="D28" i="34"/>
  <c r="W27" i="34"/>
  <c r="S27" i="34"/>
  <c r="O27" i="34"/>
  <c r="K27" i="34"/>
  <c r="G27" i="34"/>
  <c r="C27" i="34"/>
  <c r="Z26" i="34"/>
  <c r="V26" i="34"/>
  <c r="R26" i="34"/>
  <c r="N26" i="34"/>
  <c r="J26" i="34"/>
  <c r="F26" i="34"/>
  <c r="B26" i="34"/>
  <c r="Y25" i="34"/>
  <c r="U25" i="34"/>
  <c r="Q25" i="34"/>
  <c r="M25" i="34"/>
  <c r="I25" i="34"/>
  <c r="E25" i="34"/>
  <c r="X24" i="34"/>
  <c r="T24" i="34"/>
  <c r="P24" i="34"/>
  <c r="L24" i="34"/>
  <c r="H24" i="34"/>
  <c r="D24" i="34"/>
  <c r="W23" i="34"/>
  <c r="S23" i="34"/>
  <c r="O23" i="34"/>
  <c r="K23" i="34"/>
  <c r="G23" i="34"/>
  <c r="C23" i="34"/>
  <c r="Z22" i="34"/>
  <c r="V22" i="34"/>
  <c r="R22" i="34"/>
  <c r="N22" i="34"/>
  <c r="J22" i="34"/>
  <c r="F22" i="34"/>
  <c r="B22" i="34"/>
  <c r="Y21" i="34"/>
  <c r="U21" i="34"/>
  <c r="Q21" i="34"/>
  <c r="M21" i="34"/>
  <c r="I21" i="34"/>
  <c r="E21" i="34"/>
  <c r="X20" i="34"/>
  <c r="T20" i="34"/>
  <c r="P20" i="34"/>
  <c r="L20" i="34"/>
  <c r="H20" i="34"/>
  <c r="D20" i="34"/>
  <c r="W19" i="34"/>
  <c r="S19" i="34"/>
  <c r="O19" i="34"/>
  <c r="K19" i="34"/>
  <c r="G19" i="34"/>
  <c r="C19" i="34"/>
  <c r="Z18" i="34"/>
  <c r="V18" i="34"/>
  <c r="R18" i="34"/>
  <c r="N18" i="34"/>
  <c r="J18" i="34"/>
  <c r="F18" i="34"/>
  <c r="B18" i="34"/>
  <c r="Y17" i="34"/>
  <c r="U17" i="34"/>
  <c r="Q17" i="34"/>
  <c r="M17" i="34"/>
  <c r="I17" i="34"/>
  <c r="E17" i="34"/>
  <c r="X16" i="34"/>
  <c r="T16" i="34"/>
  <c r="P16" i="34"/>
  <c r="L16" i="34"/>
  <c r="H16" i="34"/>
  <c r="D16" i="34"/>
  <c r="W15" i="34"/>
  <c r="S15" i="34"/>
  <c r="O15" i="34"/>
  <c r="K15" i="34"/>
  <c r="G15" i="34"/>
  <c r="C15" i="34"/>
  <c r="Z14" i="34"/>
  <c r="V14" i="34"/>
  <c r="R14" i="34"/>
  <c r="N14" i="34"/>
  <c r="J14" i="34"/>
  <c r="F14" i="34"/>
  <c r="B14" i="34"/>
  <c r="Y13" i="34"/>
  <c r="U13" i="34"/>
  <c r="Q13" i="34"/>
  <c r="M13" i="34"/>
  <c r="I13" i="34"/>
  <c r="E13" i="34"/>
  <c r="X12" i="34"/>
  <c r="T12" i="34"/>
  <c r="P12" i="34"/>
  <c r="L12" i="34"/>
  <c r="H12" i="34"/>
  <c r="D12" i="34"/>
  <c r="W11" i="34"/>
  <c r="S11" i="34"/>
  <c r="O11" i="34"/>
  <c r="K11" i="34"/>
  <c r="G11" i="34"/>
  <c r="C11" i="34"/>
  <c r="Z10" i="34"/>
  <c r="V10" i="34"/>
  <c r="R10" i="34"/>
  <c r="N10" i="34"/>
  <c r="J10" i="34"/>
  <c r="F10" i="34"/>
  <c r="B10" i="34"/>
  <c r="Y9" i="34"/>
  <c r="U9" i="34"/>
  <c r="Q9" i="34"/>
  <c r="M9" i="34"/>
  <c r="I9" i="34"/>
  <c r="E9" i="34"/>
  <c r="X8" i="34"/>
  <c r="T8" i="34"/>
  <c r="P8" i="34"/>
  <c r="L8" i="34"/>
  <c r="H8" i="34"/>
  <c r="D8" i="34"/>
  <c r="W7" i="34"/>
  <c r="S7" i="34"/>
  <c r="O7" i="34"/>
  <c r="K7" i="34"/>
  <c r="G7" i="34"/>
  <c r="C7" i="34"/>
  <c r="Z6" i="34"/>
  <c r="V6" i="34"/>
  <c r="R6" i="34"/>
  <c r="N6" i="34"/>
  <c r="J6" i="34"/>
  <c r="F6" i="34"/>
  <c r="B6" i="34"/>
  <c r="Y5" i="34"/>
  <c r="U5" i="34"/>
  <c r="Q5" i="34"/>
  <c r="M5" i="34"/>
  <c r="I5" i="34"/>
  <c r="E5" i="34"/>
  <c r="X4" i="34"/>
  <c r="T4" i="34"/>
  <c r="P4" i="34"/>
  <c r="L4" i="34"/>
  <c r="H4" i="34"/>
  <c r="D4" i="34"/>
  <c r="W3" i="34"/>
  <c r="S3" i="34"/>
  <c r="O3" i="34"/>
  <c r="K3" i="34"/>
  <c r="G3" i="34"/>
  <c r="C3" i="34"/>
  <c r="Z2" i="34"/>
  <c r="V2" i="34"/>
  <c r="R2" i="34"/>
  <c r="N2" i="34"/>
  <c r="J2" i="34"/>
  <c r="F2" i="34"/>
  <c r="B2" i="34"/>
  <c r="Y34" i="34"/>
  <c r="U34" i="34"/>
  <c r="Q34" i="34"/>
  <c r="M34" i="34"/>
  <c r="I34" i="34"/>
  <c r="E34" i="34"/>
  <c r="X33" i="34"/>
  <c r="T33" i="34"/>
  <c r="P33" i="34"/>
  <c r="L33" i="34"/>
  <c r="H33" i="34"/>
  <c r="D33" i="34"/>
  <c r="W32" i="34"/>
  <c r="S32" i="34"/>
  <c r="O32" i="34"/>
  <c r="K32" i="34"/>
  <c r="G32" i="34"/>
  <c r="C32" i="34"/>
  <c r="Z31" i="34"/>
  <c r="V31" i="34"/>
  <c r="R31" i="34"/>
  <c r="N31" i="34"/>
  <c r="J31" i="34"/>
  <c r="F31" i="34"/>
  <c r="B31" i="34"/>
  <c r="Y30" i="34"/>
  <c r="U30" i="34"/>
  <c r="Q30" i="34"/>
  <c r="M30" i="34"/>
  <c r="I30" i="34"/>
  <c r="E30" i="34"/>
  <c r="X29" i="34"/>
  <c r="T29" i="34"/>
  <c r="P29" i="34"/>
  <c r="L29" i="34"/>
  <c r="H29" i="34"/>
  <c r="D29" i="34"/>
  <c r="W28" i="34"/>
  <c r="S28" i="34"/>
  <c r="O28" i="34"/>
  <c r="K28" i="34"/>
  <c r="G28" i="34"/>
  <c r="C28" i="34"/>
  <c r="Z27" i="34"/>
  <c r="V27" i="34"/>
  <c r="R27" i="34"/>
  <c r="N27" i="34"/>
  <c r="J27" i="34"/>
  <c r="F27" i="34"/>
  <c r="B27" i="34"/>
  <c r="Y26" i="34"/>
  <c r="U26" i="34"/>
  <c r="Q26" i="34"/>
  <c r="M26" i="34"/>
  <c r="I26" i="34"/>
  <c r="E26" i="34"/>
  <c r="X25" i="34"/>
  <c r="T25" i="34"/>
  <c r="P25" i="34"/>
  <c r="L25" i="34"/>
  <c r="H25" i="34"/>
  <c r="D25" i="34"/>
  <c r="W24" i="34"/>
  <c r="S24" i="34"/>
  <c r="O24" i="34"/>
  <c r="K24" i="34"/>
  <c r="G24" i="34"/>
  <c r="C24" i="34"/>
  <c r="Z23" i="34"/>
  <c r="V23" i="34"/>
  <c r="R23" i="34"/>
  <c r="N23" i="34"/>
  <c r="J23" i="34"/>
  <c r="F23" i="34"/>
  <c r="B23" i="34"/>
  <c r="Y22" i="34"/>
  <c r="U22" i="34"/>
  <c r="Q22" i="34"/>
  <c r="M22" i="34"/>
  <c r="I22" i="34"/>
  <c r="E22" i="34"/>
  <c r="X21" i="34"/>
  <c r="T21" i="34"/>
  <c r="P21" i="34"/>
  <c r="L21" i="34"/>
  <c r="H21" i="34"/>
  <c r="D21" i="34"/>
  <c r="W20" i="34"/>
  <c r="S20" i="34"/>
  <c r="O20" i="34"/>
  <c r="K20" i="34"/>
  <c r="G20" i="34"/>
  <c r="C20" i="34"/>
  <c r="Z19" i="34"/>
  <c r="V19" i="34"/>
  <c r="R19" i="34"/>
  <c r="N19" i="34"/>
  <c r="J19" i="34"/>
  <c r="F19" i="34"/>
  <c r="B19" i="34"/>
  <c r="Y18" i="34"/>
  <c r="U18" i="34"/>
  <c r="Q18" i="34"/>
  <c r="M18" i="34"/>
  <c r="I18" i="34"/>
  <c r="E18" i="34"/>
  <c r="X17" i="34"/>
  <c r="T17" i="34"/>
  <c r="P17" i="34"/>
  <c r="L17" i="34"/>
  <c r="H17" i="34"/>
  <c r="D17" i="34"/>
  <c r="W16" i="34"/>
  <c r="S16" i="34"/>
  <c r="O16" i="34"/>
  <c r="K16" i="34"/>
  <c r="G16" i="34"/>
  <c r="C16" i="34"/>
  <c r="Z15" i="34"/>
  <c r="V15" i="34"/>
  <c r="R15" i="34"/>
  <c r="N15" i="34"/>
  <c r="J15" i="34"/>
  <c r="F15" i="34"/>
  <c r="B15" i="34"/>
  <c r="Y14" i="34"/>
  <c r="U14" i="34"/>
  <c r="Q14" i="34"/>
  <c r="M14" i="34"/>
  <c r="I14" i="34"/>
  <c r="E14" i="34"/>
  <c r="X13" i="34"/>
  <c r="T13" i="34"/>
  <c r="P13" i="34"/>
  <c r="L13" i="34"/>
  <c r="H13" i="34"/>
  <c r="D13" i="34"/>
  <c r="W12" i="34"/>
  <c r="S12" i="34"/>
  <c r="O12" i="34"/>
  <c r="K12" i="34"/>
  <c r="G12" i="34"/>
  <c r="C12" i="34"/>
  <c r="Z11" i="34"/>
  <c r="V11" i="34"/>
  <c r="R11" i="34"/>
  <c r="N11" i="34"/>
  <c r="J11" i="34"/>
  <c r="F11" i="34"/>
  <c r="B11" i="34"/>
  <c r="Y10" i="34"/>
  <c r="U10" i="34"/>
  <c r="Q10" i="34"/>
  <c r="M10" i="34"/>
  <c r="I10" i="34"/>
  <c r="E10" i="34"/>
  <c r="X9" i="34"/>
  <c r="T9" i="34"/>
  <c r="P9" i="34"/>
  <c r="L9" i="34"/>
  <c r="H9" i="34"/>
  <c r="D9" i="34"/>
  <c r="W8" i="34"/>
  <c r="S8" i="34"/>
  <c r="O8" i="34"/>
  <c r="K8" i="34"/>
  <c r="G8" i="34"/>
  <c r="C8" i="34"/>
  <c r="Z7" i="34"/>
  <c r="V7" i="34"/>
  <c r="R7" i="34"/>
  <c r="N7" i="34"/>
  <c r="J7" i="34"/>
  <c r="F7" i="34"/>
  <c r="B7" i="34"/>
  <c r="Y6" i="34"/>
  <c r="U6" i="34"/>
  <c r="Q6" i="34"/>
  <c r="M6" i="34"/>
  <c r="I6" i="34"/>
  <c r="E6" i="34"/>
  <c r="X5" i="34"/>
  <c r="T5" i="34"/>
  <c r="P5" i="34"/>
  <c r="L5" i="34"/>
  <c r="H5" i="34"/>
  <c r="D5" i="34"/>
  <c r="W4" i="34"/>
  <c r="S4" i="34"/>
  <c r="O4" i="34"/>
  <c r="K4" i="34"/>
  <c r="G4" i="34"/>
  <c r="C4" i="34"/>
  <c r="Z3" i="34"/>
  <c r="V3" i="34"/>
  <c r="R3" i="34"/>
  <c r="N3" i="34"/>
  <c r="J3" i="34"/>
  <c r="F3" i="34"/>
  <c r="B3" i="34"/>
  <c r="Y2" i="34"/>
  <c r="U2" i="34"/>
  <c r="Q2" i="34"/>
  <c r="M2" i="34"/>
  <c r="I2" i="34"/>
  <c r="E2" i="34"/>
  <c r="AB35" i="32"/>
  <c r="X34" i="34"/>
  <c r="T34" i="34"/>
  <c r="P34" i="34"/>
  <c r="L34" i="34"/>
  <c r="H34" i="34"/>
  <c r="D34" i="34"/>
  <c r="W33" i="34"/>
  <c r="S33" i="34"/>
  <c r="O33" i="34"/>
  <c r="K33" i="34"/>
  <c r="G33" i="34"/>
  <c r="C33" i="34"/>
  <c r="Z32" i="34"/>
  <c r="V32" i="34"/>
  <c r="R32" i="34"/>
  <c r="N32" i="34"/>
  <c r="J32" i="34"/>
  <c r="F32" i="34"/>
  <c r="B32" i="34"/>
  <c r="Y31" i="34"/>
  <c r="U31" i="34"/>
  <c r="Q31" i="34"/>
  <c r="M31" i="34"/>
  <c r="I31" i="34"/>
  <c r="E31" i="34"/>
  <c r="X30" i="34"/>
  <c r="T30" i="34"/>
  <c r="P30" i="34"/>
  <c r="L30" i="34"/>
  <c r="H30" i="34"/>
  <c r="D30" i="34"/>
  <c r="W29" i="34"/>
  <c r="S29" i="34"/>
  <c r="O29" i="34"/>
  <c r="K29" i="34"/>
  <c r="G29" i="34"/>
  <c r="C29" i="34"/>
  <c r="Z28" i="34"/>
  <c r="V28" i="34"/>
  <c r="R28" i="34"/>
  <c r="N28" i="34"/>
  <c r="J28" i="34"/>
  <c r="F28" i="34"/>
  <c r="B28" i="34"/>
  <c r="Y27" i="34"/>
  <c r="U27" i="34"/>
  <c r="Q27" i="34"/>
  <c r="M27" i="34"/>
  <c r="I27" i="34"/>
  <c r="E27" i="34"/>
  <c r="X26" i="34"/>
  <c r="T26" i="34"/>
  <c r="P26" i="34"/>
  <c r="L26" i="34"/>
  <c r="H26" i="34"/>
  <c r="D26" i="34"/>
  <c r="W25" i="34"/>
  <c r="S25" i="34"/>
  <c r="O25" i="34"/>
  <c r="K25" i="34"/>
  <c r="G25" i="34"/>
  <c r="C25" i="34"/>
  <c r="Z24" i="34"/>
  <c r="V24" i="34"/>
  <c r="R24" i="34"/>
  <c r="N24" i="34"/>
  <c r="J24" i="34"/>
  <c r="F24" i="34"/>
  <c r="B24" i="34"/>
  <c r="Y23" i="34"/>
  <c r="U23" i="34"/>
  <c r="Q23" i="34"/>
  <c r="M23" i="34"/>
  <c r="I23" i="34"/>
  <c r="E23" i="34"/>
  <c r="X22" i="34"/>
  <c r="T22" i="34"/>
  <c r="P22" i="34"/>
  <c r="L22" i="34"/>
  <c r="H22" i="34"/>
  <c r="D22" i="34"/>
  <c r="W21" i="34"/>
  <c r="S21" i="34"/>
  <c r="O21" i="34"/>
  <c r="K21" i="34"/>
  <c r="G21" i="34"/>
  <c r="C21" i="34"/>
  <c r="Z20" i="34"/>
  <c r="V20" i="34"/>
  <c r="R20" i="34"/>
  <c r="N20" i="34"/>
  <c r="J20" i="34"/>
  <c r="F20" i="34"/>
  <c r="B20" i="34"/>
  <c r="Y19" i="34"/>
  <c r="U19" i="34"/>
  <c r="Q19" i="34"/>
  <c r="M19" i="34"/>
  <c r="I19" i="34"/>
  <c r="E19" i="34"/>
  <c r="X18" i="34"/>
  <c r="T18" i="34"/>
  <c r="P18" i="34"/>
  <c r="L18" i="34"/>
  <c r="H18" i="34"/>
  <c r="D18" i="34"/>
  <c r="W17" i="34"/>
  <c r="S17" i="34"/>
  <c r="O17" i="34"/>
  <c r="K17" i="34"/>
  <c r="G17" i="34"/>
  <c r="C17" i="34"/>
  <c r="Z16" i="34"/>
  <c r="V16" i="34"/>
  <c r="R16" i="34"/>
  <c r="N16" i="34"/>
  <c r="J16" i="34"/>
  <c r="F16" i="34"/>
  <c r="B16" i="34"/>
  <c r="Y15" i="34"/>
  <c r="U15" i="34"/>
  <c r="Q15" i="34"/>
  <c r="M15" i="34"/>
  <c r="I15" i="34"/>
  <c r="E15" i="34"/>
  <c r="X14" i="34"/>
  <c r="T14" i="34"/>
  <c r="P14" i="34"/>
  <c r="L14" i="34"/>
  <c r="H14" i="34"/>
  <c r="D14" i="34"/>
  <c r="W13" i="34"/>
  <c r="S13" i="34"/>
  <c r="O13" i="34"/>
  <c r="K13" i="34"/>
  <c r="G13" i="34"/>
  <c r="C13" i="34"/>
  <c r="Z12" i="34"/>
  <c r="V12" i="34"/>
  <c r="R12" i="34"/>
  <c r="N12" i="34"/>
  <c r="J12" i="34"/>
  <c r="F12" i="34"/>
  <c r="B12" i="34"/>
  <c r="Y11" i="34"/>
  <c r="U11" i="34"/>
  <c r="Q11" i="34"/>
  <c r="M11" i="34"/>
  <c r="I11" i="34"/>
  <c r="E11" i="34"/>
  <c r="X10" i="34"/>
  <c r="T10" i="34"/>
  <c r="P10" i="34"/>
  <c r="L10" i="34"/>
  <c r="H10" i="34"/>
  <c r="D10" i="34"/>
  <c r="W9" i="34"/>
  <c r="S9" i="34"/>
  <c r="O9" i="34"/>
  <c r="K9" i="34"/>
  <c r="G9" i="34"/>
  <c r="C9" i="34"/>
  <c r="Z8" i="34"/>
  <c r="V8" i="34"/>
  <c r="R8" i="34"/>
  <c r="N8" i="34"/>
  <c r="J8" i="34"/>
  <c r="F8" i="34"/>
  <c r="B8" i="34"/>
  <c r="Y7" i="34"/>
  <c r="U7" i="34"/>
  <c r="Q7" i="34"/>
  <c r="M7" i="34"/>
  <c r="I7" i="34"/>
  <c r="E7" i="34"/>
  <c r="X6" i="34"/>
  <c r="T6" i="34"/>
  <c r="P6" i="34"/>
  <c r="L6" i="34"/>
  <c r="H6" i="34"/>
  <c r="D6" i="34"/>
  <c r="W5" i="34"/>
  <c r="S5" i="34"/>
  <c r="O5" i="34"/>
  <c r="K5" i="34"/>
  <c r="G5" i="34"/>
  <c r="C5" i="34"/>
  <c r="Z4" i="34"/>
  <c r="V4" i="34"/>
  <c r="R4" i="34"/>
  <c r="N4" i="34"/>
  <c r="J4" i="34"/>
  <c r="F4" i="34"/>
  <c r="B4" i="34"/>
  <c r="Y3" i="34"/>
  <c r="U3" i="34"/>
  <c r="Q3" i="34"/>
  <c r="M3" i="34"/>
  <c r="I3" i="34"/>
  <c r="E3" i="34"/>
  <c r="X2" i="34"/>
  <c r="T2" i="34"/>
  <c r="P2" i="34"/>
  <c r="L2" i="34"/>
  <c r="H2" i="34"/>
  <c r="D2" i="34"/>
  <c r="W34" i="34"/>
  <c r="S34" i="34"/>
  <c r="O34" i="34"/>
  <c r="K34" i="34"/>
  <c r="G34" i="34"/>
  <c r="C34" i="34"/>
  <c r="Z33" i="34"/>
  <c r="V33" i="34"/>
  <c r="R33" i="34"/>
  <c r="N33" i="34"/>
  <c r="J33" i="34"/>
  <c r="F33" i="34"/>
  <c r="B33" i="34"/>
  <c r="Y32" i="34"/>
  <c r="U32" i="34"/>
  <c r="Q32" i="34"/>
  <c r="M32" i="34"/>
  <c r="I32" i="34"/>
  <c r="E32" i="34"/>
  <c r="X31" i="34"/>
  <c r="T31" i="34"/>
  <c r="P31" i="34"/>
  <c r="L31" i="34"/>
  <c r="H31" i="34"/>
  <c r="D31" i="34"/>
  <c r="W30" i="34"/>
  <c r="S30" i="34"/>
  <c r="O30" i="34"/>
  <c r="K30" i="34"/>
  <c r="G30" i="34"/>
  <c r="C30" i="34"/>
  <c r="Z29" i="34"/>
  <c r="V29" i="34"/>
  <c r="R29" i="34"/>
  <c r="N29" i="34"/>
  <c r="J29" i="34"/>
  <c r="F29" i="34"/>
  <c r="B29" i="34"/>
  <c r="Y28" i="34"/>
  <c r="U28" i="34"/>
  <c r="Q28" i="34"/>
  <c r="M28" i="34"/>
  <c r="I28" i="34"/>
  <c r="E28" i="34"/>
  <c r="X27" i="34"/>
  <c r="T27" i="34"/>
  <c r="P27" i="34"/>
  <c r="L27" i="34"/>
  <c r="H27" i="34"/>
  <c r="D27" i="34"/>
  <c r="W26" i="34"/>
  <c r="S26" i="34"/>
  <c r="O26" i="34"/>
  <c r="K26" i="34"/>
  <c r="G26" i="34"/>
  <c r="C26" i="34"/>
  <c r="Z25" i="34"/>
  <c r="V25" i="34"/>
  <c r="R25" i="34"/>
  <c r="N25" i="34"/>
  <c r="J25" i="34"/>
  <c r="F25" i="34"/>
  <c r="B25" i="34"/>
  <c r="Y24" i="34"/>
  <c r="U24" i="34"/>
  <c r="Q24" i="34"/>
  <c r="M24" i="34"/>
  <c r="I24" i="34"/>
  <c r="E24" i="34"/>
  <c r="X23" i="34"/>
  <c r="T23" i="34"/>
  <c r="P23" i="34"/>
  <c r="L23" i="34"/>
  <c r="H23" i="34"/>
  <c r="D23" i="34"/>
  <c r="W22" i="34"/>
  <c r="S22" i="34"/>
  <c r="O22" i="34"/>
  <c r="K22" i="34"/>
  <c r="G22" i="34"/>
  <c r="C22" i="34"/>
  <c r="Z21" i="34"/>
  <c r="V21" i="34"/>
  <c r="R21" i="34"/>
  <c r="N21" i="34"/>
  <c r="J21" i="34"/>
  <c r="F21" i="34"/>
  <c r="B21" i="34"/>
  <c r="Y20" i="34"/>
  <c r="U20" i="34"/>
  <c r="Q20" i="34"/>
  <c r="M20" i="34"/>
  <c r="I20" i="34"/>
  <c r="E20" i="34"/>
  <c r="X19" i="34"/>
  <c r="T19" i="34"/>
  <c r="P19" i="34"/>
  <c r="L19" i="34"/>
  <c r="H19" i="34"/>
  <c r="D19" i="34"/>
  <c r="W18" i="34"/>
  <c r="S18" i="34"/>
  <c r="O18" i="34"/>
  <c r="K18" i="34"/>
  <c r="G18" i="34"/>
  <c r="C18" i="34"/>
  <c r="Z17" i="34"/>
  <c r="V17" i="34"/>
  <c r="R17" i="34"/>
  <c r="N17" i="34"/>
  <c r="J17" i="34"/>
  <c r="F17" i="34"/>
  <c r="B17" i="34"/>
  <c r="Y16" i="34"/>
  <c r="U16" i="34"/>
  <c r="Q16" i="34"/>
  <c r="M16" i="34"/>
  <c r="I16" i="34"/>
  <c r="E16" i="34"/>
  <c r="X15" i="34"/>
  <c r="T15" i="34"/>
  <c r="P15" i="34"/>
  <c r="L15" i="34"/>
  <c r="H15" i="34"/>
  <c r="D15" i="34"/>
  <c r="W14" i="34"/>
  <c r="S14" i="34"/>
  <c r="O14" i="34"/>
  <c r="K14" i="34"/>
  <c r="G14" i="34"/>
  <c r="C14" i="34"/>
  <c r="Z13" i="34"/>
  <c r="V13" i="34"/>
  <c r="R13" i="34"/>
  <c r="N13" i="34"/>
  <c r="J13" i="34"/>
  <c r="F13" i="34"/>
  <c r="B13" i="34"/>
  <c r="Y12" i="34"/>
  <c r="U12" i="34"/>
  <c r="Q12" i="34"/>
  <c r="M12" i="34"/>
  <c r="I12" i="34"/>
  <c r="E12" i="34"/>
  <c r="X11" i="34"/>
  <c r="T11" i="34"/>
  <c r="P11" i="34"/>
  <c r="L11" i="34"/>
  <c r="H11" i="34"/>
  <c r="D11" i="34"/>
  <c r="W10" i="34"/>
  <c r="S10" i="34"/>
  <c r="O10" i="34"/>
  <c r="K10" i="34"/>
  <c r="G10" i="34"/>
  <c r="C10" i="34"/>
  <c r="Z9" i="34"/>
  <c r="V9" i="34"/>
  <c r="R9" i="34"/>
  <c r="N9" i="34"/>
  <c r="J9" i="34"/>
  <c r="F9" i="34"/>
  <c r="B9" i="34"/>
  <c r="Y8" i="34"/>
  <c r="U8" i="34"/>
  <c r="Q8" i="34"/>
  <c r="M8" i="34"/>
  <c r="I8" i="34"/>
  <c r="E8" i="34"/>
  <c r="X7" i="34"/>
  <c r="T7" i="34"/>
  <c r="P7" i="34"/>
  <c r="L7" i="34"/>
  <c r="H7" i="34"/>
  <c r="D7" i="34"/>
  <c r="W6" i="34"/>
  <c r="S6" i="34"/>
  <c r="O6" i="34"/>
  <c r="K6" i="34"/>
  <c r="G6" i="34"/>
  <c r="C6" i="34"/>
  <c r="Z5" i="34"/>
  <c r="V5" i="34"/>
  <c r="R5" i="34"/>
  <c r="N5" i="34"/>
  <c r="J5" i="34"/>
  <c r="F5" i="34"/>
  <c r="B5" i="34"/>
  <c r="Y4" i="34"/>
  <c r="U4" i="34"/>
  <c r="Q4" i="34"/>
  <c r="M4" i="34"/>
  <c r="I4" i="34"/>
  <c r="E4" i="34"/>
  <c r="X3" i="34"/>
  <c r="T3" i="34"/>
  <c r="P3" i="34"/>
  <c r="L3" i="34"/>
  <c r="H3" i="34"/>
  <c r="D3" i="34"/>
  <c r="W2" i="34"/>
  <c r="S2" i="34"/>
  <c r="O2" i="34"/>
  <c r="K2" i="34"/>
  <c r="G2" i="34"/>
  <c r="C2" i="34"/>
  <c r="X28" i="13"/>
  <c r="X28" i="14" s="1"/>
  <c r="J24" i="13"/>
  <c r="W24" i="13"/>
  <c r="X5" i="14"/>
  <c r="T5" i="14"/>
  <c r="P5" i="14"/>
  <c r="L5" i="14"/>
  <c r="H5" i="14"/>
  <c r="D5" i="14"/>
  <c r="W5" i="14"/>
  <c r="S5" i="14"/>
  <c r="O5" i="14"/>
  <c r="K5" i="14"/>
  <c r="G5" i="14"/>
  <c r="C5" i="14"/>
  <c r="Z5" i="14"/>
  <c r="V5" i="14"/>
  <c r="R5" i="14"/>
  <c r="N5" i="14"/>
  <c r="J5" i="14"/>
  <c r="F5" i="14"/>
  <c r="B5" i="14"/>
  <c r="Y5" i="14"/>
  <c r="U5" i="14"/>
  <c r="Q5" i="14"/>
  <c r="M5" i="14"/>
  <c r="I5" i="14"/>
  <c r="E5" i="14"/>
  <c r="F19" i="12"/>
  <c r="V19" i="12"/>
  <c r="K19" i="12"/>
  <c r="D19" i="12"/>
  <c r="T19" i="12"/>
  <c r="I19" i="12"/>
  <c r="Y19" i="12"/>
  <c r="L24" i="13"/>
  <c r="V11" i="13"/>
  <c r="T11" i="13"/>
  <c r="I11" i="13"/>
  <c r="Y11" i="13"/>
  <c r="AA9" i="13"/>
  <c r="AA34" i="13"/>
  <c r="U34" i="14" s="1"/>
  <c r="N28" i="13"/>
  <c r="N28" i="14" s="1"/>
  <c r="D4" i="14"/>
  <c r="T4" i="14"/>
  <c r="I4" i="14"/>
  <c r="Y4" i="14"/>
  <c r="N4" i="14"/>
  <c r="C4" i="14"/>
  <c r="S4" i="14"/>
  <c r="R24" i="13"/>
  <c r="H24" i="13"/>
  <c r="AA14" i="13"/>
  <c r="U14" i="14" s="1"/>
  <c r="H13" i="12"/>
  <c r="X13" i="12"/>
  <c r="M13" i="12"/>
  <c r="B13" i="12"/>
  <c r="R13" i="12"/>
  <c r="G13" i="12"/>
  <c r="W13" i="12"/>
  <c r="AA23" i="13"/>
  <c r="V28" i="13"/>
  <c r="V28" i="14" s="1"/>
  <c r="G28" i="13"/>
  <c r="G28" i="14" s="1"/>
  <c r="K28" i="13"/>
  <c r="K28" i="14" s="1"/>
  <c r="R28" i="13"/>
  <c r="R28" i="14" s="1"/>
  <c r="L28" i="13"/>
  <c r="L28" i="14" s="1"/>
  <c r="I24" i="13"/>
  <c r="E2" i="13"/>
  <c r="U2" i="13"/>
  <c r="J2" i="13"/>
  <c r="Z2" i="13"/>
  <c r="O2" i="13"/>
  <c r="H2" i="13"/>
  <c r="X2" i="13"/>
  <c r="X33" i="14"/>
  <c r="T33" i="14"/>
  <c r="P33" i="14"/>
  <c r="L33" i="14"/>
  <c r="H33" i="14"/>
  <c r="D33" i="14"/>
  <c r="W33" i="14"/>
  <c r="S33" i="14"/>
  <c r="O33" i="14"/>
  <c r="K33" i="14"/>
  <c r="G33" i="14"/>
  <c r="C33" i="14"/>
  <c r="Z33" i="14"/>
  <c r="V33" i="14"/>
  <c r="R33" i="14"/>
  <c r="N33" i="14"/>
  <c r="J33" i="14"/>
  <c r="F33" i="14"/>
  <c r="B33" i="14"/>
  <c r="Y33" i="14"/>
  <c r="U33" i="14"/>
  <c r="Q33" i="14"/>
  <c r="M33" i="14"/>
  <c r="I33" i="14"/>
  <c r="E33" i="14"/>
  <c r="AA3" i="13"/>
  <c r="Y28" i="13"/>
  <c r="Y28" i="14" s="1"/>
  <c r="AA27" i="13"/>
  <c r="U24" i="13"/>
  <c r="G24" i="13"/>
  <c r="AA16" i="13"/>
  <c r="K16" i="14" s="1"/>
  <c r="J19" i="12"/>
  <c r="Z19" i="12"/>
  <c r="O19" i="12"/>
  <c r="H19" i="12"/>
  <c r="X19" i="12"/>
  <c r="M19" i="12"/>
  <c r="O28" i="13"/>
  <c r="O28" i="14" s="1"/>
  <c r="S28" i="13"/>
  <c r="S28" i="14" s="1"/>
  <c r="F11" i="13"/>
  <c r="K11" i="13"/>
  <c r="X25" i="14"/>
  <c r="T25" i="14"/>
  <c r="P25" i="14"/>
  <c r="L25" i="14"/>
  <c r="H25" i="14"/>
  <c r="D25" i="14"/>
  <c r="W25" i="14"/>
  <c r="S25" i="14"/>
  <c r="O25" i="14"/>
  <c r="K25" i="14"/>
  <c r="G25" i="14"/>
  <c r="C25" i="14"/>
  <c r="Z25" i="14"/>
  <c r="V25" i="14"/>
  <c r="R25" i="14"/>
  <c r="N25" i="14"/>
  <c r="J25" i="14"/>
  <c r="F25" i="14"/>
  <c r="B25" i="14"/>
  <c r="Y25" i="14"/>
  <c r="U25" i="14"/>
  <c r="Q25" i="14"/>
  <c r="M25" i="14"/>
  <c r="I25" i="14"/>
  <c r="E25" i="14"/>
  <c r="X21" i="14"/>
  <c r="T21" i="14"/>
  <c r="P21" i="14"/>
  <c r="L21" i="14"/>
  <c r="H21" i="14"/>
  <c r="D21" i="14"/>
  <c r="W21" i="14"/>
  <c r="S21" i="14"/>
  <c r="O21" i="14"/>
  <c r="K21" i="14"/>
  <c r="G21" i="14"/>
  <c r="C21" i="14"/>
  <c r="Z21" i="14"/>
  <c r="V21" i="14"/>
  <c r="R21" i="14"/>
  <c r="N21" i="14"/>
  <c r="J21" i="14"/>
  <c r="F21" i="14"/>
  <c r="B21" i="14"/>
  <c r="Y21" i="14"/>
  <c r="U21" i="14"/>
  <c r="Q21" i="14"/>
  <c r="M21" i="14"/>
  <c r="I21" i="14"/>
  <c r="E21" i="14"/>
  <c r="S24" i="13"/>
  <c r="J11" i="13"/>
  <c r="Z11" i="13"/>
  <c r="O11" i="13"/>
  <c r="H11" i="13"/>
  <c r="X11" i="13"/>
  <c r="M11" i="13"/>
  <c r="AA29" i="13"/>
  <c r="T29" i="14" s="1"/>
  <c r="W8" i="14"/>
  <c r="S8" i="14"/>
  <c r="O8" i="14"/>
  <c r="K8" i="14"/>
  <c r="G8" i="14"/>
  <c r="C8" i="14"/>
  <c r="Z8" i="14"/>
  <c r="V8" i="14"/>
  <c r="R8" i="14"/>
  <c r="N8" i="14"/>
  <c r="J8" i="14"/>
  <c r="F8" i="14"/>
  <c r="B8" i="14"/>
  <c r="Y8" i="14"/>
  <c r="U8" i="14"/>
  <c r="Q8" i="14"/>
  <c r="M8" i="14"/>
  <c r="I8" i="14"/>
  <c r="E8" i="14"/>
  <c r="X8" i="14"/>
  <c r="T8" i="14"/>
  <c r="P8" i="14"/>
  <c r="L8" i="14"/>
  <c r="H8" i="14"/>
  <c r="D8" i="14"/>
  <c r="X9" i="14"/>
  <c r="T9" i="14"/>
  <c r="P9" i="14"/>
  <c r="L9" i="14"/>
  <c r="H9" i="14"/>
  <c r="D9" i="14"/>
  <c r="W9" i="14"/>
  <c r="S9" i="14"/>
  <c r="O9" i="14"/>
  <c r="K9" i="14"/>
  <c r="G9" i="14"/>
  <c r="C9" i="14"/>
  <c r="Z9" i="14"/>
  <c r="V9" i="14"/>
  <c r="R9" i="14"/>
  <c r="N9" i="14"/>
  <c r="J9" i="14"/>
  <c r="F9" i="14"/>
  <c r="B9" i="14"/>
  <c r="Y9" i="14"/>
  <c r="U9" i="14"/>
  <c r="Q9" i="14"/>
  <c r="M9" i="14"/>
  <c r="I9" i="14"/>
  <c r="E9" i="14"/>
  <c r="AA32" i="13"/>
  <c r="K32" i="14" s="1"/>
  <c r="E28" i="13"/>
  <c r="E28" i="14" s="1"/>
  <c r="H4" i="14"/>
  <c r="X4" i="14"/>
  <c r="M4" i="14"/>
  <c r="B4" i="14"/>
  <c r="R4" i="14"/>
  <c r="G4" i="14"/>
  <c r="B24" i="13"/>
  <c r="AA24" i="12"/>
  <c r="AB24" i="12" s="1"/>
  <c r="O24" i="13"/>
  <c r="L13" i="12"/>
  <c r="Q13" i="12"/>
  <c r="F13" i="12"/>
  <c r="V13" i="12"/>
  <c r="AA17" i="13"/>
  <c r="L17" i="14" s="1"/>
  <c r="Z23" i="14"/>
  <c r="V23" i="14"/>
  <c r="R23" i="14"/>
  <c r="N23" i="14"/>
  <c r="J23" i="14"/>
  <c r="F23" i="14"/>
  <c r="B23" i="14"/>
  <c r="Y23" i="14"/>
  <c r="U23" i="14"/>
  <c r="Q23" i="14"/>
  <c r="M23" i="14"/>
  <c r="I23" i="14"/>
  <c r="E23" i="14"/>
  <c r="X23" i="14"/>
  <c r="T23" i="14"/>
  <c r="P23" i="14"/>
  <c r="L23" i="14"/>
  <c r="H23" i="14"/>
  <c r="D23" i="14"/>
  <c r="W23" i="14"/>
  <c r="S23" i="14"/>
  <c r="O23" i="14"/>
  <c r="K23" i="14"/>
  <c r="G23" i="14"/>
  <c r="C23" i="14"/>
  <c r="M28" i="13"/>
  <c r="M28" i="14" s="1"/>
  <c r="W28" i="13"/>
  <c r="W28" i="14" s="1"/>
  <c r="D28" i="13"/>
  <c r="AA28" i="13" s="1"/>
  <c r="B28" i="14" s="1"/>
  <c r="AA31" i="13"/>
  <c r="Z31" i="14" s="1"/>
  <c r="T24" i="13"/>
  <c r="AA15" i="13"/>
  <c r="R15" i="14" s="1"/>
  <c r="I2" i="13"/>
  <c r="Y2" i="13"/>
  <c r="N2" i="13"/>
  <c r="C2" i="13"/>
  <c r="S2" i="13"/>
  <c r="L2" i="13"/>
  <c r="Z3" i="14"/>
  <c r="V3" i="14"/>
  <c r="R3" i="14"/>
  <c r="N3" i="14"/>
  <c r="J3" i="14"/>
  <c r="F3" i="14"/>
  <c r="B3" i="14"/>
  <c r="Y3" i="14"/>
  <c r="U3" i="14"/>
  <c r="Q3" i="14"/>
  <c r="M3" i="14"/>
  <c r="I3" i="14"/>
  <c r="E3" i="14"/>
  <c r="X3" i="14"/>
  <c r="T3" i="14"/>
  <c r="P3" i="14"/>
  <c r="L3" i="14"/>
  <c r="H3" i="14"/>
  <c r="D3" i="14"/>
  <c r="W3" i="14"/>
  <c r="S3" i="14"/>
  <c r="O3" i="14"/>
  <c r="K3" i="14"/>
  <c r="G3" i="14"/>
  <c r="C3" i="14"/>
  <c r="Z27" i="14"/>
  <c r="V27" i="14"/>
  <c r="R27" i="14"/>
  <c r="N27" i="14"/>
  <c r="J27" i="14"/>
  <c r="F27" i="14"/>
  <c r="B27" i="14"/>
  <c r="Y27" i="14"/>
  <c r="U27" i="14"/>
  <c r="Q27" i="14"/>
  <c r="M27" i="14"/>
  <c r="I27" i="14"/>
  <c r="E27" i="14"/>
  <c r="X27" i="14"/>
  <c r="T27" i="14"/>
  <c r="P27" i="14"/>
  <c r="L27" i="14"/>
  <c r="H27" i="14"/>
  <c r="D27" i="14"/>
  <c r="W27" i="14"/>
  <c r="S27" i="14"/>
  <c r="O27" i="14"/>
  <c r="K27" i="14"/>
  <c r="G27" i="14"/>
  <c r="C27" i="14"/>
  <c r="E24" i="13"/>
  <c r="AA7" i="13"/>
  <c r="V7" i="14" s="1"/>
  <c r="N19" i="12"/>
  <c r="C19" i="12"/>
  <c r="S19" i="12"/>
  <c r="L19" i="12"/>
  <c r="W20" i="14"/>
  <c r="S20" i="14"/>
  <c r="O20" i="14"/>
  <c r="K20" i="14"/>
  <c r="G20" i="14"/>
  <c r="C20" i="14"/>
  <c r="Z20" i="14"/>
  <c r="V20" i="14"/>
  <c r="R20" i="14"/>
  <c r="N20" i="14"/>
  <c r="J20" i="14"/>
  <c r="F20" i="14"/>
  <c r="B20" i="14"/>
  <c r="Y20" i="14"/>
  <c r="U20" i="14"/>
  <c r="Q20" i="14"/>
  <c r="M20" i="14"/>
  <c r="I20" i="14"/>
  <c r="E20" i="14"/>
  <c r="X20" i="14"/>
  <c r="T20" i="14"/>
  <c r="P20" i="14"/>
  <c r="L20" i="14"/>
  <c r="H20" i="14"/>
  <c r="D20" i="14"/>
  <c r="K32" i="15" l="1"/>
  <c r="O28" i="15"/>
  <c r="K28" i="15"/>
  <c r="U28" i="15"/>
  <c r="T28" i="15"/>
  <c r="V7" i="15"/>
  <c r="G28" i="15"/>
  <c r="Q28" i="15"/>
  <c r="P28" i="15"/>
  <c r="Z31" i="15"/>
  <c r="B28" i="15"/>
  <c r="N28" i="15"/>
  <c r="R15" i="15"/>
  <c r="W28" i="15"/>
  <c r="L28" i="15"/>
  <c r="V28" i="15"/>
  <c r="U34" i="15"/>
  <c r="Z28" i="15"/>
  <c r="Y26" i="15"/>
  <c r="Y22" i="15"/>
  <c r="U6" i="15"/>
  <c r="J28" i="15"/>
  <c r="L17" i="15"/>
  <c r="M28" i="15"/>
  <c r="E28" i="15"/>
  <c r="T29" i="15"/>
  <c r="S28" i="15"/>
  <c r="K16" i="15"/>
  <c r="Y28" i="15"/>
  <c r="R28" i="15"/>
  <c r="U14" i="15"/>
  <c r="X28" i="15"/>
  <c r="I28" i="15"/>
  <c r="F28" i="15"/>
  <c r="H28" i="15"/>
  <c r="E20" i="15"/>
  <c r="O20" i="15"/>
  <c r="T27" i="15"/>
  <c r="C3" i="15"/>
  <c r="Q3" i="15"/>
  <c r="K23" i="15"/>
  <c r="D23" i="15"/>
  <c r="T23" i="15"/>
  <c r="I23" i="15"/>
  <c r="Y23" i="15"/>
  <c r="N23" i="15"/>
  <c r="L13" i="13"/>
  <c r="AA4" i="14"/>
  <c r="AB4" i="14" s="1"/>
  <c r="B4" i="15"/>
  <c r="I9" i="15"/>
  <c r="Y9" i="15"/>
  <c r="N9" i="15"/>
  <c r="C9" i="15"/>
  <c r="S9" i="15"/>
  <c r="L9" i="15"/>
  <c r="P8" i="15"/>
  <c r="E8" i="15"/>
  <c r="U8" i="15"/>
  <c r="J8" i="15"/>
  <c r="Z8" i="15"/>
  <c r="O8" i="15"/>
  <c r="M21" i="15"/>
  <c r="AA21" i="14"/>
  <c r="AB21" i="14" s="1"/>
  <c r="B21" i="15"/>
  <c r="R21" i="15"/>
  <c r="G21" i="15"/>
  <c r="W21" i="15"/>
  <c r="P21" i="15"/>
  <c r="E25" i="15"/>
  <c r="U25" i="15"/>
  <c r="J25" i="15"/>
  <c r="Z25" i="15"/>
  <c r="O25" i="15"/>
  <c r="H25" i="15"/>
  <c r="X25" i="15"/>
  <c r="H19" i="13"/>
  <c r="Q33" i="15"/>
  <c r="F33" i="15"/>
  <c r="V33" i="15"/>
  <c r="K33" i="15"/>
  <c r="D33" i="15"/>
  <c r="T33" i="15"/>
  <c r="K31" i="14"/>
  <c r="D31" i="14"/>
  <c r="T31" i="14"/>
  <c r="I31" i="14"/>
  <c r="Y31" i="14"/>
  <c r="N31" i="14"/>
  <c r="G13" i="13"/>
  <c r="X13" i="13"/>
  <c r="C4" i="15"/>
  <c r="T4" i="15"/>
  <c r="Y19" i="13"/>
  <c r="K19" i="13"/>
  <c r="I5" i="15"/>
  <c r="Y5" i="15"/>
  <c r="N5" i="15"/>
  <c r="C5" i="15"/>
  <c r="S5" i="15"/>
  <c r="L5" i="15"/>
  <c r="P16" i="14"/>
  <c r="E16" i="14"/>
  <c r="U16" i="14"/>
  <c r="J16" i="14"/>
  <c r="Z16" i="14"/>
  <c r="O16" i="14"/>
  <c r="O35" i="34"/>
  <c r="O2" i="35"/>
  <c r="O35" i="35" s="1"/>
  <c r="H3" i="35"/>
  <c r="X3" i="35"/>
  <c r="Q4" i="35"/>
  <c r="F5" i="35"/>
  <c r="V5" i="35"/>
  <c r="K6" i="35"/>
  <c r="D7" i="35"/>
  <c r="T7" i="35"/>
  <c r="M8" i="35"/>
  <c r="B9" i="35"/>
  <c r="AA9" i="35" s="1"/>
  <c r="AA9" i="34"/>
  <c r="AB9" i="34" s="1"/>
  <c r="R9" i="35"/>
  <c r="G10" i="35"/>
  <c r="W10" i="35"/>
  <c r="P11" i="35"/>
  <c r="I12" i="35"/>
  <c r="Y12" i="35"/>
  <c r="N13" i="35"/>
  <c r="C14" i="35"/>
  <c r="S14" i="35"/>
  <c r="L15" i="35"/>
  <c r="E16" i="35"/>
  <c r="U16" i="35"/>
  <c r="J17" i="35"/>
  <c r="Z17" i="35"/>
  <c r="O18" i="35"/>
  <c r="H19" i="35"/>
  <c r="X19" i="35"/>
  <c r="Q20" i="35"/>
  <c r="F21" i="35"/>
  <c r="V21" i="35"/>
  <c r="K22" i="35"/>
  <c r="D23" i="35"/>
  <c r="T23" i="35"/>
  <c r="M24" i="35"/>
  <c r="B25" i="35"/>
  <c r="AA25" i="35" s="1"/>
  <c r="AA25" i="34"/>
  <c r="AB25" i="34" s="1"/>
  <c r="R25" i="35"/>
  <c r="G26" i="35"/>
  <c r="W26" i="35"/>
  <c r="P27" i="35"/>
  <c r="I28" i="35"/>
  <c r="Y28" i="35"/>
  <c r="N29" i="35"/>
  <c r="C30" i="35"/>
  <c r="S30" i="35"/>
  <c r="L31" i="35"/>
  <c r="E32" i="35"/>
  <c r="U32" i="35"/>
  <c r="J33" i="35"/>
  <c r="Z33" i="35"/>
  <c r="O34" i="35"/>
  <c r="H2" i="35"/>
  <c r="H35" i="35" s="1"/>
  <c r="H35" i="34"/>
  <c r="X2" i="35"/>
  <c r="X35" i="35" s="1"/>
  <c r="X35" i="34"/>
  <c r="M3" i="35"/>
  <c r="AA4" i="34"/>
  <c r="AB4" i="34" s="1"/>
  <c r="B4" i="35"/>
  <c r="AA4" i="35" s="1"/>
  <c r="R4" i="35"/>
  <c r="G5" i="35"/>
  <c r="W5" i="35"/>
  <c r="P6" i="35"/>
  <c r="I7" i="35"/>
  <c r="Y7" i="35"/>
  <c r="N8" i="35"/>
  <c r="C9" i="35"/>
  <c r="S9" i="35"/>
  <c r="L10" i="35"/>
  <c r="E11" i="35"/>
  <c r="U11" i="35"/>
  <c r="J12" i="35"/>
  <c r="Z12" i="35"/>
  <c r="O13" i="35"/>
  <c r="H14" i="35"/>
  <c r="X14" i="35"/>
  <c r="Q15" i="35"/>
  <c r="F16" i="35"/>
  <c r="V16" i="35"/>
  <c r="K17" i="35"/>
  <c r="D18" i="35"/>
  <c r="T18" i="35"/>
  <c r="M19" i="35"/>
  <c r="AA20" i="34"/>
  <c r="AB20" i="34" s="1"/>
  <c r="B20" i="35"/>
  <c r="AA20" i="35" s="1"/>
  <c r="R20" i="35"/>
  <c r="G21" i="35"/>
  <c r="W21" i="35"/>
  <c r="P22" i="35"/>
  <c r="I23" i="35"/>
  <c r="Y23" i="35"/>
  <c r="N24" i="35"/>
  <c r="C25" i="35"/>
  <c r="S25" i="35"/>
  <c r="L26" i="35"/>
  <c r="E27" i="35"/>
  <c r="U27" i="35"/>
  <c r="J28" i="35"/>
  <c r="Z28" i="35"/>
  <c r="O29" i="35"/>
  <c r="H30" i="35"/>
  <c r="X30" i="35"/>
  <c r="Q31" i="35"/>
  <c r="F32" i="35"/>
  <c r="V32" i="35"/>
  <c r="K33" i="35"/>
  <c r="D34" i="35"/>
  <c r="T34" i="35"/>
  <c r="I35" i="34"/>
  <c r="I2" i="35"/>
  <c r="I35" i="35" s="1"/>
  <c r="Y35" i="34"/>
  <c r="Y2" i="35"/>
  <c r="Y35" i="35" s="1"/>
  <c r="N3" i="35"/>
  <c r="C4" i="35"/>
  <c r="S4" i="35"/>
  <c r="L5" i="35"/>
  <c r="E6" i="35"/>
  <c r="U6" i="35"/>
  <c r="J7" i="35"/>
  <c r="Z7" i="35"/>
  <c r="O8" i="35"/>
  <c r="H9" i="35"/>
  <c r="X9" i="35"/>
  <c r="Q10" i="35"/>
  <c r="F11" i="35"/>
  <c r="V11" i="35"/>
  <c r="K12" i="35"/>
  <c r="D13" i="35"/>
  <c r="T13" i="35"/>
  <c r="M14" i="35"/>
  <c r="B15" i="35"/>
  <c r="AA15" i="35" s="1"/>
  <c r="AA15" i="34"/>
  <c r="AB15" i="34" s="1"/>
  <c r="R15" i="35"/>
  <c r="G16" i="35"/>
  <c r="W16" i="35"/>
  <c r="P17" i="35"/>
  <c r="I18" i="35"/>
  <c r="Y18" i="35"/>
  <c r="N19" i="35"/>
  <c r="C20" i="35"/>
  <c r="S20" i="35"/>
  <c r="L21" i="35"/>
  <c r="E22" i="35"/>
  <c r="U22" i="35"/>
  <c r="J23" i="35"/>
  <c r="Z23" i="35"/>
  <c r="O24" i="35"/>
  <c r="H25" i="35"/>
  <c r="X25" i="35"/>
  <c r="Q26" i="35"/>
  <c r="F27" i="35"/>
  <c r="V27" i="35"/>
  <c r="K28" i="35"/>
  <c r="D29" i="35"/>
  <c r="T29" i="35"/>
  <c r="M30" i="35"/>
  <c r="B31" i="35"/>
  <c r="AA31" i="35" s="1"/>
  <c r="AA31" i="34"/>
  <c r="AB31" i="34" s="1"/>
  <c r="R31" i="35"/>
  <c r="G32" i="35"/>
  <c r="W32" i="35"/>
  <c r="P33" i="35"/>
  <c r="I34" i="35"/>
  <c r="Y34" i="35"/>
  <c r="N35" i="34"/>
  <c r="N2" i="35"/>
  <c r="N35" i="35" s="1"/>
  <c r="C3" i="35"/>
  <c r="S3" i="35"/>
  <c r="L4" i="35"/>
  <c r="E5" i="35"/>
  <c r="U5" i="35"/>
  <c r="J6" i="35"/>
  <c r="Z6" i="35"/>
  <c r="O7" i="35"/>
  <c r="H8" i="35"/>
  <c r="X8" i="35"/>
  <c r="Q9" i="35"/>
  <c r="F10" i="35"/>
  <c r="V10" i="35"/>
  <c r="K11" i="35"/>
  <c r="D12" i="35"/>
  <c r="T12" i="35"/>
  <c r="M13" i="35"/>
  <c r="B14" i="35"/>
  <c r="AA14" i="35" s="1"/>
  <c r="AA14" i="34"/>
  <c r="AB14" i="34" s="1"/>
  <c r="R14" i="35"/>
  <c r="G15" i="35"/>
  <c r="W15" i="35"/>
  <c r="P16" i="35"/>
  <c r="I17" i="35"/>
  <c r="Y17" i="35"/>
  <c r="N18" i="35"/>
  <c r="C19" i="35"/>
  <c r="S19" i="35"/>
  <c r="L20" i="35"/>
  <c r="E21" i="35"/>
  <c r="U21" i="35"/>
  <c r="J22" i="35"/>
  <c r="Z22" i="35"/>
  <c r="O23" i="35"/>
  <c r="H24" i="35"/>
  <c r="X24" i="35"/>
  <c r="Q25" i="35"/>
  <c r="F26" i="35"/>
  <c r="V26" i="35"/>
  <c r="K27" i="35"/>
  <c r="D28" i="35"/>
  <c r="T28" i="35"/>
  <c r="M29" i="35"/>
  <c r="B30" i="35"/>
  <c r="AA30" i="35" s="1"/>
  <c r="AA30" i="34"/>
  <c r="AB30" i="34" s="1"/>
  <c r="R30" i="35"/>
  <c r="G31" i="35"/>
  <c r="W31" i="35"/>
  <c r="P32" i="35"/>
  <c r="I33" i="35"/>
  <c r="Y33" i="35"/>
  <c r="N34" i="35"/>
  <c r="S13" i="13"/>
  <c r="I13" i="13"/>
  <c r="F14" i="14"/>
  <c r="V14" i="14"/>
  <c r="K14" i="14"/>
  <c r="D14" i="14"/>
  <c r="T14" i="14"/>
  <c r="I14" i="14"/>
  <c r="Y14" i="14"/>
  <c r="O4" i="15"/>
  <c r="E4" i="15"/>
  <c r="F34" i="14"/>
  <c r="V34" i="14"/>
  <c r="K34" i="14"/>
  <c r="D34" i="14"/>
  <c r="T34" i="14"/>
  <c r="I34" i="14"/>
  <c r="Y34" i="14"/>
  <c r="E19" i="13"/>
  <c r="R19" i="13"/>
  <c r="G7" i="14"/>
  <c r="W7" i="14"/>
  <c r="P7" i="14"/>
  <c r="E7" i="14"/>
  <c r="U7" i="14"/>
  <c r="J7" i="14"/>
  <c r="Z7" i="14"/>
  <c r="C15" i="14"/>
  <c r="S15" i="14"/>
  <c r="L15" i="14"/>
  <c r="Q15" i="14"/>
  <c r="F15" i="14"/>
  <c r="V15" i="14"/>
  <c r="M17" i="14"/>
  <c r="B17" i="14"/>
  <c r="R17" i="14"/>
  <c r="G17" i="14"/>
  <c r="W17" i="14"/>
  <c r="P17" i="14"/>
  <c r="J26" i="15"/>
  <c r="Z26" i="15"/>
  <c r="O26" i="15"/>
  <c r="H26" i="15"/>
  <c r="X26" i="15"/>
  <c r="M26" i="15"/>
  <c r="O13" i="13"/>
  <c r="E13" i="13"/>
  <c r="J22" i="14"/>
  <c r="Z22" i="14"/>
  <c r="O22" i="14"/>
  <c r="H22" i="14"/>
  <c r="X22" i="14"/>
  <c r="M22" i="14"/>
  <c r="F4" i="15"/>
  <c r="F6" i="14"/>
  <c r="V6" i="14"/>
  <c r="K6" i="14"/>
  <c r="D6" i="14"/>
  <c r="T6" i="14"/>
  <c r="I6" i="14"/>
  <c r="Y6" i="14"/>
  <c r="P32" i="14"/>
  <c r="E32" i="14"/>
  <c r="U32" i="14"/>
  <c r="J32" i="14"/>
  <c r="Z32" i="14"/>
  <c r="O32" i="14"/>
  <c r="H12" i="15"/>
  <c r="X12" i="15"/>
  <c r="M12" i="15"/>
  <c r="AA12" i="14"/>
  <c r="AB12" i="14" s="1"/>
  <c r="B12" i="15"/>
  <c r="R12" i="15"/>
  <c r="G12" i="15"/>
  <c r="W12" i="15"/>
  <c r="N18" i="15"/>
  <c r="C18" i="15"/>
  <c r="S18" i="15"/>
  <c r="L18" i="15"/>
  <c r="Q18" i="15"/>
  <c r="E29" i="14"/>
  <c r="U29" i="14"/>
  <c r="J29" i="14"/>
  <c r="J29" i="15" s="1"/>
  <c r="Z29" i="14"/>
  <c r="O29" i="14"/>
  <c r="H29" i="14"/>
  <c r="X29" i="14"/>
  <c r="Z30" i="15"/>
  <c r="O30" i="15"/>
  <c r="H30" i="15"/>
  <c r="X30" i="15"/>
  <c r="M30" i="15"/>
  <c r="D28" i="14"/>
  <c r="C28" i="14"/>
  <c r="U20" i="15"/>
  <c r="S19" i="13"/>
  <c r="D27" i="15"/>
  <c r="N27" i="15"/>
  <c r="I20" i="15"/>
  <c r="C20" i="15"/>
  <c r="M27" i="15"/>
  <c r="G3" i="15"/>
  <c r="J3" i="15"/>
  <c r="H23" i="15"/>
  <c r="V13" i="13"/>
  <c r="AA24" i="13"/>
  <c r="W24" i="14" s="1"/>
  <c r="M9" i="15"/>
  <c r="AA9" i="14"/>
  <c r="AB9" i="14" s="1"/>
  <c r="B9" i="15"/>
  <c r="R9" i="15"/>
  <c r="G9" i="15"/>
  <c r="W9" i="15"/>
  <c r="P9" i="15"/>
  <c r="D8" i="15"/>
  <c r="T8" i="15"/>
  <c r="I8" i="15"/>
  <c r="Y8" i="15"/>
  <c r="N8" i="15"/>
  <c r="C8" i="15"/>
  <c r="S8" i="15"/>
  <c r="Q21" i="15"/>
  <c r="F21" i="15"/>
  <c r="V21" i="15"/>
  <c r="K21" i="15"/>
  <c r="D21" i="15"/>
  <c r="T21" i="15"/>
  <c r="I25" i="15"/>
  <c r="Y25" i="15"/>
  <c r="N25" i="15"/>
  <c r="C25" i="15"/>
  <c r="S25" i="15"/>
  <c r="L25" i="15"/>
  <c r="O19" i="13"/>
  <c r="E33" i="15"/>
  <c r="U33" i="15"/>
  <c r="J33" i="15"/>
  <c r="Z33" i="15"/>
  <c r="O33" i="15"/>
  <c r="H33" i="15"/>
  <c r="X33" i="15"/>
  <c r="O31" i="14"/>
  <c r="H31" i="14"/>
  <c r="X31" i="14"/>
  <c r="M31" i="14"/>
  <c r="B31" i="14"/>
  <c r="R31" i="14"/>
  <c r="R13" i="13"/>
  <c r="H13" i="13"/>
  <c r="N4" i="15"/>
  <c r="D4" i="15"/>
  <c r="I19" i="13"/>
  <c r="V19" i="13"/>
  <c r="M5" i="15"/>
  <c r="AA5" i="14"/>
  <c r="AB5" i="14" s="1"/>
  <c r="B5" i="15"/>
  <c r="R5" i="15"/>
  <c r="G5" i="15"/>
  <c r="W5" i="15"/>
  <c r="P5" i="15"/>
  <c r="D16" i="14"/>
  <c r="T16" i="14"/>
  <c r="I16" i="14"/>
  <c r="Y16" i="14"/>
  <c r="N16" i="14"/>
  <c r="C16" i="14"/>
  <c r="S16" i="14"/>
  <c r="C35" i="34"/>
  <c r="C2" i="35"/>
  <c r="C35" i="35" s="1"/>
  <c r="S35" i="34"/>
  <c r="S2" i="35"/>
  <c r="S35" i="35" s="1"/>
  <c r="L3" i="35"/>
  <c r="E4" i="35"/>
  <c r="U4" i="35"/>
  <c r="J5" i="35"/>
  <c r="Z5" i="35"/>
  <c r="O6" i="35"/>
  <c r="H7" i="35"/>
  <c r="X7" i="35"/>
  <c r="Q8" i="35"/>
  <c r="F9" i="35"/>
  <c r="V9" i="35"/>
  <c r="K10" i="35"/>
  <c r="D11" i="35"/>
  <c r="T11" i="35"/>
  <c r="M12" i="35"/>
  <c r="B13" i="35"/>
  <c r="AA13" i="35" s="1"/>
  <c r="AA13" i="34"/>
  <c r="AB13" i="34" s="1"/>
  <c r="R13" i="35"/>
  <c r="G14" i="35"/>
  <c r="W14" i="35"/>
  <c r="P15" i="35"/>
  <c r="I16" i="35"/>
  <c r="Y16" i="35"/>
  <c r="N17" i="35"/>
  <c r="C18" i="35"/>
  <c r="S18" i="35"/>
  <c r="L19" i="35"/>
  <c r="E20" i="35"/>
  <c r="U20" i="35"/>
  <c r="J21" i="35"/>
  <c r="Z21" i="35"/>
  <c r="O22" i="35"/>
  <c r="H23" i="35"/>
  <c r="X23" i="35"/>
  <c r="Q24" i="35"/>
  <c r="F25" i="35"/>
  <c r="V25" i="35"/>
  <c r="K26" i="35"/>
  <c r="D27" i="35"/>
  <c r="T27" i="35"/>
  <c r="M28" i="35"/>
  <c r="B29" i="35"/>
  <c r="AA29" i="35" s="1"/>
  <c r="AA29" i="34"/>
  <c r="AB29" i="34" s="1"/>
  <c r="R29" i="35"/>
  <c r="G30" i="35"/>
  <c r="W30" i="35"/>
  <c r="P31" i="35"/>
  <c r="I32" i="35"/>
  <c r="Y32" i="35"/>
  <c r="N33" i="35"/>
  <c r="C34" i="35"/>
  <c r="S34" i="35"/>
  <c r="L2" i="35"/>
  <c r="L35" i="35" s="1"/>
  <c r="L35" i="34"/>
  <c r="Q3" i="35"/>
  <c r="F4" i="35"/>
  <c r="V4" i="35"/>
  <c r="K5" i="35"/>
  <c r="D6" i="35"/>
  <c r="T6" i="35"/>
  <c r="M7" i="35"/>
  <c r="AA8" i="34"/>
  <c r="AB8" i="34" s="1"/>
  <c r="B8" i="35"/>
  <c r="AA8" i="35" s="1"/>
  <c r="R8" i="35"/>
  <c r="G9" i="35"/>
  <c r="W9" i="35"/>
  <c r="P10" i="35"/>
  <c r="I11" i="35"/>
  <c r="Y11" i="35"/>
  <c r="N12" i="35"/>
  <c r="C13" i="35"/>
  <c r="S13" i="35"/>
  <c r="L14" i="35"/>
  <c r="E15" i="35"/>
  <c r="U15" i="35"/>
  <c r="J16" i="35"/>
  <c r="Z16" i="35"/>
  <c r="O17" i="35"/>
  <c r="H18" i="35"/>
  <c r="X18" i="35"/>
  <c r="Q19" i="35"/>
  <c r="F20" i="35"/>
  <c r="V20" i="35"/>
  <c r="K21" i="35"/>
  <c r="D22" i="35"/>
  <c r="T22" i="35"/>
  <c r="M23" i="35"/>
  <c r="B24" i="35"/>
  <c r="AA24" i="35" s="1"/>
  <c r="AA24" i="34"/>
  <c r="AB24" i="34" s="1"/>
  <c r="R24" i="35"/>
  <c r="G25" i="35"/>
  <c r="W25" i="35"/>
  <c r="P26" i="35"/>
  <c r="I27" i="35"/>
  <c r="Y27" i="35"/>
  <c r="N28" i="35"/>
  <c r="C29" i="35"/>
  <c r="S29" i="35"/>
  <c r="L30" i="35"/>
  <c r="E31" i="35"/>
  <c r="U31" i="35"/>
  <c r="J32" i="35"/>
  <c r="Z32" i="35"/>
  <c r="O33" i="35"/>
  <c r="H34" i="35"/>
  <c r="X34" i="35"/>
  <c r="M35" i="34"/>
  <c r="M2" i="35"/>
  <c r="M35" i="35" s="1"/>
  <c r="B3" i="35"/>
  <c r="AA3" i="35" s="1"/>
  <c r="AA3" i="34"/>
  <c r="AB3" i="34" s="1"/>
  <c r="R3" i="35"/>
  <c r="G4" i="35"/>
  <c r="W4" i="35"/>
  <c r="P5" i="35"/>
  <c r="I6" i="35"/>
  <c r="Y6" i="35"/>
  <c r="N7" i="35"/>
  <c r="C8" i="35"/>
  <c r="S8" i="35"/>
  <c r="L9" i="35"/>
  <c r="E10" i="35"/>
  <c r="U10" i="35"/>
  <c r="J11" i="35"/>
  <c r="Z11" i="35"/>
  <c r="O12" i="35"/>
  <c r="H13" i="35"/>
  <c r="X13" i="35"/>
  <c r="Q14" i="35"/>
  <c r="F15" i="35"/>
  <c r="V15" i="35"/>
  <c r="K16" i="35"/>
  <c r="D17" i="35"/>
  <c r="T17" i="35"/>
  <c r="M18" i="35"/>
  <c r="B19" i="35"/>
  <c r="AA19" i="35" s="1"/>
  <c r="AA19" i="34"/>
  <c r="AB19" i="34" s="1"/>
  <c r="R19" i="35"/>
  <c r="G20" i="35"/>
  <c r="W20" i="35"/>
  <c r="P21" i="35"/>
  <c r="I22" i="35"/>
  <c r="Y22" i="35"/>
  <c r="N23" i="35"/>
  <c r="C24" i="35"/>
  <c r="S24" i="35"/>
  <c r="L25" i="35"/>
  <c r="E26" i="35"/>
  <c r="U26" i="35"/>
  <c r="J27" i="35"/>
  <c r="Z27" i="35"/>
  <c r="O28" i="35"/>
  <c r="H29" i="35"/>
  <c r="X29" i="35"/>
  <c r="Q30" i="35"/>
  <c r="F31" i="35"/>
  <c r="V31" i="35"/>
  <c r="K32" i="35"/>
  <c r="D33" i="35"/>
  <c r="T33" i="35"/>
  <c r="M34" i="35"/>
  <c r="B35" i="34"/>
  <c r="B2" i="35"/>
  <c r="AA2" i="34"/>
  <c r="R35" i="34"/>
  <c r="R2" i="35"/>
  <c r="R35" i="35" s="1"/>
  <c r="G3" i="35"/>
  <c r="W3" i="35"/>
  <c r="P4" i="35"/>
  <c r="I5" i="35"/>
  <c r="Y5" i="35"/>
  <c r="N6" i="35"/>
  <c r="C7" i="35"/>
  <c r="S7" i="35"/>
  <c r="L8" i="35"/>
  <c r="E9" i="35"/>
  <c r="U9" i="35"/>
  <c r="J10" i="35"/>
  <c r="Z10" i="35"/>
  <c r="O11" i="35"/>
  <c r="H12" i="35"/>
  <c r="X12" i="35"/>
  <c r="Q13" i="35"/>
  <c r="F14" i="35"/>
  <c r="V14" i="35"/>
  <c r="K15" i="35"/>
  <c r="D16" i="35"/>
  <c r="T16" i="35"/>
  <c r="M17" i="35"/>
  <c r="B18" i="35"/>
  <c r="AA18" i="35" s="1"/>
  <c r="AA18" i="34"/>
  <c r="AB18" i="34" s="1"/>
  <c r="R18" i="35"/>
  <c r="G19" i="35"/>
  <c r="W19" i="35"/>
  <c r="P20" i="35"/>
  <c r="I21" i="35"/>
  <c r="Y21" i="35"/>
  <c r="N22" i="35"/>
  <c r="C23" i="35"/>
  <c r="S23" i="35"/>
  <c r="L24" i="35"/>
  <c r="E25" i="35"/>
  <c r="U25" i="35"/>
  <c r="J26" i="35"/>
  <c r="Z26" i="35"/>
  <c r="O27" i="35"/>
  <c r="H28" i="35"/>
  <c r="X28" i="35"/>
  <c r="Q29" i="35"/>
  <c r="F30" i="35"/>
  <c r="V30" i="35"/>
  <c r="K31" i="35"/>
  <c r="D32" i="35"/>
  <c r="T32" i="35"/>
  <c r="M33" i="35"/>
  <c r="B34" i="35"/>
  <c r="AA34" i="35" s="1"/>
  <c r="AA34" i="34"/>
  <c r="AB34" i="34" s="1"/>
  <c r="R34" i="35"/>
  <c r="C13" i="13"/>
  <c r="T13" i="13"/>
  <c r="J14" i="14"/>
  <c r="Z14" i="14"/>
  <c r="O14" i="14"/>
  <c r="H14" i="14"/>
  <c r="X14" i="14"/>
  <c r="M14" i="14"/>
  <c r="Z4" i="15"/>
  <c r="P4" i="15"/>
  <c r="J34" i="14"/>
  <c r="Z34" i="14"/>
  <c r="O34" i="14"/>
  <c r="H34" i="14"/>
  <c r="X34" i="14"/>
  <c r="M34" i="14"/>
  <c r="P19" i="13"/>
  <c r="AA19" i="12"/>
  <c r="AB19" i="12" s="1"/>
  <c r="B19" i="13"/>
  <c r="K7" i="14"/>
  <c r="D7" i="14"/>
  <c r="T7" i="14"/>
  <c r="I7" i="14"/>
  <c r="Y7" i="14"/>
  <c r="N7" i="14"/>
  <c r="G15" i="14"/>
  <c r="W15" i="14"/>
  <c r="P15" i="14"/>
  <c r="E15" i="14"/>
  <c r="U15" i="14"/>
  <c r="J15" i="14"/>
  <c r="Z15" i="14"/>
  <c r="Q17" i="14"/>
  <c r="F17" i="14"/>
  <c r="V17" i="14"/>
  <c r="K17" i="14"/>
  <c r="D17" i="14"/>
  <c r="T17" i="14"/>
  <c r="X10" i="12"/>
  <c r="T10" i="12"/>
  <c r="P10" i="12"/>
  <c r="L10" i="12"/>
  <c r="H10" i="12"/>
  <c r="D10" i="12"/>
  <c r="W10" i="12"/>
  <c r="S10" i="12"/>
  <c r="O10" i="12"/>
  <c r="K10" i="12"/>
  <c r="G10" i="12"/>
  <c r="C10" i="12"/>
  <c r="Z10" i="12"/>
  <c r="V10" i="12"/>
  <c r="R10" i="12"/>
  <c r="N10" i="12"/>
  <c r="J10" i="12"/>
  <c r="F10" i="12"/>
  <c r="B10" i="12"/>
  <c r="Y10" i="12"/>
  <c r="U10" i="12"/>
  <c r="Q10" i="12"/>
  <c r="M10" i="12"/>
  <c r="I10" i="12"/>
  <c r="E10" i="12"/>
  <c r="AB35" i="10"/>
  <c r="N26" i="15"/>
  <c r="C26" i="15"/>
  <c r="S26" i="15"/>
  <c r="L26" i="15"/>
  <c r="Q26" i="15"/>
  <c r="Z13" i="13"/>
  <c r="P13" i="13"/>
  <c r="N22" i="14"/>
  <c r="C22" i="14"/>
  <c r="S22" i="14"/>
  <c r="L22" i="14"/>
  <c r="Q22" i="14"/>
  <c r="Q4" i="15"/>
  <c r="J6" i="14"/>
  <c r="Z6" i="14"/>
  <c r="O6" i="14"/>
  <c r="H6" i="14"/>
  <c r="X6" i="14"/>
  <c r="M6" i="14"/>
  <c r="D32" i="14"/>
  <c r="T32" i="14"/>
  <c r="I32" i="14"/>
  <c r="Y32" i="14"/>
  <c r="N32" i="14"/>
  <c r="C32" i="14"/>
  <c r="S32" i="14"/>
  <c r="L12" i="15"/>
  <c r="Q12" i="15"/>
  <c r="F12" i="15"/>
  <c r="V12" i="15"/>
  <c r="K12" i="15"/>
  <c r="B18" i="15"/>
  <c r="AA18" i="14"/>
  <c r="AB18" i="14" s="1"/>
  <c r="R18" i="15"/>
  <c r="G18" i="15"/>
  <c r="W18" i="15"/>
  <c r="P18" i="15"/>
  <c r="E18" i="15"/>
  <c r="U18" i="15"/>
  <c r="I29" i="14"/>
  <c r="I29" i="15" s="1"/>
  <c r="Y29" i="14"/>
  <c r="N29" i="14"/>
  <c r="C29" i="14"/>
  <c r="S29" i="14"/>
  <c r="L29" i="14"/>
  <c r="N30" i="15"/>
  <c r="C30" i="15"/>
  <c r="L30" i="15"/>
  <c r="Q30" i="15"/>
  <c r="P20" i="15"/>
  <c r="Z20" i="15"/>
  <c r="I27" i="15"/>
  <c r="L3" i="15"/>
  <c r="F3" i="15"/>
  <c r="D20" i="15"/>
  <c r="Y20" i="15"/>
  <c r="S20" i="15"/>
  <c r="O27" i="15"/>
  <c r="X27" i="15"/>
  <c r="R27" i="15"/>
  <c r="P3" i="15"/>
  <c r="U3" i="15"/>
  <c r="X23" i="15"/>
  <c r="B23" i="15"/>
  <c r="AA23" i="14"/>
  <c r="AB23" i="14" s="1"/>
  <c r="H20" i="15"/>
  <c r="X20" i="15"/>
  <c r="M20" i="15"/>
  <c r="AA20" i="14"/>
  <c r="AB20" i="14" s="1"/>
  <c r="B20" i="15"/>
  <c r="R20" i="15"/>
  <c r="G20" i="15"/>
  <c r="W20" i="15"/>
  <c r="N19" i="13"/>
  <c r="C27" i="15"/>
  <c r="S27" i="15"/>
  <c r="L27" i="15"/>
  <c r="Q27" i="15"/>
  <c r="F27" i="15"/>
  <c r="V27" i="15"/>
  <c r="K3" i="15"/>
  <c r="D3" i="15"/>
  <c r="T3" i="15"/>
  <c r="I3" i="15"/>
  <c r="Y3" i="15"/>
  <c r="N3" i="15"/>
  <c r="C23" i="15"/>
  <c r="S23" i="15"/>
  <c r="L23" i="15"/>
  <c r="Q23" i="15"/>
  <c r="F23" i="15"/>
  <c r="V23" i="15"/>
  <c r="F13" i="13"/>
  <c r="G4" i="15"/>
  <c r="X4" i="15"/>
  <c r="Q9" i="15"/>
  <c r="F9" i="15"/>
  <c r="V9" i="15"/>
  <c r="K9" i="15"/>
  <c r="D9" i="15"/>
  <c r="T9" i="15"/>
  <c r="H8" i="15"/>
  <c r="X8" i="15"/>
  <c r="M8" i="15"/>
  <c r="AA8" i="14"/>
  <c r="AB8" i="14" s="1"/>
  <c r="B8" i="15"/>
  <c r="R8" i="15"/>
  <c r="G8" i="15"/>
  <c r="W8" i="15"/>
  <c r="E21" i="15"/>
  <c r="U21" i="15"/>
  <c r="J21" i="15"/>
  <c r="Z21" i="15"/>
  <c r="O21" i="15"/>
  <c r="H21" i="15"/>
  <c r="X21" i="15"/>
  <c r="M25" i="15"/>
  <c r="AA25" i="14"/>
  <c r="AB25" i="14" s="1"/>
  <c r="B25" i="15"/>
  <c r="R25" i="15"/>
  <c r="G25" i="15"/>
  <c r="W25" i="15"/>
  <c r="P25" i="15"/>
  <c r="M19" i="13"/>
  <c r="Z19" i="13"/>
  <c r="I33" i="15"/>
  <c r="Y33" i="15"/>
  <c r="N33" i="15"/>
  <c r="C33" i="15"/>
  <c r="S33" i="15"/>
  <c r="L33" i="15"/>
  <c r="C31" i="14"/>
  <c r="S31" i="14"/>
  <c r="L31" i="14"/>
  <c r="Q31" i="14"/>
  <c r="F31" i="14"/>
  <c r="V31" i="14"/>
  <c r="AA13" i="12"/>
  <c r="AB13" i="12" s="1"/>
  <c r="B13" i="13"/>
  <c r="Y4" i="15"/>
  <c r="T19" i="13"/>
  <c r="F19" i="13"/>
  <c r="Q5" i="15"/>
  <c r="F5" i="15"/>
  <c r="V5" i="15"/>
  <c r="K5" i="15"/>
  <c r="D5" i="15"/>
  <c r="T5" i="15"/>
  <c r="H16" i="14"/>
  <c r="X16" i="14"/>
  <c r="M16" i="14"/>
  <c r="B16" i="14"/>
  <c r="R16" i="14"/>
  <c r="G16" i="14"/>
  <c r="W16" i="14"/>
  <c r="G35" i="34"/>
  <c r="G2" i="35"/>
  <c r="G35" i="35" s="1"/>
  <c r="W35" i="34"/>
  <c r="W2" i="35"/>
  <c r="W35" i="35" s="1"/>
  <c r="P3" i="35"/>
  <c r="I4" i="35"/>
  <c r="Y4" i="35"/>
  <c r="N5" i="35"/>
  <c r="C6" i="35"/>
  <c r="S6" i="35"/>
  <c r="L7" i="35"/>
  <c r="E8" i="35"/>
  <c r="U8" i="35"/>
  <c r="J9" i="35"/>
  <c r="Z9" i="35"/>
  <c r="O10" i="35"/>
  <c r="H11" i="35"/>
  <c r="X11" i="35"/>
  <c r="Q12" i="35"/>
  <c r="F13" i="35"/>
  <c r="V13" i="35"/>
  <c r="K14" i="35"/>
  <c r="D15" i="35"/>
  <c r="T15" i="35"/>
  <c r="M16" i="35"/>
  <c r="B17" i="35"/>
  <c r="AA17" i="35" s="1"/>
  <c r="AA17" i="34"/>
  <c r="AB17" i="34" s="1"/>
  <c r="R17" i="35"/>
  <c r="G18" i="35"/>
  <c r="W18" i="35"/>
  <c r="P19" i="35"/>
  <c r="I20" i="35"/>
  <c r="Y20" i="35"/>
  <c r="N21" i="35"/>
  <c r="C22" i="35"/>
  <c r="S22" i="35"/>
  <c r="L23" i="35"/>
  <c r="E24" i="35"/>
  <c r="U24" i="35"/>
  <c r="J25" i="35"/>
  <c r="Z25" i="35"/>
  <c r="O26" i="35"/>
  <c r="H27" i="35"/>
  <c r="X27" i="35"/>
  <c r="Q28" i="35"/>
  <c r="F29" i="35"/>
  <c r="V29" i="35"/>
  <c r="K30" i="35"/>
  <c r="D31" i="35"/>
  <c r="T31" i="35"/>
  <c r="M32" i="35"/>
  <c r="B33" i="35"/>
  <c r="AA33" i="35" s="1"/>
  <c r="AA33" i="34"/>
  <c r="AB33" i="34" s="1"/>
  <c r="R33" i="35"/>
  <c r="G34" i="35"/>
  <c r="W34" i="35"/>
  <c r="P2" i="35"/>
  <c r="P35" i="35" s="1"/>
  <c r="P35" i="34"/>
  <c r="E3" i="35"/>
  <c r="U3" i="35"/>
  <c r="J4" i="35"/>
  <c r="Z4" i="35"/>
  <c r="O5" i="35"/>
  <c r="H6" i="35"/>
  <c r="X6" i="35"/>
  <c r="Q7" i="35"/>
  <c r="F8" i="35"/>
  <c r="V8" i="35"/>
  <c r="K9" i="35"/>
  <c r="D10" i="35"/>
  <c r="T10" i="35"/>
  <c r="M11" i="35"/>
  <c r="AA12" i="34"/>
  <c r="AB12" i="34" s="1"/>
  <c r="B12" i="35"/>
  <c r="AA12" i="35" s="1"/>
  <c r="R12" i="35"/>
  <c r="G13" i="35"/>
  <c r="W13" i="35"/>
  <c r="P14" i="35"/>
  <c r="I15" i="35"/>
  <c r="Y15" i="35"/>
  <c r="N16" i="35"/>
  <c r="C17" i="35"/>
  <c r="S17" i="35"/>
  <c r="L18" i="35"/>
  <c r="E19" i="35"/>
  <c r="U19" i="35"/>
  <c r="J20" i="35"/>
  <c r="Z20" i="35"/>
  <c r="O21" i="35"/>
  <c r="H22" i="35"/>
  <c r="X22" i="35"/>
  <c r="Q23" i="35"/>
  <c r="F24" i="35"/>
  <c r="V24" i="35"/>
  <c r="K25" i="35"/>
  <c r="D26" i="35"/>
  <c r="T26" i="35"/>
  <c r="M27" i="35"/>
  <c r="B28" i="35"/>
  <c r="AA28" i="35" s="1"/>
  <c r="AA28" i="34"/>
  <c r="AB28" i="34" s="1"/>
  <c r="R28" i="35"/>
  <c r="G29" i="35"/>
  <c r="W29" i="35"/>
  <c r="P30" i="35"/>
  <c r="I31" i="35"/>
  <c r="Y31" i="35"/>
  <c r="N32" i="35"/>
  <c r="C33" i="35"/>
  <c r="S33" i="35"/>
  <c r="L34" i="35"/>
  <c r="Q35" i="34"/>
  <c r="Q2" i="35"/>
  <c r="Q35" i="35" s="1"/>
  <c r="F3" i="35"/>
  <c r="V3" i="35"/>
  <c r="K4" i="35"/>
  <c r="D5" i="35"/>
  <c r="T5" i="35"/>
  <c r="M6" i="35"/>
  <c r="B7" i="35"/>
  <c r="AA7" i="35" s="1"/>
  <c r="AA7" i="34"/>
  <c r="AB7" i="34" s="1"/>
  <c r="R7" i="35"/>
  <c r="G8" i="35"/>
  <c r="W8" i="35"/>
  <c r="P9" i="35"/>
  <c r="I10" i="35"/>
  <c r="Y10" i="35"/>
  <c r="N11" i="35"/>
  <c r="C12" i="35"/>
  <c r="S12" i="35"/>
  <c r="L13" i="35"/>
  <c r="E14" i="35"/>
  <c r="U14" i="35"/>
  <c r="J15" i="35"/>
  <c r="Z15" i="35"/>
  <c r="O16" i="35"/>
  <c r="H17" i="35"/>
  <c r="X17" i="35"/>
  <c r="Q18" i="35"/>
  <c r="F19" i="35"/>
  <c r="V19" i="35"/>
  <c r="K20" i="35"/>
  <c r="D21" i="35"/>
  <c r="T21" i="35"/>
  <c r="M22" i="35"/>
  <c r="B23" i="35"/>
  <c r="AA23" i="35" s="1"/>
  <c r="AA23" i="34"/>
  <c r="AB23" i="34" s="1"/>
  <c r="R23" i="35"/>
  <c r="G24" i="35"/>
  <c r="W24" i="35"/>
  <c r="P25" i="35"/>
  <c r="I26" i="35"/>
  <c r="Y26" i="35"/>
  <c r="N27" i="35"/>
  <c r="C28" i="35"/>
  <c r="S28" i="35"/>
  <c r="L29" i="35"/>
  <c r="E30" i="35"/>
  <c r="U30" i="35"/>
  <c r="J31" i="35"/>
  <c r="Z31" i="35"/>
  <c r="O32" i="35"/>
  <c r="H33" i="35"/>
  <c r="X33" i="35"/>
  <c r="Q34" i="35"/>
  <c r="F35" i="34"/>
  <c r="F2" i="35"/>
  <c r="F35" i="35" s="1"/>
  <c r="V35" i="34"/>
  <c r="V2" i="35"/>
  <c r="V35" i="35" s="1"/>
  <c r="K3" i="35"/>
  <c r="D4" i="35"/>
  <c r="T4" i="35"/>
  <c r="M5" i="35"/>
  <c r="B6" i="35"/>
  <c r="AA6" i="35" s="1"/>
  <c r="AA6" i="34"/>
  <c r="AB6" i="34" s="1"/>
  <c r="R6" i="35"/>
  <c r="G7" i="35"/>
  <c r="W7" i="35"/>
  <c r="P8" i="35"/>
  <c r="I9" i="35"/>
  <c r="Y9" i="35"/>
  <c r="N10" i="35"/>
  <c r="C11" i="35"/>
  <c r="S11" i="35"/>
  <c r="L12" i="35"/>
  <c r="E13" i="35"/>
  <c r="U13" i="35"/>
  <c r="J14" i="35"/>
  <c r="Z14" i="35"/>
  <c r="O15" i="35"/>
  <c r="H16" i="35"/>
  <c r="X16" i="35"/>
  <c r="Q17" i="35"/>
  <c r="F18" i="35"/>
  <c r="V18" i="35"/>
  <c r="K19" i="35"/>
  <c r="D20" i="35"/>
  <c r="T20" i="35"/>
  <c r="M21" i="35"/>
  <c r="B22" i="35"/>
  <c r="AA22" i="35" s="1"/>
  <c r="AA22" i="34"/>
  <c r="AB22" i="34" s="1"/>
  <c r="R22" i="35"/>
  <c r="G23" i="35"/>
  <c r="W23" i="35"/>
  <c r="P24" i="35"/>
  <c r="I25" i="35"/>
  <c r="Y25" i="35"/>
  <c r="N26" i="35"/>
  <c r="C27" i="35"/>
  <c r="S27" i="35"/>
  <c r="L28" i="35"/>
  <c r="E29" i="35"/>
  <c r="U29" i="35"/>
  <c r="J30" i="35"/>
  <c r="Z30" i="35"/>
  <c r="O31" i="35"/>
  <c r="H32" i="35"/>
  <c r="X32" i="35"/>
  <c r="Q33" i="35"/>
  <c r="F34" i="35"/>
  <c r="V34" i="35"/>
  <c r="N13" i="13"/>
  <c r="D13" i="13"/>
  <c r="N14" i="14"/>
  <c r="C14" i="14"/>
  <c r="S14" i="14"/>
  <c r="L14" i="14"/>
  <c r="Q14" i="14"/>
  <c r="J4" i="15"/>
  <c r="N34" i="14"/>
  <c r="C34" i="14"/>
  <c r="S34" i="14"/>
  <c r="L34" i="14"/>
  <c r="Q34" i="14"/>
  <c r="AA11" i="13"/>
  <c r="W19" i="13"/>
  <c r="O7" i="14"/>
  <c r="H7" i="14"/>
  <c r="X7" i="14"/>
  <c r="M7" i="14"/>
  <c r="B7" i="14"/>
  <c r="R7" i="14"/>
  <c r="AB2" i="12"/>
  <c r="K15" i="14"/>
  <c r="D15" i="14"/>
  <c r="T15" i="14"/>
  <c r="I15" i="14"/>
  <c r="Y15" i="14"/>
  <c r="N15" i="14"/>
  <c r="E17" i="14"/>
  <c r="U17" i="14"/>
  <c r="J17" i="14"/>
  <c r="Z17" i="14"/>
  <c r="O17" i="14"/>
  <c r="H17" i="14"/>
  <c r="X17" i="14"/>
  <c r="B26" i="14"/>
  <c r="R26" i="14"/>
  <c r="G26" i="14"/>
  <c r="W26" i="14"/>
  <c r="P26" i="14"/>
  <c r="E26" i="14"/>
  <c r="U26" i="14"/>
  <c r="J13" i="13"/>
  <c r="B22" i="14"/>
  <c r="R22" i="14"/>
  <c r="G22" i="14"/>
  <c r="W22" i="14"/>
  <c r="P22" i="14"/>
  <c r="E22" i="14"/>
  <c r="U22" i="14"/>
  <c r="K4" i="15"/>
  <c r="L4" i="15"/>
  <c r="N6" i="14"/>
  <c r="C6" i="14"/>
  <c r="S6" i="14"/>
  <c r="L6" i="14"/>
  <c r="Q6" i="14"/>
  <c r="H32" i="14"/>
  <c r="X32" i="14"/>
  <c r="M32" i="14"/>
  <c r="B32" i="14"/>
  <c r="R32" i="14"/>
  <c r="G32" i="14"/>
  <c r="W32" i="14"/>
  <c r="P12" i="15"/>
  <c r="E12" i="15"/>
  <c r="U12" i="15"/>
  <c r="J12" i="15"/>
  <c r="Z12" i="15"/>
  <c r="O12" i="15"/>
  <c r="F18" i="15"/>
  <c r="V18" i="15"/>
  <c r="K18" i="15"/>
  <c r="D18" i="15"/>
  <c r="T18" i="15"/>
  <c r="I18" i="15"/>
  <c r="Y18" i="15"/>
  <c r="M29" i="14"/>
  <c r="B29" i="14"/>
  <c r="R29" i="14"/>
  <c r="G29" i="14"/>
  <c r="W29" i="14"/>
  <c r="P29" i="14"/>
  <c r="B30" i="15"/>
  <c r="AA30" i="14"/>
  <c r="AB30" i="14" s="1"/>
  <c r="G30" i="15"/>
  <c r="W30" i="15"/>
  <c r="P30" i="15"/>
  <c r="E30" i="15"/>
  <c r="U30" i="15"/>
  <c r="J20" i="15"/>
  <c r="K27" i="15"/>
  <c r="Y27" i="15"/>
  <c r="S3" i="15"/>
  <c r="V3" i="15"/>
  <c r="T20" i="15"/>
  <c r="N20" i="15"/>
  <c r="C19" i="13"/>
  <c r="H27" i="15"/>
  <c r="B27" i="15"/>
  <c r="AA27" i="14"/>
  <c r="AB27" i="14" s="1"/>
  <c r="W3" i="15"/>
  <c r="E3" i="15"/>
  <c r="Z3" i="15"/>
  <c r="O23" i="15"/>
  <c r="M23" i="15"/>
  <c r="R23" i="15"/>
  <c r="M4" i="15"/>
  <c r="L20" i="15"/>
  <c r="Q20" i="15"/>
  <c r="F20" i="15"/>
  <c r="V20" i="15"/>
  <c r="K20" i="15"/>
  <c r="L19" i="13"/>
  <c r="G27" i="15"/>
  <c r="W27" i="15"/>
  <c r="P27" i="15"/>
  <c r="E27" i="15"/>
  <c r="U27" i="15"/>
  <c r="J27" i="15"/>
  <c r="Z27" i="15"/>
  <c r="O3" i="15"/>
  <c r="H3" i="15"/>
  <c r="X3" i="15"/>
  <c r="M3" i="15"/>
  <c r="B3" i="15"/>
  <c r="AA3" i="15" s="1"/>
  <c r="AA3" i="14"/>
  <c r="AB3" i="14" s="1"/>
  <c r="R3" i="15"/>
  <c r="G23" i="15"/>
  <c r="W23" i="15"/>
  <c r="P23" i="15"/>
  <c r="E23" i="15"/>
  <c r="U23" i="15"/>
  <c r="J23" i="15"/>
  <c r="Z23" i="15"/>
  <c r="Q13" i="13"/>
  <c r="R4" i="15"/>
  <c r="H4" i="15"/>
  <c r="E9" i="15"/>
  <c r="U9" i="15"/>
  <c r="J9" i="15"/>
  <c r="Z9" i="15"/>
  <c r="O9" i="15"/>
  <c r="H9" i="15"/>
  <c r="X9" i="15"/>
  <c r="L8" i="15"/>
  <c r="Q8" i="15"/>
  <c r="F8" i="15"/>
  <c r="V8" i="15"/>
  <c r="K8" i="15"/>
  <c r="I21" i="15"/>
  <c r="Y21" i="15"/>
  <c r="N21" i="15"/>
  <c r="C21" i="15"/>
  <c r="S21" i="15"/>
  <c r="L21" i="15"/>
  <c r="Q25" i="15"/>
  <c r="F25" i="15"/>
  <c r="V25" i="15"/>
  <c r="K25" i="15"/>
  <c r="D25" i="15"/>
  <c r="T25" i="15"/>
  <c r="X19" i="13"/>
  <c r="J19" i="13"/>
  <c r="M33" i="15"/>
  <c r="AA33" i="14"/>
  <c r="AB33" i="14" s="1"/>
  <c r="B33" i="15"/>
  <c r="R33" i="15"/>
  <c r="G33" i="15"/>
  <c r="W33" i="15"/>
  <c r="P33" i="15"/>
  <c r="G31" i="14"/>
  <c r="W31" i="14"/>
  <c r="P31" i="14"/>
  <c r="E31" i="14"/>
  <c r="U31" i="14"/>
  <c r="J31" i="14"/>
  <c r="W13" i="13"/>
  <c r="M13" i="13"/>
  <c r="S4" i="15"/>
  <c r="I4" i="15"/>
  <c r="D19" i="13"/>
  <c r="E5" i="15"/>
  <c r="U5" i="15"/>
  <c r="J5" i="15"/>
  <c r="Z5" i="15"/>
  <c r="O5" i="15"/>
  <c r="H5" i="15"/>
  <c r="X5" i="15"/>
  <c r="L16" i="14"/>
  <c r="Q16" i="14"/>
  <c r="F16" i="14"/>
  <c r="V16" i="14"/>
  <c r="K35" i="34"/>
  <c r="K2" i="35"/>
  <c r="K35" i="35" s="1"/>
  <c r="D3" i="35"/>
  <c r="T3" i="35"/>
  <c r="M4" i="35"/>
  <c r="B5" i="35"/>
  <c r="AA5" i="35" s="1"/>
  <c r="AA5" i="34"/>
  <c r="AB5" i="34" s="1"/>
  <c r="R5" i="35"/>
  <c r="G6" i="35"/>
  <c r="W6" i="35"/>
  <c r="P7" i="35"/>
  <c r="I8" i="35"/>
  <c r="Y8" i="35"/>
  <c r="N9" i="35"/>
  <c r="C10" i="35"/>
  <c r="S10" i="35"/>
  <c r="L11" i="35"/>
  <c r="E12" i="35"/>
  <c r="U12" i="35"/>
  <c r="J13" i="35"/>
  <c r="Z13" i="35"/>
  <c r="O14" i="35"/>
  <c r="H15" i="35"/>
  <c r="X15" i="35"/>
  <c r="Q16" i="35"/>
  <c r="F17" i="35"/>
  <c r="V17" i="35"/>
  <c r="K18" i="35"/>
  <c r="D19" i="35"/>
  <c r="T19" i="35"/>
  <c r="M20" i="35"/>
  <c r="B21" i="35"/>
  <c r="AA21" i="35" s="1"/>
  <c r="AA21" i="34"/>
  <c r="AB21" i="34" s="1"/>
  <c r="R21" i="35"/>
  <c r="G22" i="35"/>
  <c r="W22" i="35"/>
  <c r="P23" i="35"/>
  <c r="I24" i="35"/>
  <c r="Y24" i="35"/>
  <c r="N25" i="35"/>
  <c r="C26" i="35"/>
  <c r="S26" i="35"/>
  <c r="L27" i="35"/>
  <c r="E28" i="35"/>
  <c r="U28" i="35"/>
  <c r="J29" i="35"/>
  <c r="Z29" i="35"/>
  <c r="O30" i="35"/>
  <c r="H31" i="35"/>
  <c r="X31" i="35"/>
  <c r="Q32" i="35"/>
  <c r="F33" i="35"/>
  <c r="V33" i="35"/>
  <c r="K34" i="35"/>
  <c r="D2" i="35"/>
  <c r="D35" i="35" s="1"/>
  <c r="D35" i="34"/>
  <c r="T2" i="35"/>
  <c r="T35" i="35" s="1"/>
  <c r="T35" i="34"/>
  <c r="I3" i="35"/>
  <c r="Y3" i="35"/>
  <c r="N4" i="35"/>
  <c r="C5" i="35"/>
  <c r="S5" i="35"/>
  <c r="L6" i="35"/>
  <c r="E7" i="35"/>
  <c r="U7" i="35"/>
  <c r="J8" i="35"/>
  <c r="Z8" i="35"/>
  <c r="O9" i="35"/>
  <c r="H10" i="35"/>
  <c r="X10" i="35"/>
  <c r="Q11" i="35"/>
  <c r="F12" i="35"/>
  <c r="V12" i="35"/>
  <c r="K13" i="35"/>
  <c r="D14" i="35"/>
  <c r="T14" i="35"/>
  <c r="M15" i="35"/>
  <c r="AA16" i="34"/>
  <c r="AB16" i="34" s="1"/>
  <c r="B16" i="35"/>
  <c r="AA16" i="35" s="1"/>
  <c r="R16" i="35"/>
  <c r="G17" i="35"/>
  <c r="W17" i="35"/>
  <c r="P18" i="35"/>
  <c r="I19" i="35"/>
  <c r="Y19" i="35"/>
  <c r="N20" i="35"/>
  <c r="C21" i="35"/>
  <c r="S21" i="35"/>
  <c r="L22" i="35"/>
  <c r="E23" i="35"/>
  <c r="U23" i="35"/>
  <c r="J24" i="35"/>
  <c r="Z24" i="35"/>
  <c r="O25" i="35"/>
  <c r="H26" i="35"/>
  <c r="X26" i="35"/>
  <c r="Q27" i="35"/>
  <c r="F28" i="35"/>
  <c r="V28" i="35"/>
  <c r="K29" i="35"/>
  <c r="D30" i="35"/>
  <c r="T30" i="35"/>
  <c r="M31" i="35"/>
  <c r="B32" i="35"/>
  <c r="AA32" i="35" s="1"/>
  <c r="AA32" i="34"/>
  <c r="AB32" i="34" s="1"/>
  <c r="R32" i="35"/>
  <c r="G33" i="35"/>
  <c r="W33" i="35"/>
  <c r="P34" i="35"/>
  <c r="E35" i="34"/>
  <c r="E2" i="35"/>
  <c r="E35" i="35" s="1"/>
  <c r="U35" i="34"/>
  <c r="U2" i="35"/>
  <c r="U35" i="35" s="1"/>
  <c r="J3" i="35"/>
  <c r="Z3" i="35"/>
  <c r="O4" i="35"/>
  <c r="H5" i="35"/>
  <c r="X5" i="35"/>
  <c r="Q6" i="35"/>
  <c r="F7" i="35"/>
  <c r="V7" i="35"/>
  <c r="K8" i="35"/>
  <c r="D9" i="35"/>
  <c r="T9" i="35"/>
  <c r="M10" i="35"/>
  <c r="B11" i="35"/>
  <c r="AA11" i="35" s="1"/>
  <c r="AA11" i="34"/>
  <c r="AB11" i="34" s="1"/>
  <c r="R11" i="35"/>
  <c r="G12" i="35"/>
  <c r="W12" i="35"/>
  <c r="P13" i="35"/>
  <c r="I14" i="35"/>
  <c r="Y14" i="35"/>
  <c r="N15" i="35"/>
  <c r="C16" i="35"/>
  <c r="S16" i="35"/>
  <c r="L17" i="35"/>
  <c r="E18" i="35"/>
  <c r="U18" i="35"/>
  <c r="J19" i="35"/>
  <c r="Z19" i="35"/>
  <c r="O20" i="35"/>
  <c r="H21" i="35"/>
  <c r="X21" i="35"/>
  <c r="Q22" i="35"/>
  <c r="F23" i="35"/>
  <c r="V23" i="35"/>
  <c r="K24" i="35"/>
  <c r="D25" i="35"/>
  <c r="T25" i="35"/>
  <c r="M26" i="35"/>
  <c r="B27" i="35"/>
  <c r="AA27" i="35" s="1"/>
  <c r="AA27" i="34"/>
  <c r="AB27" i="34" s="1"/>
  <c r="R27" i="35"/>
  <c r="G28" i="35"/>
  <c r="W28" i="35"/>
  <c r="P29" i="35"/>
  <c r="I30" i="35"/>
  <c r="Y30" i="35"/>
  <c r="N31" i="35"/>
  <c r="C32" i="35"/>
  <c r="S32" i="35"/>
  <c r="L33" i="35"/>
  <c r="E34" i="35"/>
  <c r="U34" i="35"/>
  <c r="J35" i="34"/>
  <c r="J2" i="35"/>
  <c r="J35" i="35" s="1"/>
  <c r="Z35" i="34"/>
  <c r="Z2" i="35"/>
  <c r="Z35" i="35" s="1"/>
  <c r="O3" i="35"/>
  <c r="H4" i="35"/>
  <c r="X4" i="35"/>
  <c r="Q5" i="35"/>
  <c r="F6" i="35"/>
  <c r="V6" i="35"/>
  <c r="K7" i="35"/>
  <c r="D8" i="35"/>
  <c r="T8" i="35"/>
  <c r="M9" i="35"/>
  <c r="B10" i="35"/>
  <c r="AA10" i="35" s="1"/>
  <c r="AA10" i="34"/>
  <c r="AB10" i="34" s="1"/>
  <c r="R10" i="35"/>
  <c r="G11" i="35"/>
  <c r="W11" i="35"/>
  <c r="P12" i="35"/>
  <c r="I13" i="35"/>
  <c r="Y13" i="35"/>
  <c r="N14" i="35"/>
  <c r="C15" i="35"/>
  <c r="S15" i="35"/>
  <c r="L16" i="35"/>
  <c r="E17" i="35"/>
  <c r="U17" i="35"/>
  <c r="J18" i="35"/>
  <c r="Z18" i="35"/>
  <c r="O19" i="35"/>
  <c r="H20" i="35"/>
  <c r="X20" i="35"/>
  <c r="Q21" i="35"/>
  <c r="F22" i="35"/>
  <c r="V22" i="35"/>
  <c r="K23" i="35"/>
  <c r="D24" i="35"/>
  <c r="T24" i="35"/>
  <c r="M25" i="35"/>
  <c r="B26" i="35"/>
  <c r="AA26" i="35" s="1"/>
  <c r="AA26" i="34"/>
  <c r="AB26" i="34" s="1"/>
  <c r="R26" i="35"/>
  <c r="G27" i="35"/>
  <c r="W27" i="35"/>
  <c r="P28" i="35"/>
  <c r="I29" i="35"/>
  <c r="Y29" i="35"/>
  <c r="N30" i="35"/>
  <c r="C31" i="35"/>
  <c r="S31" i="35"/>
  <c r="L32" i="35"/>
  <c r="E33" i="35"/>
  <c r="U33" i="35"/>
  <c r="J34" i="35"/>
  <c r="Z34" i="35"/>
  <c r="Y13" i="13"/>
  <c r="B14" i="14"/>
  <c r="R14" i="14"/>
  <c r="G14" i="14"/>
  <c r="W14" i="14"/>
  <c r="P14" i="14"/>
  <c r="E14" i="14"/>
  <c r="U4" i="15"/>
  <c r="B34" i="14"/>
  <c r="R34" i="14"/>
  <c r="G34" i="14"/>
  <c r="W34" i="14"/>
  <c r="P34" i="14"/>
  <c r="E34" i="14"/>
  <c r="Z11" i="14"/>
  <c r="V11" i="14"/>
  <c r="R11" i="14"/>
  <c r="N11" i="14"/>
  <c r="J11" i="14"/>
  <c r="F11" i="14"/>
  <c r="B11" i="14"/>
  <c r="Y11" i="14"/>
  <c r="U11" i="14"/>
  <c r="Q11" i="14"/>
  <c r="M11" i="14"/>
  <c r="I11" i="14"/>
  <c r="E11" i="14"/>
  <c r="X11" i="14"/>
  <c r="T11" i="14"/>
  <c r="P11" i="14"/>
  <c r="L11" i="14"/>
  <c r="H11" i="14"/>
  <c r="D11" i="14"/>
  <c r="W11" i="14"/>
  <c r="S11" i="14"/>
  <c r="O11" i="14"/>
  <c r="K11" i="14"/>
  <c r="G11" i="14"/>
  <c r="C11" i="14"/>
  <c r="U19" i="13"/>
  <c r="G19" i="13"/>
  <c r="C7" i="14"/>
  <c r="S7" i="14"/>
  <c r="L7" i="14"/>
  <c r="Q7" i="14"/>
  <c r="F7" i="14"/>
  <c r="AA2" i="13"/>
  <c r="O15" i="14"/>
  <c r="H15" i="14"/>
  <c r="X15" i="14"/>
  <c r="M15" i="14"/>
  <c r="B15" i="14"/>
  <c r="I17" i="14"/>
  <c r="Y17" i="14"/>
  <c r="N17" i="14"/>
  <c r="C17" i="14"/>
  <c r="S17" i="14"/>
  <c r="F26" i="14"/>
  <c r="V26" i="14"/>
  <c r="K26" i="14"/>
  <c r="D26" i="14"/>
  <c r="T26" i="14"/>
  <c r="I26" i="14"/>
  <c r="U13" i="13"/>
  <c r="F22" i="14"/>
  <c r="V22" i="14"/>
  <c r="K22" i="14"/>
  <c r="D22" i="14"/>
  <c r="T22" i="14"/>
  <c r="I22" i="14"/>
  <c r="V4" i="15"/>
  <c r="B6" i="14"/>
  <c r="R6" i="14"/>
  <c r="G6" i="14"/>
  <c r="W6" i="14"/>
  <c r="P6" i="14"/>
  <c r="E6" i="14"/>
  <c r="L32" i="14"/>
  <c r="Q32" i="14"/>
  <c r="F32" i="14"/>
  <c r="V32" i="14"/>
  <c r="D12" i="15"/>
  <c r="T12" i="15"/>
  <c r="I12" i="15"/>
  <c r="Y12" i="15"/>
  <c r="N12" i="15"/>
  <c r="C12" i="15"/>
  <c r="S12" i="15"/>
  <c r="J18" i="15"/>
  <c r="Z18" i="15"/>
  <c r="O18" i="15"/>
  <c r="H18" i="15"/>
  <c r="X18" i="15"/>
  <c r="M18" i="15"/>
  <c r="Q29" i="14"/>
  <c r="F29" i="14"/>
  <c r="V29" i="14"/>
  <c r="K29" i="14"/>
  <c r="D29" i="14"/>
  <c r="F30" i="15"/>
  <c r="V30" i="15"/>
  <c r="K30" i="15"/>
  <c r="D30" i="15"/>
  <c r="T30" i="15"/>
  <c r="Y30" i="15"/>
  <c r="W24" i="15" l="1"/>
  <c r="F29" i="15"/>
  <c r="I22" i="15"/>
  <c r="V26" i="15"/>
  <c r="Q7" i="15"/>
  <c r="C11" i="15"/>
  <c r="S11" i="15"/>
  <c r="L11" i="15"/>
  <c r="Q11" i="15"/>
  <c r="F11" i="15"/>
  <c r="V11" i="15"/>
  <c r="W34" i="15"/>
  <c r="W14" i="15"/>
  <c r="Z26" i="36"/>
  <c r="V26" i="36"/>
  <c r="R26" i="36"/>
  <c r="N26" i="36"/>
  <c r="J26" i="36"/>
  <c r="F26" i="36"/>
  <c r="B26" i="36"/>
  <c r="Y26" i="36"/>
  <c r="U26" i="36"/>
  <c r="Q26" i="36"/>
  <c r="M26" i="36"/>
  <c r="I26" i="36"/>
  <c r="E26" i="36"/>
  <c r="X26" i="36"/>
  <c r="T26" i="36"/>
  <c r="P26" i="36"/>
  <c r="L26" i="36"/>
  <c r="H26" i="36"/>
  <c r="D26" i="36"/>
  <c r="W26" i="36"/>
  <c r="S26" i="36"/>
  <c r="O26" i="36"/>
  <c r="K26" i="36"/>
  <c r="G26" i="36"/>
  <c r="C26" i="36"/>
  <c r="W27" i="36"/>
  <c r="S27" i="36"/>
  <c r="O27" i="36"/>
  <c r="K27" i="36"/>
  <c r="G27" i="36"/>
  <c r="C27" i="36"/>
  <c r="Z27" i="36"/>
  <c r="V27" i="36"/>
  <c r="R27" i="36"/>
  <c r="N27" i="36"/>
  <c r="J27" i="36"/>
  <c r="F27" i="36"/>
  <c r="B27" i="36"/>
  <c r="Y27" i="36"/>
  <c r="U27" i="36"/>
  <c r="Q27" i="36"/>
  <c r="M27" i="36"/>
  <c r="I27" i="36"/>
  <c r="E27" i="36"/>
  <c r="X27" i="36"/>
  <c r="T27" i="36"/>
  <c r="P27" i="36"/>
  <c r="L27" i="36"/>
  <c r="H27" i="36"/>
  <c r="D27" i="36"/>
  <c r="X32" i="36"/>
  <c r="T32" i="36"/>
  <c r="P32" i="36"/>
  <c r="L32" i="36"/>
  <c r="H32" i="36"/>
  <c r="D32" i="36"/>
  <c r="W32" i="36"/>
  <c r="S32" i="36"/>
  <c r="O32" i="36"/>
  <c r="K32" i="36"/>
  <c r="G32" i="36"/>
  <c r="C32" i="36"/>
  <c r="Z32" i="36"/>
  <c r="V32" i="36"/>
  <c r="R32" i="36"/>
  <c r="N32" i="36"/>
  <c r="J32" i="36"/>
  <c r="F32" i="36"/>
  <c r="B32" i="36"/>
  <c r="Y32" i="36"/>
  <c r="U32" i="36"/>
  <c r="Q32" i="36"/>
  <c r="M32" i="36"/>
  <c r="I32" i="36"/>
  <c r="E32" i="36"/>
  <c r="X16" i="36"/>
  <c r="T16" i="36"/>
  <c r="P16" i="36"/>
  <c r="L16" i="36"/>
  <c r="H16" i="36"/>
  <c r="D16" i="36"/>
  <c r="W16" i="36"/>
  <c r="S16" i="36"/>
  <c r="O16" i="36"/>
  <c r="K16" i="36"/>
  <c r="G16" i="36"/>
  <c r="C16" i="36"/>
  <c r="Z16" i="36"/>
  <c r="V16" i="36"/>
  <c r="R16" i="36"/>
  <c r="N16" i="36"/>
  <c r="J16" i="36"/>
  <c r="F16" i="36"/>
  <c r="B16" i="36"/>
  <c r="Y16" i="36"/>
  <c r="U16" i="36"/>
  <c r="Q16" i="36"/>
  <c r="M16" i="36"/>
  <c r="I16" i="36"/>
  <c r="E16" i="36"/>
  <c r="V16" i="15"/>
  <c r="J31" i="15"/>
  <c r="W31" i="15"/>
  <c r="X3" i="16"/>
  <c r="T3" i="16"/>
  <c r="P3" i="16"/>
  <c r="L3" i="16"/>
  <c r="H3" i="16"/>
  <c r="D3" i="16"/>
  <c r="W3" i="16"/>
  <c r="S3" i="16"/>
  <c r="O3" i="16"/>
  <c r="K3" i="16"/>
  <c r="G3" i="16"/>
  <c r="C3" i="16"/>
  <c r="Z3" i="16"/>
  <c r="R3" i="16"/>
  <c r="N3" i="16"/>
  <c r="J3" i="16"/>
  <c r="F3" i="16"/>
  <c r="B3" i="16"/>
  <c r="Y3" i="16"/>
  <c r="U3" i="16"/>
  <c r="Q3" i="16"/>
  <c r="M3" i="16"/>
  <c r="I3" i="16"/>
  <c r="E3" i="16"/>
  <c r="AA27" i="15"/>
  <c r="P29" i="15"/>
  <c r="AA29" i="14"/>
  <c r="AB29" i="14" s="1"/>
  <c r="B29" i="15"/>
  <c r="W32" i="15"/>
  <c r="M32" i="15"/>
  <c r="L6" i="15"/>
  <c r="U22" i="15"/>
  <c r="G22" i="15"/>
  <c r="W26" i="15"/>
  <c r="X17" i="15"/>
  <c r="J17" i="15"/>
  <c r="Y15" i="15"/>
  <c r="K15" i="15"/>
  <c r="M7" i="15"/>
  <c r="L34" i="15"/>
  <c r="S14" i="15"/>
  <c r="G16" i="15"/>
  <c r="X16" i="15"/>
  <c r="F31" i="15"/>
  <c r="C31" i="15"/>
  <c r="AA8" i="15"/>
  <c r="L29" i="15"/>
  <c r="Y29" i="15"/>
  <c r="AA18" i="15"/>
  <c r="C32" i="15"/>
  <c r="T32" i="15"/>
  <c r="H6" i="15"/>
  <c r="S22" i="15"/>
  <c r="M10" i="13"/>
  <c r="M35" i="13" s="1"/>
  <c r="M35" i="12"/>
  <c r="B10" i="13"/>
  <c r="AA10" i="12"/>
  <c r="B35" i="12"/>
  <c r="R10" i="13"/>
  <c r="R35" i="13" s="1"/>
  <c r="R35" i="12"/>
  <c r="G10" i="13"/>
  <c r="G35" i="13" s="1"/>
  <c r="G35" i="12"/>
  <c r="W10" i="13"/>
  <c r="W35" i="13" s="1"/>
  <c r="W35" i="12"/>
  <c r="P10" i="13"/>
  <c r="P35" i="13" s="1"/>
  <c r="P35" i="12"/>
  <c r="T17" i="15"/>
  <c r="F17" i="15"/>
  <c r="U15" i="15"/>
  <c r="G15" i="15"/>
  <c r="I7" i="15"/>
  <c r="O34" i="15"/>
  <c r="X14" i="15"/>
  <c r="J14" i="15"/>
  <c r="C16" i="15"/>
  <c r="T16" i="15"/>
  <c r="B31" i="15"/>
  <c r="AA31" i="14"/>
  <c r="AB31" i="14" s="1"/>
  <c r="O31" i="15"/>
  <c r="C28" i="15"/>
  <c r="X29" i="15"/>
  <c r="AA12" i="15"/>
  <c r="O32" i="15"/>
  <c r="E32" i="15"/>
  <c r="T6" i="15"/>
  <c r="F6" i="15"/>
  <c r="X22" i="15"/>
  <c r="J22" i="15"/>
  <c r="R17" i="15"/>
  <c r="F15" i="15"/>
  <c r="C15" i="15"/>
  <c r="E7" i="15"/>
  <c r="Y34" i="15"/>
  <c r="K34" i="15"/>
  <c r="I14" i="15"/>
  <c r="V14" i="15"/>
  <c r="Z14" i="36"/>
  <c r="V14" i="36"/>
  <c r="R14" i="36"/>
  <c r="N14" i="36"/>
  <c r="J14" i="36"/>
  <c r="F14" i="36"/>
  <c r="B14" i="36"/>
  <c r="Y14" i="36"/>
  <c r="U14" i="36"/>
  <c r="Q14" i="36"/>
  <c r="M14" i="36"/>
  <c r="I14" i="36"/>
  <c r="E14" i="36"/>
  <c r="X14" i="36"/>
  <c r="T14" i="36"/>
  <c r="P14" i="36"/>
  <c r="L14" i="36"/>
  <c r="H14" i="36"/>
  <c r="D14" i="36"/>
  <c r="W14" i="36"/>
  <c r="S14" i="36"/>
  <c r="O14" i="36"/>
  <c r="K14" i="36"/>
  <c r="G14" i="36"/>
  <c r="C14" i="36"/>
  <c r="W31" i="36"/>
  <c r="S31" i="36"/>
  <c r="O31" i="36"/>
  <c r="K31" i="36"/>
  <c r="G31" i="36"/>
  <c r="C31" i="36"/>
  <c r="Z31" i="36"/>
  <c r="V31" i="36"/>
  <c r="R31" i="36"/>
  <c r="N31" i="36"/>
  <c r="J31" i="36"/>
  <c r="F31" i="36"/>
  <c r="B31" i="36"/>
  <c r="Y31" i="36"/>
  <c r="U31" i="36"/>
  <c r="Q31" i="36"/>
  <c r="M31" i="36"/>
  <c r="I31" i="36"/>
  <c r="E31" i="36"/>
  <c r="X31" i="36"/>
  <c r="T31" i="36"/>
  <c r="P31" i="36"/>
  <c r="L31" i="36"/>
  <c r="H31" i="36"/>
  <c r="D31" i="36"/>
  <c r="O16" i="15"/>
  <c r="E16" i="15"/>
  <c r="I31" i="15"/>
  <c r="AA4" i="15"/>
  <c r="L24" i="14"/>
  <c r="Q24" i="14"/>
  <c r="F24" i="14"/>
  <c r="V24" i="14"/>
  <c r="K24" i="14"/>
  <c r="R6" i="15"/>
  <c r="N17" i="15"/>
  <c r="Q29" i="15"/>
  <c r="P6" i="15"/>
  <c r="F26" i="15"/>
  <c r="G11" i="15"/>
  <c r="U11" i="15"/>
  <c r="Y5" i="36"/>
  <c r="U5" i="36"/>
  <c r="Q5" i="36"/>
  <c r="M5" i="36"/>
  <c r="I5" i="36"/>
  <c r="E5" i="36"/>
  <c r="X5" i="36"/>
  <c r="T5" i="36"/>
  <c r="P5" i="36"/>
  <c r="L5" i="36"/>
  <c r="H5" i="36"/>
  <c r="D5" i="36"/>
  <c r="W5" i="36"/>
  <c r="S5" i="36"/>
  <c r="O5" i="36"/>
  <c r="K5" i="36"/>
  <c r="G5" i="36"/>
  <c r="C5" i="36"/>
  <c r="Z5" i="36"/>
  <c r="V5" i="36"/>
  <c r="R5" i="36"/>
  <c r="N5" i="36"/>
  <c r="J5" i="36"/>
  <c r="F5" i="36"/>
  <c r="B5" i="36"/>
  <c r="F16" i="15"/>
  <c r="U31" i="15"/>
  <c r="G31" i="15"/>
  <c r="W29" i="15"/>
  <c r="M29" i="15"/>
  <c r="G32" i="15"/>
  <c r="X32" i="15"/>
  <c r="S6" i="15"/>
  <c r="E22" i="15"/>
  <c r="R22" i="15"/>
  <c r="U26" i="15"/>
  <c r="G26" i="15"/>
  <c r="H17" i="15"/>
  <c r="U17" i="15"/>
  <c r="I15" i="15"/>
  <c r="X7" i="15"/>
  <c r="S34" i="15"/>
  <c r="C14" i="15"/>
  <c r="Z6" i="36"/>
  <c r="V6" i="36"/>
  <c r="R6" i="36"/>
  <c r="N6" i="36"/>
  <c r="J6" i="36"/>
  <c r="F6" i="36"/>
  <c r="B6" i="36"/>
  <c r="Y6" i="36"/>
  <c r="U6" i="36"/>
  <c r="Q6" i="36"/>
  <c r="M6" i="36"/>
  <c r="I6" i="36"/>
  <c r="E6" i="36"/>
  <c r="X6" i="36"/>
  <c r="T6" i="36"/>
  <c r="P6" i="36"/>
  <c r="L6" i="36"/>
  <c r="H6" i="36"/>
  <c r="D6" i="36"/>
  <c r="W6" i="36"/>
  <c r="S6" i="36"/>
  <c r="O6" i="36"/>
  <c r="K6" i="36"/>
  <c r="G6" i="36"/>
  <c r="C6" i="36"/>
  <c r="W7" i="36"/>
  <c r="S7" i="36"/>
  <c r="O7" i="36"/>
  <c r="K7" i="36"/>
  <c r="G7" i="36"/>
  <c r="C7" i="36"/>
  <c r="Z7" i="36"/>
  <c r="V7" i="36"/>
  <c r="R7" i="36"/>
  <c r="N7" i="36"/>
  <c r="J7" i="36"/>
  <c r="F7" i="36"/>
  <c r="B7" i="36"/>
  <c r="Y7" i="36"/>
  <c r="U7" i="36"/>
  <c r="Q7" i="36"/>
  <c r="M7" i="36"/>
  <c r="I7" i="36"/>
  <c r="E7" i="36"/>
  <c r="X7" i="36"/>
  <c r="T7" i="36"/>
  <c r="P7" i="36"/>
  <c r="L7" i="36"/>
  <c r="H7" i="36"/>
  <c r="D7" i="36"/>
  <c r="Y17" i="36"/>
  <c r="U17" i="36"/>
  <c r="Q17" i="36"/>
  <c r="M17" i="36"/>
  <c r="I17" i="36"/>
  <c r="E17" i="36"/>
  <c r="X17" i="36"/>
  <c r="T17" i="36"/>
  <c r="P17" i="36"/>
  <c r="L17" i="36"/>
  <c r="H17" i="36"/>
  <c r="D17" i="36"/>
  <c r="W17" i="36"/>
  <c r="S17" i="36"/>
  <c r="O17" i="36"/>
  <c r="K17" i="36"/>
  <c r="G17" i="36"/>
  <c r="C17" i="36"/>
  <c r="Z17" i="36"/>
  <c r="V17" i="36"/>
  <c r="R17" i="36"/>
  <c r="N17" i="36"/>
  <c r="J17" i="36"/>
  <c r="F17" i="36"/>
  <c r="B17" i="36"/>
  <c r="R16" i="15"/>
  <c r="H16" i="15"/>
  <c r="AA13" i="13"/>
  <c r="Q31" i="15"/>
  <c r="Y8" i="16"/>
  <c r="U8" i="16"/>
  <c r="Q8" i="16"/>
  <c r="M8" i="16"/>
  <c r="I8" i="16"/>
  <c r="E8" i="16"/>
  <c r="X8" i="16"/>
  <c r="T8" i="16"/>
  <c r="P8" i="16"/>
  <c r="L8" i="16"/>
  <c r="H8" i="16"/>
  <c r="D8" i="16"/>
  <c r="W8" i="16"/>
  <c r="S8" i="16"/>
  <c r="O8" i="16"/>
  <c r="K8" i="16"/>
  <c r="G8" i="16"/>
  <c r="C8" i="16"/>
  <c r="Z8" i="16"/>
  <c r="R8" i="16"/>
  <c r="N8" i="16"/>
  <c r="J8" i="16"/>
  <c r="F8" i="16"/>
  <c r="B8" i="16"/>
  <c r="AA20" i="15"/>
  <c r="S29" i="15"/>
  <c r="N32" i="15"/>
  <c r="D32" i="15"/>
  <c r="O6" i="15"/>
  <c r="C22" i="15"/>
  <c r="Q10" i="13"/>
  <c r="Q35" i="13" s="1"/>
  <c r="Q35" i="12"/>
  <c r="F10" i="13"/>
  <c r="F35" i="13" s="1"/>
  <c r="F35" i="12"/>
  <c r="V10" i="13"/>
  <c r="V35" i="13" s="1"/>
  <c r="V35" i="12"/>
  <c r="K10" i="13"/>
  <c r="K35" i="13" s="1"/>
  <c r="K35" i="12"/>
  <c r="D10" i="13"/>
  <c r="D35" i="13" s="1"/>
  <c r="D35" i="12"/>
  <c r="T10" i="13"/>
  <c r="T35" i="13" s="1"/>
  <c r="T35" i="12"/>
  <c r="D17" i="15"/>
  <c r="Q17" i="15"/>
  <c r="E15" i="15"/>
  <c r="T7" i="15"/>
  <c r="AA19" i="13"/>
  <c r="M34" i="15"/>
  <c r="Z34" i="15"/>
  <c r="H14" i="15"/>
  <c r="W3" i="36"/>
  <c r="S3" i="36"/>
  <c r="O3" i="36"/>
  <c r="K3" i="36"/>
  <c r="G3" i="36"/>
  <c r="C3" i="36"/>
  <c r="Z3" i="36"/>
  <c r="V3" i="36"/>
  <c r="R3" i="36"/>
  <c r="N3" i="36"/>
  <c r="J3" i="36"/>
  <c r="F3" i="36"/>
  <c r="B3" i="36"/>
  <c r="Y3" i="36"/>
  <c r="U3" i="36"/>
  <c r="Q3" i="36"/>
  <c r="M3" i="36"/>
  <c r="I3" i="36"/>
  <c r="E3" i="36"/>
  <c r="X3" i="36"/>
  <c r="T3" i="36"/>
  <c r="P3" i="36"/>
  <c r="L3" i="36"/>
  <c r="H3" i="36"/>
  <c r="D3" i="36"/>
  <c r="X24" i="36"/>
  <c r="T24" i="36"/>
  <c r="P24" i="36"/>
  <c r="L24" i="36"/>
  <c r="H24" i="36"/>
  <c r="D24" i="36"/>
  <c r="W24" i="36"/>
  <c r="S24" i="36"/>
  <c r="O24" i="36"/>
  <c r="K24" i="36"/>
  <c r="G24" i="36"/>
  <c r="C24" i="36"/>
  <c r="Z24" i="36"/>
  <c r="V24" i="36"/>
  <c r="R24" i="36"/>
  <c r="N24" i="36"/>
  <c r="J24" i="36"/>
  <c r="F24" i="36"/>
  <c r="B24" i="36"/>
  <c r="Y24" i="36"/>
  <c r="U24" i="36"/>
  <c r="Q24" i="36"/>
  <c r="M24" i="36"/>
  <c r="I24" i="36"/>
  <c r="E24" i="36"/>
  <c r="X8" i="36"/>
  <c r="T8" i="36"/>
  <c r="P8" i="36"/>
  <c r="L8" i="36"/>
  <c r="H8" i="36"/>
  <c r="D8" i="36"/>
  <c r="W8" i="36"/>
  <c r="S8" i="36"/>
  <c r="O8" i="36"/>
  <c r="K8" i="36"/>
  <c r="G8" i="36"/>
  <c r="C8" i="36"/>
  <c r="Z8" i="36"/>
  <c r="V8" i="36"/>
  <c r="R8" i="36"/>
  <c r="N8" i="36"/>
  <c r="J8" i="36"/>
  <c r="F8" i="36"/>
  <c r="B8" i="36"/>
  <c r="Y8" i="36"/>
  <c r="U8" i="36"/>
  <c r="Q8" i="36"/>
  <c r="M8" i="36"/>
  <c r="I8" i="36"/>
  <c r="E8" i="36"/>
  <c r="Y13" i="36"/>
  <c r="U13" i="36"/>
  <c r="Q13" i="36"/>
  <c r="M13" i="36"/>
  <c r="I13" i="36"/>
  <c r="E13" i="36"/>
  <c r="X13" i="36"/>
  <c r="T13" i="36"/>
  <c r="P13" i="36"/>
  <c r="L13" i="36"/>
  <c r="H13" i="36"/>
  <c r="D13" i="36"/>
  <c r="W13" i="36"/>
  <c r="S13" i="36"/>
  <c r="O13" i="36"/>
  <c r="K13" i="36"/>
  <c r="G13" i="36"/>
  <c r="C13" i="36"/>
  <c r="Z13" i="36"/>
  <c r="V13" i="36"/>
  <c r="R13" i="36"/>
  <c r="N13" i="36"/>
  <c r="J13" i="36"/>
  <c r="F13" i="36"/>
  <c r="B13" i="36"/>
  <c r="N16" i="15"/>
  <c r="D16" i="15"/>
  <c r="M31" i="15"/>
  <c r="AA9" i="15"/>
  <c r="D28" i="15"/>
  <c r="H29" i="15"/>
  <c r="U29" i="15"/>
  <c r="Y12" i="16"/>
  <c r="U12" i="16"/>
  <c r="Q12" i="16"/>
  <c r="M12" i="16"/>
  <c r="I12" i="16"/>
  <c r="E12" i="16"/>
  <c r="X12" i="16"/>
  <c r="T12" i="16"/>
  <c r="P12" i="16"/>
  <c r="L12" i="16"/>
  <c r="H12" i="16"/>
  <c r="D12" i="16"/>
  <c r="W12" i="16"/>
  <c r="S12" i="16"/>
  <c r="O12" i="16"/>
  <c r="K12" i="16"/>
  <c r="G12" i="16"/>
  <c r="C12" i="16"/>
  <c r="Z12" i="16"/>
  <c r="R12" i="16"/>
  <c r="N12" i="16"/>
  <c r="J12" i="16"/>
  <c r="F12" i="16"/>
  <c r="B12" i="16"/>
  <c r="Z32" i="15"/>
  <c r="P32" i="15"/>
  <c r="D6" i="15"/>
  <c r="H22" i="15"/>
  <c r="P17" i="15"/>
  <c r="AA17" i="14"/>
  <c r="AB17" i="14" s="1"/>
  <c r="B17" i="15"/>
  <c r="Q15" i="15"/>
  <c r="Z7" i="15"/>
  <c r="P7" i="15"/>
  <c r="I34" i="15"/>
  <c r="V34" i="15"/>
  <c r="T14" i="15"/>
  <c r="F14" i="15"/>
  <c r="Z30" i="36"/>
  <c r="V30" i="36"/>
  <c r="R30" i="36"/>
  <c r="N30" i="36"/>
  <c r="J30" i="36"/>
  <c r="F30" i="36"/>
  <c r="B30" i="36"/>
  <c r="Y30" i="36"/>
  <c r="U30" i="36"/>
  <c r="Q30" i="36"/>
  <c r="M30" i="36"/>
  <c r="I30" i="36"/>
  <c r="E30" i="36"/>
  <c r="X30" i="36"/>
  <c r="T30" i="36"/>
  <c r="P30" i="36"/>
  <c r="L30" i="36"/>
  <c r="H30" i="36"/>
  <c r="D30" i="36"/>
  <c r="W30" i="36"/>
  <c r="S30" i="36"/>
  <c r="O30" i="36"/>
  <c r="K30" i="36"/>
  <c r="G30" i="36"/>
  <c r="C30" i="36"/>
  <c r="Y9" i="36"/>
  <c r="U9" i="36"/>
  <c r="Q9" i="36"/>
  <c r="M9" i="36"/>
  <c r="I9" i="36"/>
  <c r="E9" i="36"/>
  <c r="X9" i="36"/>
  <c r="T9" i="36"/>
  <c r="P9" i="36"/>
  <c r="L9" i="36"/>
  <c r="H9" i="36"/>
  <c r="D9" i="36"/>
  <c r="W9" i="36"/>
  <c r="S9" i="36"/>
  <c r="O9" i="36"/>
  <c r="K9" i="36"/>
  <c r="G9" i="36"/>
  <c r="C9" i="36"/>
  <c r="Z9" i="36"/>
  <c r="V9" i="36"/>
  <c r="R9" i="36"/>
  <c r="N9" i="36"/>
  <c r="J9" i="36"/>
  <c r="F9" i="36"/>
  <c r="B9" i="36"/>
  <c r="Z16" i="15"/>
  <c r="P16" i="15"/>
  <c r="T31" i="15"/>
  <c r="Y4" i="16"/>
  <c r="U4" i="16"/>
  <c r="Q4" i="16"/>
  <c r="M4" i="16"/>
  <c r="I4" i="16"/>
  <c r="E4" i="16"/>
  <c r="X4" i="16"/>
  <c r="T4" i="16"/>
  <c r="P4" i="16"/>
  <c r="L4" i="16"/>
  <c r="H4" i="16"/>
  <c r="D4" i="16"/>
  <c r="W4" i="16"/>
  <c r="S4" i="16"/>
  <c r="O4" i="16"/>
  <c r="K4" i="16"/>
  <c r="G4" i="16"/>
  <c r="C4" i="16"/>
  <c r="Z4" i="16"/>
  <c r="R4" i="16"/>
  <c r="N4" i="16"/>
  <c r="J4" i="16"/>
  <c r="F4" i="16"/>
  <c r="B4" i="16"/>
  <c r="P24" i="14"/>
  <c r="E24" i="14"/>
  <c r="U24" i="14"/>
  <c r="J24" i="14"/>
  <c r="Z24" i="14"/>
  <c r="O24" i="14"/>
  <c r="V32" i="15"/>
  <c r="V22" i="15"/>
  <c r="M15" i="15"/>
  <c r="F32" i="15"/>
  <c r="T22" i="15"/>
  <c r="F22" i="15"/>
  <c r="Y17" i="15"/>
  <c r="L7" i="15"/>
  <c r="P11" i="15"/>
  <c r="J11" i="15"/>
  <c r="G34" i="15"/>
  <c r="K29" i="15"/>
  <c r="Q32" i="15"/>
  <c r="W6" i="15"/>
  <c r="D22" i="15"/>
  <c r="D26" i="15"/>
  <c r="S17" i="15"/>
  <c r="I17" i="15"/>
  <c r="H15" i="15"/>
  <c r="S7" i="15"/>
  <c r="K11" i="15"/>
  <c r="D11" i="15"/>
  <c r="T11" i="15"/>
  <c r="I11" i="15"/>
  <c r="Y11" i="15"/>
  <c r="N11" i="15"/>
  <c r="E34" i="15"/>
  <c r="R34" i="15"/>
  <c r="E14" i="15"/>
  <c r="R14" i="15"/>
  <c r="Y21" i="36"/>
  <c r="U21" i="36"/>
  <c r="Q21" i="36"/>
  <c r="M21" i="36"/>
  <c r="I21" i="36"/>
  <c r="E21" i="36"/>
  <c r="X21" i="36"/>
  <c r="T21" i="36"/>
  <c r="P21" i="36"/>
  <c r="L21" i="36"/>
  <c r="H21" i="36"/>
  <c r="D21" i="36"/>
  <c r="W21" i="36"/>
  <c r="S21" i="36"/>
  <c r="O21" i="36"/>
  <c r="K21" i="36"/>
  <c r="G21" i="36"/>
  <c r="C21" i="36"/>
  <c r="Z21" i="36"/>
  <c r="V21" i="36"/>
  <c r="R21" i="36"/>
  <c r="N21" i="36"/>
  <c r="J21" i="36"/>
  <c r="F21" i="36"/>
  <c r="B21" i="36"/>
  <c r="Q16" i="15"/>
  <c r="E31" i="15"/>
  <c r="AA33" i="15"/>
  <c r="G29" i="15"/>
  <c r="R32" i="15"/>
  <c r="H32" i="15"/>
  <c r="C6" i="15"/>
  <c r="P22" i="15"/>
  <c r="B22" i="15"/>
  <c r="AA22" i="14"/>
  <c r="AB22" i="14" s="1"/>
  <c r="E26" i="15"/>
  <c r="R26" i="15"/>
  <c r="O17" i="15"/>
  <c r="E17" i="15"/>
  <c r="T15" i="15"/>
  <c r="Y2" i="14"/>
  <c r="U2" i="14"/>
  <c r="Q2" i="14"/>
  <c r="M2" i="14"/>
  <c r="I2" i="14"/>
  <c r="E2" i="14"/>
  <c r="X2" i="14"/>
  <c r="T2" i="14"/>
  <c r="P2" i="14"/>
  <c r="L2" i="14"/>
  <c r="H2" i="14"/>
  <c r="D2" i="14"/>
  <c r="W2" i="14"/>
  <c r="S2" i="14"/>
  <c r="O2" i="14"/>
  <c r="K2" i="14"/>
  <c r="G2" i="14"/>
  <c r="C2" i="14"/>
  <c r="Z2" i="14"/>
  <c r="V2" i="14"/>
  <c r="R2" i="14"/>
  <c r="N2" i="14"/>
  <c r="J2" i="14"/>
  <c r="F2" i="14"/>
  <c r="B2" i="14"/>
  <c r="R7" i="15"/>
  <c r="H7" i="15"/>
  <c r="C34" i="15"/>
  <c r="Q14" i="15"/>
  <c r="N14" i="15"/>
  <c r="Z22" i="36"/>
  <c r="V22" i="36"/>
  <c r="R22" i="36"/>
  <c r="N22" i="36"/>
  <c r="J22" i="36"/>
  <c r="F22" i="36"/>
  <c r="B22" i="36"/>
  <c r="Y22" i="36"/>
  <c r="U22" i="36"/>
  <c r="Q22" i="36"/>
  <c r="M22" i="36"/>
  <c r="I22" i="36"/>
  <c r="E22" i="36"/>
  <c r="X22" i="36"/>
  <c r="T22" i="36"/>
  <c r="P22" i="36"/>
  <c r="L22" i="36"/>
  <c r="H22" i="36"/>
  <c r="D22" i="36"/>
  <c r="W22" i="36"/>
  <c r="S22" i="36"/>
  <c r="O22" i="36"/>
  <c r="K22" i="36"/>
  <c r="G22" i="36"/>
  <c r="C22" i="36"/>
  <c r="W23" i="36"/>
  <c r="S23" i="36"/>
  <c r="O23" i="36"/>
  <c r="K23" i="36"/>
  <c r="G23" i="36"/>
  <c r="C23" i="36"/>
  <c r="Z23" i="36"/>
  <c r="V23" i="36"/>
  <c r="R23" i="36"/>
  <c r="N23" i="36"/>
  <c r="J23" i="36"/>
  <c r="F23" i="36"/>
  <c r="B23" i="36"/>
  <c r="Y23" i="36"/>
  <c r="U23" i="36"/>
  <c r="Q23" i="36"/>
  <c r="M23" i="36"/>
  <c r="I23" i="36"/>
  <c r="E23" i="36"/>
  <c r="X23" i="36"/>
  <c r="T23" i="36"/>
  <c r="P23" i="36"/>
  <c r="L23" i="36"/>
  <c r="H23" i="36"/>
  <c r="D23" i="36"/>
  <c r="Y33" i="36"/>
  <c r="U33" i="36"/>
  <c r="Q33" i="36"/>
  <c r="M33" i="36"/>
  <c r="I33" i="36"/>
  <c r="E33" i="36"/>
  <c r="X33" i="36"/>
  <c r="T33" i="36"/>
  <c r="P33" i="36"/>
  <c r="L33" i="36"/>
  <c r="H33" i="36"/>
  <c r="D33" i="36"/>
  <c r="W33" i="36"/>
  <c r="S33" i="36"/>
  <c r="O33" i="36"/>
  <c r="K33" i="36"/>
  <c r="G33" i="36"/>
  <c r="C33" i="36"/>
  <c r="Z33" i="36"/>
  <c r="V33" i="36"/>
  <c r="R33" i="36"/>
  <c r="N33" i="36"/>
  <c r="J33" i="36"/>
  <c r="F33" i="36"/>
  <c r="B33" i="36"/>
  <c r="AA16" i="14"/>
  <c r="AB16" i="14" s="1"/>
  <c r="B16" i="15"/>
  <c r="X13" i="14"/>
  <c r="T13" i="14"/>
  <c r="P13" i="14"/>
  <c r="L13" i="14"/>
  <c r="H13" i="14"/>
  <c r="D13" i="14"/>
  <c r="W13" i="14"/>
  <c r="S13" i="14"/>
  <c r="O13" i="14"/>
  <c r="K13" i="14"/>
  <c r="G13" i="14"/>
  <c r="C13" i="14"/>
  <c r="Z13" i="14"/>
  <c r="V13" i="14"/>
  <c r="R13" i="14"/>
  <c r="N13" i="14"/>
  <c r="J13" i="14"/>
  <c r="F13" i="14"/>
  <c r="B13" i="14"/>
  <c r="Y13" i="14"/>
  <c r="U13" i="14"/>
  <c r="Q13" i="14"/>
  <c r="M13" i="14"/>
  <c r="I13" i="14"/>
  <c r="E13" i="14"/>
  <c r="L31" i="15"/>
  <c r="Y20" i="16"/>
  <c r="U20" i="16"/>
  <c r="Q20" i="16"/>
  <c r="M20" i="16"/>
  <c r="I20" i="16"/>
  <c r="E20" i="16"/>
  <c r="X20" i="16"/>
  <c r="T20" i="16"/>
  <c r="P20" i="16"/>
  <c r="L20" i="16"/>
  <c r="H20" i="16"/>
  <c r="D20" i="16"/>
  <c r="W20" i="16"/>
  <c r="S20" i="16"/>
  <c r="O20" i="16"/>
  <c r="K20" i="16"/>
  <c r="G20" i="16"/>
  <c r="C20" i="16"/>
  <c r="Z20" i="16"/>
  <c r="R20" i="16"/>
  <c r="N20" i="16"/>
  <c r="J20" i="16"/>
  <c r="F20" i="16"/>
  <c r="B20" i="16"/>
  <c r="C29" i="15"/>
  <c r="Y32" i="15"/>
  <c r="M6" i="15"/>
  <c r="Z6" i="15"/>
  <c r="Q22" i="15"/>
  <c r="N22" i="15"/>
  <c r="E10" i="13"/>
  <c r="E35" i="13" s="1"/>
  <c r="E35" i="12"/>
  <c r="U10" i="13"/>
  <c r="U35" i="13" s="1"/>
  <c r="U35" i="12"/>
  <c r="J10" i="13"/>
  <c r="J35" i="13" s="1"/>
  <c r="J35" i="12"/>
  <c r="Z10" i="13"/>
  <c r="Z35" i="13" s="1"/>
  <c r="Z35" i="12"/>
  <c r="O10" i="13"/>
  <c r="O35" i="13" s="1"/>
  <c r="O35" i="12"/>
  <c r="H10" i="13"/>
  <c r="H35" i="13" s="1"/>
  <c r="H35" i="12"/>
  <c r="X10" i="13"/>
  <c r="X35" i="13" s="1"/>
  <c r="X35" i="12"/>
  <c r="K17" i="15"/>
  <c r="Z15" i="15"/>
  <c r="P15" i="15"/>
  <c r="N7" i="15"/>
  <c r="D7" i="15"/>
  <c r="Z19" i="14"/>
  <c r="V19" i="14"/>
  <c r="R19" i="14"/>
  <c r="N19" i="14"/>
  <c r="J19" i="14"/>
  <c r="F19" i="14"/>
  <c r="B19" i="14"/>
  <c r="Y19" i="14"/>
  <c r="U19" i="14"/>
  <c r="Q19" i="14"/>
  <c r="M19" i="14"/>
  <c r="I19" i="14"/>
  <c r="E19" i="14"/>
  <c r="X19" i="14"/>
  <c r="T19" i="14"/>
  <c r="P19" i="14"/>
  <c r="L19" i="14"/>
  <c r="H19" i="14"/>
  <c r="D19" i="14"/>
  <c r="W19" i="14"/>
  <c r="S19" i="14"/>
  <c r="O19" i="14"/>
  <c r="K19" i="14"/>
  <c r="G19" i="14"/>
  <c r="C19" i="14"/>
  <c r="X34" i="15"/>
  <c r="J34" i="15"/>
  <c r="O14" i="15"/>
  <c r="Z18" i="36"/>
  <c r="V18" i="36"/>
  <c r="R18" i="36"/>
  <c r="N18" i="36"/>
  <c r="J18" i="36"/>
  <c r="F18" i="36"/>
  <c r="B18" i="36"/>
  <c r="Y18" i="36"/>
  <c r="U18" i="36"/>
  <c r="Q18" i="36"/>
  <c r="M18" i="36"/>
  <c r="I18" i="36"/>
  <c r="E18" i="36"/>
  <c r="X18" i="36"/>
  <c r="T18" i="36"/>
  <c r="P18" i="36"/>
  <c r="L18" i="36"/>
  <c r="H18" i="36"/>
  <c r="D18" i="36"/>
  <c r="W18" i="36"/>
  <c r="S18" i="36"/>
  <c r="O18" i="36"/>
  <c r="K18" i="36"/>
  <c r="G18" i="36"/>
  <c r="C18" i="36"/>
  <c r="AA35" i="34"/>
  <c r="AB2" i="34"/>
  <c r="W19" i="36"/>
  <c r="S19" i="36"/>
  <c r="O19" i="36"/>
  <c r="K19" i="36"/>
  <c r="G19" i="36"/>
  <c r="C19" i="36"/>
  <c r="Z19" i="36"/>
  <c r="V19" i="36"/>
  <c r="R19" i="36"/>
  <c r="N19" i="36"/>
  <c r="J19" i="36"/>
  <c r="F19" i="36"/>
  <c r="B19" i="36"/>
  <c r="Y19" i="36"/>
  <c r="U19" i="36"/>
  <c r="Q19" i="36"/>
  <c r="M19" i="36"/>
  <c r="I19" i="36"/>
  <c r="E19" i="36"/>
  <c r="X19" i="36"/>
  <c r="T19" i="36"/>
  <c r="P19" i="36"/>
  <c r="L19" i="36"/>
  <c r="H19" i="36"/>
  <c r="D19" i="36"/>
  <c r="Y29" i="36"/>
  <c r="U29" i="36"/>
  <c r="Q29" i="36"/>
  <c r="M29" i="36"/>
  <c r="I29" i="36"/>
  <c r="E29" i="36"/>
  <c r="X29" i="36"/>
  <c r="T29" i="36"/>
  <c r="P29" i="36"/>
  <c r="L29" i="36"/>
  <c r="H29" i="36"/>
  <c r="D29" i="36"/>
  <c r="W29" i="36"/>
  <c r="S29" i="36"/>
  <c r="O29" i="36"/>
  <c r="K29" i="36"/>
  <c r="G29" i="36"/>
  <c r="C29" i="36"/>
  <c r="Z29" i="36"/>
  <c r="V29" i="36"/>
  <c r="R29" i="36"/>
  <c r="N29" i="36"/>
  <c r="J29" i="36"/>
  <c r="F29" i="36"/>
  <c r="B29" i="36"/>
  <c r="Y16" i="15"/>
  <c r="X31" i="15"/>
  <c r="Z9" i="16"/>
  <c r="R9" i="16"/>
  <c r="N9" i="16"/>
  <c r="J9" i="16"/>
  <c r="F9" i="16"/>
  <c r="B9" i="16"/>
  <c r="Y9" i="16"/>
  <c r="U9" i="16"/>
  <c r="Q9" i="16"/>
  <c r="M9" i="16"/>
  <c r="I9" i="16"/>
  <c r="E9" i="16"/>
  <c r="X9" i="16"/>
  <c r="T9" i="16"/>
  <c r="P9" i="16"/>
  <c r="L9" i="16"/>
  <c r="H9" i="16"/>
  <c r="D9" i="16"/>
  <c r="W9" i="16"/>
  <c r="S9" i="16"/>
  <c r="O9" i="16"/>
  <c r="K9" i="16"/>
  <c r="G9" i="16"/>
  <c r="C9" i="16"/>
  <c r="O29" i="15"/>
  <c r="E29" i="15"/>
  <c r="J32" i="15"/>
  <c r="Y6" i="15"/>
  <c r="K6" i="15"/>
  <c r="O22" i="15"/>
  <c r="W17" i="15"/>
  <c r="M17" i="15"/>
  <c r="L15" i="15"/>
  <c r="J7" i="15"/>
  <c r="W7" i="15"/>
  <c r="T34" i="15"/>
  <c r="F34" i="15"/>
  <c r="D14" i="15"/>
  <c r="X4" i="36"/>
  <c r="T4" i="36"/>
  <c r="P4" i="36"/>
  <c r="L4" i="36"/>
  <c r="H4" i="36"/>
  <c r="D4" i="36"/>
  <c r="W4" i="36"/>
  <c r="S4" i="36"/>
  <c r="O4" i="36"/>
  <c r="K4" i="36"/>
  <c r="G4" i="36"/>
  <c r="C4" i="36"/>
  <c r="Z4" i="36"/>
  <c r="V4" i="36"/>
  <c r="R4" i="36"/>
  <c r="N4" i="36"/>
  <c r="J4" i="36"/>
  <c r="F4" i="36"/>
  <c r="B4" i="36"/>
  <c r="Y4" i="36"/>
  <c r="U4" i="36"/>
  <c r="Q4" i="36"/>
  <c r="M4" i="36"/>
  <c r="I4" i="36"/>
  <c r="E4" i="36"/>
  <c r="Y25" i="36"/>
  <c r="U25" i="36"/>
  <c r="Q25" i="36"/>
  <c r="M25" i="36"/>
  <c r="I25" i="36"/>
  <c r="E25" i="36"/>
  <c r="X25" i="36"/>
  <c r="T25" i="36"/>
  <c r="P25" i="36"/>
  <c r="L25" i="36"/>
  <c r="H25" i="36"/>
  <c r="D25" i="36"/>
  <c r="W25" i="36"/>
  <c r="S25" i="36"/>
  <c r="O25" i="36"/>
  <c r="K25" i="36"/>
  <c r="G25" i="36"/>
  <c r="C25" i="36"/>
  <c r="Z25" i="36"/>
  <c r="V25" i="36"/>
  <c r="R25" i="36"/>
  <c r="N25" i="36"/>
  <c r="J25" i="36"/>
  <c r="F25" i="36"/>
  <c r="B25" i="36"/>
  <c r="J16" i="15"/>
  <c r="N31" i="15"/>
  <c r="D31" i="15"/>
  <c r="D24" i="14"/>
  <c r="T24" i="14"/>
  <c r="I24" i="14"/>
  <c r="Y24" i="14"/>
  <c r="N24" i="14"/>
  <c r="C24" i="14"/>
  <c r="S24" i="14"/>
  <c r="AA28" i="15"/>
  <c r="E6" i="15"/>
  <c r="I26" i="15"/>
  <c r="D29" i="15"/>
  <c r="B6" i="15"/>
  <c r="AA6" i="14"/>
  <c r="AB6" i="14" s="1"/>
  <c r="T26" i="15"/>
  <c r="X15" i="15"/>
  <c r="W11" i="15"/>
  <c r="E11" i="15"/>
  <c r="Z11" i="15"/>
  <c r="G14" i="15"/>
  <c r="V29" i="15"/>
  <c r="L32" i="15"/>
  <c r="G6" i="15"/>
  <c r="K22" i="15"/>
  <c r="K26" i="15"/>
  <c r="C17" i="15"/>
  <c r="B15" i="15"/>
  <c r="AA15" i="14"/>
  <c r="AB15" i="14" s="1"/>
  <c r="O15" i="15"/>
  <c r="F7" i="15"/>
  <c r="C7" i="15"/>
  <c r="O11" i="15"/>
  <c r="H11" i="15"/>
  <c r="X11" i="15"/>
  <c r="M11" i="15"/>
  <c r="B11" i="15"/>
  <c r="AA11" i="14"/>
  <c r="AB11" i="14" s="1"/>
  <c r="R11" i="15"/>
  <c r="P34" i="15"/>
  <c r="B34" i="15"/>
  <c r="AA34" i="14"/>
  <c r="AB34" i="14" s="1"/>
  <c r="P14" i="15"/>
  <c r="B14" i="15"/>
  <c r="AA14" i="14"/>
  <c r="AB14" i="14" s="1"/>
  <c r="Z10" i="36"/>
  <c r="V10" i="36"/>
  <c r="R10" i="36"/>
  <c r="N10" i="36"/>
  <c r="J10" i="36"/>
  <c r="F10" i="36"/>
  <c r="B10" i="36"/>
  <c r="Y10" i="36"/>
  <c r="U10" i="36"/>
  <c r="Q10" i="36"/>
  <c r="M10" i="36"/>
  <c r="I10" i="36"/>
  <c r="E10" i="36"/>
  <c r="X10" i="36"/>
  <c r="T10" i="36"/>
  <c r="P10" i="36"/>
  <c r="L10" i="36"/>
  <c r="H10" i="36"/>
  <c r="D10" i="36"/>
  <c r="W10" i="36"/>
  <c r="S10" i="36"/>
  <c r="O10" i="36"/>
  <c r="K10" i="36"/>
  <c r="G10" i="36"/>
  <c r="C10" i="36"/>
  <c r="W11" i="36"/>
  <c r="S11" i="36"/>
  <c r="O11" i="36"/>
  <c r="K11" i="36"/>
  <c r="G11" i="36"/>
  <c r="C11" i="36"/>
  <c r="Z11" i="36"/>
  <c r="V11" i="36"/>
  <c r="R11" i="36"/>
  <c r="N11" i="36"/>
  <c r="J11" i="36"/>
  <c r="F11" i="36"/>
  <c r="B11" i="36"/>
  <c r="Y11" i="36"/>
  <c r="U11" i="36"/>
  <c r="Q11" i="36"/>
  <c r="M11" i="36"/>
  <c r="I11" i="36"/>
  <c r="E11" i="36"/>
  <c r="X11" i="36"/>
  <c r="T11" i="36"/>
  <c r="P11" i="36"/>
  <c r="L11" i="36"/>
  <c r="H11" i="36"/>
  <c r="D11" i="36"/>
  <c r="L16" i="15"/>
  <c r="P31" i="15"/>
  <c r="Z33" i="16"/>
  <c r="R33" i="16"/>
  <c r="N33" i="16"/>
  <c r="J33" i="16"/>
  <c r="F33" i="16"/>
  <c r="B33" i="16"/>
  <c r="Y33" i="16"/>
  <c r="U33" i="16"/>
  <c r="Q33" i="16"/>
  <c r="M33" i="16"/>
  <c r="I33" i="16"/>
  <c r="E33" i="16"/>
  <c r="X33" i="16"/>
  <c r="T33" i="16"/>
  <c r="P33" i="16"/>
  <c r="L33" i="16"/>
  <c r="H33" i="16"/>
  <c r="D33" i="16"/>
  <c r="W33" i="16"/>
  <c r="S33" i="16"/>
  <c r="O33" i="16"/>
  <c r="K33" i="16"/>
  <c r="G33" i="16"/>
  <c r="C33" i="16"/>
  <c r="X27" i="16"/>
  <c r="T27" i="16"/>
  <c r="P27" i="16"/>
  <c r="L27" i="16"/>
  <c r="H27" i="16"/>
  <c r="D27" i="16"/>
  <c r="W27" i="16"/>
  <c r="S27" i="16"/>
  <c r="O27" i="16"/>
  <c r="K27" i="16"/>
  <c r="G27" i="16"/>
  <c r="C27" i="16"/>
  <c r="Z27" i="16"/>
  <c r="R27" i="16"/>
  <c r="N27" i="16"/>
  <c r="J27" i="16"/>
  <c r="F27" i="16"/>
  <c r="B27" i="16"/>
  <c r="Y27" i="16"/>
  <c r="U27" i="16"/>
  <c r="Q27" i="16"/>
  <c r="M27" i="16"/>
  <c r="I27" i="16"/>
  <c r="E27" i="16"/>
  <c r="AA30" i="15"/>
  <c r="O30" i="16" s="1"/>
  <c r="R29" i="15"/>
  <c r="AA32" i="14"/>
  <c r="AB32" i="14" s="1"/>
  <c r="B32" i="15"/>
  <c r="Q6" i="15"/>
  <c r="N6" i="15"/>
  <c r="W22" i="15"/>
  <c r="P26" i="15"/>
  <c r="B26" i="15"/>
  <c r="AA26" i="14"/>
  <c r="AB26" i="14" s="1"/>
  <c r="Z17" i="15"/>
  <c r="N15" i="15"/>
  <c r="D15" i="15"/>
  <c r="B7" i="15"/>
  <c r="AA7" i="14"/>
  <c r="AB7" i="14" s="1"/>
  <c r="O7" i="15"/>
  <c r="Q34" i="15"/>
  <c r="N34" i="15"/>
  <c r="L14" i="15"/>
  <c r="X28" i="36"/>
  <c r="T28" i="36"/>
  <c r="P28" i="36"/>
  <c r="L28" i="36"/>
  <c r="H28" i="36"/>
  <c r="D28" i="36"/>
  <c r="W28" i="36"/>
  <c r="S28" i="36"/>
  <c r="O28" i="36"/>
  <c r="K28" i="36"/>
  <c r="G28" i="36"/>
  <c r="C28" i="36"/>
  <c r="Z28" i="36"/>
  <c r="V28" i="36"/>
  <c r="R28" i="36"/>
  <c r="N28" i="36"/>
  <c r="J28" i="36"/>
  <c r="F28" i="36"/>
  <c r="B28" i="36"/>
  <c r="Y28" i="36"/>
  <c r="U28" i="36"/>
  <c r="Q28" i="36"/>
  <c r="M28" i="36"/>
  <c r="I28" i="36"/>
  <c r="E28" i="36"/>
  <c r="X12" i="36"/>
  <c r="T12" i="36"/>
  <c r="P12" i="36"/>
  <c r="L12" i="36"/>
  <c r="H12" i="36"/>
  <c r="D12" i="36"/>
  <c r="W12" i="36"/>
  <c r="S12" i="36"/>
  <c r="O12" i="36"/>
  <c r="K12" i="36"/>
  <c r="G12" i="36"/>
  <c r="C12" i="36"/>
  <c r="Z12" i="36"/>
  <c r="V12" i="36"/>
  <c r="R12" i="36"/>
  <c r="N12" i="36"/>
  <c r="J12" i="36"/>
  <c r="F12" i="36"/>
  <c r="B12" i="36"/>
  <c r="Y12" i="36"/>
  <c r="U12" i="36"/>
  <c r="Q12" i="36"/>
  <c r="M12" i="36"/>
  <c r="I12" i="36"/>
  <c r="E12" i="36"/>
  <c r="W16" i="15"/>
  <c r="M16" i="15"/>
  <c r="V31" i="15"/>
  <c r="S31" i="15"/>
  <c r="AA25" i="15"/>
  <c r="J25" i="16" s="1"/>
  <c r="AA23" i="15"/>
  <c r="P23" i="16" s="1"/>
  <c r="N29" i="15"/>
  <c r="W18" i="16"/>
  <c r="S18" i="16"/>
  <c r="O18" i="16"/>
  <c r="K18" i="16"/>
  <c r="G18" i="16"/>
  <c r="C18" i="16"/>
  <c r="Z18" i="16"/>
  <c r="R18" i="16"/>
  <c r="N18" i="16"/>
  <c r="J18" i="16"/>
  <c r="F18" i="16"/>
  <c r="B18" i="16"/>
  <c r="Y18" i="16"/>
  <c r="U18" i="16"/>
  <c r="Q18" i="16"/>
  <c r="M18" i="16"/>
  <c r="I18" i="16"/>
  <c r="E18" i="16"/>
  <c r="X18" i="16"/>
  <c r="T18" i="16"/>
  <c r="P18" i="16"/>
  <c r="L18" i="16"/>
  <c r="H18" i="16"/>
  <c r="D18" i="16"/>
  <c r="S32" i="15"/>
  <c r="I32" i="15"/>
  <c r="X6" i="15"/>
  <c r="J6" i="15"/>
  <c r="L22" i="15"/>
  <c r="I10" i="13"/>
  <c r="I35" i="13" s="1"/>
  <c r="I35" i="12"/>
  <c r="Y10" i="13"/>
  <c r="Y35" i="13" s="1"/>
  <c r="Y35" i="12"/>
  <c r="N10" i="13"/>
  <c r="N35" i="13" s="1"/>
  <c r="N35" i="12"/>
  <c r="C10" i="13"/>
  <c r="C35" i="13" s="1"/>
  <c r="C35" i="12"/>
  <c r="S10" i="13"/>
  <c r="S35" i="13" s="1"/>
  <c r="S35" i="12"/>
  <c r="L10" i="13"/>
  <c r="L35" i="13" s="1"/>
  <c r="L35" i="12"/>
  <c r="V17" i="15"/>
  <c r="J15" i="15"/>
  <c r="W15" i="15"/>
  <c r="Y7" i="15"/>
  <c r="K7" i="15"/>
  <c r="H34" i="15"/>
  <c r="M14" i="15"/>
  <c r="Z14" i="15"/>
  <c r="Z34" i="36"/>
  <c r="V34" i="36"/>
  <c r="R34" i="36"/>
  <c r="N34" i="36"/>
  <c r="J34" i="36"/>
  <c r="F34" i="36"/>
  <c r="B34" i="36"/>
  <c r="Y34" i="36"/>
  <c r="U34" i="36"/>
  <c r="Q34" i="36"/>
  <c r="M34" i="36"/>
  <c r="I34" i="36"/>
  <c r="E34" i="36"/>
  <c r="X34" i="36"/>
  <c r="T34" i="36"/>
  <c r="P34" i="36"/>
  <c r="L34" i="36"/>
  <c r="H34" i="36"/>
  <c r="D34" i="36"/>
  <c r="W34" i="36"/>
  <c r="S34" i="36"/>
  <c r="O34" i="36"/>
  <c r="K34" i="36"/>
  <c r="G34" i="36"/>
  <c r="C34" i="36"/>
  <c r="B35" i="35"/>
  <c r="AA2" i="35"/>
  <c r="AA35" i="35" s="1"/>
  <c r="S16" i="15"/>
  <c r="I16" i="15"/>
  <c r="AA5" i="15"/>
  <c r="R5" i="16" s="1"/>
  <c r="R31" i="15"/>
  <c r="H31" i="15"/>
  <c r="Z29" i="15"/>
  <c r="U32" i="15"/>
  <c r="I6" i="15"/>
  <c r="V6" i="15"/>
  <c r="M22" i="15"/>
  <c r="Z22" i="15"/>
  <c r="G17" i="15"/>
  <c r="V15" i="15"/>
  <c r="S15" i="15"/>
  <c r="U7" i="15"/>
  <c r="G7" i="15"/>
  <c r="D34" i="15"/>
  <c r="Y14" i="15"/>
  <c r="K14" i="15"/>
  <c r="W15" i="36"/>
  <c r="S15" i="36"/>
  <c r="O15" i="36"/>
  <c r="K15" i="36"/>
  <c r="G15" i="36"/>
  <c r="C15" i="36"/>
  <c r="Z15" i="36"/>
  <c r="V15" i="36"/>
  <c r="R15" i="36"/>
  <c r="N15" i="36"/>
  <c r="J15" i="36"/>
  <c r="F15" i="36"/>
  <c r="B15" i="36"/>
  <c r="Y15" i="36"/>
  <c r="U15" i="36"/>
  <c r="Q15" i="36"/>
  <c r="M15" i="36"/>
  <c r="I15" i="36"/>
  <c r="E15" i="36"/>
  <c r="X15" i="36"/>
  <c r="T15" i="36"/>
  <c r="P15" i="36"/>
  <c r="L15" i="36"/>
  <c r="H15" i="36"/>
  <c r="D15" i="36"/>
  <c r="X20" i="36"/>
  <c r="T20" i="36"/>
  <c r="P20" i="36"/>
  <c r="L20" i="36"/>
  <c r="H20" i="36"/>
  <c r="D20" i="36"/>
  <c r="W20" i="36"/>
  <c r="S20" i="36"/>
  <c r="O20" i="36"/>
  <c r="K20" i="36"/>
  <c r="G20" i="36"/>
  <c r="C20" i="36"/>
  <c r="Z20" i="36"/>
  <c r="V20" i="36"/>
  <c r="R20" i="36"/>
  <c r="N20" i="36"/>
  <c r="J20" i="36"/>
  <c r="F20" i="36"/>
  <c r="B20" i="36"/>
  <c r="Y20" i="36"/>
  <c r="U20" i="36"/>
  <c r="Q20" i="36"/>
  <c r="M20" i="36"/>
  <c r="I20" i="36"/>
  <c r="E20" i="36"/>
  <c r="U16" i="15"/>
  <c r="Y31" i="15"/>
  <c r="K31" i="15"/>
  <c r="AA21" i="15"/>
  <c r="Z21" i="16" s="1"/>
  <c r="H24" i="14"/>
  <c r="X24" i="14"/>
  <c r="M24" i="14"/>
  <c r="B24" i="14"/>
  <c r="R24" i="14"/>
  <c r="G24" i="14"/>
  <c r="AA28" i="14"/>
  <c r="AB28" i="14" s="1"/>
  <c r="O30" i="17" l="1"/>
  <c r="Z21" i="17"/>
  <c r="R5" i="17"/>
  <c r="P23" i="17"/>
  <c r="J25" i="17"/>
  <c r="X24" i="15"/>
  <c r="R24" i="15"/>
  <c r="H24" i="15"/>
  <c r="E20" i="37"/>
  <c r="U20" i="37"/>
  <c r="J20" i="37"/>
  <c r="Z20" i="37"/>
  <c r="O20" i="37"/>
  <c r="H20" i="37"/>
  <c r="X20" i="37"/>
  <c r="L15" i="37"/>
  <c r="Q15" i="37"/>
  <c r="F15" i="37"/>
  <c r="V15" i="37"/>
  <c r="K15" i="37"/>
  <c r="G34" i="37"/>
  <c r="W34" i="37"/>
  <c r="P34" i="37"/>
  <c r="E34" i="37"/>
  <c r="U34" i="37"/>
  <c r="J34" i="37"/>
  <c r="Z34" i="37"/>
  <c r="P18" i="17"/>
  <c r="E18" i="17"/>
  <c r="U18" i="17"/>
  <c r="J18" i="17"/>
  <c r="C18" i="17"/>
  <c r="S18" i="17"/>
  <c r="M12" i="37"/>
  <c r="AA12" i="36"/>
  <c r="AB12" i="36" s="1"/>
  <c r="B12" i="37"/>
  <c r="AA12" i="37" s="1"/>
  <c r="R12" i="37"/>
  <c r="G12" i="37"/>
  <c r="W12" i="37"/>
  <c r="P12" i="37"/>
  <c r="E28" i="37"/>
  <c r="U28" i="37"/>
  <c r="J28" i="37"/>
  <c r="Z28" i="37"/>
  <c r="O28" i="37"/>
  <c r="H28" i="37"/>
  <c r="X28" i="37"/>
  <c r="AA7" i="15"/>
  <c r="E27" i="17"/>
  <c r="U27" i="17"/>
  <c r="J27" i="17"/>
  <c r="C27" i="17"/>
  <c r="S27" i="17"/>
  <c r="L27" i="17"/>
  <c r="O33" i="17"/>
  <c r="H33" i="17"/>
  <c r="X33" i="17"/>
  <c r="M33" i="17"/>
  <c r="B33" i="17"/>
  <c r="R33" i="17"/>
  <c r="L11" i="37"/>
  <c r="Q11" i="37"/>
  <c r="F11" i="37"/>
  <c r="V11" i="37"/>
  <c r="K11" i="37"/>
  <c r="C10" i="37"/>
  <c r="S10" i="37"/>
  <c r="L10" i="37"/>
  <c r="Q10" i="37"/>
  <c r="F10" i="37"/>
  <c r="V10" i="37"/>
  <c r="AA14" i="15"/>
  <c r="AA11" i="15"/>
  <c r="AA6" i="15"/>
  <c r="Y24" i="15"/>
  <c r="J25" i="37"/>
  <c r="Z25" i="37"/>
  <c r="O25" i="37"/>
  <c r="H25" i="37"/>
  <c r="X25" i="37"/>
  <c r="M25" i="37"/>
  <c r="E4" i="37"/>
  <c r="U4" i="37"/>
  <c r="J4" i="37"/>
  <c r="Z4" i="37"/>
  <c r="O4" i="37"/>
  <c r="H4" i="37"/>
  <c r="X4" i="37"/>
  <c r="K9" i="17"/>
  <c r="D9" i="17"/>
  <c r="T9" i="17"/>
  <c r="I9" i="17"/>
  <c r="Y9" i="17"/>
  <c r="N9" i="17"/>
  <c r="F29" i="37"/>
  <c r="V29" i="37"/>
  <c r="K29" i="37"/>
  <c r="D29" i="37"/>
  <c r="T29" i="37"/>
  <c r="I29" i="37"/>
  <c r="Y29" i="37"/>
  <c r="P19" i="37"/>
  <c r="E19" i="37"/>
  <c r="U19" i="37"/>
  <c r="J19" i="37"/>
  <c r="Z19" i="37"/>
  <c r="O19" i="37"/>
  <c r="O18" i="37"/>
  <c r="H18" i="37"/>
  <c r="X18" i="37"/>
  <c r="M18" i="37"/>
  <c r="B18" i="37"/>
  <c r="AA18" i="37" s="1"/>
  <c r="AA18" i="36"/>
  <c r="AB18" i="36" s="1"/>
  <c r="R18" i="37"/>
  <c r="O19" i="15"/>
  <c r="H19" i="15"/>
  <c r="X19" i="15"/>
  <c r="M19" i="15"/>
  <c r="B19" i="15"/>
  <c r="AA19" i="14"/>
  <c r="AB19" i="14" s="1"/>
  <c r="R19" i="15"/>
  <c r="M23" i="16"/>
  <c r="B23" i="16"/>
  <c r="R23" i="16"/>
  <c r="K23" i="16"/>
  <c r="D23" i="16"/>
  <c r="T23" i="16"/>
  <c r="F20" i="17"/>
  <c r="Z20" i="17"/>
  <c r="O20" i="17"/>
  <c r="H20" i="17"/>
  <c r="X20" i="17"/>
  <c r="M20" i="17"/>
  <c r="M13" i="15"/>
  <c r="AA13" i="14"/>
  <c r="AB13" i="14" s="1"/>
  <c r="B13" i="15"/>
  <c r="R13" i="15"/>
  <c r="G13" i="15"/>
  <c r="W13" i="15"/>
  <c r="P13" i="15"/>
  <c r="F33" i="37"/>
  <c r="V33" i="37"/>
  <c r="K33" i="37"/>
  <c r="D33" i="37"/>
  <c r="T33" i="37"/>
  <c r="I33" i="37"/>
  <c r="Y33" i="37"/>
  <c r="P23" i="37"/>
  <c r="E23" i="37"/>
  <c r="U23" i="37"/>
  <c r="J23" i="37"/>
  <c r="Z23" i="37"/>
  <c r="O23" i="37"/>
  <c r="G22" i="37"/>
  <c r="W22" i="37"/>
  <c r="P22" i="37"/>
  <c r="E22" i="37"/>
  <c r="U22" i="37"/>
  <c r="J22" i="37"/>
  <c r="Z22" i="37"/>
  <c r="B2" i="15"/>
  <c r="AA2" i="14"/>
  <c r="R2" i="15"/>
  <c r="G2" i="15"/>
  <c r="W2" i="15"/>
  <c r="P2" i="15"/>
  <c r="E2" i="15"/>
  <c r="U2" i="15"/>
  <c r="P30" i="16"/>
  <c r="E30" i="16"/>
  <c r="U30" i="16"/>
  <c r="J30" i="16"/>
  <c r="J30" i="17" s="1"/>
  <c r="C30" i="16"/>
  <c r="S30" i="16"/>
  <c r="S30" i="17" s="1"/>
  <c r="F21" i="37"/>
  <c r="V21" i="37"/>
  <c r="K21" i="37"/>
  <c r="D21" i="37"/>
  <c r="T21" i="37"/>
  <c r="I21" i="37"/>
  <c r="Y21" i="37"/>
  <c r="U24" i="15"/>
  <c r="F4" i="17"/>
  <c r="Z4" i="17"/>
  <c r="O4" i="17"/>
  <c r="H4" i="17"/>
  <c r="X4" i="17"/>
  <c r="M4" i="17"/>
  <c r="J9" i="37"/>
  <c r="Z9" i="37"/>
  <c r="O9" i="37"/>
  <c r="H9" i="37"/>
  <c r="X9" i="37"/>
  <c r="M9" i="37"/>
  <c r="C30" i="37"/>
  <c r="S30" i="37"/>
  <c r="L30" i="37"/>
  <c r="Q30" i="37"/>
  <c r="F30" i="37"/>
  <c r="V30" i="37"/>
  <c r="N12" i="17"/>
  <c r="G12" i="17"/>
  <c r="W12" i="17"/>
  <c r="P12" i="17"/>
  <c r="E12" i="17"/>
  <c r="U12" i="17"/>
  <c r="F13" i="37"/>
  <c r="V13" i="37"/>
  <c r="K13" i="37"/>
  <c r="D13" i="37"/>
  <c r="T13" i="37"/>
  <c r="I13" i="37"/>
  <c r="Y13" i="37"/>
  <c r="Q8" i="37"/>
  <c r="F8" i="37"/>
  <c r="V8" i="37"/>
  <c r="K8" i="37"/>
  <c r="D8" i="37"/>
  <c r="T8" i="37"/>
  <c r="I24" i="37"/>
  <c r="Y24" i="37"/>
  <c r="N24" i="37"/>
  <c r="C24" i="37"/>
  <c r="S24" i="37"/>
  <c r="L24" i="37"/>
  <c r="P3" i="37"/>
  <c r="E3" i="37"/>
  <c r="U3" i="37"/>
  <c r="J3" i="37"/>
  <c r="Z3" i="37"/>
  <c r="O3" i="37"/>
  <c r="F8" i="17"/>
  <c r="Z8" i="17"/>
  <c r="O8" i="17"/>
  <c r="H8" i="17"/>
  <c r="X8" i="17"/>
  <c r="M8" i="17"/>
  <c r="F17" i="37"/>
  <c r="V17" i="37"/>
  <c r="K17" i="37"/>
  <c r="D17" i="37"/>
  <c r="T17" i="37"/>
  <c r="I17" i="37"/>
  <c r="Y17" i="37"/>
  <c r="P7" i="37"/>
  <c r="E7" i="37"/>
  <c r="U7" i="37"/>
  <c r="J7" i="37"/>
  <c r="Z7" i="37"/>
  <c r="O7" i="37"/>
  <c r="G6" i="37"/>
  <c r="W6" i="37"/>
  <c r="P6" i="37"/>
  <c r="E6" i="37"/>
  <c r="U6" i="37"/>
  <c r="J6" i="37"/>
  <c r="Z6" i="37"/>
  <c r="N5" i="37"/>
  <c r="C5" i="37"/>
  <c r="S5" i="37"/>
  <c r="L5" i="37"/>
  <c r="Q5" i="37"/>
  <c r="Q24" i="15"/>
  <c r="G21" i="16"/>
  <c r="W21" i="16"/>
  <c r="P21" i="16"/>
  <c r="E21" i="16"/>
  <c r="U21" i="16"/>
  <c r="J21" i="16"/>
  <c r="L31" i="37"/>
  <c r="Q31" i="37"/>
  <c r="F31" i="37"/>
  <c r="V31" i="37"/>
  <c r="K31" i="37"/>
  <c r="C14" i="37"/>
  <c r="S14" i="37"/>
  <c r="L14" i="37"/>
  <c r="Q14" i="37"/>
  <c r="F14" i="37"/>
  <c r="V14" i="37"/>
  <c r="C5" i="16"/>
  <c r="S5" i="16"/>
  <c r="L5" i="16"/>
  <c r="Q5" i="16"/>
  <c r="F5" i="16"/>
  <c r="Z5" i="16"/>
  <c r="AA10" i="13"/>
  <c r="AA35" i="13" s="1"/>
  <c r="B35" i="13"/>
  <c r="K25" i="16"/>
  <c r="D25" i="16"/>
  <c r="T25" i="16"/>
  <c r="I25" i="16"/>
  <c r="Y25" i="16"/>
  <c r="N25" i="16"/>
  <c r="I3" i="17"/>
  <c r="Y3" i="17"/>
  <c r="N3" i="17"/>
  <c r="G3" i="17"/>
  <c r="W3" i="17"/>
  <c r="P3" i="17"/>
  <c r="M16" i="37"/>
  <c r="AA16" i="36"/>
  <c r="AB16" i="36" s="1"/>
  <c r="B16" i="37"/>
  <c r="AA16" i="37" s="1"/>
  <c r="R16" i="37"/>
  <c r="G16" i="37"/>
  <c r="W16" i="37"/>
  <c r="P16" i="37"/>
  <c r="E32" i="37"/>
  <c r="U32" i="37"/>
  <c r="J32" i="37"/>
  <c r="Z32" i="37"/>
  <c r="O32" i="37"/>
  <c r="H32" i="37"/>
  <c r="X32" i="37"/>
  <c r="L27" i="37"/>
  <c r="Q27" i="37"/>
  <c r="F27" i="37"/>
  <c r="V27" i="37"/>
  <c r="K27" i="37"/>
  <c r="C26" i="37"/>
  <c r="S26" i="37"/>
  <c r="L26" i="37"/>
  <c r="Q26" i="37"/>
  <c r="F26" i="37"/>
  <c r="V26" i="37"/>
  <c r="AA24" i="14"/>
  <c r="AB24" i="14" s="1"/>
  <c r="B24" i="15"/>
  <c r="I20" i="37"/>
  <c r="Y20" i="37"/>
  <c r="N20" i="37"/>
  <c r="C20" i="37"/>
  <c r="S20" i="37"/>
  <c r="L20" i="37"/>
  <c r="P15" i="37"/>
  <c r="E15" i="37"/>
  <c r="U15" i="37"/>
  <c r="J15" i="37"/>
  <c r="Z15" i="37"/>
  <c r="O15" i="37"/>
  <c r="K34" i="37"/>
  <c r="D34" i="37"/>
  <c r="T34" i="37"/>
  <c r="I34" i="37"/>
  <c r="Y34" i="37"/>
  <c r="N34" i="37"/>
  <c r="D18" i="17"/>
  <c r="T18" i="17"/>
  <c r="I18" i="17"/>
  <c r="Y18" i="17"/>
  <c r="N18" i="17"/>
  <c r="G18" i="17"/>
  <c r="W18" i="17"/>
  <c r="Q12" i="37"/>
  <c r="F12" i="37"/>
  <c r="V12" i="37"/>
  <c r="K12" i="37"/>
  <c r="D12" i="37"/>
  <c r="T12" i="37"/>
  <c r="I28" i="37"/>
  <c r="Y28" i="37"/>
  <c r="N28" i="37"/>
  <c r="C28" i="37"/>
  <c r="S28" i="37"/>
  <c r="L28" i="37"/>
  <c r="AA26" i="15"/>
  <c r="O26" i="16" s="1"/>
  <c r="I27" i="17"/>
  <c r="Y27" i="17"/>
  <c r="N27" i="17"/>
  <c r="G27" i="17"/>
  <c r="W27" i="17"/>
  <c r="P27" i="17"/>
  <c r="C33" i="17"/>
  <c r="S33" i="17"/>
  <c r="L33" i="17"/>
  <c r="Q33" i="17"/>
  <c r="F33" i="17"/>
  <c r="Z33" i="17"/>
  <c r="P11" i="37"/>
  <c r="E11" i="37"/>
  <c r="U11" i="37"/>
  <c r="J11" i="37"/>
  <c r="Z11" i="37"/>
  <c r="O11" i="37"/>
  <c r="G10" i="37"/>
  <c r="W10" i="37"/>
  <c r="P10" i="37"/>
  <c r="E10" i="37"/>
  <c r="U10" i="37"/>
  <c r="J10" i="37"/>
  <c r="Z10" i="37"/>
  <c r="AA34" i="15"/>
  <c r="W34" i="16" s="1"/>
  <c r="AA15" i="15"/>
  <c r="T15" i="16" s="1"/>
  <c r="S24" i="15"/>
  <c r="I24" i="15"/>
  <c r="N25" i="37"/>
  <c r="C25" i="37"/>
  <c r="S25" i="37"/>
  <c r="L25" i="37"/>
  <c r="Q25" i="37"/>
  <c r="I4" i="37"/>
  <c r="Y4" i="37"/>
  <c r="N4" i="37"/>
  <c r="C4" i="37"/>
  <c r="S4" i="37"/>
  <c r="L4" i="37"/>
  <c r="O9" i="17"/>
  <c r="H9" i="17"/>
  <c r="X9" i="17"/>
  <c r="M9" i="17"/>
  <c r="B9" i="17"/>
  <c r="R9" i="17"/>
  <c r="J29" i="37"/>
  <c r="Z29" i="37"/>
  <c r="O29" i="37"/>
  <c r="H29" i="37"/>
  <c r="X29" i="37"/>
  <c r="M29" i="37"/>
  <c r="D19" i="37"/>
  <c r="T19" i="37"/>
  <c r="I19" i="37"/>
  <c r="Y19" i="37"/>
  <c r="N19" i="37"/>
  <c r="C19" i="37"/>
  <c r="S19" i="37"/>
  <c r="C18" i="37"/>
  <c r="S18" i="37"/>
  <c r="L18" i="37"/>
  <c r="Q18" i="37"/>
  <c r="F18" i="37"/>
  <c r="V18" i="37"/>
  <c r="C19" i="15"/>
  <c r="S19" i="15"/>
  <c r="L19" i="15"/>
  <c r="Q19" i="15"/>
  <c r="F19" i="15"/>
  <c r="V19" i="15"/>
  <c r="Q23" i="16"/>
  <c r="F23" i="16"/>
  <c r="Z23" i="16"/>
  <c r="O23" i="16"/>
  <c r="H23" i="16"/>
  <c r="X23" i="16"/>
  <c r="J20" i="17"/>
  <c r="C20" i="17"/>
  <c r="S20" i="17"/>
  <c r="L20" i="17"/>
  <c r="Q20" i="17"/>
  <c r="Q13" i="15"/>
  <c r="F13" i="15"/>
  <c r="V13" i="15"/>
  <c r="K13" i="15"/>
  <c r="D13" i="15"/>
  <c r="T13" i="15"/>
  <c r="AA16" i="15"/>
  <c r="J33" i="37"/>
  <c r="Z33" i="37"/>
  <c r="O33" i="37"/>
  <c r="H33" i="37"/>
  <c r="X33" i="37"/>
  <c r="M33" i="37"/>
  <c r="D23" i="37"/>
  <c r="T23" i="37"/>
  <c r="I23" i="37"/>
  <c r="Y23" i="37"/>
  <c r="N23" i="37"/>
  <c r="C23" i="37"/>
  <c r="S23" i="37"/>
  <c r="K22" i="37"/>
  <c r="D22" i="37"/>
  <c r="T22" i="37"/>
  <c r="I22" i="37"/>
  <c r="Y22" i="37"/>
  <c r="N22" i="37"/>
  <c r="F2" i="15"/>
  <c r="V2" i="15"/>
  <c r="K2" i="15"/>
  <c r="D2" i="15"/>
  <c r="T2" i="15"/>
  <c r="I2" i="15"/>
  <c r="Y2" i="15"/>
  <c r="D30" i="16"/>
  <c r="T30" i="16"/>
  <c r="I30" i="16"/>
  <c r="I30" i="17" s="1"/>
  <c r="Y30" i="16"/>
  <c r="N30" i="16"/>
  <c r="G30" i="16"/>
  <c r="W30" i="16"/>
  <c r="J21" i="37"/>
  <c r="Z21" i="37"/>
  <c r="O21" i="37"/>
  <c r="H21" i="37"/>
  <c r="X21" i="37"/>
  <c r="M21" i="37"/>
  <c r="O24" i="15"/>
  <c r="E24" i="15"/>
  <c r="J4" i="17"/>
  <c r="C4" i="17"/>
  <c r="S4" i="17"/>
  <c r="L4" i="17"/>
  <c r="Q4" i="17"/>
  <c r="N9" i="37"/>
  <c r="C9" i="37"/>
  <c r="S9" i="37"/>
  <c r="L9" i="37"/>
  <c r="Q9" i="37"/>
  <c r="G30" i="37"/>
  <c r="W30" i="37"/>
  <c r="P30" i="37"/>
  <c r="E30" i="37"/>
  <c r="U30" i="37"/>
  <c r="J30" i="37"/>
  <c r="Z30" i="37"/>
  <c r="AA17" i="15"/>
  <c r="B12" i="17"/>
  <c r="R12" i="17"/>
  <c r="K12" i="17"/>
  <c r="D12" i="17"/>
  <c r="T12" i="17"/>
  <c r="I12" i="17"/>
  <c r="Y12" i="17"/>
  <c r="J13" i="37"/>
  <c r="Z13" i="37"/>
  <c r="O13" i="37"/>
  <c r="H13" i="37"/>
  <c r="X13" i="37"/>
  <c r="M13" i="37"/>
  <c r="E8" i="37"/>
  <c r="U8" i="37"/>
  <c r="J8" i="37"/>
  <c r="Z8" i="37"/>
  <c r="O8" i="37"/>
  <c r="H8" i="37"/>
  <c r="X8" i="37"/>
  <c r="M24" i="37"/>
  <c r="AA24" i="36"/>
  <c r="AB24" i="36" s="1"/>
  <c r="B24" i="37"/>
  <c r="AA24" i="37" s="1"/>
  <c r="R24" i="37"/>
  <c r="G24" i="37"/>
  <c r="W24" i="37"/>
  <c r="P24" i="37"/>
  <c r="D3" i="37"/>
  <c r="T3" i="37"/>
  <c r="I3" i="37"/>
  <c r="Y3" i="37"/>
  <c r="N3" i="37"/>
  <c r="C3" i="37"/>
  <c r="S3" i="37"/>
  <c r="J8" i="17"/>
  <c r="C8" i="17"/>
  <c r="S8" i="17"/>
  <c r="L8" i="17"/>
  <c r="Q8" i="17"/>
  <c r="J17" i="37"/>
  <c r="Z17" i="37"/>
  <c r="O17" i="37"/>
  <c r="H17" i="37"/>
  <c r="X17" i="37"/>
  <c r="M17" i="37"/>
  <c r="D7" i="37"/>
  <c r="T7" i="37"/>
  <c r="I7" i="37"/>
  <c r="Y7" i="37"/>
  <c r="N7" i="37"/>
  <c r="C7" i="37"/>
  <c r="S7" i="37"/>
  <c r="K6" i="37"/>
  <c r="D6" i="37"/>
  <c r="T6" i="37"/>
  <c r="I6" i="37"/>
  <c r="Y6" i="37"/>
  <c r="N6" i="37"/>
  <c r="B5" i="37"/>
  <c r="AA5" i="37" s="1"/>
  <c r="AA5" i="36"/>
  <c r="AB5" i="36" s="1"/>
  <c r="R5" i="37"/>
  <c r="G5" i="37"/>
  <c r="W5" i="37"/>
  <c r="P5" i="37"/>
  <c r="E5" i="37"/>
  <c r="U5" i="37"/>
  <c r="K24" i="15"/>
  <c r="L24" i="15"/>
  <c r="K21" i="16"/>
  <c r="D21" i="16"/>
  <c r="T21" i="16"/>
  <c r="I21" i="16"/>
  <c r="Y21" i="16"/>
  <c r="N21" i="16"/>
  <c r="P31" i="37"/>
  <c r="E31" i="37"/>
  <c r="U31" i="37"/>
  <c r="J31" i="37"/>
  <c r="Z31" i="37"/>
  <c r="O31" i="37"/>
  <c r="G14" i="37"/>
  <c r="W14" i="37"/>
  <c r="P14" i="37"/>
  <c r="E14" i="37"/>
  <c r="U14" i="37"/>
  <c r="J14" i="37"/>
  <c r="Z14" i="37"/>
  <c r="G5" i="16"/>
  <c r="W5" i="16"/>
  <c r="P5" i="16"/>
  <c r="E5" i="16"/>
  <c r="U5" i="16"/>
  <c r="J5" i="16"/>
  <c r="O25" i="16"/>
  <c r="H25" i="16"/>
  <c r="X25" i="16"/>
  <c r="M25" i="16"/>
  <c r="B25" i="16"/>
  <c r="R25" i="16"/>
  <c r="M3" i="17"/>
  <c r="B3" i="17"/>
  <c r="R3" i="17"/>
  <c r="K3" i="17"/>
  <c r="D3" i="17"/>
  <c r="T3" i="17"/>
  <c r="Q16" i="37"/>
  <c r="F16" i="37"/>
  <c r="V16" i="37"/>
  <c r="K16" i="37"/>
  <c r="D16" i="37"/>
  <c r="T16" i="37"/>
  <c r="I32" i="37"/>
  <c r="Y32" i="37"/>
  <c r="N32" i="37"/>
  <c r="C32" i="37"/>
  <c r="S32" i="37"/>
  <c r="L32" i="37"/>
  <c r="P27" i="37"/>
  <c r="E27" i="37"/>
  <c r="U27" i="37"/>
  <c r="J27" i="37"/>
  <c r="Z27" i="37"/>
  <c r="O27" i="37"/>
  <c r="G26" i="37"/>
  <c r="W26" i="37"/>
  <c r="P26" i="37"/>
  <c r="E26" i="37"/>
  <c r="U26" i="37"/>
  <c r="J26" i="37"/>
  <c r="Z26" i="37"/>
  <c r="Y28" i="16"/>
  <c r="U28" i="16"/>
  <c r="Q28" i="16"/>
  <c r="M28" i="16"/>
  <c r="I28" i="16"/>
  <c r="E28" i="16"/>
  <c r="X28" i="16"/>
  <c r="T28" i="16"/>
  <c r="P28" i="16"/>
  <c r="L28" i="16"/>
  <c r="H28" i="16"/>
  <c r="D28" i="16"/>
  <c r="W28" i="16"/>
  <c r="S28" i="16"/>
  <c r="O28" i="16"/>
  <c r="K28" i="16"/>
  <c r="G28" i="16"/>
  <c r="C28" i="16"/>
  <c r="Z28" i="16"/>
  <c r="R28" i="16"/>
  <c r="N28" i="16"/>
  <c r="J28" i="16"/>
  <c r="F28" i="16"/>
  <c r="B28" i="16"/>
  <c r="M24" i="15"/>
  <c r="M20" i="37"/>
  <c r="AA20" i="36"/>
  <c r="AB20" i="36" s="1"/>
  <c r="B20" i="37"/>
  <c r="AA20" i="37" s="1"/>
  <c r="R20" i="37"/>
  <c r="G20" i="37"/>
  <c r="W20" i="37"/>
  <c r="P20" i="37"/>
  <c r="D15" i="37"/>
  <c r="T15" i="37"/>
  <c r="I15" i="37"/>
  <c r="Y15" i="37"/>
  <c r="N15" i="37"/>
  <c r="C15" i="37"/>
  <c r="S15" i="37"/>
  <c r="O34" i="37"/>
  <c r="H34" i="37"/>
  <c r="X34" i="37"/>
  <c r="M34" i="37"/>
  <c r="B34" i="37"/>
  <c r="AA34" i="37" s="1"/>
  <c r="AA34" i="36"/>
  <c r="AB34" i="36" s="1"/>
  <c r="R34" i="37"/>
  <c r="H18" i="17"/>
  <c r="X18" i="17"/>
  <c r="M18" i="17"/>
  <c r="B18" i="17"/>
  <c r="R18" i="17"/>
  <c r="K18" i="17"/>
  <c r="E12" i="37"/>
  <c r="U12" i="37"/>
  <c r="J12" i="37"/>
  <c r="Z12" i="37"/>
  <c r="O12" i="37"/>
  <c r="H12" i="37"/>
  <c r="X12" i="37"/>
  <c r="M28" i="37"/>
  <c r="AA28" i="36"/>
  <c r="AB28" i="36" s="1"/>
  <c r="B28" i="37"/>
  <c r="AA28" i="37" s="1"/>
  <c r="R28" i="37"/>
  <c r="G28" i="37"/>
  <c r="W28" i="37"/>
  <c r="P28" i="37"/>
  <c r="M27" i="17"/>
  <c r="B27" i="17"/>
  <c r="R27" i="17"/>
  <c r="K27" i="17"/>
  <c r="D27" i="17"/>
  <c r="T27" i="17"/>
  <c r="G33" i="17"/>
  <c r="W33" i="17"/>
  <c r="P33" i="17"/>
  <c r="E33" i="17"/>
  <c r="U33" i="17"/>
  <c r="J33" i="17"/>
  <c r="D11" i="37"/>
  <c r="T11" i="37"/>
  <c r="I11" i="37"/>
  <c r="Y11" i="37"/>
  <c r="N11" i="37"/>
  <c r="C11" i="37"/>
  <c r="S11" i="37"/>
  <c r="K10" i="37"/>
  <c r="D10" i="37"/>
  <c r="T10" i="37"/>
  <c r="I10" i="37"/>
  <c r="Y10" i="37"/>
  <c r="N10" i="37"/>
  <c r="C24" i="15"/>
  <c r="T24" i="15"/>
  <c r="B25" i="37"/>
  <c r="AA25" i="37" s="1"/>
  <c r="AA25" i="36"/>
  <c r="AB25" i="36" s="1"/>
  <c r="R25" i="37"/>
  <c r="G25" i="37"/>
  <c r="W25" i="37"/>
  <c r="P25" i="37"/>
  <c r="E25" i="37"/>
  <c r="U25" i="37"/>
  <c r="M4" i="37"/>
  <c r="AA4" i="36"/>
  <c r="AB4" i="36" s="1"/>
  <c r="B4" i="37"/>
  <c r="AA4" i="37" s="1"/>
  <c r="R4" i="37"/>
  <c r="G4" i="37"/>
  <c r="W4" i="37"/>
  <c r="P4" i="37"/>
  <c r="C9" i="17"/>
  <c r="S9" i="17"/>
  <c r="L9" i="17"/>
  <c r="Q9" i="17"/>
  <c r="F9" i="17"/>
  <c r="Z9" i="17"/>
  <c r="N29" i="37"/>
  <c r="C29" i="37"/>
  <c r="S29" i="37"/>
  <c r="L29" i="37"/>
  <c r="Q29" i="37"/>
  <c r="H19" i="37"/>
  <c r="X19" i="37"/>
  <c r="M19" i="37"/>
  <c r="B19" i="37"/>
  <c r="AA19" i="37" s="1"/>
  <c r="AA19" i="36"/>
  <c r="AB19" i="36" s="1"/>
  <c r="R19" i="37"/>
  <c r="G19" i="37"/>
  <c r="W19" i="37"/>
  <c r="G18" i="37"/>
  <c r="W18" i="37"/>
  <c r="P18" i="37"/>
  <c r="E18" i="37"/>
  <c r="U18" i="37"/>
  <c r="J18" i="37"/>
  <c r="Z18" i="37"/>
  <c r="G19" i="15"/>
  <c r="W19" i="15"/>
  <c r="P19" i="15"/>
  <c r="E19" i="15"/>
  <c r="U19" i="15"/>
  <c r="J19" i="15"/>
  <c r="Z19" i="15"/>
  <c r="E23" i="16"/>
  <c r="U23" i="16"/>
  <c r="J23" i="16"/>
  <c r="C23" i="16"/>
  <c r="S23" i="16"/>
  <c r="L23" i="16"/>
  <c r="N20" i="17"/>
  <c r="G20" i="17"/>
  <c r="W20" i="17"/>
  <c r="P20" i="17"/>
  <c r="E20" i="17"/>
  <c r="U20" i="17"/>
  <c r="E13" i="15"/>
  <c r="U13" i="15"/>
  <c r="J13" i="15"/>
  <c r="Z13" i="15"/>
  <c r="O13" i="15"/>
  <c r="H13" i="15"/>
  <c r="X13" i="15"/>
  <c r="Y16" i="16"/>
  <c r="U16" i="16"/>
  <c r="Q16" i="16"/>
  <c r="M16" i="16"/>
  <c r="I16" i="16"/>
  <c r="E16" i="16"/>
  <c r="X16" i="16"/>
  <c r="T16" i="16"/>
  <c r="P16" i="16"/>
  <c r="L16" i="16"/>
  <c r="H16" i="16"/>
  <c r="D16" i="16"/>
  <c r="W16" i="16"/>
  <c r="S16" i="16"/>
  <c r="O16" i="16"/>
  <c r="K16" i="16"/>
  <c r="G16" i="16"/>
  <c r="C16" i="16"/>
  <c r="Z16" i="16"/>
  <c r="R16" i="16"/>
  <c r="N16" i="16"/>
  <c r="J16" i="16"/>
  <c r="F16" i="16"/>
  <c r="B16" i="16"/>
  <c r="N33" i="37"/>
  <c r="C33" i="37"/>
  <c r="S33" i="37"/>
  <c r="L33" i="37"/>
  <c r="Q33" i="37"/>
  <c r="H23" i="37"/>
  <c r="X23" i="37"/>
  <c r="M23" i="37"/>
  <c r="B23" i="37"/>
  <c r="AA23" i="37" s="1"/>
  <c r="AA23" i="36"/>
  <c r="AB23" i="36" s="1"/>
  <c r="R23" i="37"/>
  <c r="G23" i="37"/>
  <c r="W23" i="37"/>
  <c r="O22" i="37"/>
  <c r="H22" i="37"/>
  <c r="X22" i="37"/>
  <c r="M22" i="37"/>
  <c r="B22" i="37"/>
  <c r="AA22" i="37" s="1"/>
  <c r="AA22" i="36"/>
  <c r="AB22" i="36" s="1"/>
  <c r="R22" i="37"/>
  <c r="J2" i="15"/>
  <c r="Z2" i="15"/>
  <c r="O2" i="15"/>
  <c r="H2" i="15"/>
  <c r="X2" i="15"/>
  <c r="M2" i="15"/>
  <c r="AA22" i="15"/>
  <c r="S22" i="16" s="1"/>
  <c r="H30" i="16"/>
  <c r="X30" i="16"/>
  <c r="M30" i="16"/>
  <c r="B30" i="16"/>
  <c r="R30" i="16"/>
  <c r="R30" i="17" s="1"/>
  <c r="K30" i="16"/>
  <c r="N21" i="37"/>
  <c r="C21" i="37"/>
  <c r="S21" i="37"/>
  <c r="L21" i="37"/>
  <c r="Q21" i="37"/>
  <c r="Z24" i="15"/>
  <c r="P24" i="15"/>
  <c r="N4" i="17"/>
  <c r="G4" i="17"/>
  <c r="W4" i="17"/>
  <c r="P4" i="17"/>
  <c r="E4" i="17"/>
  <c r="U4" i="17"/>
  <c r="B9" i="37"/>
  <c r="AA9" i="37" s="1"/>
  <c r="AA9" i="36"/>
  <c r="AB9" i="36" s="1"/>
  <c r="R9" i="37"/>
  <c r="G9" i="37"/>
  <c r="W9" i="37"/>
  <c r="P9" i="37"/>
  <c r="E9" i="37"/>
  <c r="U9" i="37"/>
  <c r="K30" i="37"/>
  <c r="D30" i="37"/>
  <c r="T30" i="37"/>
  <c r="I30" i="37"/>
  <c r="Y30" i="37"/>
  <c r="N30" i="37"/>
  <c r="Z17" i="16"/>
  <c r="R17" i="16"/>
  <c r="N17" i="16"/>
  <c r="J17" i="16"/>
  <c r="F17" i="16"/>
  <c r="B17" i="16"/>
  <c r="Y17" i="16"/>
  <c r="U17" i="16"/>
  <c r="Q17" i="16"/>
  <c r="M17" i="16"/>
  <c r="I17" i="16"/>
  <c r="E17" i="16"/>
  <c r="X17" i="16"/>
  <c r="T17" i="16"/>
  <c r="P17" i="16"/>
  <c r="L17" i="16"/>
  <c r="H17" i="16"/>
  <c r="D17" i="16"/>
  <c r="W17" i="16"/>
  <c r="S17" i="16"/>
  <c r="O17" i="16"/>
  <c r="K17" i="16"/>
  <c r="G17" i="16"/>
  <c r="C17" i="16"/>
  <c r="F12" i="17"/>
  <c r="Z12" i="17"/>
  <c r="O12" i="17"/>
  <c r="H12" i="17"/>
  <c r="X12" i="17"/>
  <c r="M12" i="17"/>
  <c r="N13" i="37"/>
  <c r="C13" i="37"/>
  <c r="S13" i="37"/>
  <c r="L13" i="37"/>
  <c r="Q13" i="37"/>
  <c r="I8" i="37"/>
  <c r="Y8" i="37"/>
  <c r="N8" i="37"/>
  <c r="C8" i="37"/>
  <c r="S8" i="37"/>
  <c r="L8" i="37"/>
  <c r="Q24" i="37"/>
  <c r="F24" i="37"/>
  <c r="V24" i="37"/>
  <c r="K24" i="37"/>
  <c r="D24" i="37"/>
  <c r="T24" i="37"/>
  <c r="H3" i="37"/>
  <c r="X3" i="37"/>
  <c r="M3" i="37"/>
  <c r="B3" i="37"/>
  <c r="AA3" i="37" s="1"/>
  <c r="AA3" i="36"/>
  <c r="AB3" i="36" s="1"/>
  <c r="R3" i="37"/>
  <c r="G3" i="37"/>
  <c r="W3" i="37"/>
  <c r="N8" i="17"/>
  <c r="G8" i="17"/>
  <c r="W8" i="17"/>
  <c r="P8" i="17"/>
  <c r="E8" i="17"/>
  <c r="U8" i="17"/>
  <c r="N17" i="37"/>
  <c r="C17" i="37"/>
  <c r="S17" i="37"/>
  <c r="L17" i="37"/>
  <c r="Q17" i="37"/>
  <c r="H7" i="37"/>
  <c r="X7" i="37"/>
  <c r="M7" i="37"/>
  <c r="B7" i="37"/>
  <c r="AA7" i="37" s="1"/>
  <c r="AA7" i="36"/>
  <c r="AB7" i="36" s="1"/>
  <c r="R7" i="37"/>
  <c r="G7" i="37"/>
  <c r="W7" i="37"/>
  <c r="O6" i="37"/>
  <c r="H6" i="37"/>
  <c r="X6" i="37"/>
  <c r="M6" i="37"/>
  <c r="B6" i="37"/>
  <c r="AA6" i="37" s="1"/>
  <c r="AA6" i="36"/>
  <c r="AB6" i="36" s="1"/>
  <c r="R6" i="37"/>
  <c r="F5" i="37"/>
  <c r="V5" i="37"/>
  <c r="K5" i="37"/>
  <c r="D5" i="37"/>
  <c r="T5" i="37"/>
  <c r="I5" i="37"/>
  <c r="Y5" i="37"/>
  <c r="V24" i="15"/>
  <c r="O21" i="16"/>
  <c r="H21" i="16"/>
  <c r="X21" i="16"/>
  <c r="M21" i="16"/>
  <c r="B21" i="16"/>
  <c r="R21" i="16"/>
  <c r="D31" i="37"/>
  <c r="T31" i="37"/>
  <c r="I31" i="37"/>
  <c r="Y31" i="37"/>
  <c r="N31" i="37"/>
  <c r="C31" i="37"/>
  <c r="S31" i="37"/>
  <c r="K14" i="37"/>
  <c r="D14" i="37"/>
  <c r="T14" i="37"/>
  <c r="I14" i="37"/>
  <c r="Y14" i="37"/>
  <c r="N14" i="37"/>
  <c r="K5" i="16"/>
  <c r="D5" i="16"/>
  <c r="T5" i="16"/>
  <c r="I5" i="16"/>
  <c r="Y5" i="16"/>
  <c r="N5" i="16"/>
  <c r="C25" i="16"/>
  <c r="S25" i="16"/>
  <c r="L25" i="16"/>
  <c r="Q25" i="16"/>
  <c r="F25" i="16"/>
  <c r="Z25" i="16"/>
  <c r="AA29" i="15"/>
  <c r="Q3" i="17"/>
  <c r="F3" i="17"/>
  <c r="Z3" i="17"/>
  <c r="O3" i="17"/>
  <c r="H3" i="17"/>
  <c r="X3" i="17"/>
  <c r="E16" i="37"/>
  <c r="U16" i="37"/>
  <c r="J16" i="37"/>
  <c r="Z16" i="37"/>
  <c r="O16" i="37"/>
  <c r="H16" i="37"/>
  <c r="X16" i="37"/>
  <c r="M32" i="37"/>
  <c r="AA32" i="36"/>
  <c r="AB32" i="36" s="1"/>
  <c r="B32" i="37"/>
  <c r="AA32" i="37" s="1"/>
  <c r="R32" i="37"/>
  <c r="G32" i="37"/>
  <c r="W32" i="37"/>
  <c r="P32" i="37"/>
  <c r="D27" i="37"/>
  <c r="T27" i="37"/>
  <c r="I27" i="37"/>
  <c r="Y27" i="37"/>
  <c r="N27" i="37"/>
  <c r="C27" i="37"/>
  <c r="S27" i="37"/>
  <c r="K26" i="37"/>
  <c r="D26" i="37"/>
  <c r="T26" i="37"/>
  <c r="I26" i="37"/>
  <c r="Y26" i="37"/>
  <c r="N26" i="37"/>
  <c r="G24" i="15"/>
  <c r="Q20" i="37"/>
  <c r="F20" i="37"/>
  <c r="V20" i="37"/>
  <c r="K20" i="37"/>
  <c r="D20" i="37"/>
  <c r="T20" i="37"/>
  <c r="H15" i="37"/>
  <c r="X15" i="37"/>
  <c r="M15" i="37"/>
  <c r="B15" i="37"/>
  <c r="AA15" i="37" s="1"/>
  <c r="AA15" i="36"/>
  <c r="AB15" i="36" s="1"/>
  <c r="R15" i="37"/>
  <c r="G15" i="37"/>
  <c r="W15" i="37"/>
  <c r="C34" i="37"/>
  <c r="S34" i="37"/>
  <c r="L34" i="37"/>
  <c r="Q34" i="37"/>
  <c r="F34" i="37"/>
  <c r="V34" i="37"/>
  <c r="L18" i="17"/>
  <c r="Q18" i="17"/>
  <c r="F18" i="17"/>
  <c r="Z18" i="17"/>
  <c r="O18" i="17"/>
  <c r="I12" i="37"/>
  <c r="Y12" i="37"/>
  <c r="N12" i="37"/>
  <c r="C12" i="37"/>
  <c r="S12" i="37"/>
  <c r="L12" i="37"/>
  <c r="Q28" i="37"/>
  <c r="F28" i="37"/>
  <c r="V28" i="37"/>
  <c r="K28" i="37"/>
  <c r="D28" i="37"/>
  <c r="T28" i="37"/>
  <c r="X7" i="16"/>
  <c r="T7" i="16"/>
  <c r="P7" i="16"/>
  <c r="L7" i="16"/>
  <c r="H7" i="16"/>
  <c r="D7" i="16"/>
  <c r="W7" i="16"/>
  <c r="S7" i="16"/>
  <c r="O7" i="16"/>
  <c r="K7" i="16"/>
  <c r="G7" i="16"/>
  <c r="C7" i="16"/>
  <c r="Z7" i="16"/>
  <c r="R7" i="16"/>
  <c r="N7" i="16"/>
  <c r="J7" i="16"/>
  <c r="F7" i="16"/>
  <c r="B7" i="16"/>
  <c r="Y7" i="16"/>
  <c r="U7" i="16"/>
  <c r="Q7" i="16"/>
  <c r="M7" i="16"/>
  <c r="I7" i="16"/>
  <c r="E7" i="16"/>
  <c r="AA32" i="15"/>
  <c r="U32" i="16" s="1"/>
  <c r="Q27" i="17"/>
  <c r="F27" i="17"/>
  <c r="Z27" i="17"/>
  <c r="O27" i="17"/>
  <c r="H27" i="17"/>
  <c r="X27" i="17"/>
  <c r="K33" i="17"/>
  <c r="D33" i="17"/>
  <c r="T33" i="17"/>
  <c r="I33" i="17"/>
  <c r="Y33" i="17"/>
  <c r="N33" i="17"/>
  <c r="H11" i="37"/>
  <c r="X11" i="37"/>
  <c r="M11" i="37"/>
  <c r="B11" i="37"/>
  <c r="AA11" i="37" s="1"/>
  <c r="AA11" i="36"/>
  <c r="AB11" i="36" s="1"/>
  <c r="R11" i="37"/>
  <c r="G11" i="37"/>
  <c r="W11" i="37"/>
  <c r="O10" i="37"/>
  <c r="H10" i="37"/>
  <c r="X10" i="37"/>
  <c r="M10" i="37"/>
  <c r="B10" i="37"/>
  <c r="AA10" i="37" s="1"/>
  <c r="AA10" i="36"/>
  <c r="AB10" i="36" s="1"/>
  <c r="R10" i="37"/>
  <c r="W14" i="16"/>
  <c r="S14" i="16"/>
  <c r="O14" i="16"/>
  <c r="K14" i="16"/>
  <c r="G14" i="16"/>
  <c r="C14" i="16"/>
  <c r="Z14" i="16"/>
  <c r="R14" i="16"/>
  <c r="N14" i="16"/>
  <c r="J14" i="16"/>
  <c r="F14" i="16"/>
  <c r="B14" i="16"/>
  <c r="Y14" i="16"/>
  <c r="U14" i="16"/>
  <c r="Q14" i="16"/>
  <c r="M14" i="16"/>
  <c r="I14" i="16"/>
  <c r="E14" i="16"/>
  <c r="X14" i="16"/>
  <c r="T14" i="16"/>
  <c r="P14" i="16"/>
  <c r="L14" i="16"/>
  <c r="H14" i="16"/>
  <c r="D14" i="16"/>
  <c r="X11" i="16"/>
  <c r="T11" i="16"/>
  <c r="P11" i="16"/>
  <c r="L11" i="16"/>
  <c r="H11" i="16"/>
  <c r="D11" i="16"/>
  <c r="W11" i="16"/>
  <c r="S11" i="16"/>
  <c r="O11" i="16"/>
  <c r="K11" i="16"/>
  <c r="G11" i="16"/>
  <c r="C11" i="16"/>
  <c r="Z11" i="16"/>
  <c r="R11" i="16"/>
  <c r="N11" i="16"/>
  <c r="J11" i="16"/>
  <c r="F11" i="16"/>
  <c r="B11" i="16"/>
  <c r="Y11" i="16"/>
  <c r="U11" i="16"/>
  <c r="Q11" i="16"/>
  <c r="M11" i="16"/>
  <c r="I11" i="16"/>
  <c r="E11" i="16"/>
  <c r="W6" i="16"/>
  <c r="S6" i="16"/>
  <c r="O6" i="16"/>
  <c r="K6" i="16"/>
  <c r="G6" i="16"/>
  <c r="C6" i="16"/>
  <c r="Z6" i="16"/>
  <c r="R6" i="16"/>
  <c r="N6" i="16"/>
  <c r="J6" i="16"/>
  <c r="F6" i="16"/>
  <c r="B6" i="16"/>
  <c r="Y6" i="16"/>
  <c r="U6" i="16"/>
  <c r="Q6" i="16"/>
  <c r="M6" i="16"/>
  <c r="I6" i="16"/>
  <c r="E6" i="16"/>
  <c r="X6" i="16"/>
  <c r="T6" i="16"/>
  <c r="P6" i="16"/>
  <c r="L6" i="16"/>
  <c r="H6" i="16"/>
  <c r="D6" i="16"/>
  <c r="N24" i="15"/>
  <c r="D24" i="15"/>
  <c r="F25" i="37"/>
  <c r="V25" i="37"/>
  <c r="K25" i="37"/>
  <c r="D25" i="37"/>
  <c r="T25" i="37"/>
  <c r="I25" i="37"/>
  <c r="Y25" i="37"/>
  <c r="Q4" i="37"/>
  <c r="F4" i="37"/>
  <c r="V4" i="37"/>
  <c r="K4" i="37"/>
  <c r="D4" i="37"/>
  <c r="T4" i="37"/>
  <c r="G9" i="17"/>
  <c r="W9" i="17"/>
  <c r="P9" i="17"/>
  <c r="E9" i="17"/>
  <c r="U9" i="17"/>
  <c r="J9" i="17"/>
  <c r="B29" i="37"/>
  <c r="AA29" i="37" s="1"/>
  <c r="AA29" i="36"/>
  <c r="AB29" i="36" s="1"/>
  <c r="R29" i="37"/>
  <c r="G29" i="37"/>
  <c r="W29" i="37"/>
  <c r="P29" i="37"/>
  <c r="E29" i="37"/>
  <c r="U29" i="37"/>
  <c r="L19" i="37"/>
  <c r="Q19" i="37"/>
  <c r="F19" i="37"/>
  <c r="V19" i="37"/>
  <c r="K19" i="37"/>
  <c r="Z2" i="36"/>
  <c r="V2" i="36"/>
  <c r="R2" i="36"/>
  <c r="N2" i="36"/>
  <c r="J2" i="36"/>
  <c r="F2" i="36"/>
  <c r="B2" i="36"/>
  <c r="Y2" i="36"/>
  <c r="U2" i="36"/>
  <c r="Q2" i="36"/>
  <c r="M2" i="36"/>
  <c r="I2" i="36"/>
  <c r="E2" i="36"/>
  <c r="X2" i="36"/>
  <c r="T2" i="36"/>
  <c r="P2" i="36"/>
  <c r="L2" i="36"/>
  <c r="H2" i="36"/>
  <c r="D2" i="36"/>
  <c r="W2" i="36"/>
  <c r="S2" i="36"/>
  <c r="O2" i="36"/>
  <c r="K2" i="36"/>
  <c r="G2" i="36"/>
  <c r="C2" i="36"/>
  <c r="AB35" i="34"/>
  <c r="K18" i="37"/>
  <c r="D18" i="37"/>
  <c r="T18" i="37"/>
  <c r="I18" i="37"/>
  <c r="Y18" i="37"/>
  <c r="N18" i="37"/>
  <c r="K19" i="15"/>
  <c r="D19" i="15"/>
  <c r="T19" i="15"/>
  <c r="I19" i="15"/>
  <c r="Y19" i="15"/>
  <c r="N19" i="15"/>
  <c r="I23" i="16"/>
  <c r="Y23" i="16"/>
  <c r="N23" i="16"/>
  <c r="G23" i="16"/>
  <c r="W23" i="16"/>
  <c r="B20" i="17"/>
  <c r="R20" i="17"/>
  <c r="K20" i="17"/>
  <c r="D20" i="17"/>
  <c r="T20" i="17"/>
  <c r="I20" i="17"/>
  <c r="Y20" i="17"/>
  <c r="I13" i="15"/>
  <c r="Y13" i="15"/>
  <c r="N13" i="15"/>
  <c r="C13" i="15"/>
  <c r="S13" i="15"/>
  <c r="L13" i="15"/>
  <c r="B33" i="37"/>
  <c r="AA33" i="37" s="1"/>
  <c r="AA33" i="36"/>
  <c r="AB33" i="36" s="1"/>
  <c r="R33" i="37"/>
  <c r="G33" i="37"/>
  <c r="W33" i="37"/>
  <c r="P33" i="37"/>
  <c r="E33" i="37"/>
  <c r="U33" i="37"/>
  <c r="L23" i="37"/>
  <c r="Q23" i="37"/>
  <c r="F23" i="37"/>
  <c r="V23" i="37"/>
  <c r="K23" i="37"/>
  <c r="C22" i="37"/>
  <c r="S22" i="37"/>
  <c r="L22" i="37"/>
  <c r="Q22" i="37"/>
  <c r="F22" i="37"/>
  <c r="V22" i="37"/>
  <c r="N2" i="15"/>
  <c r="C2" i="15"/>
  <c r="S2" i="15"/>
  <c r="L2" i="15"/>
  <c r="Q2" i="15"/>
  <c r="L30" i="16"/>
  <c r="Q30" i="16"/>
  <c r="F30" i="16"/>
  <c r="Z30" i="16"/>
  <c r="B21" i="37"/>
  <c r="AA21" i="37" s="1"/>
  <c r="AA21" i="36"/>
  <c r="AB21" i="36" s="1"/>
  <c r="R21" i="37"/>
  <c r="G21" i="37"/>
  <c r="W21" i="37"/>
  <c r="P21" i="37"/>
  <c r="E21" i="37"/>
  <c r="U21" i="37"/>
  <c r="J24" i="15"/>
  <c r="B4" i="17"/>
  <c r="R4" i="17"/>
  <c r="K4" i="17"/>
  <c r="D4" i="17"/>
  <c r="T4" i="17"/>
  <c r="I4" i="17"/>
  <c r="Y4" i="17"/>
  <c r="F9" i="37"/>
  <c r="V9" i="37"/>
  <c r="K9" i="37"/>
  <c r="D9" i="37"/>
  <c r="T9" i="37"/>
  <c r="I9" i="37"/>
  <c r="Y9" i="37"/>
  <c r="O30" i="37"/>
  <c r="H30" i="37"/>
  <c r="X30" i="37"/>
  <c r="M30" i="37"/>
  <c r="B30" i="37"/>
  <c r="AA30" i="37" s="1"/>
  <c r="AA30" i="36"/>
  <c r="AB30" i="36" s="1"/>
  <c r="R30" i="37"/>
  <c r="J12" i="17"/>
  <c r="C12" i="17"/>
  <c r="S12" i="17"/>
  <c r="L12" i="17"/>
  <c r="Q12" i="17"/>
  <c r="B13" i="37"/>
  <c r="AA13" i="37" s="1"/>
  <c r="AA13" i="36"/>
  <c r="AB13" i="36" s="1"/>
  <c r="R13" i="37"/>
  <c r="G13" i="37"/>
  <c r="W13" i="37"/>
  <c r="P13" i="37"/>
  <c r="E13" i="37"/>
  <c r="U13" i="37"/>
  <c r="M8" i="37"/>
  <c r="AA8" i="36"/>
  <c r="AB8" i="36" s="1"/>
  <c r="B8" i="37"/>
  <c r="AA8" i="37" s="1"/>
  <c r="R8" i="37"/>
  <c r="G8" i="37"/>
  <c r="W8" i="37"/>
  <c r="P8" i="37"/>
  <c r="E24" i="37"/>
  <c r="U24" i="37"/>
  <c r="J24" i="37"/>
  <c r="Z24" i="37"/>
  <c r="O24" i="37"/>
  <c r="H24" i="37"/>
  <c r="X24" i="37"/>
  <c r="L3" i="37"/>
  <c r="Q3" i="37"/>
  <c r="F3" i="37"/>
  <c r="V3" i="37"/>
  <c r="K3" i="37"/>
  <c r="B8" i="17"/>
  <c r="R8" i="17"/>
  <c r="K8" i="17"/>
  <c r="D8" i="17"/>
  <c r="T8" i="17"/>
  <c r="I8" i="17"/>
  <c r="Y8" i="17"/>
  <c r="B17" i="37"/>
  <c r="AA17" i="37" s="1"/>
  <c r="AA17" i="36"/>
  <c r="AB17" i="36" s="1"/>
  <c r="R17" i="37"/>
  <c r="G17" i="37"/>
  <c r="W17" i="37"/>
  <c r="P17" i="37"/>
  <c r="E17" i="37"/>
  <c r="U17" i="37"/>
  <c r="L7" i="37"/>
  <c r="Q7" i="37"/>
  <c r="F7" i="37"/>
  <c r="V7" i="37"/>
  <c r="K7" i="37"/>
  <c r="C6" i="37"/>
  <c r="S6" i="37"/>
  <c r="L6" i="37"/>
  <c r="Q6" i="37"/>
  <c r="F6" i="37"/>
  <c r="V6" i="37"/>
  <c r="J5" i="37"/>
  <c r="Z5" i="37"/>
  <c r="O5" i="37"/>
  <c r="H5" i="37"/>
  <c r="X5" i="37"/>
  <c r="M5" i="37"/>
  <c r="F24" i="15"/>
  <c r="C21" i="16"/>
  <c r="S21" i="16"/>
  <c r="L21" i="16"/>
  <c r="Q21" i="16"/>
  <c r="F21" i="16"/>
  <c r="H31" i="37"/>
  <c r="X31" i="37"/>
  <c r="M31" i="37"/>
  <c r="B31" i="37"/>
  <c r="AA31" i="37" s="1"/>
  <c r="AA31" i="36"/>
  <c r="AB31" i="36" s="1"/>
  <c r="R31" i="37"/>
  <c r="G31" i="37"/>
  <c r="W31" i="37"/>
  <c r="O14" i="37"/>
  <c r="H14" i="37"/>
  <c r="X14" i="37"/>
  <c r="M14" i="37"/>
  <c r="B14" i="37"/>
  <c r="AA14" i="37" s="1"/>
  <c r="AA14" i="36"/>
  <c r="AB14" i="36" s="1"/>
  <c r="R14" i="37"/>
  <c r="AA31" i="15"/>
  <c r="L31" i="16" s="1"/>
  <c r="O5" i="16"/>
  <c r="H5" i="16"/>
  <c r="X5" i="16"/>
  <c r="M5" i="16"/>
  <c r="B5" i="16"/>
  <c r="AB10" i="12"/>
  <c r="AA35" i="12"/>
  <c r="G25" i="16"/>
  <c r="W25" i="16"/>
  <c r="P25" i="16"/>
  <c r="E25" i="16"/>
  <c r="U25" i="16"/>
  <c r="Z29" i="16"/>
  <c r="R29" i="16"/>
  <c r="N29" i="16"/>
  <c r="J29" i="16"/>
  <c r="J29" i="17" s="1"/>
  <c r="F29" i="16"/>
  <c r="B29" i="16"/>
  <c r="Y29" i="16"/>
  <c r="U29" i="16"/>
  <c r="Q29" i="16"/>
  <c r="M29" i="16"/>
  <c r="I29" i="16"/>
  <c r="I29" i="17" s="1"/>
  <c r="E29" i="16"/>
  <c r="X29" i="16"/>
  <c r="T29" i="16"/>
  <c r="P29" i="16"/>
  <c r="L29" i="16"/>
  <c r="H29" i="16"/>
  <c r="D29" i="16"/>
  <c r="W29" i="16"/>
  <c r="S29" i="16"/>
  <c r="O29" i="16"/>
  <c r="K29" i="16"/>
  <c r="G29" i="16"/>
  <c r="C29" i="16"/>
  <c r="E3" i="17"/>
  <c r="U3" i="17"/>
  <c r="J3" i="17"/>
  <c r="C3" i="17"/>
  <c r="S3" i="17"/>
  <c r="L3" i="17"/>
  <c r="I16" i="37"/>
  <c r="Y16" i="37"/>
  <c r="N16" i="37"/>
  <c r="C16" i="37"/>
  <c r="S16" i="37"/>
  <c r="L16" i="37"/>
  <c r="Q32" i="37"/>
  <c r="F32" i="37"/>
  <c r="V32" i="37"/>
  <c r="K32" i="37"/>
  <c r="D32" i="37"/>
  <c r="T32" i="37"/>
  <c r="H27" i="37"/>
  <c r="X27" i="37"/>
  <c r="M27" i="37"/>
  <c r="B27" i="37"/>
  <c r="AA27" i="37" s="1"/>
  <c r="AA27" i="36"/>
  <c r="AB27" i="36" s="1"/>
  <c r="R27" i="37"/>
  <c r="G27" i="37"/>
  <c r="W27" i="37"/>
  <c r="O26" i="37"/>
  <c r="H26" i="37"/>
  <c r="X26" i="37"/>
  <c r="M26" i="37"/>
  <c r="B26" i="37"/>
  <c r="AA26" i="37" s="1"/>
  <c r="AA26" i="36"/>
  <c r="AB26" i="36" s="1"/>
  <c r="R26" i="37"/>
  <c r="U32" i="17" l="1"/>
  <c r="T15" i="17"/>
  <c r="W34" i="17"/>
  <c r="S22" i="17"/>
  <c r="L31" i="17"/>
  <c r="O26" i="17"/>
  <c r="O29" i="17"/>
  <c r="B29" i="17"/>
  <c r="Y10" i="14"/>
  <c r="U10" i="14"/>
  <c r="Q10" i="14"/>
  <c r="M10" i="14"/>
  <c r="I10" i="14"/>
  <c r="E10" i="14"/>
  <c r="X10" i="14"/>
  <c r="T10" i="14"/>
  <c r="P10" i="14"/>
  <c r="L10" i="14"/>
  <c r="H10" i="14"/>
  <c r="D10" i="14"/>
  <c r="W10" i="14"/>
  <c r="S10" i="14"/>
  <c r="O10" i="14"/>
  <c r="K10" i="14"/>
  <c r="G10" i="14"/>
  <c r="C10" i="14"/>
  <c r="Z10" i="14"/>
  <c r="V10" i="14"/>
  <c r="R10" i="14"/>
  <c r="N10" i="14"/>
  <c r="J10" i="14"/>
  <c r="F10" i="14"/>
  <c r="B10" i="14"/>
  <c r="AB35" i="12"/>
  <c r="Q21" i="17"/>
  <c r="Z8" i="38"/>
  <c r="V8" i="38"/>
  <c r="R8" i="38"/>
  <c r="N8" i="38"/>
  <c r="J8" i="38"/>
  <c r="F8" i="38"/>
  <c r="B8" i="38"/>
  <c r="Y8" i="38"/>
  <c r="U8" i="38"/>
  <c r="Q8" i="38"/>
  <c r="M8" i="38"/>
  <c r="I8" i="38"/>
  <c r="E8" i="38"/>
  <c r="X8" i="38"/>
  <c r="T8" i="38"/>
  <c r="P8" i="38"/>
  <c r="L8" i="38"/>
  <c r="H8" i="38"/>
  <c r="D8" i="38"/>
  <c r="W8" i="38"/>
  <c r="S8" i="38"/>
  <c r="O8" i="38"/>
  <c r="K8" i="38"/>
  <c r="G8" i="38"/>
  <c r="C8" i="38"/>
  <c r="W13" i="38"/>
  <c r="S13" i="38"/>
  <c r="O13" i="38"/>
  <c r="K13" i="38"/>
  <c r="G13" i="38"/>
  <c r="C13" i="38"/>
  <c r="Z13" i="38"/>
  <c r="V13" i="38"/>
  <c r="R13" i="38"/>
  <c r="N13" i="38"/>
  <c r="J13" i="38"/>
  <c r="F13" i="38"/>
  <c r="B13" i="38"/>
  <c r="Y13" i="38"/>
  <c r="U13" i="38"/>
  <c r="Q13" i="38"/>
  <c r="M13" i="38"/>
  <c r="I13" i="38"/>
  <c r="E13" i="38"/>
  <c r="X13" i="38"/>
  <c r="T13" i="38"/>
  <c r="P13" i="38"/>
  <c r="L13" i="38"/>
  <c r="H13" i="38"/>
  <c r="D13" i="38"/>
  <c r="F30" i="17"/>
  <c r="N23" i="17"/>
  <c r="C35" i="36"/>
  <c r="C2" i="37"/>
  <c r="C35" i="37" s="1"/>
  <c r="S35" i="36"/>
  <c r="S2" i="37"/>
  <c r="S35" i="37" s="1"/>
  <c r="L2" i="37"/>
  <c r="L35" i="37" s="1"/>
  <c r="L35" i="36"/>
  <c r="Q35" i="36"/>
  <c r="Q2" i="37"/>
  <c r="Q35" i="37" s="1"/>
  <c r="F35" i="36"/>
  <c r="F2" i="37"/>
  <c r="F35" i="37" s="1"/>
  <c r="V35" i="36"/>
  <c r="V2" i="37"/>
  <c r="V35" i="37" s="1"/>
  <c r="P6" i="17"/>
  <c r="E6" i="17"/>
  <c r="U6" i="17"/>
  <c r="J6" i="17"/>
  <c r="C6" i="17"/>
  <c r="S6" i="17"/>
  <c r="M11" i="17"/>
  <c r="B11" i="17"/>
  <c r="R11" i="17"/>
  <c r="K11" i="17"/>
  <c r="D11" i="17"/>
  <c r="T11" i="17"/>
  <c r="H14" i="17"/>
  <c r="X14" i="17"/>
  <c r="M14" i="17"/>
  <c r="B14" i="17"/>
  <c r="R14" i="17"/>
  <c r="K14" i="17"/>
  <c r="Y11" i="38"/>
  <c r="U11" i="38"/>
  <c r="Q11" i="38"/>
  <c r="M11" i="38"/>
  <c r="I11" i="38"/>
  <c r="E11" i="38"/>
  <c r="X11" i="38"/>
  <c r="T11" i="38"/>
  <c r="P11" i="38"/>
  <c r="L11" i="38"/>
  <c r="H11" i="38"/>
  <c r="D11" i="38"/>
  <c r="W11" i="38"/>
  <c r="S11" i="38"/>
  <c r="O11" i="38"/>
  <c r="K11" i="38"/>
  <c r="G11" i="38"/>
  <c r="C11" i="38"/>
  <c r="Z11" i="38"/>
  <c r="V11" i="38"/>
  <c r="R11" i="38"/>
  <c r="N11" i="38"/>
  <c r="J11" i="38"/>
  <c r="F11" i="38"/>
  <c r="B11" i="38"/>
  <c r="Q7" i="17"/>
  <c r="F7" i="17"/>
  <c r="Z7" i="17"/>
  <c r="O7" i="17"/>
  <c r="H7" i="17"/>
  <c r="X7" i="17"/>
  <c r="F25" i="17"/>
  <c r="C25" i="17"/>
  <c r="T5" i="17"/>
  <c r="I31" i="16"/>
  <c r="Y31" i="16"/>
  <c r="N31" i="16"/>
  <c r="G31" i="16"/>
  <c r="W31" i="16"/>
  <c r="P31" i="16"/>
  <c r="M21" i="17"/>
  <c r="Y7" i="38"/>
  <c r="U7" i="38"/>
  <c r="Q7" i="38"/>
  <c r="M7" i="38"/>
  <c r="I7" i="38"/>
  <c r="E7" i="38"/>
  <c r="X7" i="38"/>
  <c r="T7" i="38"/>
  <c r="P7" i="38"/>
  <c r="L7" i="38"/>
  <c r="H7" i="38"/>
  <c r="D7" i="38"/>
  <c r="W7" i="38"/>
  <c r="S7" i="38"/>
  <c r="O7" i="38"/>
  <c r="K7" i="38"/>
  <c r="G7" i="38"/>
  <c r="C7" i="38"/>
  <c r="Z7" i="38"/>
  <c r="V7" i="38"/>
  <c r="R7" i="38"/>
  <c r="N7" i="38"/>
  <c r="J7" i="38"/>
  <c r="F7" i="38"/>
  <c r="B7" i="38"/>
  <c r="G17" i="17"/>
  <c r="W17" i="17"/>
  <c r="P17" i="17"/>
  <c r="E17" i="17"/>
  <c r="U17" i="17"/>
  <c r="J17" i="17"/>
  <c r="M30" i="17"/>
  <c r="B16" i="17"/>
  <c r="R16" i="17"/>
  <c r="K16" i="17"/>
  <c r="D16" i="17"/>
  <c r="T16" i="17"/>
  <c r="I16" i="17"/>
  <c r="Y16" i="17"/>
  <c r="S23" i="17"/>
  <c r="E23" i="17"/>
  <c r="Z19" i="38"/>
  <c r="V19" i="38"/>
  <c r="R19" i="38"/>
  <c r="N19" i="38"/>
  <c r="J19" i="38"/>
  <c r="F19" i="38"/>
  <c r="B19" i="38"/>
  <c r="Y19" i="38"/>
  <c r="U19" i="38"/>
  <c r="Q19" i="38"/>
  <c r="M19" i="38"/>
  <c r="I19" i="38"/>
  <c r="E19" i="38"/>
  <c r="T19" i="38"/>
  <c r="L19" i="38"/>
  <c r="D19" i="38"/>
  <c r="S19" i="38"/>
  <c r="K19" i="38"/>
  <c r="C19" i="38"/>
  <c r="X19" i="38"/>
  <c r="P19" i="38"/>
  <c r="H19" i="38"/>
  <c r="W19" i="38"/>
  <c r="O19" i="38"/>
  <c r="G19" i="38"/>
  <c r="Z4" i="38"/>
  <c r="V4" i="38"/>
  <c r="R4" i="38"/>
  <c r="N4" i="38"/>
  <c r="J4" i="38"/>
  <c r="F4" i="38"/>
  <c r="B4" i="38"/>
  <c r="Y4" i="38"/>
  <c r="U4" i="38"/>
  <c r="Q4" i="38"/>
  <c r="M4" i="38"/>
  <c r="I4" i="38"/>
  <c r="E4" i="38"/>
  <c r="X4" i="38"/>
  <c r="T4" i="38"/>
  <c r="P4" i="38"/>
  <c r="L4" i="38"/>
  <c r="H4" i="38"/>
  <c r="D4" i="38"/>
  <c r="W4" i="38"/>
  <c r="S4" i="38"/>
  <c r="O4" i="38"/>
  <c r="K4" i="38"/>
  <c r="G4" i="38"/>
  <c r="C4" i="38"/>
  <c r="Y25" i="38"/>
  <c r="U25" i="38"/>
  <c r="Q25" i="38"/>
  <c r="M25" i="38"/>
  <c r="I25" i="38"/>
  <c r="E25" i="38"/>
  <c r="X25" i="38"/>
  <c r="T25" i="38"/>
  <c r="P25" i="38"/>
  <c r="L25" i="38"/>
  <c r="H25" i="38"/>
  <c r="D25" i="38"/>
  <c r="W25" i="38"/>
  <c r="S25" i="38"/>
  <c r="O25" i="38"/>
  <c r="K25" i="38"/>
  <c r="G25" i="38"/>
  <c r="C25" i="38"/>
  <c r="Z25" i="38"/>
  <c r="V25" i="38"/>
  <c r="R25" i="38"/>
  <c r="N25" i="38"/>
  <c r="J25" i="38"/>
  <c r="F25" i="38"/>
  <c r="B25" i="38"/>
  <c r="Z34" i="38"/>
  <c r="V34" i="38"/>
  <c r="R34" i="38"/>
  <c r="N34" i="38"/>
  <c r="J34" i="38"/>
  <c r="F34" i="38"/>
  <c r="B34" i="38"/>
  <c r="Y34" i="38"/>
  <c r="U34" i="38"/>
  <c r="Q34" i="38"/>
  <c r="M34" i="38"/>
  <c r="I34" i="38"/>
  <c r="E34" i="38"/>
  <c r="X34" i="38"/>
  <c r="T34" i="38"/>
  <c r="P34" i="38"/>
  <c r="L34" i="38"/>
  <c r="H34" i="38"/>
  <c r="D34" i="38"/>
  <c r="W34" i="38"/>
  <c r="S34" i="38"/>
  <c r="O34" i="38"/>
  <c r="K34" i="38"/>
  <c r="G34" i="38"/>
  <c r="C34" i="38"/>
  <c r="F28" i="17"/>
  <c r="Z28" i="17"/>
  <c r="O28" i="17"/>
  <c r="H28" i="17"/>
  <c r="X28" i="17"/>
  <c r="M28" i="17"/>
  <c r="B25" i="17"/>
  <c r="O25" i="17"/>
  <c r="P5" i="17"/>
  <c r="T21" i="17"/>
  <c r="W5" i="38"/>
  <c r="S5" i="38"/>
  <c r="O5" i="38"/>
  <c r="K5" i="38"/>
  <c r="G5" i="38"/>
  <c r="C5" i="38"/>
  <c r="Z5" i="38"/>
  <c r="V5" i="38"/>
  <c r="R5" i="38"/>
  <c r="N5" i="38"/>
  <c r="J5" i="38"/>
  <c r="F5" i="38"/>
  <c r="B5" i="38"/>
  <c r="Y5" i="38"/>
  <c r="U5" i="38"/>
  <c r="Q5" i="38"/>
  <c r="M5" i="38"/>
  <c r="I5" i="38"/>
  <c r="E5" i="38"/>
  <c r="X5" i="38"/>
  <c r="T5" i="38"/>
  <c r="P5" i="38"/>
  <c r="L5" i="38"/>
  <c r="H5" i="38"/>
  <c r="D5" i="38"/>
  <c r="Y30" i="17"/>
  <c r="D22" i="16"/>
  <c r="T22" i="16"/>
  <c r="I22" i="16"/>
  <c r="Y22" i="16"/>
  <c r="N22" i="16"/>
  <c r="G22" i="16"/>
  <c r="W22" i="16"/>
  <c r="H23" i="17"/>
  <c r="Q23" i="17"/>
  <c r="T25" i="17"/>
  <c r="T25" i="19" s="1"/>
  <c r="L5" i="17"/>
  <c r="P21" i="17"/>
  <c r="U30" i="17"/>
  <c r="K23" i="17"/>
  <c r="AA19" i="15"/>
  <c r="Y18" i="38"/>
  <c r="X18" i="38"/>
  <c r="T18" i="38"/>
  <c r="P18" i="38"/>
  <c r="L18" i="38"/>
  <c r="H18" i="38"/>
  <c r="D18" i="38"/>
  <c r="W18" i="38"/>
  <c r="S18" i="38"/>
  <c r="O18" i="38"/>
  <c r="K18" i="38"/>
  <c r="G18" i="38"/>
  <c r="C18" i="38"/>
  <c r="V18" i="38"/>
  <c r="R18" i="38"/>
  <c r="N18" i="38"/>
  <c r="J18" i="38"/>
  <c r="F18" i="38"/>
  <c r="B18" i="38"/>
  <c r="Z18" i="38"/>
  <c r="U18" i="38"/>
  <c r="Q18" i="38"/>
  <c r="M18" i="38"/>
  <c r="I18" i="38"/>
  <c r="E18" i="38"/>
  <c r="Q15" i="16"/>
  <c r="F15" i="16"/>
  <c r="Z15" i="16"/>
  <c r="O15" i="16"/>
  <c r="H15" i="16"/>
  <c r="X15" i="16"/>
  <c r="H34" i="16"/>
  <c r="X34" i="16"/>
  <c r="M34" i="16"/>
  <c r="B34" i="16"/>
  <c r="R34" i="16"/>
  <c r="K34" i="16"/>
  <c r="B32" i="16"/>
  <c r="R32" i="16"/>
  <c r="K32" i="16"/>
  <c r="D32" i="16"/>
  <c r="T32" i="16"/>
  <c r="I32" i="16"/>
  <c r="Y32" i="16"/>
  <c r="P26" i="16"/>
  <c r="E26" i="16"/>
  <c r="U26" i="16"/>
  <c r="J26" i="16"/>
  <c r="C26" i="16"/>
  <c r="S26" i="16"/>
  <c r="H29" i="17"/>
  <c r="R29" i="17"/>
  <c r="W27" i="38"/>
  <c r="S27" i="38"/>
  <c r="O27" i="38"/>
  <c r="K27" i="38"/>
  <c r="G27" i="38"/>
  <c r="C27" i="38"/>
  <c r="Z27" i="38"/>
  <c r="V27" i="38"/>
  <c r="R27" i="38"/>
  <c r="N27" i="38"/>
  <c r="J27" i="38"/>
  <c r="F27" i="38"/>
  <c r="B27" i="38"/>
  <c r="Y27" i="38"/>
  <c r="U27" i="38"/>
  <c r="Q27" i="38"/>
  <c r="M27" i="38"/>
  <c r="I27" i="38"/>
  <c r="E27" i="38"/>
  <c r="X27" i="38"/>
  <c r="T27" i="38"/>
  <c r="P27" i="38"/>
  <c r="L27" i="38"/>
  <c r="H27" i="38"/>
  <c r="D27" i="38"/>
  <c r="L29" i="17"/>
  <c r="W25" i="17"/>
  <c r="X21" i="38"/>
  <c r="T21" i="38"/>
  <c r="P21" i="38"/>
  <c r="L21" i="38"/>
  <c r="H21" i="38"/>
  <c r="D21" i="38"/>
  <c r="W21" i="38"/>
  <c r="S21" i="38"/>
  <c r="O21" i="38"/>
  <c r="K21" i="38"/>
  <c r="G21" i="38"/>
  <c r="C21" i="38"/>
  <c r="V21" i="38"/>
  <c r="N21" i="38"/>
  <c r="F21" i="38"/>
  <c r="U21" i="38"/>
  <c r="M21" i="38"/>
  <c r="E21" i="38"/>
  <c r="Z21" i="38"/>
  <c r="R21" i="38"/>
  <c r="J21" i="38"/>
  <c r="B21" i="38"/>
  <c r="Y21" i="38"/>
  <c r="Q21" i="38"/>
  <c r="I21" i="38"/>
  <c r="Q30" i="17"/>
  <c r="Y33" i="38"/>
  <c r="U33" i="38"/>
  <c r="Q33" i="38"/>
  <c r="M33" i="38"/>
  <c r="I33" i="38"/>
  <c r="E33" i="38"/>
  <c r="X33" i="38"/>
  <c r="T33" i="38"/>
  <c r="P33" i="38"/>
  <c r="L33" i="38"/>
  <c r="H33" i="38"/>
  <c r="D33" i="38"/>
  <c r="W33" i="38"/>
  <c r="S33" i="38"/>
  <c r="O33" i="38"/>
  <c r="K33" i="38"/>
  <c r="G33" i="38"/>
  <c r="C33" i="38"/>
  <c r="Z33" i="38"/>
  <c r="V33" i="38"/>
  <c r="R33" i="38"/>
  <c r="N33" i="38"/>
  <c r="J33" i="38"/>
  <c r="F33" i="38"/>
  <c r="B33" i="38"/>
  <c r="Y23" i="17"/>
  <c r="G35" i="36"/>
  <c r="G2" i="37"/>
  <c r="G35" i="37" s="1"/>
  <c r="W35" i="36"/>
  <c r="W2" i="37"/>
  <c r="W35" i="37" s="1"/>
  <c r="P2" i="37"/>
  <c r="P35" i="37" s="1"/>
  <c r="P35" i="36"/>
  <c r="E35" i="36"/>
  <c r="E2" i="37"/>
  <c r="E35" i="37" s="1"/>
  <c r="U35" i="36"/>
  <c r="U2" i="37"/>
  <c r="U35" i="37" s="1"/>
  <c r="J35" i="36"/>
  <c r="J2" i="37"/>
  <c r="J35" i="37" s="1"/>
  <c r="Z35" i="36"/>
  <c r="Z2" i="37"/>
  <c r="Z35" i="37" s="1"/>
  <c r="Y29" i="38"/>
  <c r="U29" i="38"/>
  <c r="Q29" i="38"/>
  <c r="M29" i="38"/>
  <c r="I29" i="38"/>
  <c r="E29" i="38"/>
  <c r="X29" i="38"/>
  <c r="T29" i="38"/>
  <c r="P29" i="38"/>
  <c r="L29" i="38"/>
  <c r="H29" i="38"/>
  <c r="D29" i="38"/>
  <c r="W29" i="38"/>
  <c r="S29" i="38"/>
  <c r="O29" i="38"/>
  <c r="K29" i="38"/>
  <c r="G29" i="38"/>
  <c r="C29" i="38"/>
  <c r="Z29" i="38"/>
  <c r="V29" i="38"/>
  <c r="R29" i="38"/>
  <c r="N29" i="38"/>
  <c r="J29" i="38"/>
  <c r="F29" i="38"/>
  <c r="B29" i="38"/>
  <c r="D6" i="17"/>
  <c r="T6" i="17"/>
  <c r="I6" i="17"/>
  <c r="Y6" i="17"/>
  <c r="N6" i="17"/>
  <c r="G6" i="17"/>
  <c r="W6" i="17"/>
  <c r="Q11" i="17"/>
  <c r="F11" i="17"/>
  <c r="Z11" i="17"/>
  <c r="O11" i="17"/>
  <c r="H11" i="17"/>
  <c r="X11" i="17"/>
  <c r="L14" i="17"/>
  <c r="Q14" i="17"/>
  <c r="F14" i="17"/>
  <c r="Z14" i="17"/>
  <c r="O14" i="17"/>
  <c r="E7" i="17"/>
  <c r="U7" i="17"/>
  <c r="J7" i="17"/>
  <c r="C7" i="17"/>
  <c r="S7" i="17"/>
  <c r="L7" i="17"/>
  <c r="X32" i="38"/>
  <c r="T32" i="38"/>
  <c r="P32" i="38"/>
  <c r="L32" i="38"/>
  <c r="H32" i="38"/>
  <c r="D32" i="38"/>
  <c r="W32" i="38"/>
  <c r="S32" i="38"/>
  <c r="O32" i="38"/>
  <c r="K32" i="38"/>
  <c r="G32" i="38"/>
  <c r="C32" i="38"/>
  <c r="Z32" i="38"/>
  <c r="V32" i="38"/>
  <c r="R32" i="38"/>
  <c r="N32" i="38"/>
  <c r="J32" i="38"/>
  <c r="F32" i="38"/>
  <c r="B32" i="38"/>
  <c r="Y32" i="38"/>
  <c r="U32" i="38"/>
  <c r="Q32" i="38"/>
  <c r="M32" i="38"/>
  <c r="I32" i="38"/>
  <c r="E32" i="38"/>
  <c r="Q25" i="17"/>
  <c r="N5" i="17"/>
  <c r="D5" i="17"/>
  <c r="M31" i="16"/>
  <c r="B31" i="16"/>
  <c r="R31" i="16"/>
  <c r="K31" i="16"/>
  <c r="D31" i="16"/>
  <c r="T31" i="16"/>
  <c r="X21" i="17"/>
  <c r="Y3" i="38"/>
  <c r="U3" i="38"/>
  <c r="Q3" i="38"/>
  <c r="M3" i="38"/>
  <c r="I3" i="38"/>
  <c r="E3" i="38"/>
  <c r="X3" i="38"/>
  <c r="T3" i="38"/>
  <c r="P3" i="38"/>
  <c r="L3" i="38"/>
  <c r="H3" i="38"/>
  <c r="D3" i="38"/>
  <c r="W3" i="38"/>
  <c r="S3" i="38"/>
  <c r="O3" i="38"/>
  <c r="K3" i="38"/>
  <c r="G3" i="38"/>
  <c r="C3" i="38"/>
  <c r="Z3" i="38"/>
  <c r="V3" i="38"/>
  <c r="R3" i="38"/>
  <c r="N3" i="38"/>
  <c r="J3" i="38"/>
  <c r="F3" i="38"/>
  <c r="B3" i="38"/>
  <c r="K17" i="17"/>
  <c r="D17" i="17"/>
  <c r="T17" i="17"/>
  <c r="I17" i="17"/>
  <c r="Y17" i="17"/>
  <c r="N17" i="17"/>
  <c r="W9" i="38"/>
  <c r="S9" i="38"/>
  <c r="O9" i="38"/>
  <c r="K9" i="38"/>
  <c r="G9" i="38"/>
  <c r="C9" i="38"/>
  <c r="Z9" i="38"/>
  <c r="V9" i="38"/>
  <c r="R9" i="38"/>
  <c r="N9" i="38"/>
  <c r="J9" i="38"/>
  <c r="F9" i="38"/>
  <c r="B9" i="38"/>
  <c r="Y9" i="38"/>
  <c r="U9" i="38"/>
  <c r="Q9" i="38"/>
  <c r="M9" i="38"/>
  <c r="I9" i="38"/>
  <c r="E9" i="38"/>
  <c r="X9" i="38"/>
  <c r="T9" i="38"/>
  <c r="P9" i="38"/>
  <c r="L9" i="38"/>
  <c r="H9" i="38"/>
  <c r="D9" i="38"/>
  <c r="K30" i="17"/>
  <c r="X30" i="17"/>
  <c r="Y22" i="38"/>
  <c r="U22" i="38"/>
  <c r="Q22" i="38"/>
  <c r="M22" i="38"/>
  <c r="I22" i="38"/>
  <c r="E22" i="38"/>
  <c r="X22" i="38"/>
  <c r="T22" i="38"/>
  <c r="P22" i="38"/>
  <c r="L22" i="38"/>
  <c r="H22" i="38"/>
  <c r="D22" i="38"/>
  <c r="W22" i="38"/>
  <c r="S22" i="38"/>
  <c r="O22" i="38"/>
  <c r="Z22" i="38"/>
  <c r="K22" i="38"/>
  <c r="C22" i="38"/>
  <c r="V22" i="38"/>
  <c r="J22" i="38"/>
  <c r="B22" i="38"/>
  <c r="R22" i="38"/>
  <c r="G22" i="38"/>
  <c r="N22" i="38"/>
  <c r="F22" i="38"/>
  <c r="F16" i="17"/>
  <c r="Z16" i="17"/>
  <c r="O16" i="17"/>
  <c r="H16" i="17"/>
  <c r="X16" i="17"/>
  <c r="M16" i="17"/>
  <c r="C23" i="17"/>
  <c r="J28" i="17"/>
  <c r="C28" i="17"/>
  <c r="S28" i="17"/>
  <c r="L28" i="17"/>
  <c r="Q28" i="17"/>
  <c r="M25" i="17"/>
  <c r="J5" i="17"/>
  <c r="W5" i="17"/>
  <c r="N21" i="17"/>
  <c r="D21" i="17"/>
  <c r="W30" i="17"/>
  <c r="H22" i="16"/>
  <c r="X22" i="16"/>
  <c r="M22" i="16"/>
  <c r="B22" i="16"/>
  <c r="R22" i="16"/>
  <c r="K22" i="16"/>
  <c r="O23" i="17"/>
  <c r="N25" i="17"/>
  <c r="D25" i="17"/>
  <c r="Z5" i="17"/>
  <c r="S5" i="17"/>
  <c r="J21" i="17"/>
  <c r="W21" i="17"/>
  <c r="E30" i="17"/>
  <c r="R23" i="17"/>
  <c r="E15" i="16"/>
  <c r="U15" i="16"/>
  <c r="J15" i="16"/>
  <c r="C15" i="16"/>
  <c r="S15" i="16"/>
  <c r="L15" i="16"/>
  <c r="L34" i="16"/>
  <c r="Q34" i="16"/>
  <c r="F34" i="16"/>
  <c r="Z34" i="16"/>
  <c r="O34" i="16"/>
  <c r="F32" i="16"/>
  <c r="Z32" i="16"/>
  <c r="O32" i="16"/>
  <c r="H32" i="16"/>
  <c r="X32" i="16"/>
  <c r="M32" i="16"/>
  <c r="D26" i="16"/>
  <c r="T26" i="16"/>
  <c r="I26" i="16"/>
  <c r="Y26" i="16"/>
  <c r="N26" i="16"/>
  <c r="G26" i="16"/>
  <c r="W26" i="16"/>
  <c r="Z26" i="38"/>
  <c r="V26" i="38"/>
  <c r="R26" i="38"/>
  <c r="N26" i="38"/>
  <c r="J26" i="38"/>
  <c r="F26" i="38"/>
  <c r="B26" i="38"/>
  <c r="Y26" i="38"/>
  <c r="U26" i="38"/>
  <c r="Q26" i="38"/>
  <c r="M26" i="38"/>
  <c r="I26" i="38"/>
  <c r="E26" i="38"/>
  <c r="X26" i="38"/>
  <c r="T26" i="38"/>
  <c r="P26" i="38"/>
  <c r="L26" i="38"/>
  <c r="H26" i="38"/>
  <c r="D26" i="38"/>
  <c r="W26" i="38"/>
  <c r="S26" i="38"/>
  <c r="O26" i="38"/>
  <c r="K26" i="38"/>
  <c r="G26" i="38"/>
  <c r="C26" i="38"/>
  <c r="X29" i="17"/>
  <c r="P25" i="17"/>
  <c r="S29" i="17"/>
  <c r="Z29" i="17"/>
  <c r="O5" i="17"/>
  <c r="W17" i="38"/>
  <c r="S17" i="38"/>
  <c r="O17" i="38"/>
  <c r="K17" i="38"/>
  <c r="G17" i="38"/>
  <c r="C17" i="38"/>
  <c r="Z17" i="38"/>
  <c r="V17" i="38"/>
  <c r="R17" i="38"/>
  <c r="N17" i="38"/>
  <c r="J17" i="38"/>
  <c r="F17" i="38"/>
  <c r="B17" i="38"/>
  <c r="Y17" i="38"/>
  <c r="U17" i="38"/>
  <c r="Q17" i="38"/>
  <c r="M17" i="38"/>
  <c r="I17" i="38"/>
  <c r="E17" i="38"/>
  <c r="X17" i="38"/>
  <c r="T17" i="38"/>
  <c r="P17" i="38"/>
  <c r="L17" i="38"/>
  <c r="H17" i="38"/>
  <c r="D17" i="38"/>
  <c r="G29" i="17"/>
  <c r="W29" i="17"/>
  <c r="P29" i="17"/>
  <c r="E29" i="17"/>
  <c r="U29" i="17"/>
  <c r="U25" i="17"/>
  <c r="G25" i="17"/>
  <c r="M5" i="17"/>
  <c r="X14" i="38"/>
  <c r="T14" i="38"/>
  <c r="P14" i="38"/>
  <c r="L14" i="38"/>
  <c r="H14" i="38"/>
  <c r="D14" i="38"/>
  <c r="W14" i="38"/>
  <c r="S14" i="38"/>
  <c r="O14" i="38"/>
  <c r="K14" i="38"/>
  <c r="G14" i="38"/>
  <c r="C14" i="38"/>
  <c r="Z14" i="38"/>
  <c r="V14" i="38"/>
  <c r="R14" i="38"/>
  <c r="N14" i="38"/>
  <c r="J14" i="38"/>
  <c r="F14" i="38"/>
  <c r="B14" i="38"/>
  <c r="Y14" i="38"/>
  <c r="U14" i="38"/>
  <c r="Q14" i="38"/>
  <c r="M14" i="38"/>
  <c r="I14" i="38"/>
  <c r="E14" i="38"/>
  <c r="S21" i="17"/>
  <c r="L30" i="17"/>
  <c r="W23" i="17"/>
  <c r="I23" i="17"/>
  <c r="K35" i="36"/>
  <c r="K2" i="37"/>
  <c r="K35" i="37" s="1"/>
  <c r="D2" i="37"/>
  <c r="D35" i="37" s="1"/>
  <c r="D35" i="36"/>
  <c r="T2" i="37"/>
  <c r="T35" i="37" s="1"/>
  <c r="T35" i="36"/>
  <c r="I35" i="36"/>
  <c r="I2" i="37"/>
  <c r="I35" i="37" s="1"/>
  <c r="Y35" i="36"/>
  <c r="Y2" i="37"/>
  <c r="Y35" i="37" s="1"/>
  <c r="N35" i="36"/>
  <c r="N2" i="37"/>
  <c r="N35" i="37" s="1"/>
  <c r="H6" i="17"/>
  <c r="X6" i="17"/>
  <c r="M6" i="17"/>
  <c r="B6" i="17"/>
  <c r="R6" i="17"/>
  <c r="K6" i="17"/>
  <c r="E11" i="17"/>
  <c r="U11" i="17"/>
  <c r="J11" i="17"/>
  <c r="C11" i="17"/>
  <c r="S11" i="17"/>
  <c r="L11" i="17"/>
  <c r="P14" i="17"/>
  <c r="E14" i="17"/>
  <c r="U14" i="17"/>
  <c r="J14" i="17"/>
  <c r="C14" i="17"/>
  <c r="S14" i="17"/>
  <c r="I7" i="17"/>
  <c r="Y7" i="17"/>
  <c r="N7" i="17"/>
  <c r="G7" i="17"/>
  <c r="W7" i="17"/>
  <c r="P7" i="17"/>
  <c r="L25" i="17"/>
  <c r="Y5" i="17"/>
  <c r="K5" i="17"/>
  <c r="Q31" i="16"/>
  <c r="F31" i="16"/>
  <c r="Z31" i="16"/>
  <c r="O31" i="16"/>
  <c r="H31" i="16"/>
  <c r="X31" i="16"/>
  <c r="R21" i="17"/>
  <c r="H21" i="17"/>
  <c r="O17" i="17"/>
  <c r="H17" i="17"/>
  <c r="X17" i="17"/>
  <c r="M17" i="17"/>
  <c r="B17" i="17"/>
  <c r="R17" i="17"/>
  <c r="H30" i="17"/>
  <c r="W23" i="38"/>
  <c r="S23" i="38"/>
  <c r="Z23" i="38"/>
  <c r="V23" i="38"/>
  <c r="R23" i="38"/>
  <c r="N23" i="38"/>
  <c r="J23" i="38"/>
  <c r="F23" i="38"/>
  <c r="B23" i="38"/>
  <c r="Y23" i="38"/>
  <c r="U23" i="38"/>
  <c r="Q23" i="38"/>
  <c r="M23" i="38"/>
  <c r="I23" i="38"/>
  <c r="E23" i="38"/>
  <c r="X23" i="38"/>
  <c r="T23" i="38"/>
  <c r="P23" i="38"/>
  <c r="L23" i="38"/>
  <c r="H23" i="38"/>
  <c r="D23" i="38"/>
  <c r="O23" i="38"/>
  <c r="K23" i="38"/>
  <c r="G23" i="38"/>
  <c r="C23" i="38"/>
  <c r="J16" i="17"/>
  <c r="C16" i="17"/>
  <c r="S16" i="17"/>
  <c r="L16" i="17"/>
  <c r="Q16" i="17"/>
  <c r="J23" i="17"/>
  <c r="W20" i="38"/>
  <c r="S20" i="38"/>
  <c r="O20" i="38"/>
  <c r="K20" i="38"/>
  <c r="G20" i="38"/>
  <c r="C20" i="38"/>
  <c r="Z20" i="38"/>
  <c r="V20" i="38"/>
  <c r="R20" i="38"/>
  <c r="N20" i="38"/>
  <c r="J20" i="38"/>
  <c r="F20" i="38"/>
  <c r="B20" i="38"/>
  <c r="Y20" i="38"/>
  <c r="Q20" i="38"/>
  <c r="I20" i="38"/>
  <c r="X20" i="38"/>
  <c r="P20" i="38"/>
  <c r="H20" i="38"/>
  <c r="U20" i="38"/>
  <c r="M20" i="38"/>
  <c r="E20" i="38"/>
  <c r="T20" i="38"/>
  <c r="L20" i="38"/>
  <c r="D20" i="38"/>
  <c r="N28" i="17"/>
  <c r="G28" i="17"/>
  <c r="W28" i="17"/>
  <c r="P28" i="17"/>
  <c r="E28" i="17"/>
  <c r="U28" i="17"/>
  <c r="X25" i="17"/>
  <c r="U5" i="17"/>
  <c r="G5" i="17"/>
  <c r="Y21" i="17"/>
  <c r="K21" i="17"/>
  <c r="X24" i="38"/>
  <c r="T24" i="38"/>
  <c r="P24" i="38"/>
  <c r="L24" i="38"/>
  <c r="H24" i="38"/>
  <c r="D24" i="38"/>
  <c r="W24" i="38"/>
  <c r="S24" i="38"/>
  <c r="O24" i="38"/>
  <c r="K24" i="38"/>
  <c r="G24" i="38"/>
  <c r="C24" i="38"/>
  <c r="Z24" i="38"/>
  <c r="V24" i="38"/>
  <c r="R24" i="38"/>
  <c r="N24" i="38"/>
  <c r="J24" i="38"/>
  <c r="F24" i="38"/>
  <c r="B24" i="38"/>
  <c r="Y24" i="38"/>
  <c r="U24" i="38"/>
  <c r="Q24" i="38"/>
  <c r="M24" i="38"/>
  <c r="I24" i="38"/>
  <c r="E24" i="38"/>
  <c r="G30" i="17"/>
  <c r="T30" i="17"/>
  <c r="L22" i="16"/>
  <c r="Q22" i="16"/>
  <c r="F22" i="16"/>
  <c r="Z22" i="16"/>
  <c r="O22" i="16"/>
  <c r="Z23" i="17"/>
  <c r="AA24" i="15"/>
  <c r="Z16" i="38"/>
  <c r="V16" i="38"/>
  <c r="R16" i="38"/>
  <c r="N16" i="38"/>
  <c r="J16" i="38"/>
  <c r="F16" i="38"/>
  <c r="B16" i="38"/>
  <c r="Y16" i="38"/>
  <c r="U16" i="38"/>
  <c r="Q16" i="38"/>
  <c r="M16" i="38"/>
  <c r="I16" i="38"/>
  <c r="E16" i="38"/>
  <c r="X16" i="38"/>
  <c r="T16" i="38"/>
  <c r="P16" i="38"/>
  <c r="L16" i="38"/>
  <c r="H16" i="38"/>
  <c r="D16" i="38"/>
  <c r="W16" i="38"/>
  <c r="S16" i="38"/>
  <c r="O16" i="38"/>
  <c r="K16" i="38"/>
  <c r="G16" i="38"/>
  <c r="C16" i="38"/>
  <c r="Y25" i="17"/>
  <c r="K25" i="17"/>
  <c r="F5" i="17"/>
  <c r="C5" i="17"/>
  <c r="U21" i="17"/>
  <c r="G21" i="17"/>
  <c r="C30" i="17"/>
  <c r="P30" i="17"/>
  <c r="AB2" i="14"/>
  <c r="AA13" i="15"/>
  <c r="T23" i="17"/>
  <c r="B23" i="17"/>
  <c r="I15" i="16"/>
  <c r="Y15" i="16"/>
  <c r="N15" i="16"/>
  <c r="G15" i="16"/>
  <c r="W15" i="16"/>
  <c r="P15" i="16"/>
  <c r="P34" i="16"/>
  <c r="E34" i="16"/>
  <c r="U34" i="16"/>
  <c r="J34" i="16"/>
  <c r="C34" i="16"/>
  <c r="S34" i="16"/>
  <c r="J32" i="16"/>
  <c r="C32" i="16"/>
  <c r="S32" i="16"/>
  <c r="L32" i="16"/>
  <c r="Q32" i="16"/>
  <c r="H26" i="16"/>
  <c r="X26" i="16"/>
  <c r="M26" i="16"/>
  <c r="B26" i="16"/>
  <c r="R26" i="16"/>
  <c r="K26" i="16"/>
  <c r="M29" i="17"/>
  <c r="H5" i="17"/>
  <c r="C29" i="17"/>
  <c r="Q29" i="17"/>
  <c r="F29" i="17"/>
  <c r="B5" i="17"/>
  <c r="L21" i="17"/>
  <c r="K29" i="17"/>
  <c r="D29" i="17"/>
  <c r="T29" i="17"/>
  <c r="Y29" i="17"/>
  <c r="N29" i="17"/>
  <c r="E25" i="17"/>
  <c r="X5" i="17"/>
  <c r="W31" i="38"/>
  <c r="S31" i="38"/>
  <c r="O31" i="38"/>
  <c r="K31" i="38"/>
  <c r="G31" i="38"/>
  <c r="C31" i="38"/>
  <c r="Z31" i="38"/>
  <c r="V31" i="38"/>
  <c r="R31" i="38"/>
  <c r="N31" i="38"/>
  <c r="J31" i="38"/>
  <c r="F31" i="38"/>
  <c r="B31" i="38"/>
  <c r="Y31" i="38"/>
  <c r="U31" i="38"/>
  <c r="Q31" i="38"/>
  <c r="M31" i="38"/>
  <c r="I31" i="38"/>
  <c r="E31" i="38"/>
  <c r="X31" i="38"/>
  <c r="T31" i="38"/>
  <c r="P31" i="38"/>
  <c r="L31" i="38"/>
  <c r="H31" i="38"/>
  <c r="D31" i="38"/>
  <c r="F21" i="17"/>
  <c r="C21" i="17"/>
  <c r="Z30" i="38"/>
  <c r="V30" i="38"/>
  <c r="R30" i="38"/>
  <c r="N30" i="38"/>
  <c r="J30" i="38"/>
  <c r="F30" i="38"/>
  <c r="B30" i="38"/>
  <c r="Y30" i="38"/>
  <c r="U30" i="38"/>
  <c r="Q30" i="38"/>
  <c r="M30" i="38"/>
  <c r="I30" i="38"/>
  <c r="E30" i="38"/>
  <c r="X30" i="38"/>
  <c r="T30" i="38"/>
  <c r="P30" i="38"/>
  <c r="L30" i="38"/>
  <c r="H30" i="38"/>
  <c r="D30" i="38"/>
  <c r="W30" i="38"/>
  <c r="S30" i="38"/>
  <c r="O30" i="38"/>
  <c r="K30" i="38"/>
  <c r="G30" i="38"/>
  <c r="C30" i="38"/>
  <c r="Z30" i="17"/>
  <c r="G23" i="17"/>
  <c r="O35" i="36"/>
  <c r="O2" i="37"/>
  <c r="O35" i="37" s="1"/>
  <c r="H2" i="37"/>
  <c r="H35" i="37" s="1"/>
  <c r="H35" i="36"/>
  <c r="X2" i="37"/>
  <c r="X35" i="37" s="1"/>
  <c r="X35" i="36"/>
  <c r="M35" i="36"/>
  <c r="M2" i="37"/>
  <c r="M35" i="37" s="1"/>
  <c r="B35" i="36"/>
  <c r="B2" i="37"/>
  <c r="AA2" i="36"/>
  <c r="R35" i="36"/>
  <c r="R2" i="37"/>
  <c r="R35" i="37" s="1"/>
  <c r="L6" i="17"/>
  <c r="Q6" i="17"/>
  <c r="F6" i="17"/>
  <c r="Z6" i="17"/>
  <c r="O6" i="17"/>
  <c r="I11" i="17"/>
  <c r="Y11" i="17"/>
  <c r="N11" i="17"/>
  <c r="G11" i="17"/>
  <c r="W11" i="17"/>
  <c r="P11" i="17"/>
  <c r="D14" i="17"/>
  <c r="T14" i="17"/>
  <c r="I14" i="17"/>
  <c r="Y14" i="17"/>
  <c r="N14" i="17"/>
  <c r="G14" i="17"/>
  <c r="W14" i="17"/>
  <c r="X10" i="38"/>
  <c r="T10" i="38"/>
  <c r="P10" i="38"/>
  <c r="L10" i="38"/>
  <c r="H10" i="38"/>
  <c r="D10" i="38"/>
  <c r="W10" i="38"/>
  <c r="S10" i="38"/>
  <c r="O10" i="38"/>
  <c r="K10" i="38"/>
  <c r="G10" i="38"/>
  <c r="C10" i="38"/>
  <c r="Z10" i="38"/>
  <c r="V10" i="38"/>
  <c r="R10" i="38"/>
  <c r="N10" i="38"/>
  <c r="J10" i="38"/>
  <c r="F10" i="38"/>
  <c r="B10" i="38"/>
  <c r="Y10" i="38"/>
  <c r="U10" i="38"/>
  <c r="Q10" i="38"/>
  <c r="M10" i="38"/>
  <c r="I10" i="38"/>
  <c r="E10" i="38"/>
  <c r="M7" i="17"/>
  <c r="B7" i="17"/>
  <c r="R7" i="17"/>
  <c r="K7" i="17"/>
  <c r="D7" i="17"/>
  <c r="T7" i="17"/>
  <c r="Y15" i="38"/>
  <c r="U15" i="38"/>
  <c r="Q15" i="38"/>
  <c r="M15" i="38"/>
  <c r="I15" i="38"/>
  <c r="E15" i="38"/>
  <c r="X15" i="38"/>
  <c r="T15" i="38"/>
  <c r="P15" i="38"/>
  <c r="L15" i="38"/>
  <c r="H15" i="38"/>
  <c r="D15" i="38"/>
  <c r="W15" i="38"/>
  <c r="S15" i="38"/>
  <c r="O15" i="38"/>
  <c r="K15" i="38"/>
  <c r="G15" i="38"/>
  <c r="C15" i="38"/>
  <c r="Z15" i="38"/>
  <c r="V15" i="38"/>
  <c r="R15" i="38"/>
  <c r="N15" i="38"/>
  <c r="J15" i="38"/>
  <c r="F15" i="38"/>
  <c r="B15" i="38"/>
  <c r="Z25" i="17"/>
  <c r="S25" i="17"/>
  <c r="I5" i="17"/>
  <c r="E31" i="16"/>
  <c r="U31" i="16"/>
  <c r="J31" i="16"/>
  <c r="C31" i="16"/>
  <c r="S31" i="16"/>
  <c r="B21" i="17"/>
  <c r="O21" i="17"/>
  <c r="X6" i="38"/>
  <c r="T6" i="38"/>
  <c r="P6" i="38"/>
  <c r="L6" i="38"/>
  <c r="H6" i="38"/>
  <c r="D6" i="38"/>
  <c r="W6" i="38"/>
  <c r="S6" i="38"/>
  <c r="O6" i="38"/>
  <c r="K6" i="38"/>
  <c r="G6" i="38"/>
  <c r="C6" i="38"/>
  <c r="Z6" i="38"/>
  <c r="V6" i="38"/>
  <c r="R6" i="38"/>
  <c r="N6" i="38"/>
  <c r="J6" i="38"/>
  <c r="F6" i="38"/>
  <c r="B6" i="38"/>
  <c r="Y6" i="38"/>
  <c r="U6" i="38"/>
  <c r="Q6" i="38"/>
  <c r="M6" i="38"/>
  <c r="I6" i="38"/>
  <c r="E6" i="38"/>
  <c r="C17" i="17"/>
  <c r="S17" i="17"/>
  <c r="L17" i="17"/>
  <c r="Q17" i="17"/>
  <c r="F17" i="17"/>
  <c r="Z17" i="17"/>
  <c r="B30" i="17"/>
  <c r="N16" i="17"/>
  <c r="G16" i="17"/>
  <c r="W16" i="17"/>
  <c r="P16" i="17"/>
  <c r="E16" i="17"/>
  <c r="U16" i="17"/>
  <c r="L23" i="17"/>
  <c r="U23" i="17"/>
  <c r="X28" i="38"/>
  <c r="T28" i="38"/>
  <c r="P28" i="38"/>
  <c r="L28" i="38"/>
  <c r="H28" i="38"/>
  <c r="D28" i="38"/>
  <c r="W28" i="38"/>
  <c r="S28" i="38"/>
  <c r="O28" i="38"/>
  <c r="K28" i="38"/>
  <c r="G28" i="38"/>
  <c r="C28" i="38"/>
  <c r="Z28" i="38"/>
  <c r="V28" i="38"/>
  <c r="R28" i="38"/>
  <c r="N28" i="38"/>
  <c r="J28" i="38"/>
  <c r="F28" i="38"/>
  <c r="B28" i="38"/>
  <c r="Y28" i="38"/>
  <c r="U28" i="38"/>
  <c r="Q28" i="38"/>
  <c r="M28" i="38"/>
  <c r="I28" i="38"/>
  <c r="E28" i="38"/>
  <c r="B28" i="17"/>
  <c r="R28" i="17"/>
  <c r="K28" i="17"/>
  <c r="D28" i="17"/>
  <c r="T28" i="17"/>
  <c r="I28" i="17"/>
  <c r="Y28" i="17"/>
  <c r="R25" i="17"/>
  <c r="H25" i="17"/>
  <c r="E5" i="17"/>
  <c r="I21" i="17"/>
  <c r="N30" i="17"/>
  <c r="D30" i="17"/>
  <c r="P22" i="16"/>
  <c r="E22" i="16"/>
  <c r="U22" i="16"/>
  <c r="J22" i="16"/>
  <c r="C22" i="16"/>
  <c r="X23" i="17"/>
  <c r="F23" i="17"/>
  <c r="Y24" i="16"/>
  <c r="U24" i="16"/>
  <c r="Q24" i="16"/>
  <c r="M24" i="16"/>
  <c r="I24" i="16"/>
  <c r="E24" i="16"/>
  <c r="X24" i="16"/>
  <c r="T24" i="16"/>
  <c r="P24" i="16"/>
  <c r="L24" i="16"/>
  <c r="H24" i="16"/>
  <c r="D24" i="16"/>
  <c r="W24" i="16"/>
  <c r="S24" i="16"/>
  <c r="O24" i="16"/>
  <c r="K24" i="16"/>
  <c r="G24" i="16"/>
  <c r="C24" i="16"/>
  <c r="Z24" i="16"/>
  <c r="R24" i="16"/>
  <c r="N24" i="16"/>
  <c r="J24" i="16"/>
  <c r="F24" i="16"/>
  <c r="B24" i="16"/>
  <c r="I25" i="17"/>
  <c r="Q5" i="17"/>
  <c r="E21" i="17"/>
  <c r="AA2" i="15"/>
  <c r="Z13" i="16"/>
  <c r="R13" i="16"/>
  <c r="N13" i="16"/>
  <c r="J13" i="16"/>
  <c r="F13" i="16"/>
  <c r="B13" i="16"/>
  <c r="Y13" i="16"/>
  <c r="U13" i="16"/>
  <c r="Q13" i="16"/>
  <c r="M13" i="16"/>
  <c r="I13" i="16"/>
  <c r="E13" i="16"/>
  <c r="X13" i="16"/>
  <c r="T13" i="16"/>
  <c r="P13" i="16"/>
  <c r="L13" i="16"/>
  <c r="H13" i="16"/>
  <c r="D13" i="16"/>
  <c r="W13" i="16"/>
  <c r="S13" i="16"/>
  <c r="O13" i="16"/>
  <c r="K13" i="16"/>
  <c r="G13" i="16"/>
  <c r="C13" i="16"/>
  <c r="D23" i="17"/>
  <c r="M23" i="17"/>
  <c r="X19" i="16"/>
  <c r="T19" i="16"/>
  <c r="P19" i="16"/>
  <c r="L19" i="16"/>
  <c r="H19" i="16"/>
  <c r="D19" i="16"/>
  <c r="W19" i="16"/>
  <c r="S19" i="16"/>
  <c r="O19" i="16"/>
  <c r="K19" i="16"/>
  <c r="G19" i="16"/>
  <c r="C19" i="16"/>
  <c r="Z19" i="16"/>
  <c r="R19" i="16"/>
  <c r="N19" i="16"/>
  <c r="J19" i="16"/>
  <c r="F19" i="16"/>
  <c r="B19" i="16"/>
  <c r="Y19" i="16"/>
  <c r="U19" i="16"/>
  <c r="Q19" i="16"/>
  <c r="M19" i="16"/>
  <c r="I19" i="16"/>
  <c r="E19" i="16"/>
  <c r="M15" i="16"/>
  <c r="B15" i="16"/>
  <c r="R15" i="16"/>
  <c r="K15" i="16"/>
  <c r="D15" i="16"/>
  <c r="D34" i="16"/>
  <c r="T34" i="16"/>
  <c r="I34" i="16"/>
  <c r="Y34" i="16"/>
  <c r="N34" i="16"/>
  <c r="G34" i="16"/>
  <c r="N32" i="16"/>
  <c r="G32" i="16"/>
  <c r="W32" i="16"/>
  <c r="P32" i="16"/>
  <c r="E32" i="16"/>
  <c r="L26" i="16"/>
  <c r="Q26" i="16"/>
  <c r="F26" i="16"/>
  <c r="Z26" i="16"/>
  <c r="Z12" i="38"/>
  <c r="V12" i="38"/>
  <c r="R12" i="38"/>
  <c r="N12" i="38"/>
  <c r="J12" i="38"/>
  <c r="F12" i="38"/>
  <c r="B12" i="38"/>
  <c r="Y12" i="38"/>
  <c r="U12" i="38"/>
  <c r="Q12" i="38"/>
  <c r="M12" i="38"/>
  <c r="I12" i="38"/>
  <c r="E12" i="38"/>
  <c r="X12" i="38"/>
  <c r="T12" i="38"/>
  <c r="P12" i="38"/>
  <c r="L12" i="38"/>
  <c r="H12" i="38"/>
  <c r="D12" i="38"/>
  <c r="W12" i="38"/>
  <c r="S12" i="38"/>
  <c r="O12" i="38"/>
  <c r="K12" i="38"/>
  <c r="G12" i="38"/>
  <c r="C12" i="38"/>
  <c r="K12" i="39" l="1"/>
  <c r="H12" i="39"/>
  <c r="B12" i="39"/>
  <c r="AA12" i="39" s="1"/>
  <c r="AA12" i="38"/>
  <c r="AB12" i="38" s="1"/>
  <c r="R12" i="39"/>
  <c r="F26" i="17"/>
  <c r="P32" i="17"/>
  <c r="I34" i="17"/>
  <c r="K15" i="17"/>
  <c r="E19" i="17"/>
  <c r="U19" i="17"/>
  <c r="J19" i="17"/>
  <c r="C19" i="17"/>
  <c r="S19" i="17"/>
  <c r="L19" i="17"/>
  <c r="O13" i="17"/>
  <c r="H13" i="17"/>
  <c r="X13" i="17"/>
  <c r="M13" i="17"/>
  <c r="B13" i="17"/>
  <c r="R13" i="17"/>
  <c r="B24" i="17"/>
  <c r="R24" i="17"/>
  <c r="K24" i="17"/>
  <c r="D24" i="17"/>
  <c r="T24" i="17"/>
  <c r="I24" i="17"/>
  <c r="Y24" i="17"/>
  <c r="C22" i="17"/>
  <c r="P22" i="17"/>
  <c r="E28" i="39"/>
  <c r="U28" i="39"/>
  <c r="J28" i="39"/>
  <c r="Z28" i="39"/>
  <c r="O28" i="39"/>
  <c r="H28" i="39"/>
  <c r="X28" i="39"/>
  <c r="I6" i="39"/>
  <c r="Y6" i="39"/>
  <c r="N6" i="39"/>
  <c r="C6" i="39"/>
  <c r="S6" i="39"/>
  <c r="L6" i="39"/>
  <c r="J31" i="17"/>
  <c r="N15" i="39"/>
  <c r="C15" i="39"/>
  <c r="S15" i="39"/>
  <c r="L15" i="39"/>
  <c r="Q15" i="39"/>
  <c r="E10" i="39"/>
  <c r="U10" i="39"/>
  <c r="J10" i="39"/>
  <c r="Z10" i="39"/>
  <c r="O10" i="39"/>
  <c r="H10" i="39"/>
  <c r="X10" i="39"/>
  <c r="G30" i="39"/>
  <c r="W30" i="39"/>
  <c r="P30" i="39"/>
  <c r="E30" i="39"/>
  <c r="U30" i="39"/>
  <c r="J30" i="39"/>
  <c r="Z30" i="39"/>
  <c r="P31" i="39"/>
  <c r="E31" i="39"/>
  <c r="U31" i="39"/>
  <c r="J31" i="39"/>
  <c r="Z31" i="39"/>
  <c r="O31" i="39"/>
  <c r="K26" i="17"/>
  <c r="X26" i="17"/>
  <c r="S32" i="17"/>
  <c r="C34" i="17"/>
  <c r="P34" i="17"/>
  <c r="N15" i="17"/>
  <c r="O16" i="39"/>
  <c r="H16" i="39"/>
  <c r="X16" i="39"/>
  <c r="M16" i="39"/>
  <c r="B16" i="39"/>
  <c r="AA16" i="39" s="1"/>
  <c r="AA16" i="38"/>
  <c r="AB16" i="38" s="1"/>
  <c r="R16" i="39"/>
  <c r="Z22" i="17"/>
  <c r="E24" i="39"/>
  <c r="U24" i="39"/>
  <c r="J24" i="39"/>
  <c r="Z24" i="39"/>
  <c r="O24" i="39"/>
  <c r="H24" i="39"/>
  <c r="X24" i="39"/>
  <c r="D20" i="39"/>
  <c r="E20" i="39"/>
  <c r="P20" i="39"/>
  <c r="Y20" i="39"/>
  <c r="N20" i="39"/>
  <c r="C20" i="39"/>
  <c r="S20" i="39"/>
  <c r="G23" i="39"/>
  <c r="H23" i="39"/>
  <c r="X23" i="39"/>
  <c r="M23" i="39"/>
  <c r="B23" i="39"/>
  <c r="AA23" i="39" s="1"/>
  <c r="AA23" i="38"/>
  <c r="AB23" i="38" s="1"/>
  <c r="R23" i="39"/>
  <c r="W23" i="39"/>
  <c r="X31" i="17"/>
  <c r="F31" i="17"/>
  <c r="E14" i="39"/>
  <c r="U14" i="39"/>
  <c r="J14" i="39"/>
  <c r="Z14" i="39"/>
  <c r="O14" i="39"/>
  <c r="H14" i="39"/>
  <c r="X14" i="39"/>
  <c r="L17" i="39"/>
  <c r="Q17" i="39"/>
  <c r="F17" i="39"/>
  <c r="V17" i="39"/>
  <c r="K17" i="39"/>
  <c r="K26" i="39"/>
  <c r="D26" i="39"/>
  <c r="T26" i="39"/>
  <c r="I26" i="39"/>
  <c r="Y26" i="39"/>
  <c r="N26" i="39"/>
  <c r="W26" i="17"/>
  <c r="I26" i="17"/>
  <c r="X32" i="17"/>
  <c r="F32" i="17"/>
  <c r="Q34" i="17"/>
  <c r="C15" i="17"/>
  <c r="M22" i="17"/>
  <c r="F22" i="39"/>
  <c r="B22" i="39"/>
  <c r="AA22" i="39" s="1"/>
  <c r="AA22" i="38"/>
  <c r="AB22" i="38" s="1"/>
  <c r="K22" i="39"/>
  <c r="W22" i="39"/>
  <c r="P22" i="39"/>
  <c r="E22" i="39"/>
  <c r="U22" i="39"/>
  <c r="D9" i="39"/>
  <c r="T9" i="39"/>
  <c r="I9" i="39"/>
  <c r="Y9" i="39"/>
  <c r="N9" i="39"/>
  <c r="C9" i="39"/>
  <c r="S9" i="39"/>
  <c r="J3" i="39"/>
  <c r="Z3" i="39"/>
  <c r="O3" i="39"/>
  <c r="H3" i="39"/>
  <c r="X3" i="39"/>
  <c r="M3" i="39"/>
  <c r="K31" i="17"/>
  <c r="M32" i="39"/>
  <c r="AA32" i="38"/>
  <c r="AB32" i="38" s="1"/>
  <c r="B32" i="39"/>
  <c r="AA32" i="39" s="1"/>
  <c r="R32" i="39"/>
  <c r="G32" i="39"/>
  <c r="W32" i="39"/>
  <c r="P32" i="39"/>
  <c r="B29" i="39"/>
  <c r="AA29" i="39" s="1"/>
  <c r="AA29" i="38"/>
  <c r="AB29" i="38" s="1"/>
  <c r="R29" i="39"/>
  <c r="G29" i="39"/>
  <c r="W29" i="39"/>
  <c r="P29" i="39"/>
  <c r="E29" i="39"/>
  <c r="U29" i="39"/>
  <c r="N33" i="39"/>
  <c r="C33" i="39"/>
  <c r="S33" i="39"/>
  <c r="L33" i="39"/>
  <c r="Q33" i="39"/>
  <c r="B21" i="39"/>
  <c r="AA21" i="39" s="1"/>
  <c r="AA21" i="38"/>
  <c r="AB21" i="38" s="1"/>
  <c r="E21" i="39"/>
  <c r="N21" i="39"/>
  <c r="K21" i="39"/>
  <c r="D21" i="39"/>
  <c r="T21" i="39"/>
  <c r="H27" i="39"/>
  <c r="X27" i="39"/>
  <c r="M27" i="39"/>
  <c r="B27" i="39"/>
  <c r="AA27" i="39" s="1"/>
  <c r="AA27" i="38"/>
  <c r="AB27" i="38" s="1"/>
  <c r="R27" i="39"/>
  <c r="G27" i="39"/>
  <c r="W27" i="39"/>
  <c r="U26" i="17"/>
  <c r="I32" i="17"/>
  <c r="R32" i="17"/>
  <c r="B34" i="17"/>
  <c r="X15" i="17"/>
  <c r="F15" i="17"/>
  <c r="M18" i="39"/>
  <c r="B18" i="39"/>
  <c r="AA18" i="39" s="1"/>
  <c r="AA18" i="38"/>
  <c r="AB18" i="38" s="1"/>
  <c r="R18" i="39"/>
  <c r="K18" i="39"/>
  <c r="D18" i="39"/>
  <c r="T18" i="39"/>
  <c r="N22" i="17"/>
  <c r="D22" i="17"/>
  <c r="D5" i="39"/>
  <c r="T5" i="39"/>
  <c r="I5" i="39"/>
  <c r="Y5" i="39"/>
  <c r="N5" i="39"/>
  <c r="C5" i="39"/>
  <c r="S5" i="39"/>
  <c r="C34" i="39"/>
  <c r="S34" i="39"/>
  <c r="L34" i="39"/>
  <c r="Q34" i="39"/>
  <c r="F34" i="39"/>
  <c r="V34" i="39"/>
  <c r="J25" i="39"/>
  <c r="Z25" i="39"/>
  <c r="O25" i="39"/>
  <c r="H25" i="39"/>
  <c r="X25" i="39"/>
  <c r="M25" i="39"/>
  <c r="C4" i="39"/>
  <c r="S4" i="39"/>
  <c r="L4" i="39"/>
  <c r="Q4" i="39"/>
  <c r="F4" i="39"/>
  <c r="V4" i="39"/>
  <c r="W19" i="39"/>
  <c r="C19" i="39"/>
  <c r="L19" i="39"/>
  <c r="I19" i="39"/>
  <c r="Y19" i="39"/>
  <c r="N19" i="39"/>
  <c r="F7" i="39"/>
  <c r="V7" i="39"/>
  <c r="K7" i="39"/>
  <c r="D7" i="39"/>
  <c r="T7" i="39"/>
  <c r="I7" i="39"/>
  <c r="Y7" i="39"/>
  <c r="W31" i="17"/>
  <c r="I31" i="17"/>
  <c r="F11" i="39"/>
  <c r="V11" i="39"/>
  <c r="K11" i="39"/>
  <c r="D11" i="39"/>
  <c r="T11" i="39"/>
  <c r="I11" i="39"/>
  <c r="Y11" i="39"/>
  <c r="P13" i="39"/>
  <c r="E13" i="39"/>
  <c r="U13" i="39"/>
  <c r="J13" i="39"/>
  <c r="Z13" i="39"/>
  <c r="O13" i="39"/>
  <c r="G8" i="39"/>
  <c r="W8" i="39"/>
  <c r="P8" i="39"/>
  <c r="E8" i="39"/>
  <c r="U8" i="39"/>
  <c r="J8" i="39"/>
  <c r="Z8" i="39"/>
  <c r="N10" i="15"/>
  <c r="N35" i="15" s="1"/>
  <c r="N35" i="14"/>
  <c r="C10" i="15"/>
  <c r="C35" i="15" s="1"/>
  <c r="C35" i="14"/>
  <c r="S10" i="15"/>
  <c r="S35" i="15" s="1"/>
  <c r="S35" i="14"/>
  <c r="L10" i="15"/>
  <c r="L35" i="15" s="1"/>
  <c r="L35" i="14"/>
  <c r="Q10" i="15"/>
  <c r="Q35" i="15" s="1"/>
  <c r="Q35" i="14"/>
  <c r="T12" i="39"/>
  <c r="X12" i="39"/>
  <c r="C12" i="39"/>
  <c r="S12" i="39"/>
  <c r="L12" i="39"/>
  <c r="Q12" i="39"/>
  <c r="F12" i="39"/>
  <c r="V12" i="39"/>
  <c r="Q26" i="17"/>
  <c r="W32" i="17"/>
  <c r="G34" i="17"/>
  <c r="T34" i="17"/>
  <c r="R15" i="17"/>
  <c r="I19" i="17"/>
  <c r="Y19" i="17"/>
  <c r="N19" i="17"/>
  <c r="G19" i="17"/>
  <c r="W19" i="17"/>
  <c r="P19" i="17"/>
  <c r="C13" i="17"/>
  <c r="S13" i="17"/>
  <c r="L13" i="17"/>
  <c r="Q13" i="17"/>
  <c r="F13" i="17"/>
  <c r="Z13" i="17"/>
  <c r="F24" i="17"/>
  <c r="Z24" i="17"/>
  <c r="O24" i="17"/>
  <c r="H24" i="17"/>
  <c r="X24" i="17"/>
  <c r="M24" i="17"/>
  <c r="J22" i="17"/>
  <c r="I28" i="39"/>
  <c r="Y28" i="39"/>
  <c r="N28" i="39"/>
  <c r="C28" i="39"/>
  <c r="S28" i="39"/>
  <c r="L28" i="39"/>
  <c r="M6" i="39"/>
  <c r="B6" i="39"/>
  <c r="AA6" i="39" s="1"/>
  <c r="AA6" i="38"/>
  <c r="AB6" i="38" s="1"/>
  <c r="R6" i="39"/>
  <c r="G6" i="39"/>
  <c r="W6" i="39"/>
  <c r="P6" i="39"/>
  <c r="U31" i="17"/>
  <c r="B15" i="39"/>
  <c r="AA15" i="39" s="1"/>
  <c r="AA15" i="38"/>
  <c r="AB15" i="38" s="1"/>
  <c r="R15" i="39"/>
  <c r="G15" i="39"/>
  <c r="W15" i="39"/>
  <c r="P15" i="39"/>
  <c r="E15" i="39"/>
  <c r="U15" i="39"/>
  <c r="I10" i="39"/>
  <c r="Y10" i="39"/>
  <c r="N10" i="39"/>
  <c r="C10" i="39"/>
  <c r="S10" i="39"/>
  <c r="L10" i="39"/>
  <c r="K30" i="39"/>
  <c r="D30" i="39"/>
  <c r="T30" i="39"/>
  <c r="I30" i="39"/>
  <c r="Y30" i="39"/>
  <c r="N30" i="39"/>
  <c r="D31" i="39"/>
  <c r="T31" i="39"/>
  <c r="I31" i="39"/>
  <c r="Y31" i="39"/>
  <c r="N31" i="39"/>
  <c r="C31" i="39"/>
  <c r="S31" i="39"/>
  <c r="R26" i="17"/>
  <c r="H26" i="17"/>
  <c r="C32" i="17"/>
  <c r="J34" i="17"/>
  <c r="P15" i="17"/>
  <c r="Y15" i="17"/>
  <c r="V33" i="16"/>
  <c r="V29" i="16"/>
  <c r="V25" i="16"/>
  <c r="V21" i="16"/>
  <c r="V17" i="16"/>
  <c r="V13" i="16"/>
  <c r="AA13" i="16" s="1"/>
  <c r="AB13" i="16" s="1"/>
  <c r="V9" i="16"/>
  <c r="V5" i="16"/>
  <c r="W2" i="16"/>
  <c r="S2" i="16"/>
  <c r="O2" i="16"/>
  <c r="K2" i="16"/>
  <c r="G2" i="16"/>
  <c r="C2" i="16"/>
  <c r="V34" i="16"/>
  <c r="AA34" i="16" s="1"/>
  <c r="AB34" i="16" s="1"/>
  <c r="V30" i="16"/>
  <c r="V26" i="16"/>
  <c r="V22" i="16"/>
  <c r="V18" i="16"/>
  <c r="V14" i="16"/>
  <c r="V6" i="16"/>
  <c r="Z2" i="16"/>
  <c r="V2" i="16"/>
  <c r="R2" i="16"/>
  <c r="N2" i="16"/>
  <c r="J2" i="16"/>
  <c r="F2" i="16"/>
  <c r="B2" i="16"/>
  <c r="V31" i="16"/>
  <c r="V27" i="16"/>
  <c r="V23" i="16"/>
  <c r="V19" i="16"/>
  <c r="V15" i="16"/>
  <c r="V11" i="16"/>
  <c r="V7" i="16"/>
  <c r="V3" i="16"/>
  <c r="Y2" i="16"/>
  <c r="U2" i="16"/>
  <c r="Q2" i="16"/>
  <c r="M2" i="16"/>
  <c r="I2" i="16"/>
  <c r="E2" i="16"/>
  <c r="V32" i="16"/>
  <c r="V28" i="16"/>
  <c r="V24" i="16"/>
  <c r="AA24" i="16" s="1"/>
  <c r="AB24" i="16" s="1"/>
  <c r="V20" i="16"/>
  <c r="V16" i="16"/>
  <c r="V12" i="16"/>
  <c r="V8" i="16"/>
  <c r="V4" i="16"/>
  <c r="X2" i="16"/>
  <c r="T2" i="16"/>
  <c r="P2" i="16"/>
  <c r="L2" i="16"/>
  <c r="H2" i="16"/>
  <c r="D2" i="16"/>
  <c r="C16" i="39"/>
  <c r="S16" i="39"/>
  <c r="L16" i="39"/>
  <c r="Q16" i="39"/>
  <c r="F16" i="39"/>
  <c r="V16" i="39"/>
  <c r="F22" i="17"/>
  <c r="I24" i="39"/>
  <c r="Y24" i="39"/>
  <c r="N24" i="39"/>
  <c r="C24" i="39"/>
  <c r="S24" i="39"/>
  <c r="L24" i="39"/>
  <c r="L20" i="39"/>
  <c r="M20" i="39"/>
  <c r="X20" i="39"/>
  <c r="AA20" i="38"/>
  <c r="AB20" i="38" s="1"/>
  <c r="B20" i="39"/>
  <c r="AA20" i="39" s="1"/>
  <c r="R20" i="39"/>
  <c r="G20" i="39"/>
  <c r="W20" i="39"/>
  <c r="K23" i="39"/>
  <c r="L23" i="39"/>
  <c r="Q23" i="39"/>
  <c r="F23" i="39"/>
  <c r="V23" i="39"/>
  <c r="H31" i="17"/>
  <c r="Q31" i="17"/>
  <c r="I14" i="39"/>
  <c r="Y14" i="39"/>
  <c r="N14" i="39"/>
  <c r="C14" i="39"/>
  <c r="S14" i="39"/>
  <c r="L14" i="39"/>
  <c r="P17" i="39"/>
  <c r="E17" i="39"/>
  <c r="U17" i="39"/>
  <c r="J17" i="39"/>
  <c r="Z17" i="39"/>
  <c r="O17" i="39"/>
  <c r="O26" i="39"/>
  <c r="H26" i="39"/>
  <c r="X26" i="39"/>
  <c r="M26" i="39"/>
  <c r="B26" i="39"/>
  <c r="AA26" i="39" s="1"/>
  <c r="AA26" i="38"/>
  <c r="AB26" i="38" s="1"/>
  <c r="R26" i="39"/>
  <c r="G26" i="17"/>
  <c r="T26" i="17"/>
  <c r="H32" i="17"/>
  <c r="O34" i="17"/>
  <c r="L34" i="17"/>
  <c r="J15" i="17"/>
  <c r="K22" i="17"/>
  <c r="X22" i="17"/>
  <c r="N22" i="39"/>
  <c r="J22" i="39"/>
  <c r="Z22" i="39"/>
  <c r="D22" i="39"/>
  <c r="T22" i="39"/>
  <c r="I22" i="39"/>
  <c r="Y22" i="39"/>
  <c r="H9" i="39"/>
  <c r="X9" i="39"/>
  <c r="M9" i="39"/>
  <c r="B9" i="39"/>
  <c r="AA9" i="39" s="1"/>
  <c r="AA9" i="38"/>
  <c r="AB9" i="38" s="1"/>
  <c r="R9" i="39"/>
  <c r="G9" i="39"/>
  <c r="W9" i="39"/>
  <c r="N3" i="39"/>
  <c r="C3" i="39"/>
  <c r="S3" i="39"/>
  <c r="L3" i="39"/>
  <c r="Q3" i="39"/>
  <c r="R31" i="17"/>
  <c r="Q32" i="39"/>
  <c r="F32" i="39"/>
  <c r="V32" i="39"/>
  <c r="K32" i="39"/>
  <c r="D32" i="39"/>
  <c r="T32" i="39"/>
  <c r="F29" i="39"/>
  <c r="V29" i="39"/>
  <c r="K29" i="39"/>
  <c r="D29" i="39"/>
  <c r="T29" i="39"/>
  <c r="I29" i="39"/>
  <c r="Y29" i="39"/>
  <c r="B33" i="39"/>
  <c r="AA33" i="39" s="1"/>
  <c r="AA33" i="38"/>
  <c r="AB33" i="38" s="1"/>
  <c r="R33" i="39"/>
  <c r="G33" i="39"/>
  <c r="W33" i="39"/>
  <c r="P33" i="39"/>
  <c r="E33" i="39"/>
  <c r="U33" i="39"/>
  <c r="I21" i="39"/>
  <c r="J21" i="39"/>
  <c r="M21" i="39"/>
  <c r="V21" i="39"/>
  <c r="O21" i="39"/>
  <c r="H21" i="39"/>
  <c r="X21" i="39"/>
  <c r="L27" i="39"/>
  <c r="Q27" i="39"/>
  <c r="F27" i="39"/>
  <c r="V27" i="39"/>
  <c r="K27" i="39"/>
  <c r="S26" i="17"/>
  <c r="E26" i="17"/>
  <c r="T32" i="17"/>
  <c r="AA32" i="16"/>
  <c r="AB32" i="16" s="1"/>
  <c r="B32" i="17"/>
  <c r="M34" i="17"/>
  <c r="H15" i="17"/>
  <c r="Q15" i="17"/>
  <c r="Q18" i="39"/>
  <c r="F18" i="39"/>
  <c r="V18" i="39"/>
  <c r="O18" i="39"/>
  <c r="H18" i="39"/>
  <c r="X18" i="39"/>
  <c r="Y22" i="17"/>
  <c r="H5" i="39"/>
  <c r="X5" i="39"/>
  <c r="M5" i="39"/>
  <c r="B5" i="39"/>
  <c r="AA5" i="39" s="1"/>
  <c r="AA5" i="38"/>
  <c r="AB5" i="38" s="1"/>
  <c r="R5" i="39"/>
  <c r="G5" i="39"/>
  <c r="W5" i="39"/>
  <c r="G34" i="39"/>
  <c r="W34" i="39"/>
  <c r="P34" i="39"/>
  <c r="E34" i="39"/>
  <c r="U34" i="39"/>
  <c r="J34" i="39"/>
  <c r="Z34" i="39"/>
  <c r="N25" i="39"/>
  <c r="C25" i="39"/>
  <c r="S25" i="39"/>
  <c r="L25" i="39"/>
  <c r="Q25" i="39"/>
  <c r="G4" i="39"/>
  <c r="W4" i="39"/>
  <c r="P4" i="39"/>
  <c r="E4" i="39"/>
  <c r="U4" i="39"/>
  <c r="J4" i="39"/>
  <c r="Z4" i="39"/>
  <c r="H19" i="39"/>
  <c r="K19" i="39"/>
  <c r="T19" i="39"/>
  <c r="M19" i="39"/>
  <c r="B19" i="39"/>
  <c r="AA19" i="39" s="1"/>
  <c r="AA19" i="38"/>
  <c r="AB19" i="38" s="1"/>
  <c r="R19" i="39"/>
  <c r="J7" i="39"/>
  <c r="Z7" i="39"/>
  <c r="O7" i="39"/>
  <c r="H7" i="39"/>
  <c r="X7" i="39"/>
  <c r="M7" i="39"/>
  <c r="G31" i="17"/>
  <c r="J11" i="39"/>
  <c r="Z11" i="39"/>
  <c r="O11" i="39"/>
  <c r="H11" i="39"/>
  <c r="X11" i="39"/>
  <c r="M11" i="39"/>
  <c r="D13" i="39"/>
  <c r="T13" i="39"/>
  <c r="I13" i="39"/>
  <c r="Y13" i="39"/>
  <c r="N13" i="39"/>
  <c r="C13" i="39"/>
  <c r="S13" i="39"/>
  <c r="K8" i="39"/>
  <c r="D8" i="39"/>
  <c r="T8" i="39"/>
  <c r="I8" i="39"/>
  <c r="Y8" i="39"/>
  <c r="N8" i="39"/>
  <c r="B10" i="15"/>
  <c r="AA10" i="14"/>
  <c r="B35" i="14"/>
  <c r="R10" i="15"/>
  <c r="R35" i="15" s="1"/>
  <c r="R35" i="14"/>
  <c r="G10" i="15"/>
  <c r="G35" i="15" s="1"/>
  <c r="G35" i="14"/>
  <c r="W10" i="15"/>
  <c r="W35" i="15" s="1"/>
  <c r="W35" i="14"/>
  <c r="P10" i="15"/>
  <c r="P35" i="15" s="1"/>
  <c r="P35" i="14"/>
  <c r="E10" i="15"/>
  <c r="E35" i="15" s="1"/>
  <c r="E35" i="14"/>
  <c r="U10" i="15"/>
  <c r="U35" i="15" s="1"/>
  <c r="U35" i="14"/>
  <c r="O12" i="39"/>
  <c r="M12" i="39"/>
  <c r="G12" i="39"/>
  <c r="W12" i="39"/>
  <c r="P12" i="39"/>
  <c r="E12" i="39"/>
  <c r="U12" i="39"/>
  <c r="J12" i="39"/>
  <c r="Z12" i="39"/>
  <c r="L26" i="17"/>
  <c r="G32" i="17"/>
  <c r="N34" i="17"/>
  <c r="D34" i="17"/>
  <c r="B15" i="17"/>
  <c r="AA15" i="16"/>
  <c r="AB15" i="16" s="1"/>
  <c r="M19" i="17"/>
  <c r="B19" i="17"/>
  <c r="AA19" i="16"/>
  <c r="AB19" i="16" s="1"/>
  <c r="R19" i="17"/>
  <c r="K19" i="17"/>
  <c r="D19" i="17"/>
  <c r="T19" i="17"/>
  <c r="G13" i="17"/>
  <c r="W13" i="17"/>
  <c r="P13" i="17"/>
  <c r="E13" i="17"/>
  <c r="U13" i="17"/>
  <c r="J13" i="17"/>
  <c r="J24" i="17"/>
  <c r="C24" i="17"/>
  <c r="S24" i="17"/>
  <c r="L24" i="17"/>
  <c r="Q24" i="17"/>
  <c r="U22" i="17"/>
  <c r="M28" i="39"/>
  <c r="AA28" i="38"/>
  <c r="AB28" i="38" s="1"/>
  <c r="B28" i="39"/>
  <c r="AA28" i="39" s="1"/>
  <c r="R28" i="39"/>
  <c r="G28" i="39"/>
  <c r="W28" i="39"/>
  <c r="P28" i="39"/>
  <c r="Q6" i="39"/>
  <c r="F6" i="39"/>
  <c r="V6" i="39"/>
  <c r="K6" i="39"/>
  <c r="D6" i="39"/>
  <c r="T6" i="39"/>
  <c r="S31" i="17"/>
  <c r="E31" i="17"/>
  <c r="F15" i="39"/>
  <c r="V15" i="39"/>
  <c r="K15" i="39"/>
  <c r="D15" i="39"/>
  <c r="T15" i="39"/>
  <c r="I15" i="39"/>
  <c r="Y15" i="39"/>
  <c r="M10" i="39"/>
  <c r="B10" i="39"/>
  <c r="AA10" i="39" s="1"/>
  <c r="AA10" i="38"/>
  <c r="AB10" i="38" s="1"/>
  <c r="R10" i="39"/>
  <c r="G10" i="39"/>
  <c r="W10" i="39"/>
  <c r="P10" i="39"/>
  <c r="AA35" i="36"/>
  <c r="AB2" i="36"/>
  <c r="O30" i="39"/>
  <c r="H30" i="39"/>
  <c r="X30" i="39"/>
  <c r="M30" i="39"/>
  <c r="B30" i="39"/>
  <c r="AA30" i="39" s="1"/>
  <c r="AA30" i="38"/>
  <c r="AB30" i="38" s="1"/>
  <c r="R30" i="39"/>
  <c r="H31" i="39"/>
  <c r="X31" i="39"/>
  <c r="M31" i="39"/>
  <c r="B31" i="39"/>
  <c r="AA31" i="39" s="1"/>
  <c r="AA31" i="38"/>
  <c r="AB31" i="38" s="1"/>
  <c r="R31" i="39"/>
  <c r="G31" i="39"/>
  <c r="W31" i="39"/>
  <c r="AA26" i="16"/>
  <c r="AB26" i="16" s="1"/>
  <c r="B26" i="17"/>
  <c r="Q32" i="17"/>
  <c r="J32" i="17"/>
  <c r="U34" i="17"/>
  <c r="W15" i="17"/>
  <c r="I15" i="17"/>
  <c r="G16" i="39"/>
  <c r="W16" i="39"/>
  <c r="P16" i="39"/>
  <c r="E16" i="39"/>
  <c r="U16" i="39"/>
  <c r="J16" i="39"/>
  <c r="Z16" i="39"/>
  <c r="Q22" i="17"/>
  <c r="M24" i="39"/>
  <c r="AA24" i="38"/>
  <c r="AB24" i="38" s="1"/>
  <c r="B24" i="39"/>
  <c r="AA24" i="39" s="1"/>
  <c r="R24" i="39"/>
  <c r="G24" i="39"/>
  <c r="W24" i="39"/>
  <c r="P24" i="39"/>
  <c r="T20" i="39"/>
  <c r="U20" i="39"/>
  <c r="I20" i="39"/>
  <c r="F20" i="39"/>
  <c r="V20" i="39"/>
  <c r="K20" i="39"/>
  <c r="O23" i="39"/>
  <c r="P23" i="39"/>
  <c r="E23" i="39"/>
  <c r="U23" i="39"/>
  <c r="J23" i="39"/>
  <c r="Z23" i="39"/>
  <c r="O31" i="17"/>
  <c r="M14" i="39"/>
  <c r="B14" i="39"/>
  <c r="AA14" i="39" s="1"/>
  <c r="AA14" i="38"/>
  <c r="AB14" i="38" s="1"/>
  <c r="R14" i="39"/>
  <c r="G14" i="39"/>
  <c r="W14" i="39"/>
  <c r="P14" i="39"/>
  <c r="D17" i="39"/>
  <c r="T17" i="39"/>
  <c r="I17" i="39"/>
  <c r="Y17" i="39"/>
  <c r="N17" i="39"/>
  <c r="C17" i="39"/>
  <c r="S17" i="39"/>
  <c r="C26" i="39"/>
  <c r="S26" i="39"/>
  <c r="L26" i="39"/>
  <c r="Q26" i="39"/>
  <c r="F26" i="39"/>
  <c r="V26" i="39"/>
  <c r="N26" i="17"/>
  <c r="D26" i="17"/>
  <c r="O32" i="17"/>
  <c r="Z34" i="17"/>
  <c r="L15" i="17"/>
  <c r="U15" i="17"/>
  <c r="R22" i="17"/>
  <c r="H22" i="17"/>
  <c r="G22" i="39"/>
  <c r="V22" i="39"/>
  <c r="O22" i="39"/>
  <c r="H22" i="39"/>
  <c r="X22" i="39"/>
  <c r="M22" i="39"/>
  <c r="L9" i="39"/>
  <c r="Q9" i="39"/>
  <c r="F9" i="39"/>
  <c r="V9" i="39"/>
  <c r="K9" i="39"/>
  <c r="B3" i="39"/>
  <c r="AA3" i="39" s="1"/>
  <c r="AA3" i="38"/>
  <c r="AB3" i="38" s="1"/>
  <c r="R3" i="39"/>
  <c r="G3" i="39"/>
  <c r="W3" i="39"/>
  <c r="P3" i="39"/>
  <c r="E3" i="39"/>
  <c r="U3" i="39"/>
  <c r="T31" i="17"/>
  <c r="B31" i="17"/>
  <c r="AA31" i="16"/>
  <c r="AB31" i="16" s="1"/>
  <c r="E32" i="39"/>
  <c r="U32" i="39"/>
  <c r="J32" i="39"/>
  <c r="Z32" i="39"/>
  <c r="O32" i="39"/>
  <c r="H32" i="39"/>
  <c r="X32" i="39"/>
  <c r="J29" i="39"/>
  <c r="Z29" i="39"/>
  <c r="O29" i="39"/>
  <c r="H29" i="39"/>
  <c r="X29" i="39"/>
  <c r="M29" i="39"/>
  <c r="F33" i="39"/>
  <c r="V33" i="39"/>
  <c r="K33" i="39"/>
  <c r="D33" i="39"/>
  <c r="T33" i="39"/>
  <c r="I33" i="39"/>
  <c r="Y33" i="39"/>
  <c r="Q21" i="39"/>
  <c r="R21" i="39"/>
  <c r="U21" i="39"/>
  <c r="C21" i="39"/>
  <c r="S21" i="39"/>
  <c r="L21" i="39"/>
  <c r="P27" i="39"/>
  <c r="E27" i="39"/>
  <c r="U27" i="39"/>
  <c r="J27" i="39"/>
  <c r="Z27" i="39"/>
  <c r="O27" i="39"/>
  <c r="C26" i="17"/>
  <c r="P26" i="17"/>
  <c r="D32" i="17"/>
  <c r="K34" i="17"/>
  <c r="X34" i="17"/>
  <c r="O15" i="17"/>
  <c r="E18" i="39"/>
  <c r="U18" i="39"/>
  <c r="J18" i="39"/>
  <c r="C18" i="39"/>
  <c r="S18" i="39"/>
  <c r="L18" i="39"/>
  <c r="W22" i="17"/>
  <c r="I22" i="17"/>
  <c r="L5" i="39"/>
  <c r="Q5" i="39"/>
  <c r="F5" i="39"/>
  <c r="V5" i="39"/>
  <c r="K5" i="39"/>
  <c r="K34" i="39"/>
  <c r="D34" i="39"/>
  <c r="T34" i="39"/>
  <c r="I34" i="39"/>
  <c r="Y34" i="39"/>
  <c r="N34" i="39"/>
  <c r="B25" i="39"/>
  <c r="AA25" i="39" s="1"/>
  <c r="AA25" i="38"/>
  <c r="AB25" i="38" s="1"/>
  <c r="R25" i="39"/>
  <c r="G25" i="39"/>
  <c r="W25" i="39"/>
  <c r="P25" i="39"/>
  <c r="E25" i="39"/>
  <c r="U25" i="39"/>
  <c r="K4" i="39"/>
  <c r="D4" i="39"/>
  <c r="T4" i="39"/>
  <c r="I4" i="39"/>
  <c r="Y4" i="39"/>
  <c r="N4" i="39"/>
  <c r="G19" i="39"/>
  <c r="P19" i="39"/>
  <c r="S19" i="39"/>
  <c r="Q19" i="39"/>
  <c r="F19" i="39"/>
  <c r="V19" i="39"/>
  <c r="N7" i="39"/>
  <c r="C7" i="39"/>
  <c r="S7" i="39"/>
  <c r="L7" i="39"/>
  <c r="Q7" i="39"/>
  <c r="N31" i="17"/>
  <c r="N11" i="39"/>
  <c r="C11" i="39"/>
  <c r="S11" i="39"/>
  <c r="L11" i="39"/>
  <c r="Q11" i="39"/>
  <c r="H13" i="39"/>
  <c r="X13" i="39"/>
  <c r="M13" i="39"/>
  <c r="B13" i="39"/>
  <c r="AA13" i="39" s="1"/>
  <c r="AA13" i="38"/>
  <c r="AB13" i="38" s="1"/>
  <c r="R13" i="39"/>
  <c r="G13" i="39"/>
  <c r="W13" i="39"/>
  <c r="O8" i="39"/>
  <c r="H8" i="39"/>
  <c r="X8" i="39"/>
  <c r="M8" i="39"/>
  <c r="B8" i="39"/>
  <c r="AA8" i="39" s="1"/>
  <c r="AA8" i="38"/>
  <c r="AB8" i="38" s="1"/>
  <c r="R8" i="39"/>
  <c r="F10" i="15"/>
  <c r="F35" i="15" s="1"/>
  <c r="F35" i="14"/>
  <c r="V10" i="15"/>
  <c r="V35" i="15" s="1"/>
  <c r="V35" i="14"/>
  <c r="K10" i="15"/>
  <c r="K35" i="15" s="1"/>
  <c r="K35" i="14"/>
  <c r="D10" i="15"/>
  <c r="D35" i="15" s="1"/>
  <c r="D35" i="14"/>
  <c r="T10" i="15"/>
  <c r="T35" i="15" s="1"/>
  <c r="T35" i="14"/>
  <c r="I10" i="15"/>
  <c r="I35" i="15" s="1"/>
  <c r="I35" i="14"/>
  <c r="Y10" i="15"/>
  <c r="Y35" i="15" s="1"/>
  <c r="Y35" i="14"/>
  <c r="D12" i="39"/>
  <c r="I12" i="39"/>
  <c r="Y12" i="39"/>
  <c r="N12" i="39"/>
  <c r="Z26" i="17"/>
  <c r="E32" i="17"/>
  <c r="N32" i="17"/>
  <c r="Y34" i="17"/>
  <c r="D15" i="17"/>
  <c r="M15" i="17"/>
  <c r="Q19" i="17"/>
  <c r="F19" i="17"/>
  <c r="Z19" i="17"/>
  <c r="O19" i="17"/>
  <c r="H19" i="17"/>
  <c r="X19" i="17"/>
  <c r="K13" i="17"/>
  <c r="D13" i="17"/>
  <c r="T13" i="17"/>
  <c r="I13" i="17"/>
  <c r="Y13" i="17"/>
  <c r="N13" i="17"/>
  <c r="N24" i="17"/>
  <c r="G24" i="17"/>
  <c r="W24" i="17"/>
  <c r="P24" i="17"/>
  <c r="E24" i="17"/>
  <c r="U24" i="17"/>
  <c r="E22" i="17"/>
  <c r="Q28" i="39"/>
  <c r="F28" i="39"/>
  <c r="V28" i="39"/>
  <c r="K28" i="39"/>
  <c r="D28" i="39"/>
  <c r="T28" i="39"/>
  <c r="E6" i="39"/>
  <c r="U6" i="39"/>
  <c r="J6" i="39"/>
  <c r="Z6" i="39"/>
  <c r="O6" i="39"/>
  <c r="H6" i="39"/>
  <c r="X6" i="39"/>
  <c r="C31" i="17"/>
  <c r="J15" i="39"/>
  <c r="Z15" i="39"/>
  <c r="O15" i="39"/>
  <c r="H15" i="39"/>
  <c r="X15" i="39"/>
  <c r="M15" i="39"/>
  <c r="Q10" i="39"/>
  <c r="F10" i="39"/>
  <c r="V10" i="39"/>
  <c r="K10" i="39"/>
  <c r="D10" i="39"/>
  <c r="T10" i="39"/>
  <c r="B35" i="37"/>
  <c r="AA2" i="37"/>
  <c r="AA35" i="37" s="1"/>
  <c r="C30" i="39"/>
  <c r="S30" i="39"/>
  <c r="L30" i="39"/>
  <c r="Q30" i="39"/>
  <c r="F30" i="39"/>
  <c r="V30" i="39"/>
  <c r="L31" i="39"/>
  <c r="Q31" i="39"/>
  <c r="F31" i="39"/>
  <c r="V31" i="39"/>
  <c r="K31" i="39"/>
  <c r="M26" i="17"/>
  <c r="L32" i="17"/>
  <c r="S34" i="17"/>
  <c r="E34" i="17"/>
  <c r="G15" i="17"/>
  <c r="K16" i="39"/>
  <c r="D16" i="39"/>
  <c r="T16" i="39"/>
  <c r="I16" i="39"/>
  <c r="Y16" i="39"/>
  <c r="N16" i="39"/>
  <c r="O22" i="17"/>
  <c r="L22" i="17"/>
  <c r="Q24" i="39"/>
  <c r="F24" i="39"/>
  <c r="V24" i="39"/>
  <c r="K24" i="39"/>
  <c r="D24" i="39"/>
  <c r="T24" i="39"/>
  <c r="H20" i="39"/>
  <c r="Q20" i="39"/>
  <c r="J20" i="39"/>
  <c r="Z20" i="39"/>
  <c r="O20" i="39"/>
  <c r="C23" i="39"/>
  <c r="D23" i="39"/>
  <c r="T23" i="39"/>
  <c r="I23" i="39"/>
  <c r="Y23" i="39"/>
  <c r="N23" i="39"/>
  <c r="S23" i="39"/>
  <c r="Z31" i="17"/>
  <c r="Q14" i="39"/>
  <c r="F14" i="39"/>
  <c r="V14" i="39"/>
  <c r="K14" i="39"/>
  <c r="D14" i="39"/>
  <c r="T14" i="39"/>
  <c r="H17" i="39"/>
  <c r="X17" i="39"/>
  <c r="M17" i="39"/>
  <c r="B17" i="39"/>
  <c r="AA17" i="39" s="1"/>
  <c r="AA17" i="38"/>
  <c r="AB17" i="38" s="1"/>
  <c r="R17" i="39"/>
  <c r="G17" i="39"/>
  <c r="W17" i="39"/>
  <c r="G26" i="39"/>
  <c r="W26" i="39"/>
  <c r="P26" i="39"/>
  <c r="E26" i="39"/>
  <c r="U26" i="39"/>
  <c r="J26" i="39"/>
  <c r="Z26" i="39"/>
  <c r="Y26" i="17"/>
  <c r="M32" i="17"/>
  <c r="Z32" i="17"/>
  <c r="F34" i="17"/>
  <c r="S15" i="17"/>
  <c r="E15" i="17"/>
  <c r="AA22" i="16"/>
  <c r="AB22" i="16" s="1"/>
  <c r="B22" i="17"/>
  <c r="R22" i="39"/>
  <c r="C22" i="39"/>
  <c r="S22" i="39"/>
  <c r="L22" i="39"/>
  <c r="Q22" i="39"/>
  <c r="P9" i="39"/>
  <c r="E9" i="39"/>
  <c r="U9" i="39"/>
  <c r="J9" i="39"/>
  <c r="Z9" i="39"/>
  <c r="O9" i="39"/>
  <c r="F3" i="39"/>
  <c r="V3" i="39"/>
  <c r="K3" i="39"/>
  <c r="D3" i="39"/>
  <c r="T3" i="39"/>
  <c r="I3" i="39"/>
  <c r="Y3" i="39"/>
  <c r="D31" i="17"/>
  <c r="M31" i="17"/>
  <c r="I32" i="39"/>
  <c r="Y32" i="39"/>
  <c r="N32" i="39"/>
  <c r="C32" i="39"/>
  <c r="S32" i="39"/>
  <c r="L32" i="39"/>
  <c r="N29" i="39"/>
  <c r="C29" i="39"/>
  <c r="S29" i="39"/>
  <c r="L29" i="39"/>
  <c r="Q29" i="39"/>
  <c r="J33" i="39"/>
  <c r="Z33" i="39"/>
  <c r="O33" i="39"/>
  <c r="H33" i="39"/>
  <c r="X33" i="39"/>
  <c r="M33" i="39"/>
  <c r="Y21" i="39"/>
  <c r="Z21" i="39"/>
  <c r="F21" i="39"/>
  <c r="G21" i="39"/>
  <c r="W21" i="39"/>
  <c r="P21" i="39"/>
  <c r="D27" i="39"/>
  <c r="T27" i="39"/>
  <c r="I27" i="39"/>
  <c r="Y27" i="39"/>
  <c r="N27" i="39"/>
  <c r="C27" i="39"/>
  <c r="S27" i="39"/>
  <c r="J26" i="17"/>
  <c r="Y32" i="17"/>
  <c r="K32" i="17"/>
  <c r="R34" i="17"/>
  <c r="H34" i="17"/>
  <c r="Z15" i="17"/>
  <c r="I18" i="39"/>
  <c r="Z18" i="39"/>
  <c r="N18" i="39"/>
  <c r="G18" i="39"/>
  <c r="W18" i="39"/>
  <c r="P18" i="39"/>
  <c r="Y18" i="39"/>
  <c r="G22" i="17"/>
  <c r="T22" i="17"/>
  <c r="P5" i="39"/>
  <c r="E5" i="39"/>
  <c r="U5" i="39"/>
  <c r="J5" i="39"/>
  <c r="Z5" i="39"/>
  <c r="O5" i="39"/>
  <c r="O34" i="39"/>
  <c r="H34" i="39"/>
  <c r="X34" i="39"/>
  <c r="M34" i="39"/>
  <c r="B34" i="39"/>
  <c r="AA34" i="39" s="1"/>
  <c r="AA34" i="38"/>
  <c r="AB34" i="38" s="1"/>
  <c r="R34" i="39"/>
  <c r="F25" i="39"/>
  <c r="V25" i="39"/>
  <c r="K25" i="39"/>
  <c r="D25" i="39"/>
  <c r="T25" i="39"/>
  <c r="I25" i="39"/>
  <c r="Y25" i="39"/>
  <c r="O4" i="39"/>
  <c r="H4" i="39"/>
  <c r="X4" i="39"/>
  <c r="M4" i="39"/>
  <c r="B4" i="39"/>
  <c r="AA4" i="39" s="1"/>
  <c r="AA4" i="38"/>
  <c r="AB4" i="38" s="1"/>
  <c r="R4" i="39"/>
  <c r="O19" i="39"/>
  <c r="X19" i="39"/>
  <c r="D19" i="39"/>
  <c r="E19" i="39"/>
  <c r="U19" i="39"/>
  <c r="J19" i="39"/>
  <c r="Z19" i="39"/>
  <c r="B7" i="39"/>
  <c r="AA7" i="39" s="1"/>
  <c r="AA7" i="38"/>
  <c r="AB7" i="38" s="1"/>
  <c r="R7" i="39"/>
  <c r="G7" i="39"/>
  <c r="W7" i="39"/>
  <c r="P7" i="39"/>
  <c r="E7" i="39"/>
  <c r="U7" i="39"/>
  <c r="P31" i="17"/>
  <c r="Y31" i="17"/>
  <c r="B11" i="39"/>
  <c r="AA11" i="39" s="1"/>
  <c r="AA11" i="38"/>
  <c r="AB11" i="38" s="1"/>
  <c r="R11" i="39"/>
  <c r="G11" i="39"/>
  <c r="W11" i="39"/>
  <c r="P11" i="39"/>
  <c r="E11" i="39"/>
  <c r="U11" i="39"/>
  <c r="L13" i="39"/>
  <c r="Q13" i="39"/>
  <c r="F13" i="39"/>
  <c r="V13" i="39"/>
  <c r="K13" i="39"/>
  <c r="C8" i="39"/>
  <c r="S8" i="39"/>
  <c r="L8" i="39"/>
  <c r="Q8" i="39"/>
  <c r="F8" i="39"/>
  <c r="V8" i="39"/>
  <c r="J10" i="15"/>
  <c r="J35" i="15" s="1"/>
  <c r="J35" i="14"/>
  <c r="Z10" i="15"/>
  <c r="Z35" i="15" s="1"/>
  <c r="Z35" i="14"/>
  <c r="O10" i="15"/>
  <c r="O35" i="15" s="1"/>
  <c r="O35" i="14"/>
  <c r="H10" i="15"/>
  <c r="H35" i="15" s="1"/>
  <c r="H35" i="14"/>
  <c r="X10" i="15"/>
  <c r="X35" i="15" s="1"/>
  <c r="X35" i="14"/>
  <c r="M10" i="15"/>
  <c r="M35" i="15" s="1"/>
  <c r="M35" i="14"/>
  <c r="Z34" i="40" l="1"/>
  <c r="V34" i="40"/>
  <c r="R34" i="40"/>
  <c r="N34" i="40"/>
  <c r="J34" i="40"/>
  <c r="F34" i="40"/>
  <c r="B34" i="40"/>
  <c r="Y34" i="40"/>
  <c r="U34" i="40"/>
  <c r="Q34" i="40"/>
  <c r="M34" i="40"/>
  <c r="I34" i="40"/>
  <c r="E34" i="40"/>
  <c r="X34" i="40"/>
  <c r="T34" i="40"/>
  <c r="P34" i="40"/>
  <c r="L34" i="40"/>
  <c r="H34" i="40"/>
  <c r="D34" i="40"/>
  <c r="W34" i="40"/>
  <c r="S34" i="40"/>
  <c r="O34" i="40"/>
  <c r="K34" i="40"/>
  <c r="G34" i="40"/>
  <c r="C34" i="40"/>
  <c r="Y17" i="40"/>
  <c r="U17" i="40"/>
  <c r="Q17" i="40"/>
  <c r="M17" i="40"/>
  <c r="I17" i="40"/>
  <c r="E17" i="40"/>
  <c r="X17" i="40"/>
  <c r="T17" i="40"/>
  <c r="P17" i="40"/>
  <c r="L17" i="40"/>
  <c r="H17" i="40"/>
  <c r="D17" i="40"/>
  <c r="W17" i="40"/>
  <c r="S17" i="40"/>
  <c r="O17" i="40"/>
  <c r="K17" i="40"/>
  <c r="G17" i="40"/>
  <c r="C17" i="40"/>
  <c r="Z17" i="40"/>
  <c r="V17" i="40"/>
  <c r="R17" i="40"/>
  <c r="N17" i="40"/>
  <c r="J17" i="40"/>
  <c r="F17" i="40"/>
  <c r="B17" i="40"/>
  <c r="X8" i="40"/>
  <c r="T8" i="40"/>
  <c r="P8" i="40"/>
  <c r="L8" i="40"/>
  <c r="H8" i="40"/>
  <c r="D8" i="40"/>
  <c r="W8" i="40"/>
  <c r="S8" i="40"/>
  <c r="O8" i="40"/>
  <c r="K8" i="40"/>
  <c r="G8" i="40"/>
  <c r="C8" i="40"/>
  <c r="Z8" i="40"/>
  <c r="V8" i="40"/>
  <c r="R8" i="40"/>
  <c r="N8" i="40"/>
  <c r="J8" i="40"/>
  <c r="F8" i="40"/>
  <c r="B8" i="40"/>
  <c r="Y8" i="40"/>
  <c r="U8" i="40"/>
  <c r="Q8" i="40"/>
  <c r="M8" i="40"/>
  <c r="I8" i="40"/>
  <c r="E8" i="40"/>
  <c r="Y3" i="40"/>
  <c r="U3" i="40"/>
  <c r="Q3" i="40"/>
  <c r="M3" i="40"/>
  <c r="I3" i="40"/>
  <c r="E3" i="40"/>
  <c r="X3" i="40"/>
  <c r="T3" i="40"/>
  <c r="P3" i="40"/>
  <c r="L3" i="40"/>
  <c r="H3" i="40"/>
  <c r="D3" i="40"/>
  <c r="W3" i="40"/>
  <c r="S3" i="40"/>
  <c r="O3" i="40"/>
  <c r="K3" i="40"/>
  <c r="G3" i="40"/>
  <c r="C3" i="40"/>
  <c r="Z3" i="40"/>
  <c r="V3" i="40"/>
  <c r="R3" i="40"/>
  <c r="N3" i="40"/>
  <c r="J3" i="40"/>
  <c r="F3" i="40"/>
  <c r="B3" i="40"/>
  <c r="Y33" i="40"/>
  <c r="U33" i="40"/>
  <c r="Q33" i="40"/>
  <c r="M33" i="40"/>
  <c r="I33" i="40"/>
  <c r="E33" i="40"/>
  <c r="X33" i="40"/>
  <c r="T33" i="40"/>
  <c r="P33" i="40"/>
  <c r="L33" i="40"/>
  <c r="H33" i="40"/>
  <c r="D33" i="40"/>
  <c r="W33" i="40"/>
  <c r="S33" i="40"/>
  <c r="O33" i="40"/>
  <c r="K33" i="40"/>
  <c r="G33" i="40"/>
  <c r="C33" i="40"/>
  <c r="Z33" i="40"/>
  <c r="V33" i="40"/>
  <c r="R33" i="40"/>
  <c r="N33" i="40"/>
  <c r="J33" i="40"/>
  <c r="F33" i="40"/>
  <c r="B33" i="40"/>
  <c r="Z26" i="40"/>
  <c r="V26" i="40"/>
  <c r="R26" i="40"/>
  <c r="N26" i="40"/>
  <c r="J26" i="40"/>
  <c r="F26" i="40"/>
  <c r="B26" i="40"/>
  <c r="Y26" i="40"/>
  <c r="U26" i="40"/>
  <c r="Q26" i="40"/>
  <c r="M26" i="40"/>
  <c r="I26" i="40"/>
  <c r="E26" i="40"/>
  <c r="X26" i="40"/>
  <c r="T26" i="40"/>
  <c r="P26" i="40"/>
  <c r="L26" i="40"/>
  <c r="H26" i="40"/>
  <c r="D26" i="40"/>
  <c r="W26" i="40"/>
  <c r="S26" i="40"/>
  <c r="O26" i="40"/>
  <c r="K26" i="40"/>
  <c r="G26" i="40"/>
  <c r="C26" i="40"/>
  <c r="L2" i="17"/>
  <c r="V16" i="17"/>
  <c r="AA16" i="17" s="1"/>
  <c r="AA16" i="16"/>
  <c r="AB16" i="16" s="1"/>
  <c r="V32" i="17"/>
  <c r="V32" i="18" s="1"/>
  <c r="M2" i="17"/>
  <c r="V3" i="17"/>
  <c r="AA3" i="17" s="1"/>
  <c r="AA3" i="16"/>
  <c r="AB3" i="16" s="1"/>
  <c r="V19" i="17"/>
  <c r="AA19" i="17" s="1"/>
  <c r="AA2" i="16"/>
  <c r="B2" i="17"/>
  <c r="R2" i="17"/>
  <c r="V10" i="16"/>
  <c r="V26" i="17"/>
  <c r="G2" i="17"/>
  <c r="W2" i="17"/>
  <c r="V17" i="17"/>
  <c r="AA17" i="17" s="1"/>
  <c r="AA17" i="16"/>
  <c r="AB17" i="16" s="1"/>
  <c r="V33" i="17"/>
  <c r="AA33" i="17" s="1"/>
  <c r="AA33" i="16"/>
  <c r="AB33" i="16" s="1"/>
  <c r="W23" i="40"/>
  <c r="S23" i="40"/>
  <c r="O23" i="40"/>
  <c r="K23" i="40"/>
  <c r="G23" i="40"/>
  <c r="C23" i="40"/>
  <c r="Z23" i="40"/>
  <c r="V23" i="40"/>
  <c r="R23" i="40"/>
  <c r="N23" i="40"/>
  <c r="J23" i="40"/>
  <c r="F23" i="40"/>
  <c r="B23" i="40"/>
  <c r="Y23" i="40"/>
  <c r="U23" i="40"/>
  <c r="Q23" i="40"/>
  <c r="M23" i="40"/>
  <c r="I23" i="40"/>
  <c r="E23" i="40"/>
  <c r="X23" i="40"/>
  <c r="T23" i="40"/>
  <c r="P23" i="40"/>
  <c r="L23" i="40"/>
  <c r="H23" i="40"/>
  <c r="D23" i="40"/>
  <c r="Z4" i="40"/>
  <c r="V4" i="40"/>
  <c r="R4" i="40"/>
  <c r="N4" i="40"/>
  <c r="J4" i="40"/>
  <c r="F4" i="40"/>
  <c r="B4" i="40"/>
  <c r="Y4" i="40"/>
  <c r="U4" i="40"/>
  <c r="Q4" i="40"/>
  <c r="M4" i="40"/>
  <c r="I4" i="40"/>
  <c r="E4" i="40"/>
  <c r="X4" i="40"/>
  <c r="T4" i="40"/>
  <c r="P4" i="40"/>
  <c r="L4" i="40"/>
  <c r="H4" i="40"/>
  <c r="D4" i="40"/>
  <c r="W4" i="40"/>
  <c r="S4" i="40"/>
  <c r="O4" i="40"/>
  <c r="K4" i="40"/>
  <c r="G4" i="40"/>
  <c r="C4" i="40"/>
  <c r="Y13" i="40"/>
  <c r="U13" i="40"/>
  <c r="Q13" i="40"/>
  <c r="M13" i="40"/>
  <c r="I13" i="40"/>
  <c r="E13" i="40"/>
  <c r="X13" i="40"/>
  <c r="T13" i="40"/>
  <c r="P13" i="40"/>
  <c r="L13" i="40"/>
  <c r="H13" i="40"/>
  <c r="D13" i="40"/>
  <c r="W13" i="40"/>
  <c r="S13" i="40"/>
  <c r="O13" i="40"/>
  <c r="K13" i="40"/>
  <c r="G13" i="40"/>
  <c r="C13" i="40"/>
  <c r="Z13" i="40"/>
  <c r="V13" i="40"/>
  <c r="R13" i="40"/>
  <c r="N13" i="40"/>
  <c r="J13" i="40"/>
  <c r="F13" i="40"/>
  <c r="B13" i="40"/>
  <c r="Y25" i="40"/>
  <c r="U25" i="40"/>
  <c r="Q25" i="40"/>
  <c r="M25" i="40"/>
  <c r="I25" i="40"/>
  <c r="E25" i="40"/>
  <c r="X25" i="40"/>
  <c r="T25" i="40"/>
  <c r="P25" i="40"/>
  <c r="L25" i="40"/>
  <c r="H25" i="40"/>
  <c r="D25" i="40"/>
  <c r="W25" i="40"/>
  <c r="S25" i="40"/>
  <c r="O25" i="40"/>
  <c r="K25" i="40"/>
  <c r="G25" i="40"/>
  <c r="C25" i="40"/>
  <c r="Z25" i="40"/>
  <c r="V25" i="40"/>
  <c r="R25" i="40"/>
  <c r="N25" i="40"/>
  <c r="J25" i="40"/>
  <c r="F25" i="40"/>
  <c r="B25" i="40"/>
  <c r="AA26" i="17"/>
  <c r="Z30" i="40"/>
  <c r="V30" i="40"/>
  <c r="R30" i="40"/>
  <c r="N30" i="40"/>
  <c r="J30" i="40"/>
  <c r="F30" i="40"/>
  <c r="B30" i="40"/>
  <c r="Y30" i="40"/>
  <c r="U30" i="40"/>
  <c r="Q30" i="40"/>
  <c r="M30" i="40"/>
  <c r="I30" i="40"/>
  <c r="E30" i="40"/>
  <c r="X30" i="40"/>
  <c r="T30" i="40"/>
  <c r="P30" i="40"/>
  <c r="L30" i="40"/>
  <c r="H30" i="40"/>
  <c r="D30" i="40"/>
  <c r="W30" i="40"/>
  <c r="S30" i="40"/>
  <c r="O30" i="40"/>
  <c r="K30" i="40"/>
  <c r="G30" i="40"/>
  <c r="C30" i="40"/>
  <c r="AA35" i="14"/>
  <c r="AB10" i="14"/>
  <c r="X20" i="40"/>
  <c r="T20" i="40"/>
  <c r="P20" i="40"/>
  <c r="L20" i="40"/>
  <c r="H20" i="40"/>
  <c r="D20" i="40"/>
  <c r="W20" i="40"/>
  <c r="S20" i="40"/>
  <c r="O20" i="40"/>
  <c r="K20" i="40"/>
  <c r="G20" i="40"/>
  <c r="C20" i="40"/>
  <c r="Z20" i="40"/>
  <c r="V20" i="40"/>
  <c r="R20" i="40"/>
  <c r="N20" i="40"/>
  <c r="J20" i="40"/>
  <c r="F20" i="40"/>
  <c r="B20" i="40"/>
  <c r="Y20" i="40"/>
  <c r="U20" i="40"/>
  <c r="Q20" i="40"/>
  <c r="M20" i="40"/>
  <c r="I20" i="40"/>
  <c r="E20" i="40"/>
  <c r="P2" i="17"/>
  <c r="V4" i="17"/>
  <c r="AA4" i="17" s="1"/>
  <c r="AA4" i="16"/>
  <c r="AB4" i="16" s="1"/>
  <c r="V20" i="17"/>
  <c r="AA20" i="17" s="1"/>
  <c r="AA20" i="16"/>
  <c r="AB20" i="16" s="1"/>
  <c r="Q2" i="17"/>
  <c r="V7" i="17"/>
  <c r="AA7" i="17" s="1"/>
  <c r="AA7" i="16"/>
  <c r="AB7" i="16" s="1"/>
  <c r="V23" i="17"/>
  <c r="AA23" i="17" s="1"/>
  <c r="AA23" i="16"/>
  <c r="AB23" i="16" s="1"/>
  <c r="F2" i="17"/>
  <c r="V35" i="16"/>
  <c r="V2" i="17"/>
  <c r="V14" i="17"/>
  <c r="AA14" i="17" s="1"/>
  <c r="AA14" i="16"/>
  <c r="AB14" i="16" s="1"/>
  <c r="V30" i="17"/>
  <c r="AA30" i="17" s="1"/>
  <c r="AA30" i="16"/>
  <c r="AB30" i="16" s="1"/>
  <c r="K2" i="17"/>
  <c r="V5" i="17"/>
  <c r="AA5" i="17" s="1"/>
  <c r="AA5" i="16"/>
  <c r="AB5" i="16" s="1"/>
  <c r="V21" i="17"/>
  <c r="AA21" i="17" s="1"/>
  <c r="AA21" i="16"/>
  <c r="AB21" i="16" s="1"/>
  <c r="Z6" i="40"/>
  <c r="V6" i="40"/>
  <c r="R6" i="40"/>
  <c r="N6" i="40"/>
  <c r="J6" i="40"/>
  <c r="F6" i="40"/>
  <c r="B6" i="40"/>
  <c r="Y6" i="40"/>
  <c r="W6" i="40"/>
  <c r="S6" i="40"/>
  <c r="O6" i="40"/>
  <c r="K6" i="40"/>
  <c r="G6" i="40"/>
  <c r="C6" i="40"/>
  <c r="Q6" i="40"/>
  <c r="I6" i="40"/>
  <c r="X6" i="40"/>
  <c r="P6" i="40"/>
  <c r="H6" i="40"/>
  <c r="U6" i="40"/>
  <c r="M6" i="40"/>
  <c r="E6" i="40"/>
  <c r="T6" i="40"/>
  <c r="L6" i="40"/>
  <c r="D6" i="40"/>
  <c r="Z22" i="40"/>
  <c r="V22" i="40"/>
  <c r="R22" i="40"/>
  <c r="N22" i="40"/>
  <c r="J22" i="40"/>
  <c r="F22" i="40"/>
  <c r="B22" i="40"/>
  <c r="Y22" i="40"/>
  <c r="U22" i="40"/>
  <c r="Q22" i="40"/>
  <c r="M22" i="40"/>
  <c r="I22" i="40"/>
  <c r="E22" i="40"/>
  <c r="X22" i="40"/>
  <c r="T22" i="40"/>
  <c r="P22" i="40"/>
  <c r="L22" i="40"/>
  <c r="H22" i="40"/>
  <c r="D22" i="40"/>
  <c r="W22" i="40"/>
  <c r="S22" i="40"/>
  <c r="O22" i="40"/>
  <c r="K22" i="40"/>
  <c r="G22" i="40"/>
  <c r="C22" i="40"/>
  <c r="W7" i="40"/>
  <c r="S7" i="40"/>
  <c r="O7" i="40"/>
  <c r="K7" i="40"/>
  <c r="G7" i="40"/>
  <c r="C7" i="40"/>
  <c r="Z7" i="40"/>
  <c r="V7" i="40"/>
  <c r="R7" i="40"/>
  <c r="N7" i="40"/>
  <c r="J7" i="40"/>
  <c r="F7" i="40"/>
  <c r="B7" i="40"/>
  <c r="Y7" i="40"/>
  <c r="U7" i="40"/>
  <c r="Q7" i="40"/>
  <c r="M7" i="40"/>
  <c r="I7" i="40"/>
  <c r="E7" i="40"/>
  <c r="X7" i="40"/>
  <c r="T7" i="40"/>
  <c r="P7" i="40"/>
  <c r="L7" i="40"/>
  <c r="H7" i="40"/>
  <c r="D7" i="40"/>
  <c r="W26" i="18"/>
  <c r="S26" i="18"/>
  <c r="O26" i="18"/>
  <c r="K26" i="18"/>
  <c r="G26" i="18"/>
  <c r="C26" i="18"/>
  <c r="Z26" i="18"/>
  <c r="V26" i="18"/>
  <c r="V26" i="19" s="1"/>
  <c r="R26" i="18"/>
  <c r="N26" i="18"/>
  <c r="J26" i="18"/>
  <c r="F26" i="18"/>
  <c r="B26" i="18"/>
  <c r="Y26" i="18"/>
  <c r="U26" i="18"/>
  <c r="Q26" i="18"/>
  <c r="M26" i="18"/>
  <c r="I26" i="18"/>
  <c r="E26" i="18"/>
  <c r="X26" i="18"/>
  <c r="T26" i="18"/>
  <c r="P26" i="18"/>
  <c r="L26" i="18"/>
  <c r="H26" i="18"/>
  <c r="D26" i="18"/>
  <c r="W31" i="40"/>
  <c r="S31" i="40"/>
  <c r="O31" i="40"/>
  <c r="K31" i="40"/>
  <c r="G31" i="40"/>
  <c r="C31" i="40"/>
  <c r="Z31" i="40"/>
  <c r="V31" i="40"/>
  <c r="R31" i="40"/>
  <c r="N31" i="40"/>
  <c r="J31" i="40"/>
  <c r="F31" i="40"/>
  <c r="B31" i="40"/>
  <c r="Y31" i="40"/>
  <c r="U31" i="40"/>
  <c r="Q31" i="40"/>
  <c r="M31" i="40"/>
  <c r="I31" i="40"/>
  <c r="E31" i="40"/>
  <c r="X31" i="40"/>
  <c r="T31" i="40"/>
  <c r="P31" i="40"/>
  <c r="L31" i="40"/>
  <c r="H31" i="40"/>
  <c r="D31" i="40"/>
  <c r="Z10" i="40"/>
  <c r="V10" i="40"/>
  <c r="R10" i="40"/>
  <c r="N10" i="40"/>
  <c r="J10" i="40"/>
  <c r="F10" i="40"/>
  <c r="B10" i="40"/>
  <c r="Y10" i="40"/>
  <c r="U10" i="40"/>
  <c r="Q10" i="40"/>
  <c r="M10" i="40"/>
  <c r="I10" i="40"/>
  <c r="E10" i="40"/>
  <c r="X10" i="40"/>
  <c r="T10" i="40"/>
  <c r="P10" i="40"/>
  <c r="L10" i="40"/>
  <c r="H10" i="40"/>
  <c r="D10" i="40"/>
  <c r="W10" i="40"/>
  <c r="S10" i="40"/>
  <c r="O10" i="40"/>
  <c r="K10" i="40"/>
  <c r="G10" i="40"/>
  <c r="C10" i="40"/>
  <c r="X28" i="40"/>
  <c r="T28" i="40"/>
  <c r="P28" i="40"/>
  <c r="L28" i="40"/>
  <c r="H28" i="40"/>
  <c r="D28" i="40"/>
  <c r="W28" i="40"/>
  <c r="S28" i="40"/>
  <c r="O28" i="40"/>
  <c r="K28" i="40"/>
  <c r="G28" i="40"/>
  <c r="C28" i="40"/>
  <c r="Z28" i="40"/>
  <c r="V28" i="40"/>
  <c r="R28" i="40"/>
  <c r="N28" i="40"/>
  <c r="J28" i="40"/>
  <c r="F28" i="40"/>
  <c r="B28" i="40"/>
  <c r="Y28" i="40"/>
  <c r="U28" i="40"/>
  <c r="Q28" i="40"/>
  <c r="M28" i="40"/>
  <c r="I28" i="40"/>
  <c r="E28" i="40"/>
  <c r="AA10" i="15"/>
  <c r="AA35" i="15" s="1"/>
  <c r="B35" i="15"/>
  <c r="Y5" i="40"/>
  <c r="U5" i="40"/>
  <c r="Z5" i="40"/>
  <c r="V5" i="40"/>
  <c r="R5" i="40"/>
  <c r="T5" i="40"/>
  <c r="O5" i="40"/>
  <c r="K5" i="40"/>
  <c r="G5" i="40"/>
  <c r="C5" i="40"/>
  <c r="S5" i="40"/>
  <c r="N5" i="40"/>
  <c r="J5" i="40"/>
  <c r="F5" i="40"/>
  <c r="B5" i="40"/>
  <c r="X5" i="40"/>
  <c r="Q5" i="40"/>
  <c r="M5" i="40"/>
  <c r="I5" i="40"/>
  <c r="E5" i="40"/>
  <c r="W5" i="40"/>
  <c r="P5" i="40"/>
  <c r="L5" i="40"/>
  <c r="H5" i="40"/>
  <c r="D5" i="40"/>
  <c r="D2" i="17"/>
  <c r="T2" i="17"/>
  <c r="V8" i="17"/>
  <c r="AA8" i="17" s="1"/>
  <c r="AA8" i="16"/>
  <c r="AB8" i="16" s="1"/>
  <c r="V24" i="17"/>
  <c r="E2" i="17"/>
  <c r="U2" i="17"/>
  <c r="V11" i="17"/>
  <c r="AA11" i="17" s="1"/>
  <c r="AA11" i="16"/>
  <c r="AB11" i="16" s="1"/>
  <c r="V27" i="17"/>
  <c r="AA27" i="17" s="1"/>
  <c r="AA27" i="16"/>
  <c r="AB27" i="16" s="1"/>
  <c r="J2" i="17"/>
  <c r="Z2" i="17"/>
  <c r="V18" i="17"/>
  <c r="AA18" i="17" s="1"/>
  <c r="AA18" i="16"/>
  <c r="AB18" i="16" s="1"/>
  <c r="V34" i="17"/>
  <c r="AA34" i="17" s="1"/>
  <c r="O2" i="17"/>
  <c r="V9" i="17"/>
  <c r="AA9" i="17" s="1"/>
  <c r="AA9" i="16"/>
  <c r="AB9" i="16" s="1"/>
  <c r="V25" i="17"/>
  <c r="AA25" i="17" s="1"/>
  <c r="AA25" i="16"/>
  <c r="AB25" i="16" s="1"/>
  <c r="Y21" i="40"/>
  <c r="U21" i="40"/>
  <c r="Q21" i="40"/>
  <c r="M21" i="40"/>
  <c r="I21" i="40"/>
  <c r="E21" i="40"/>
  <c r="X21" i="40"/>
  <c r="T21" i="40"/>
  <c r="P21" i="40"/>
  <c r="L21" i="40"/>
  <c r="H21" i="40"/>
  <c r="D21" i="40"/>
  <c r="W21" i="40"/>
  <c r="S21" i="40"/>
  <c r="O21" i="40"/>
  <c r="K21" i="40"/>
  <c r="G21" i="40"/>
  <c r="C21" i="40"/>
  <c r="Z21" i="40"/>
  <c r="V21" i="40"/>
  <c r="R21" i="40"/>
  <c r="N21" i="40"/>
  <c r="J21" i="40"/>
  <c r="F21" i="40"/>
  <c r="B21" i="40"/>
  <c r="X12" i="40"/>
  <c r="T12" i="40"/>
  <c r="P12" i="40"/>
  <c r="L12" i="40"/>
  <c r="H12" i="40"/>
  <c r="D12" i="40"/>
  <c r="W12" i="40"/>
  <c r="S12" i="40"/>
  <c r="O12" i="40"/>
  <c r="K12" i="40"/>
  <c r="G12" i="40"/>
  <c r="C12" i="40"/>
  <c r="Z12" i="40"/>
  <c r="V12" i="40"/>
  <c r="R12" i="40"/>
  <c r="N12" i="40"/>
  <c r="J12" i="40"/>
  <c r="F12" i="40"/>
  <c r="B12" i="40"/>
  <c r="Y12" i="40"/>
  <c r="U12" i="40"/>
  <c r="Q12" i="40"/>
  <c r="M12" i="40"/>
  <c r="I12" i="40"/>
  <c r="E12" i="40"/>
  <c r="W11" i="40"/>
  <c r="S11" i="40"/>
  <c r="O11" i="40"/>
  <c r="K11" i="40"/>
  <c r="G11" i="40"/>
  <c r="C11" i="40"/>
  <c r="Z11" i="40"/>
  <c r="V11" i="40"/>
  <c r="R11" i="40"/>
  <c r="N11" i="40"/>
  <c r="J11" i="40"/>
  <c r="F11" i="40"/>
  <c r="B11" i="40"/>
  <c r="Y11" i="40"/>
  <c r="U11" i="40"/>
  <c r="Q11" i="40"/>
  <c r="M11" i="40"/>
  <c r="I11" i="40"/>
  <c r="E11" i="40"/>
  <c r="X11" i="40"/>
  <c r="T11" i="40"/>
  <c r="P11" i="40"/>
  <c r="L11" i="40"/>
  <c r="H11" i="40"/>
  <c r="D11" i="40"/>
  <c r="Z14" i="40"/>
  <c r="V14" i="40"/>
  <c r="R14" i="40"/>
  <c r="N14" i="40"/>
  <c r="J14" i="40"/>
  <c r="F14" i="40"/>
  <c r="B14" i="40"/>
  <c r="Y14" i="40"/>
  <c r="U14" i="40"/>
  <c r="Q14" i="40"/>
  <c r="M14" i="40"/>
  <c r="I14" i="40"/>
  <c r="E14" i="40"/>
  <c r="X14" i="40"/>
  <c r="T14" i="40"/>
  <c r="P14" i="40"/>
  <c r="L14" i="40"/>
  <c r="H14" i="40"/>
  <c r="D14" i="40"/>
  <c r="W14" i="40"/>
  <c r="S14" i="40"/>
  <c r="O14" i="40"/>
  <c r="K14" i="40"/>
  <c r="G14" i="40"/>
  <c r="C14" i="40"/>
  <c r="X24" i="40"/>
  <c r="T24" i="40"/>
  <c r="P24" i="40"/>
  <c r="L24" i="40"/>
  <c r="H24" i="40"/>
  <c r="D24" i="40"/>
  <c r="W24" i="40"/>
  <c r="S24" i="40"/>
  <c r="O24" i="40"/>
  <c r="K24" i="40"/>
  <c r="G24" i="40"/>
  <c r="C24" i="40"/>
  <c r="Z24" i="40"/>
  <c r="V24" i="40"/>
  <c r="R24" i="40"/>
  <c r="N24" i="40"/>
  <c r="J24" i="40"/>
  <c r="F24" i="40"/>
  <c r="B24" i="40"/>
  <c r="Y24" i="40"/>
  <c r="U24" i="40"/>
  <c r="Q24" i="40"/>
  <c r="M24" i="40"/>
  <c r="I24" i="40"/>
  <c r="E24" i="40"/>
  <c r="X2" i="38"/>
  <c r="T2" i="38"/>
  <c r="P2" i="38"/>
  <c r="L2" i="38"/>
  <c r="H2" i="38"/>
  <c r="D2" i="38"/>
  <c r="W2" i="38"/>
  <c r="S2" i="38"/>
  <c r="O2" i="38"/>
  <c r="K2" i="38"/>
  <c r="G2" i="38"/>
  <c r="C2" i="38"/>
  <c r="Z2" i="38"/>
  <c r="V2" i="38"/>
  <c r="R2" i="38"/>
  <c r="N2" i="38"/>
  <c r="J2" i="38"/>
  <c r="F2" i="38"/>
  <c r="B2" i="38"/>
  <c r="Y2" i="38"/>
  <c r="U2" i="38"/>
  <c r="Q2" i="38"/>
  <c r="M2" i="38"/>
  <c r="I2" i="38"/>
  <c r="E2" i="38"/>
  <c r="AB35" i="36"/>
  <c r="W19" i="40"/>
  <c r="S19" i="40"/>
  <c r="O19" i="40"/>
  <c r="K19" i="40"/>
  <c r="G19" i="40"/>
  <c r="C19" i="40"/>
  <c r="Z19" i="40"/>
  <c r="V19" i="40"/>
  <c r="R19" i="40"/>
  <c r="N19" i="40"/>
  <c r="J19" i="40"/>
  <c r="F19" i="40"/>
  <c r="B19" i="40"/>
  <c r="Y19" i="40"/>
  <c r="U19" i="40"/>
  <c r="Q19" i="40"/>
  <c r="M19" i="40"/>
  <c r="I19" i="40"/>
  <c r="E19" i="40"/>
  <c r="X19" i="40"/>
  <c r="T19" i="40"/>
  <c r="P19" i="40"/>
  <c r="L19" i="40"/>
  <c r="H19" i="40"/>
  <c r="D19" i="40"/>
  <c r="AA32" i="17"/>
  <c r="Q32" i="18" s="1"/>
  <c r="Y9" i="40"/>
  <c r="U9" i="40"/>
  <c r="Q9" i="40"/>
  <c r="M9" i="40"/>
  <c r="I9" i="40"/>
  <c r="E9" i="40"/>
  <c r="X9" i="40"/>
  <c r="T9" i="40"/>
  <c r="P9" i="40"/>
  <c r="L9" i="40"/>
  <c r="H9" i="40"/>
  <c r="D9" i="40"/>
  <c r="W9" i="40"/>
  <c r="S9" i="40"/>
  <c r="O9" i="40"/>
  <c r="K9" i="40"/>
  <c r="G9" i="40"/>
  <c r="C9" i="40"/>
  <c r="Z9" i="40"/>
  <c r="V9" i="40"/>
  <c r="R9" i="40"/>
  <c r="N9" i="40"/>
  <c r="J9" i="40"/>
  <c r="F9" i="40"/>
  <c r="B9" i="40"/>
  <c r="H2" i="17"/>
  <c r="X2" i="17"/>
  <c r="V12" i="17"/>
  <c r="AA12" i="17" s="1"/>
  <c r="AA12" i="16"/>
  <c r="AB12" i="16" s="1"/>
  <c r="V28" i="17"/>
  <c r="AA28" i="17" s="1"/>
  <c r="AA28" i="16"/>
  <c r="AB28" i="16" s="1"/>
  <c r="I2" i="17"/>
  <c r="Y2" i="17"/>
  <c r="V15" i="17"/>
  <c r="AA15" i="17" s="1"/>
  <c r="V31" i="17"/>
  <c r="AA31" i="17" s="1"/>
  <c r="N2" i="17"/>
  <c r="V6" i="17"/>
  <c r="AA6" i="17" s="1"/>
  <c r="AA6" i="16"/>
  <c r="AB6" i="16" s="1"/>
  <c r="V22" i="17"/>
  <c r="AA22" i="17" s="1"/>
  <c r="C2" i="17"/>
  <c r="S2" i="17"/>
  <c r="V13" i="17"/>
  <c r="V29" i="17"/>
  <c r="AA29" i="17" s="1"/>
  <c r="AA29" i="16"/>
  <c r="AB29" i="16" s="1"/>
  <c r="W15" i="40"/>
  <c r="S15" i="40"/>
  <c r="O15" i="40"/>
  <c r="K15" i="40"/>
  <c r="G15" i="40"/>
  <c r="C15" i="40"/>
  <c r="Z15" i="40"/>
  <c r="V15" i="40"/>
  <c r="R15" i="40"/>
  <c r="N15" i="40"/>
  <c r="J15" i="40"/>
  <c r="F15" i="40"/>
  <c r="B15" i="40"/>
  <c r="Y15" i="40"/>
  <c r="U15" i="40"/>
  <c r="Q15" i="40"/>
  <c r="M15" i="40"/>
  <c r="I15" i="40"/>
  <c r="E15" i="40"/>
  <c r="X15" i="40"/>
  <c r="T15" i="40"/>
  <c r="P15" i="40"/>
  <c r="L15" i="40"/>
  <c r="H15" i="40"/>
  <c r="D15" i="40"/>
  <c r="Z18" i="40"/>
  <c r="V18" i="40"/>
  <c r="R18" i="40"/>
  <c r="N18" i="40"/>
  <c r="J18" i="40"/>
  <c r="F18" i="40"/>
  <c r="B18" i="40"/>
  <c r="Y18" i="40"/>
  <c r="U18" i="40"/>
  <c r="Q18" i="40"/>
  <c r="M18" i="40"/>
  <c r="I18" i="40"/>
  <c r="E18" i="40"/>
  <c r="X18" i="40"/>
  <c r="T18" i="40"/>
  <c r="P18" i="40"/>
  <c r="L18" i="40"/>
  <c r="H18" i="40"/>
  <c r="D18" i="40"/>
  <c r="W18" i="40"/>
  <c r="S18" i="40"/>
  <c r="O18" i="40"/>
  <c r="K18" i="40"/>
  <c r="G18" i="40"/>
  <c r="C18" i="40"/>
  <c r="W27" i="40"/>
  <c r="S27" i="40"/>
  <c r="O27" i="40"/>
  <c r="K27" i="40"/>
  <c r="G27" i="40"/>
  <c r="C27" i="40"/>
  <c r="Z27" i="40"/>
  <c r="V27" i="40"/>
  <c r="R27" i="40"/>
  <c r="N27" i="40"/>
  <c r="J27" i="40"/>
  <c r="F27" i="40"/>
  <c r="B27" i="40"/>
  <c r="Y27" i="40"/>
  <c r="U27" i="40"/>
  <c r="Q27" i="40"/>
  <c r="M27" i="40"/>
  <c r="I27" i="40"/>
  <c r="E27" i="40"/>
  <c r="X27" i="40"/>
  <c r="T27" i="40"/>
  <c r="P27" i="40"/>
  <c r="L27" i="40"/>
  <c r="H27" i="40"/>
  <c r="D27" i="40"/>
  <c r="Y29" i="40"/>
  <c r="U29" i="40"/>
  <c r="Q29" i="40"/>
  <c r="M29" i="40"/>
  <c r="I29" i="40"/>
  <c r="E29" i="40"/>
  <c r="X29" i="40"/>
  <c r="T29" i="40"/>
  <c r="P29" i="40"/>
  <c r="L29" i="40"/>
  <c r="H29" i="40"/>
  <c r="D29" i="40"/>
  <c r="W29" i="40"/>
  <c r="S29" i="40"/>
  <c r="O29" i="40"/>
  <c r="K29" i="40"/>
  <c r="G29" i="40"/>
  <c r="C29" i="40"/>
  <c r="Z29" i="40"/>
  <c r="V29" i="40"/>
  <c r="R29" i="40"/>
  <c r="N29" i="40"/>
  <c r="J29" i="40"/>
  <c r="F29" i="40"/>
  <c r="B29" i="40"/>
  <c r="X32" i="40"/>
  <c r="T32" i="40"/>
  <c r="P32" i="40"/>
  <c r="L32" i="40"/>
  <c r="H32" i="40"/>
  <c r="D32" i="40"/>
  <c r="W32" i="40"/>
  <c r="S32" i="40"/>
  <c r="O32" i="40"/>
  <c r="K32" i="40"/>
  <c r="G32" i="40"/>
  <c r="C32" i="40"/>
  <c r="Z32" i="40"/>
  <c r="V32" i="40"/>
  <c r="R32" i="40"/>
  <c r="N32" i="40"/>
  <c r="J32" i="40"/>
  <c r="F32" i="40"/>
  <c r="B32" i="40"/>
  <c r="Y32" i="40"/>
  <c r="U32" i="40"/>
  <c r="Q32" i="40"/>
  <c r="M32" i="40"/>
  <c r="I32" i="40"/>
  <c r="E32" i="40"/>
  <c r="X16" i="40"/>
  <c r="T16" i="40"/>
  <c r="P16" i="40"/>
  <c r="L16" i="40"/>
  <c r="H16" i="40"/>
  <c r="D16" i="40"/>
  <c r="W16" i="40"/>
  <c r="S16" i="40"/>
  <c r="O16" i="40"/>
  <c r="K16" i="40"/>
  <c r="G16" i="40"/>
  <c r="C16" i="40"/>
  <c r="Z16" i="40"/>
  <c r="V16" i="40"/>
  <c r="R16" i="40"/>
  <c r="N16" i="40"/>
  <c r="J16" i="40"/>
  <c r="F16" i="40"/>
  <c r="B16" i="40"/>
  <c r="Y16" i="40"/>
  <c r="U16" i="40"/>
  <c r="Q16" i="40"/>
  <c r="M16" i="40"/>
  <c r="I16" i="40"/>
  <c r="E16" i="40"/>
  <c r="Q32" i="19" l="1"/>
  <c r="T31" i="18"/>
  <c r="D31" i="18"/>
  <c r="K31" i="18"/>
  <c r="F31" i="18"/>
  <c r="Q31" i="18"/>
  <c r="P31" i="18"/>
  <c r="W31" i="18"/>
  <c r="G31" i="18"/>
  <c r="R31" i="18"/>
  <c r="B31" i="18"/>
  <c r="M31" i="18"/>
  <c r="L31" i="18"/>
  <c r="S31" i="18"/>
  <c r="C31" i="18"/>
  <c r="N31" i="18"/>
  <c r="Y31" i="18"/>
  <c r="I31" i="18"/>
  <c r="X31" i="18"/>
  <c r="H31" i="18"/>
  <c r="O31" i="18"/>
  <c r="Z31" i="18"/>
  <c r="J31" i="18"/>
  <c r="U31" i="18"/>
  <c r="E31" i="18"/>
  <c r="W15" i="18"/>
  <c r="G15" i="18"/>
  <c r="R15" i="18"/>
  <c r="B15" i="18"/>
  <c r="M15" i="18"/>
  <c r="X15" i="18"/>
  <c r="H15" i="18"/>
  <c r="S15" i="18"/>
  <c r="C15" i="18"/>
  <c r="N15" i="18"/>
  <c r="Y15" i="18"/>
  <c r="I15" i="18"/>
  <c r="T15" i="18"/>
  <c r="D15" i="18"/>
  <c r="O15" i="18"/>
  <c r="Z15" i="18"/>
  <c r="J15" i="18"/>
  <c r="U15" i="18"/>
  <c r="E15" i="18"/>
  <c r="P15" i="18"/>
  <c r="K15" i="18"/>
  <c r="F15" i="18"/>
  <c r="Q15" i="18"/>
  <c r="L15" i="18"/>
  <c r="S19" i="18"/>
  <c r="C19" i="18"/>
  <c r="N19" i="18"/>
  <c r="Y19" i="18"/>
  <c r="I19" i="18"/>
  <c r="T19" i="18"/>
  <c r="D19" i="18"/>
  <c r="O19" i="18"/>
  <c r="Z19" i="18"/>
  <c r="J19" i="18"/>
  <c r="U19" i="18"/>
  <c r="E19" i="18"/>
  <c r="P19" i="18"/>
  <c r="K19" i="18"/>
  <c r="V19" i="18"/>
  <c r="F19" i="18"/>
  <c r="Q19" i="18"/>
  <c r="L19" i="18"/>
  <c r="W19" i="18"/>
  <c r="G19" i="18"/>
  <c r="R19" i="18"/>
  <c r="B19" i="18"/>
  <c r="M19" i="18"/>
  <c r="X19" i="18"/>
  <c r="H19" i="18"/>
  <c r="V32" i="19"/>
  <c r="R22" i="18"/>
  <c r="B22" i="18"/>
  <c r="M22" i="18"/>
  <c r="X22" i="18"/>
  <c r="H22" i="18"/>
  <c r="O22" i="18"/>
  <c r="N22" i="18"/>
  <c r="Y22" i="18"/>
  <c r="I22" i="18"/>
  <c r="T22" i="18"/>
  <c r="D22" i="18"/>
  <c r="K22" i="18"/>
  <c r="Z22" i="18"/>
  <c r="J22" i="18"/>
  <c r="U22" i="18"/>
  <c r="E22" i="18"/>
  <c r="P22" i="18"/>
  <c r="W22" i="18"/>
  <c r="G22" i="18"/>
  <c r="F22" i="18"/>
  <c r="Q22" i="18"/>
  <c r="L22" i="18"/>
  <c r="S22" i="18"/>
  <c r="C22" i="18"/>
  <c r="W34" i="18"/>
  <c r="G34" i="18"/>
  <c r="R34" i="18"/>
  <c r="B34" i="18"/>
  <c r="M34" i="18"/>
  <c r="X34" i="18"/>
  <c r="H34" i="18"/>
  <c r="S34" i="18"/>
  <c r="C34" i="18"/>
  <c r="N34" i="18"/>
  <c r="Y34" i="18"/>
  <c r="I34" i="18"/>
  <c r="T34" i="18"/>
  <c r="D34" i="18"/>
  <c r="O34" i="18"/>
  <c r="Z34" i="18"/>
  <c r="J34" i="18"/>
  <c r="U34" i="18"/>
  <c r="E34" i="18"/>
  <c r="P34" i="18"/>
  <c r="K34" i="18"/>
  <c r="F34" i="18"/>
  <c r="Q34" i="18"/>
  <c r="L34" i="18"/>
  <c r="M16" i="41"/>
  <c r="F16" i="41"/>
  <c r="V16" i="41"/>
  <c r="K16" i="41"/>
  <c r="D16" i="41"/>
  <c r="T16" i="41"/>
  <c r="I32" i="41"/>
  <c r="Y32" i="41"/>
  <c r="N32" i="41"/>
  <c r="C32" i="41"/>
  <c r="S32" i="41"/>
  <c r="L32" i="41"/>
  <c r="N29" i="41"/>
  <c r="C29" i="41"/>
  <c r="S29" i="41"/>
  <c r="L29" i="41"/>
  <c r="Q29" i="41"/>
  <c r="H27" i="41"/>
  <c r="X27" i="41"/>
  <c r="M27" i="41"/>
  <c r="B27" i="41"/>
  <c r="AA27" i="41" s="1"/>
  <c r="AA27" i="40"/>
  <c r="AB27" i="40" s="1"/>
  <c r="R27" i="41"/>
  <c r="G27" i="41"/>
  <c r="W27" i="41"/>
  <c r="O18" i="41"/>
  <c r="H18" i="41"/>
  <c r="X18" i="41"/>
  <c r="M18" i="41"/>
  <c r="B18" i="41"/>
  <c r="AA18" i="41" s="1"/>
  <c r="AA18" i="40"/>
  <c r="AB18" i="40" s="1"/>
  <c r="R18" i="41"/>
  <c r="H15" i="41"/>
  <c r="X15" i="41"/>
  <c r="M15" i="41"/>
  <c r="B15" i="41"/>
  <c r="AA15" i="41" s="1"/>
  <c r="AA15" i="40"/>
  <c r="AB15" i="40" s="1"/>
  <c r="R15" i="41"/>
  <c r="G15" i="41"/>
  <c r="W15" i="41"/>
  <c r="J9" i="41"/>
  <c r="Z9" i="41"/>
  <c r="O9" i="41"/>
  <c r="H9" i="41"/>
  <c r="X9" i="41"/>
  <c r="M9" i="41"/>
  <c r="P19" i="41"/>
  <c r="E19" i="41"/>
  <c r="U19" i="41"/>
  <c r="J19" i="41"/>
  <c r="Z19" i="41"/>
  <c r="O19" i="41"/>
  <c r="M35" i="38"/>
  <c r="M2" i="39"/>
  <c r="M35" i="39" s="1"/>
  <c r="B35" i="38"/>
  <c r="B2" i="39"/>
  <c r="AA2" i="38"/>
  <c r="R35" i="38"/>
  <c r="R2" i="39"/>
  <c r="R35" i="39" s="1"/>
  <c r="G35" i="38"/>
  <c r="G2" i="39"/>
  <c r="G35" i="39" s="1"/>
  <c r="W35" i="38"/>
  <c r="W2" i="39"/>
  <c r="W35" i="39" s="1"/>
  <c r="P2" i="39"/>
  <c r="P35" i="39" s="1"/>
  <c r="P35" i="38"/>
  <c r="E24" i="41"/>
  <c r="U24" i="41"/>
  <c r="J24" i="41"/>
  <c r="Z24" i="41"/>
  <c r="O24" i="41"/>
  <c r="H24" i="41"/>
  <c r="X24" i="41"/>
  <c r="K14" i="41"/>
  <c r="D14" i="41"/>
  <c r="T14" i="41"/>
  <c r="I14" i="41"/>
  <c r="Y14" i="41"/>
  <c r="N14" i="41"/>
  <c r="L11" i="41"/>
  <c r="Q11" i="41"/>
  <c r="F11" i="41"/>
  <c r="V11" i="41"/>
  <c r="K11" i="41"/>
  <c r="E12" i="41"/>
  <c r="U12" i="41"/>
  <c r="J12" i="41"/>
  <c r="Z12" i="41"/>
  <c r="O12" i="41"/>
  <c r="H12" i="41"/>
  <c r="X12" i="41"/>
  <c r="F21" i="41"/>
  <c r="V21" i="41"/>
  <c r="K21" i="41"/>
  <c r="D21" i="41"/>
  <c r="T21" i="41"/>
  <c r="I21" i="41"/>
  <c r="Y21" i="41"/>
  <c r="Y9" i="18"/>
  <c r="U9" i="18"/>
  <c r="Q9" i="18"/>
  <c r="M9" i="18"/>
  <c r="I9" i="18"/>
  <c r="E9" i="18"/>
  <c r="X9" i="18"/>
  <c r="T9" i="18"/>
  <c r="P9" i="18"/>
  <c r="L9" i="18"/>
  <c r="H9" i="18"/>
  <c r="D9" i="18"/>
  <c r="W9" i="18"/>
  <c r="S9" i="18"/>
  <c r="O9" i="18"/>
  <c r="K9" i="18"/>
  <c r="G9" i="18"/>
  <c r="C9" i="18"/>
  <c r="Z9" i="18"/>
  <c r="V9" i="18"/>
  <c r="R9" i="18"/>
  <c r="N9" i="18"/>
  <c r="J9" i="18"/>
  <c r="F9" i="18"/>
  <c r="B9" i="18"/>
  <c r="Z18" i="18"/>
  <c r="V18" i="18"/>
  <c r="R18" i="18"/>
  <c r="N18" i="18"/>
  <c r="J18" i="18"/>
  <c r="F18" i="18"/>
  <c r="B18" i="18"/>
  <c r="Y18" i="18"/>
  <c r="U18" i="18"/>
  <c r="Q18" i="18"/>
  <c r="M18" i="18"/>
  <c r="I18" i="18"/>
  <c r="E18" i="18"/>
  <c r="X18" i="18"/>
  <c r="T18" i="18"/>
  <c r="P18" i="18"/>
  <c r="L18" i="18"/>
  <c r="H18" i="18"/>
  <c r="D18" i="18"/>
  <c r="W18" i="18"/>
  <c r="S18" i="18"/>
  <c r="O18" i="18"/>
  <c r="K18" i="18"/>
  <c r="G18" i="18"/>
  <c r="C18" i="18"/>
  <c r="W11" i="18"/>
  <c r="S11" i="18"/>
  <c r="O11" i="18"/>
  <c r="K11" i="18"/>
  <c r="G11" i="18"/>
  <c r="C11" i="18"/>
  <c r="Z11" i="18"/>
  <c r="V11" i="18"/>
  <c r="R11" i="18"/>
  <c r="N11" i="18"/>
  <c r="J11" i="18"/>
  <c r="F11" i="18"/>
  <c r="B11" i="18"/>
  <c r="Y11" i="18"/>
  <c r="U11" i="18"/>
  <c r="Q11" i="18"/>
  <c r="M11" i="18"/>
  <c r="I11" i="18"/>
  <c r="E11" i="18"/>
  <c r="X11" i="18"/>
  <c r="T11" i="18"/>
  <c r="P11" i="18"/>
  <c r="L11" i="18"/>
  <c r="H11" i="18"/>
  <c r="D11" i="18"/>
  <c r="D5" i="41"/>
  <c r="W5" i="41"/>
  <c r="Q5" i="41"/>
  <c r="J5" i="41"/>
  <c r="G5" i="41"/>
  <c r="U5" i="41"/>
  <c r="E28" i="41"/>
  <c r="U28" i="41"/>
  <c r="J28" i="41"/>
  <c r="Z28" i="41"/>
  <c r="O28" i="41"/>
  <c r="H28" i="41"/>
  <c r="X28" i="41"/>
  <c r="K10" i="41"/>
  <c r="D10" i="41"/>
  <c r="T10" i="41"/>
  <c r="I10" i="41"/>
  <c r="Y10" i="41"/>
  <c r="N10" i="41"/>
  <c r="D31" i="41"/>
  <c r="T31" i="41"/>
  <c r="I31" i="41"/>
  <c r="Y31" i="41"/>
  <c r="N31" i="41"/>
  <c r="C31" i="41"/>
  <c r="S31" i="41"/>
  <c r="L26" i="19"/>
  <c r="Q26" i="19"/>
  <c r="F26" i="19"/>
  <c r="K26" i="19"/>
  <c r="V22" i="18"/>
  <c r="L7" i="41"/>
  <c r="Q7" i="41"/>
  <c r="F7" i="41"/>
  <c r="V7" i="41"/>
  <c r="K7" i="41"/>
  <c r="C22" i="41"/>
  <c r="S22" i="41"/>
  <c r="L22" i="41"/>
  <c r="Q22" i="41"/>
  <c r="F22" i="41"/>
  <c r="V22" i="41"/>
  <c r="T6" i="41"/>
  <c r="H6" i="41"/>
  <c r="Q6" i="41"/>
  <c r="K6" i="41"/>
  <c r="Y6" i="41"/>
  <c r="N6" i="41"/>
  <c r="Y21" i="18"/>
  <c r="U21" i="18"/>
  <c r="Q21" i="18"/>
  <c r="M21" i="18"/>
  <c r="I21" i="18"/>
  <c r="E21" i="18"/>
  <c r="X21" i="18"/>
  <c r="T21" i="18"/>
  <c r="P21" i="18"/>
  <c r="L21" i="18"/>
  <c r="H21" i="18"/>
  <c r="D21" i="18"/>
  <c r="W21" i="18"/>
  <c r="S21" i="18"/>
  <c r="O21" i="18"/>
  <c r="K21" i="18"/>
  <c r="G21" i="18"/>
  <c r="C21" i="18"/>
  <c r="Z21" i="18"/>
  <c r="V21" i="18"/>
  <c r="R21" i="18"/>
  <c r="N21" i="18"/>
  <c r="J21" i="18"/>
  <c r="F21" i="18"/>
  <c r="B21" i="18"/>
  <c r="Z14" i="18"/>
  <c r="V14" i="18"/>
  <c r="R14" i="18"/>
  <c r="N14" i="18"/>
  <c r="J14" i="18"/>
  <c r="F14" i="18"/>
  <c r="B14" i="18"/>
  <c r="Y14" i="18"/>
  <c r="U14" i="18"/>
  <c r="Q14" i="18"/>
  <c r="M14" i="18"/>
  <c r="I14" i="18"/>
  <c r="E14" i="18"/>
  <c r="X14" i="18"/>
  <c r="T14" i="18"/>
  <c r="P14" i="18"/>
  <c r="L14" i="18"/>
  <c r="H14" i="18"/>
  <c r="D14" i="18"/>
  <c r="W14" i="18"/>
  <c r="S14" i="18"/>
  <c r="O14" i="18"/>
  <c r="K14" i="18"/>
  <c r="G14" i="18"/>
  <c r="C14" i="18"/>
  <c r="W7" i="18"/>
  <c r="S7" i="18"/>
  <c r="O7" i="18"/>
  <c r="K7" i="18"/>
  <c r="G7" i="18"/>
  <c r="C7" i="18"/>
  <c r="Z7" i="18"/>
  <c r="V7" i="18"/>
  <c r="R7" i="18"/>
  <c r="N7" i="18"/>
  <c r="J7" i="18"/>
  <c r="F7" i="18"/>
  <c r="B7" i="18"/>
  <c r="Y7" i="18"/>
  <c r="U7" i="18"/>
  <c r="Q7" i="18"/>
  <c r="M7" i="18"/>
  <c r="I7" i="18"/>
  <c r="E7" i="18"/>
  <c r="X7" i="18"/>
  <c r="T7" i="18"/>
  <c r="P7" i="18"/>
  <c r="L7" i="18"/>
  <c r="H7" i="18"/>
  <c r="D7" i="18"/>
  <c r="I20" i="41"/>
  <c r="Y20" i="41"/>
  <c r="N20" i="41"/>
  <c r="C20" i="41"/>
  <c r="S20" i="41"/>
  <c r="L20" i="41"/>
  <c r="C30" i="41"/>
  <c r="S30" i="41"/>
  <c r="L30" i="41"/>
  <c r="Q30" i="41"/>
  <c r="F30" i="41"/>
  <c r="V30" i="41"/>
  <c r="F25" i="41"/>
  <c r="V25" i="41"/>
  <c r="K25" i="41"/>
  <c r="D25" i="41"/>
  <c r="T25" i="41"/>
  <c r="I25" i="41"/>
  <c r="Y25" i="41"/>
  <c r="N13" i="41"/>
  <c r="C13" i="41"/>
  <c r="S13" i="41"/>
  <c r="L13" i="41"/>
  <c r="Q13" i="41"/>
  <c r="C4" i="41"/>
  <c r="S4" i="41"/>
  <c r="L4" i="41"/>
  <c r="Q4" i="41"/>
  <c r="F4" i="41"/>
  <c r="V4" i="41"/>
  <c r="H23" i="41"/>
  <c r="X23" i="41"/>
  <c r="M23" i="41"/>
  <c r="B23" i="41"/>
  <c r="AA23" i="41" s="1"/>
  <c r="AA23" i="40"/>
  <c r="AB23" i="40" s="1"/>
  <c r="R23" i="41"/>
  <c r="G23" i="41"/>
  <c r="W23" i="41"/>
  <c r="V10" i="17"/>
  <c r="V35" i="17" s="1"/>
  <c r="C26" i="41"/>
  <c r="S26" i="41"/>
  <c r="L26" i="41"/>
  <c r="Q26" i="41"/>
  <c r="F26" i="41"/>
  <c r="V26" i="41"/>
  <c r="J33" i="41"/>
  <c r="Z33" i="41"/>
  <c r="O33" i="41"/>
  <c r="H33" i="41"/>
  <c r="X33" i="41"/>
  <c r="M33" i="41"/>
  <c r="B32" i="18"/>
  <c r="R32" i="18"/>
  <c r="G32" i="18"/>
  <c r="W32" i="18"/>
  <c r="P32" i="18"/>
  <c r="E32" i="18"/>
  <c r="U32" i="18"/>
  <c r="V15" i="18"/>
  <c r="N3" i="41"/>
  <c r="C3" i="41"/>
  <c r="S3" i="41"/>
  <c r="L3" i="41"/>
  <c r="Q3" i="41"/>
  <c r="E8" i="41"/>
  <c r="U8" i="41"/>
  <c r="J8" i="41"/>
  <c r="Z8" i="41"/>
  <c r="O8" i="41"/>
  <c r="H8" i="41"/>
  <c r="X8" i="41"/>
  <c r="J17" i="41"/>
  <c r="Z17" i="41"/>
  <c r="O17" i="41"/>
  <c r="H17" i="41"/>
  <c r="X17" i="41"/>
  <c r="M17" i="41"/>
  <c r="C34" i="41"/>
  <c r="S34" i="41"/>
  <c r="L34" i="41"/>
  <c r="Q34" i="41"/>
  <c r="F34" i="41"/>
  <c r="V34" i="41"/>
  <c r="V34" i="18"/>
  <c r="Q16" i="41"/>
  <c r="E16" i="41"/>
  <c r="U16" i="41"/>
  <c r="J16" i="41"/>
  <c r="Z16" i="41"/>
  <c r="O16" i="41"/>
  <c r="H16" i="41"/>
  <c r="X16" i="41"/>
  <c r="M32" i="41"/>
  <c r="B32" i="41"/>
  <c r="AA32" i="41" s="1"/>
  <c r="AA32" i="40"/>
  <c r="AB32" i="40" s="1"/>
  <c r="R32" i="41"/>
  <c r="G32" i="41"/>
  <c r="W32" i="41"/>
  <c r="P32" i="41"/>
  <c r="B29" i="41"/>
  <c r="AA29" i="41" s="1"/>
  <c r="AA29" i="40"/>
  <c r="AB29" i="40" s="1"/>
  <c r="R29" i="41"/>
  <c r="G29" i="41"/>
  <c r="W29" i="41"/>
  <c r="P29" i="41"/>
  <c r="E29" i="41"/>
  <c r="U29" i="41"/>
  <c r="L27" i="41"/>
  <c r="Q27" i="41"/>
  <c r="F27" i="41"/>
  <c r="V27" i="41"/>
  <c r="K27" i="41"/>
  <c r="C18" i="41"/>
  <c r="S18" i="41"/>
  <c r="L18" i="41"/>
  <c r="Q18" i="41"/>
  <c r="F18" i="41"/>
  <c r="V18" i="41"/>
  <c r="L15" i="41"/>
  <c r="Q15" i="41"/>
  <c r="F15" i="41"/>
  <c r="V15" i="41"/>
  <c r="K15" i="41"/>
  <c r="Z29" i="18"/>
  <c r="V29" i="18"/>
  <c r="R29" i="18"/>
  <c r="N29" i="18"/>
  <c r="J29" i="18"/>
  <c r="J29" i="19" s="1"/>
  <c r="F29" i="18"/>
  <c r="B29" i="18"/>
  <c r="Y29" i="18"/>
  <c r="U29" i="18"/>
  <c r="Q29" i="18"/>
  <c r="M29" i="18"/>
  <c r="I29" i="18"/>
  <c r="I29" i="19" s="1"/>
  <c r="E29" i="18"/>
  <c r="X29" i="18"/>
  <c r="T29" i="18"/>
  <c r="P29" i="18"/>
  <c r="L29" i="18"/>
  <c r="H29" i="18"/>
  <c r="D29" i="18"/>
  <c r="W29" i="18"/>
  <c r="S29" i="18"/>
  <c r="O29" i="18"/>
  <c r="K29" i="18"/>
  <c r="G29" i="18"/>
  <c r="C29" i="18"/>
  <c r="X12" i="18"/>
  <c r="T12" i="18"/>
  <c r="P12" i="18"/>
  <c r="L12" i="18"/>
  <c r="H12" i="18"/>
  <c r="D12" i="18"/>
  <c r="W12" i="18"/>
  <c r="S12" i="18"/>
  <c r="O12" i="18"/>
  <c r="K12" i="18"/>
  <c r="G12" i="18"/>
  <c r="C12" i="18"/>
  <c r="Z12" i="18"/>
  <c r="V12" i="18"/>
  <c r="R12" i="18"/>
  <c r="N12" i="18"/>
  <c r="J12" i="18"/>
  <c r="F12" i="18"/>
  <c r="B12" i="18"/>
  <c r="Y12" i="18"/>
  <c r="U12" i="18"/>
  <c r="Q12" i="18"/>
  <c r="M12" i="18"/>
  <c r="I12" i="18"/>
  <c r="E12" i="18"/>
  <c r="N9" i="41"/>
  <c r="C9" i="41"/>
  <c r="S9" i="41"/>
  <c r="L9" i="41"/>
  <c r="Q9" i="41"/>
  <c r="D19" i="41"/>
  <c r="T19" i="41"/>
  <c r="I19" i="41"/>
  <c r="Y19" i="41"/>
  <c r="N19" i="41"/>
  <c r="C19" i="41"/>
  <c r="S19" i="41"/>
  <c r="Q35" i="38"/>
  <c r="Q2" i="39"/>
  <c r="Q35" i="39" s="1"/>
  <c r="F35" i="38"/>
  <c r="F2" i="39"/>
  <c r="F35" i="39" s="1"/>
  <c r="V35" i="38"/>
  <c r="V2" i="39"/>
  <c r="V35" i="39" s="1"/>
  <c r="K35" i="38"/>
  <c r="K2" i="39"/>
  <c r="K35" i="39" s="1"/>
  <c r="D2" i="39"/>
  <c r="D35" i="39" s="1"/>
  <c r="D35" i="38"/>
  <c r="T2" i="39"/>
  <c r="T35" i="39" s="1"/>
  <c r="T35" i="38"/>
  <c r="I24" i="41"/>
  <c r="Y24" i="41"/>
  <c r="N24" i="41"/>
  <c r="C24" i="41"/>
  <c r="S24" i="41"/>
  <c r="L24" i="41"/>
  <c r="O14" i="41"/>
  <c r="H14" i="41"/>
  <c r="X14" i="41"/>
  <c r="M14" i="41"/>
  <c r="B14" i="41"/>
  <c r="AA14" i="41" s="1"/>
  <c r="AA14" i="40"/>
  <c r="AB14" i="40" s="1"/>
  <c r="R14" i="41"/>
  <c r="P11" i="41"/>
  <c r="E11" i="41"/>
  <c r="U11" i="41"/>
  <c r="J11" i="41"/>
  <c r="Z11" i="41"/>
  <c r="O11" i="41"/>
  <c r="I12" i="41"/>
  <c r="Y12" i="41"/>
  <c r="N12" i="41"/>
  <c r="C12" i="41"/>
  <c r="S12" i="41"/>
  <c r="L12" i="41"/>
  <c r="J21" i="41"/>
  <c r="Z21" i="41"/>
  <c r="O21" i="41"/>
  <c r="H21" i="41"/>
  <c r="X21" i="41"/>
  <c r="M21" i="41"/>
  <c r="Z25" i="18"/>
  <c r="V25" i="18"/>
  <c r="Q25" i="18"/>
  <c r="M25" i="18"/>
  <c r="I25" i="18"/>
  <c r="E25" i="18"/>
  <c r="Y25" i="18"/>
  <c r="U25" i="18"/>
  <c r="P25" i="18"/>
  <c r="L25" i="18"/>
  <c r="H25" i="18"/>
  <c r="D25" i="18"/>
  <c r="X25" i="18"/>
  <c r="S25" i="18"/>
  <c r="O25" i="18"/>
  <c r="K25" i="18"/>
  <c r="G25" i="18"/>
  <c r="C25" i="18"/>
  <c r="W25" i="18"/>
  <c r="R25" i="18"/>
  <c r="N25" i="18"/>
  <c r="J25" i="18"/>
  <c r="F25" i="18"/>
  <c r="B25" i="18"/>
  <c r="X27" i="18"/>
  <c r="T27" i="18"/>
  <c r="P27" i="18"/>
  <c r="L27" i="18"/>
  <c r="H27" i="18"/>
  <c r="D27" i="18"/>
  <c r="W27" i="18"/>
  <c r="S27" i="18"/>
  <c r="O27" i="18"/>
  <c r="K27" i="18"/>
  <c r="G27" i="18"/>
  <c r="C27" i="18"/>
  <c r="Z27" i="18"/>
  <c r="V27" i="18"/>
  <c r="R27" i="18"/>
  <c r="N27" i="18"/>
  <c r="J27" i="18"/>
  <c r="F27" i="18"/>
  <c r="B27" i="18"/>
  <c r="Y27" i="18"/>
  <c r="U27" i="18"/>
  <c r="Q27" i="18"/>
  <c r="M27" i="18"/>
  <c r="I27" i="18"/>
  <c r="E27" i="18"/>
  <c r="H5" i="41"/>
  <c r="E5" i="41"/>
  <c r="X5" i="41"/>
  <c r="N5" i="41"/>
  <c r="K5" i="41"/>
  <c r="R5" i="41"/>
  <c r="Y5" i="41"/>
  <c r="I28" i="41"/>
  <c r="Y28" i="41"/>
  <c r="N28" i="41"/>
  <c r="C28" i="41"/>
  <c r="S28" i="41"/>
  <c r="L28" i="41"/>
  <c r="O10" i="41"/>
  <c r="H10" i="41"/>
  <c r="X10" i="41"/>
  <c r="M10" i="41"/>
  <c r="B10" i="41"/>
  <c r="AA10" i="41" s="1"/>
  <c r="AA10" i="40"/>
  <c r="AB10" i="40" s="1"/>
  <c r="R10" i="41"/>
  <c r="H31" i="41"/>
  <c r="X31" i="41"/>
  <c r="M31" i="41"/>
  <c r="B31" i="41"/>
  <c r="AA31" i="41" s="1"/>
  <c r="AA31" i="40"/>
  <c r="AB31" i="40" s="1"/>
  <c r="R31" i="41"/>
  <c r="G31" i="41"/>
  <c r="W31" i="41"/>
  <c r="P26" i="19"/>
  <c r="E26" i="19"/>
  <c r="U26" i="19"/>
  <c r="J26" i="19"/>
  <c r="Z26" i="19"/>
  <c r="O26" i="19"/>
  <c r="P7" i="41"/>
  <c r="E7" i="41"/>
  <c r="U7" i="41"/>
  <c r="J7" i="41"/>
  <c r="Z7" i="41"/>
  <c r="O7" i="41"/>
  <c r="G22" i="41"/>
  <c r="W22" i="41"/>
  <c r="P22" i="41"/>
  <c r="E22" i="41"/>
  <c r="U22" i="41"/>
  <c r="J22" i="41"/>
  <c r="Z22" i="41"/>
  <c r="E6" i="41"/>
  <c r="P6" i="41"/>
  <c r="O6" i="41"/>
  <c r="B6" i="41"/>
  <c r="AA6" i="41" s="1"/>
  <c r="AA6" i="40"/>
  <c r="AB6" i="40" s="1"/>
  <c r="R6" i="41"/>
  <c r="W30" i="18"/>
  <c r="S30" i="18"/>
  <c r="S30" i="19" s="1"/>
  <c r="O30" i="18"/>
  <c r="K30" i="18"/>
  <c r="G30" i="18"/>
  <c r="C30" i="18"/>
  <c r="Z30" i="18"/>
  <c r="V30" i="18"/>
  <c r="R30" i="18"/>
  <c r="R30" i="19" s="1"/>
  <c r="N30" i="18"/>
  <c r="J30" i="18"/>
  <c r="J30" i="19" s="1"/>
  <c r="F30" i="18"/>
  <c r="B30" i="18"/>
  <c r="Y30" i="18"/>
  <c r="U30" i="18"/>
  <c r="Q30" i="18"/>
  <c r="M30" i="18"/>
  <c r="I30" i="18"/>
  <c r="I30" i="19" s="1"/>
  <c r="E30" i="18"/>
  <c r="X30" i="18"/>
  <c r="T30" i="18"/>
  <c r="P30" i="18"/>
  <c r="L30" i="18"/>
  <c r="H30" i="18"/>
  <c r="D30" i="18"/>
  <c r="W23" i="18"/>
  <c r="S23" i="18"/>
  <c r="O23" i="18"/>
  <c r="K23" i="18"/>
  <c r="G23" i="18"/>
  <c r="C23" i="18"/>
  <c r="Z23" i="18"/>
  <c r="V23" i="18"/>
  <c r="R23" i="18"/>
  <c r="N23" i="18"/>
  <c r="J23" i="18"/>
  <c r="F23" i="18"/>
  <c r="B23" i="18"/>
  <c r="Y23" i="18"/>
  <c r="U23" i="18"/>
  <c r="Q23" i="18"/>
  <c r="M23" i="18"/>
  <c r="I23" i="18"/>
  <c r="E23" i="18"/>
  <c r="X23" i="18"/>
  <c r="T23" i="18"/>
  <c r="P23" i="18"/>
  <c r="L23" i="18"/>
  <c r="H23" i="18"/>
  <c r="D23" i="18"/>
  <c r="X4" i="18"/>
  <c r="T4" i="18"/>
  <c r="P4" i="18"/>
  <c r="L4" i="18"/>
  <c r="H4" i="18"/>
  <c r="D4" i="18"/>
  <c r="W4" i="18"/>
  <c r="S4" i="18"/>
  <c r="O4" i="18"/>
  <c r="K4" i="18"/>
  <c r="G4" i="18"/>
  <c r="C4" i="18"/>
  <c r="Z4" i="18"/>
  <c r="V4" i="18"/>
  <c r="R4" i="18"/>
  <c r="N4" i="18"/>
  <c r="J4" i="18"/>
  <c r="F4" i="18"/>
  <c r="B4" i="18"/>
  <c r="Y4" i="18"/>
  <c r="U4" i="18"/>
  <c r="Q4" i="18"/>
  <c r="M4" i="18"/>
  <c r="I4" i="18"/>
  <c r="E4" i="18"/>
  <c r="M20" i="41"/>
  <c r="B20" i="41"/>
  <c r="AA20" i="41" s="1"/>
  <c r="AA20" i="40"/>
  <c r="AB20" i="40" s="1"/>
  <c r="R20" i="41"/>
  <c r="G20" i="41"/>
  <c r="W20" i="41"/>
  <c r="P20" i="41"/>
  <c r="W10" i="16"/>
  <c r="S10" i="16"/>
  <c r="O10" i="16"/>
  <c r="K10" i="16"/>
  <c r="G10" i="16"/>
  <c r="C10" i="16"/>
  <c r="Z10" i="16"/>
  <c r="R10" i="16"/>
  <c r="N10" i="16"/>
  <c r="J10" i="16"/>
  <c r="F10" i="16"/>
  <c r="B10" i="16"/>
  <c r="Y10" i="16"/>
  <c r="U10" i="16"/>
  <c r="Q10" i="16"/>
  <c r="M10" i="16"/>
  <c r="I10" i="16"/>
  <c r="E10" i="16"/>
  <c r="X10" i="16"/>
  <c r="T10" i="16"/>
  <c r="P10" i="16"/>
  <c r="L10" i="16"/>
  <c r="H10" i="16"/>
  <c r="D10" i="16"/>
  <c r="AB35" i="14"/>
  <c r="G30" i="41"/>
  <c r="W30" i="41"/>
  <c r="P30" i="41"/>
  <c r="E30" i="41"/>
  <c r="U30" i="41"/>
  <c r="J30" i="41"/>
  <c r="Z30" i="41"/>
  <c r="J25" i="41"/>
  <c r="Z25" i="41"/>
  <c r="O25" i="41"/>
  <c r="H25" i="41"/>
  <c r="X25" i="41"/>
  <c r="M25" i="41"/>
  <c r="B13" i="41"/>
  <c r="AA13" i="41" s="1"/>
  <c r="AA13" i="40"/>
  <c r="AB13" i="40" s="1"/>
  <c r="R13" i="41"/>
  <c r="G13" i="41"/>
  <c r="W13" i="41"/>
  <c r="P13" i="41"/>
  <c r="E13" i="41"/>
  <c r="U13" i="41"/>
  <c r="G4" i="41"/>
  <c r="W4" i="41"/>
  <c r="P4" i="41"/>
  <c r="E4" i="41"/>
  <c r="U4" i="41"/>
  <c r="J4" i="41"/>
  <c r="Z4" i="41"/>
  <c r="L23" i="41"/>
  <c r="Q23" i="41"/>
  <c r="F23" i="41"/>
  <c r="V23" i="41"/>
  <c r="K23" i="41"/>
  <c r="Y17" i="18"/>
  <c r="U17" i="18"/>
  <c r="Q17" i="18"/>
  <c r="M17" i="18"/>
  <c r="I17" i="18"/>
  <c r="E17" i="18"/>
  <c r="X17" i="18"/>
  <c r="T17" i="18"/>
  <c r="P17" i="18"/>
  <c r="L17" i="18"/>
  <c r="H17" i="18"/>
  <c r="D17" i="18"/>
  <c r="W17" i="18"/>
  <c r="S17" i="18"/>
  <c r="O17" i="18"/>
  <c r="K17" i="18"/>
  <c r="G17" i="18"/>
  <c r="C17" i="18"/>
  <c r="Z17" i="18"/>
  <c r="V17" i="18"/>
  <c r="R17" i="18"/>
  <c r="N17" i="18"/>
  <c r="J17" i="18"/>
  <c r="F17" i="18"/>
  <c r="B17" i="18"/>
  <c r="AA2" i="17"/>
  <c r="G26" i="41"/>
  <c r="W26" i="41"/>
  <c r="P26" i="41"/>
  <c r="E26" i="41"/>
  <c r="U26" i="41"/>
  <c r="J26" i="41"/>
  <c r="Z26" i="41"/>
  <c r="N33" i="41"/>
  <c r="C33" i="41"/>
  <c r="S33" i="41"/>
  <c r="L33" i="41"/>
  <c r="Q33" i="41"/>
  <c r="F32" i="18"/>
  <c r="K32" i="18"/>
  <c r="D32" i="18"/>
  <c r="T32" i="18"/>
  <c r="I32" i="18"/>
  <c r="Y32" i="18"/>
  <c r="B3" i="41"/>
  <c r="AA3" i="41" s="1"/>
  <c r="AA3" i="40"/>
  <c r="AB3" i="40" s="1"/>
  <c r="R3" i="41"/>
  <c r="G3" i="41"/>
  <c r="W3" i="41"/>
  <c r="P3" i="41"/>
  <c r="E3" i="41"/>
  <c r="U3" i="41"/>
  <c r="I8" i="41"/>
  <c r="Y8" i="41"/>
  <c r="N8" i="41"/>
  <c r="C8" i="41"/>
  <c r="S8" i="41"/>
  <c r="L8" i="41"/>
  <c r="N17" i="41"/>
  <c r="C17" i="41"/>
  <c r="S17" i="41"/>
  <c r="L17" i="41"/>
  <c r="Q17" i="41"/>
  <c r="G34" i="41"/>
  <c r="W34" i="41"/>
  <c r="P34" i="41"/>
  <c r="E34" i="41"/>
  <c r="U34" i="41"/>
  <c r="J34" i="41"/>
  <c r="Z34" i="41"/>
  <c r="I16" i="41"/>
  <c r="Y16" i="41"/>
  <c r="N16" i="41"/>
  <c r="C16" i="41"/>
  <c r="S16" i="41"/>
  <c r="L16" i="41"/>
  <c r="Q32" i="41"/>
  <c r="F32" i="41"/>
  <c r="V32" i="41"/>
  <c r="K32" i="41"/>
  <c r="D32" i="41"/>
  <c r="T32" i="41"/>
  <c r="F29" i="41"/>
  <c r="V29" i="41"/>
  <c r="K29" i="41"/>
  <c r="D29" i="41"/>
  <c r="T29" i="41"/>
  <c r="I29" i="41"/>
  <c r="Y29" i="41"/>
  <c r="P27" i="41"/>
  <c r="E27" i="41"/>
  <c r="U27" i="41"/>
  <c r="J27" i="41"/>
  <c r="Z27" i="41"/>
  <c r="O27" i="41"/>
  <c r="G18" i="41"/>
  <c r="W18" i="41"/>
  <c r="P18" i="41"/>
  <c r="E18" i="41"/>
  <c r="U18" i="41"/>
  <c r="J18" i="41"/>
  <c r="Z18" i="41"/>
  <c r="P15" i="41"/>
  <c r="E15" i="41"/>
  <c r="U15" i="41"/>
  <c r="J15" i="41"/>
  <c r="Z15" i="41"/>
  <c r="O15" i="41"/>
  <c r="Z6" i="18"/>
  <c r="V6" i="18"/>
  <c r="R6" i="18"/>
  <c r="N6" i="18"/>
  <c r="J6" i="18"/>
  <c r="F6" i="18"/>
  <c r="B6" i="18"/>
  <c r="Y6" i="18"/>
  <c r="U6" i="18"/>
  <c r="Q6" i="18"/>
  <c r="M6" i="18"/>
  <c r="I6" i="18"/>
  <c r="E6" i="18"/>
  <c r="X6" i="18"/>
  <c r="T6" i="18"/>
  <c r="P6" i="18"/>
  <c r="L6" i="18"/>
  <c r="H6" i="18"/>
  <c r="D6" i="18"/>
  <c r="W6" i="18"/>
  <c r="S6" i="18"/>
  <c r="O6" i="18"/>
  <c r="K6" i="18"/>
  <c r="G6" i="18"/>
  <c r="C6" i="18"/>
  <c r="Y28" i="18"/>
  <c r="U28" i="18"/>
  <c r="Q28" i="18"/>
  <c r="M28" i="18"/>
  <c r="I28" i="18"/>
  <c r="E28" i="18"/>
  <c r="X28" i="18"/>
  <c r="T28" i="18"/>
  <c r="P28" i="18"/>
  <c r="L28" i="18"/>
  <c r="H28" i="18"/>
  <c r="D28" i="18"/>
  <c r="W28" i="18"/>
  <c r="S28" i="18"/>
  <c r="O28" i="18"/>
  <c r="K28" i="18"/>
  <c r="G28" i="18"/>
  <c r="C28" i="18"/>
  <c r="Z28" i="18"/>
  <c r="V28" i="18"/>
  <c r="R28" i="18"/>
  <c r="N28" i="18"/>
  <c r="J28" i="18"/>
  <c r="F28" i="18"/>
  <c r="B28" i="18"/>
  <c r="B9" i="41"/>
  <c r="AA9" i="41" s="1"/>
  <c r="AA9" i="40"/>
  <c r="AB9" i="40" s="1"/>
  <c r="R9" i="41"/>
  <c r="G9" i="41"/>
  <c r="W9" i="41"/>
  <c r="P9" i="41"/>
  <c r="E9" i="41"/>
  <c r="U9" i="41"/>
  <c r="H19" i="41"/>
  <c r="X19" i="41"/>
  <c r="M19" i="41"/>
  <c r="B19" i="41"/>
  <c r="AA19" i="41" s="1"/>
  <c r="AA19" i="40"/>
  <c r="AB19" i="40" s="1"/>
  <c r="R19" i="41"/>
  <c r="G19" i="41"/>
  <c r="W19" i="41"/>
  <c r="E35" i="38"/>
  <c r="E2" i="39"/>
  <c r="E35" i="39" s="1"/>
  <c r="U35" i="38"/>
  <c r="U2" i="39"/>
  <c r="U35" i="39" s="1"/>
  <c r="J35" i="38"/>
  <c r="J2" i="39"/>
  <c r="J35" i="39" s="1"/>
  <c r="Z35" i="38"/>
  <c r="Z2" i="39"/>
  <c r="Z35" i="39" s="1"/>
  <c r="O35" i="38"/>
  <c r="O2" i="39"/>
  <c r="O35" i="39" s="1"/>
  <c r="H2" i="39"/>
  <c r="H35" i="39" s="1"/>
  <c r="H35" i="38"/>
  <c r="X2" i="39"/>
  <c r="X35" i="39" s="1"/>
  <c r="X35" i="38"/>
  <c r="M24" i="41"/>
  <c r="B24" i="41"/>
  <c r="AA24" i="41" s="1"/>
  <c r="AA24" i="40"/>
  <c r="AB24" i="40" s="1"/>
  <c r="R24" i="41"/>
  <c r="G24" i="41"/>
  <c r="W24" i="41"/>
  <c r="P24" i="41"/>
  <c r="C14" i="41"/>
  <c r="S14" i="41"/>
  <c r="L14" i="41"/>
  <c r="Q14" i="41"/>
  <c r="F14" i="41"/>
  <c r="V14" i="41"/>
  <c r="D11" i="41"/>
  <c r="T11" i="41"/>
  <c r="I11" i="41"/>
  <c r="Y11" i="41"/>
  <c r="N11" i="41"/>
  <c r="C11" i="41"/>
  <c r="S11" i="41"/>
  <c r="M12" i="41"/>
  <c r="AA12" i="40"/>
  <c r="AB12" i="40" s="1"/>
  <c r="B12" i="41"/>
  <c r="AA12" i="41" s="1"/>
  <c r="R12" i="41"/>
  <c r="G12" i="41"/>
  <c r="W12" i="41"/>
  <c r="P12" i="41"/>
  <c r="AA13" i="17"/>
  <c r="N21" i="41"/>
  <c r="C21" i="41"/>
  <c r="S21" i="41"/>
  <c r="L21" i="41"/>
  <c r="Q21" i="41"/>
  <c r="L5" i="41"/>
  <c r="I5" i="41"/>
  <c r="B5" i="41"/>
  <c r="AA5" i="41" s="1"/>
  <c r="AA5" i="40"/>
  <c r="AB5" i="40" s="1"/>
  <c r="S5" i="41"/>
  <c r="O5" i="41"/>
  <c r="V5" i="41"/>
  <c r="M28" i="41"/>
  <c r="B28" i="41"/>
  <c r="AA28" i="41" s="1"/>
  <c r="AA28" i="40"/>
  <c r="AB28" i="40" s="1"/>
  <c r="R28" i="41"/>
  <c r="G28" i="41"/>
  <c r="W28" i="41"/>
  <c r="P28" i="41"/>
  <c r="C10" i="41"/>
  <c r="S10" i="41"/>
  <c r="L10" i="41"/>
  <c r="Q10" i="41"/>
  <c r="F10" i="41"/>
  <c r="V10" i="41"/>
  <c r="L31" i="41"/>
  <c r="Q31" i="41"/>
  <c r="F31" i="41"/>
  <c r="V31" i="41"/>
  <c r="K31" i="41"/>
  <c r="D26" i="19"/>
  <c r="T26" i="19"/>
  <c r="I26" i="19"/>
  <c r="Y26" i="19"/>
  <c r="N26" i="19"/>
  <c r="C26" i="19"/>
  <c r="S26" i="19"/>
  <c r="D7" i="41"/>
  <c r="T7" i="41"/>
  <c r="I7" i="41"/>
  <c r="Y7" i="41"/>
  <c r="N7" i="41"/>
  <c r="C7" i="41"/>
  <c r="S7" i="41"/>
  <c r="K22" i="41"/>
  <c r="D22" i="41"/>
  <c r="T22" i="41"/>
  <c r="I22" i="41"/>
  <c r="Y22" i="41"/>
  <c r="N22" i="41"/>
  <c r="D6" i="41"/>
  <c r="M6" i="41"/>
  <c r="X6" i="41"/>
  <c r="C6" i="41"/>
  <c r="S6" i="41"/>
  <c r="F6" i="41"/>
  <c r="V6" i="41"/>
  <c r="X20" i="18"/>
  <c r="T20" i="18"/>
  <c r="P20" i="18"/>
  <c r="L20" i="18"/>
  <c r="H20" i="18"/>
  <c r="D20" i="18"/>
  <c r="W20" i="18"/>
  <c r="S20" i="18"/>
  <c r="O20" i="18"/>
  <c r="K20" i="18"/>
  <c r="G20" i="18"/>
  <c r="C20" i="18"/>
  <c r="Z20" i="18"/>
  <c r="V20" i="18"/>
  <c r="R20" i="18"/>
  <c r="N20" i="18"/>
  <c r="J20" i="18"/>
  <c r="F20" i="18"/>
  <c r="B20" i="18"/>
  <c r="Y20" i="18"/>
  <c r="U20" i="18"/>
  <c r="Q20" i="18"/>
  <c r="M20" i="18"/>
  <c r="I20" i="18"/>
  <c r="E20" i="18"/>
  <c r="Q20" i="41"/>
  <c r="F20" i="41"/>
  <c r="V20" i="41"/>
  <c r="K20" i="41"/>
  <c r="D20" i="41"/>
  <c r="T20" i="41"/>
  <c r="K30" i="41"/>
  <c r="D30" i="41"/>
  <c r="T30" i="41"/>
  <c r="I30" i="41"/>
  <c r="Y30" i="41"/>
  <c r="N30" i="41"/>
  <c r="N25" i="41"/>
  <c r="C25" i="41"/>
  <c r="S25" i="41"/>
  <c r="L25" i="41"/>
  <c r="Q25" i="41"/>
  <c r="F13" i="41"/>
  <c r="V13" i="41"/>
  <c r="K13" i="41"/>
  <c r="D13" i="41"/>
  <c r="T13" i="41"/>
  <c r="I13" i="41"/>
  <c r="Y13" i="41"/>
  <c r="K4" i="41"/>
  <c r="D4" i="41"/>
  <c r="T4" i="41"/>
  <c r="I4" i="41"/>
  <c r="Y4" i="41"/>
  <c r="N4" i="41"/>
  <c r="AA24" i="17"/>
  <c r="P23" i="41"/>
  <c r="E23" i="41"/>
  <c r="U23" i="41"/>
  <c r="J23" i="41"/>
  <c r="Z23" i="41"/>
  <c r="O23" i="41"/>
  <c r="Z33" i="18"/>
  <c r="V33" i="18"/>
  <c r="R33" i="18"/>
  <c r="N33" i="18"/>
  <c r="J33" i="18"/>
  <c r="F33" i="18"/>
  <c r="B33" i="18"/>
  <c r="Y33" i="18"/>
  <c r="U33" i="18"/>
  <c r="Q33" i="18"/>
  <c r="M33" i="18"/>
  <c r="I33" i="18"/>
  <c r="E33" i="18"/>
  <c r="X33" i="18"/>
  <c r="T33" i="18"/>
  <c r="P33" i="18"/>
  <c r="L33" i="18"/>
  <c r="H33" i="18"/>
  <c r="D33" i="18"/>
  <c r="W33" i="18"/>
  <c r="S33" i="18"/>
  <c r="O33" i="18"/>
  <c r="K33" i="18"/>
  <c r="G33" i="18"/>
  <c r="C33" i="18"/>
  <c r="W3" i="18"/>
  <c r="S3" i="18"/>
  <c r="O3" i="18"/>
  <c r="K3" i="18"/>
  <c r="G3" i="18"/>
  <c r="C3" i="18"/>
  <c r="Z3" i="18"/>
  <c r="V3" i="18"/>
  <c r="R3" i="18"/>
  <c r="N3" i="18"/>
  <c r="J3" i="18"/>
  <c r="F3" i="18"/>
  <c r="B3" i="18"/>
  <c r="Y3" i="18"/>
  <c r="U3" i="18"/>
  <c r="Q3" i="18"/>
  <c r="M3" i="18"/>
  <c r="I3" i="18"/>
  <c r="E3" i="18"/>
  <c r="X3" i="18"/>
  <c r="T3" i="18"/>
  <c r="P3" i="18"/>
  <c r="L3" i="18"/>
  <c r="H3" i="18"/>
  <c r="D3" i="18"/>
  <c r="X16" i="18"/>
  <c r="T16" i="18"/>
  <c r="P16" i="18"/>
  <c r="L16" i="18"/>
  <c r="H16" i="18"/>
  <c r="D16" i="18"/>
  <c r="W16" i="18"/>
  <c r="S16" i="18"/>
  <c r="O16" i="18"/>
  <c r="K16" i="18"/>
  <c r="G16" i="18"/>
  <c r="C16" i="18"/>
  <c r="Z16" i="18"/>
  <c r="V16" i="18"/>
  <c r="R16" i="18"/>
  <c r="N16" i="18"/>
  <c r="J16" i="18"/>
  <c r="F16" i="18"/>
  <c r="B16" i="18"/>
  <c r="Y16" i="18"/>
  <c r="U16" i="18"/>
  <c r="Q16" i="18"/>
  <c r="M16" i="18"/>
  <c r="I16" i="18"/>
  <c r="E16" i="18"/>
  <c r="K26" i="41"/>
  <c r="D26" i="41"/>
  <c r="T26" i="41"/>
  <c r="I26" i="41"/>
  <c r="Y26" i="41"/>
  <c r="N26" i="41"/>
  <c r="B33" i="41"/>
  <c r="AA33" i="41" s="1"/>
  <c r="AA33" i="40"/>
  <c r="AB33" i="40" s="1"/>
  <c r="R33" i="41"/>
  <c r="G33" i="41"/>
  <c r="W33" i="41"/>
  <c r="P33" i="41"/>
  <c r="E33" i="41"/>
  <c r="U33" i="41"/>
  <c r="J32" i="18"/>
  <c r="Z32" i="18"/>
  <c r="O32" i="18"/>
  <c r="H32" i="18"/>
  <c r="X32" i="18"/>
  <c r="M32" i="18"/>
  <c r="F3" i="41"/>
  <c r="V3" i="41"/>
  <c r="K3" i="41"/>
  <c r="D3" i="41"/>
  <c r="T3" i="41"/>
  <c r="I3" i="41"/>
  <c r="Y3" i="41"/>
  <c r="M8" i="41"/>
  <c r="AA8" i="40"/>
  <c r="AB8" i="40" s="1"/>
  <c r="B8" i="41"/>
  <c r="AA8" i="41" s="1"/>
  <c r="R8" i="41"/>
  <c r="G8" i="41"/>
  <c r="W8" i="41"/>
  <c r="P8" i="41"/>
  <c r="B17" i="41"/>
  <c r="AA17" i="41" s="1"/>
  <c r="AA17" i="40"/>
  <c r="AB17" i="40" s="1"/>
  <c r="R17" i="41"/>
  <c r="G17" i="41"/>
  <c r="W17" i="41"/>
  <c r="P17" i="41"/>
  <c r="E17" i="41"/>
  <c r="U17" i="41"/>
  <c r="K34" i="41"/>
  <c r="D34" i="41"/>
  <c r="T34" i="41"/>
  <c r="I34" i="41"/>
  <c r="Y34" i="41"/>
  <c r="N34" i="41"/>
  <c r="AA16" i="40"/>
  <c r="AB16" i="40" s="1"/>
  <c r="B16" i="41"/>
  <c r="AA16" i="41" s="1"/>
  <c r="R16" i="41"/>
  <c r="G16" i="41"/>
  <c r="W16" i="41"/>
  <c r="P16" i="41"/>
  <c r="E32" i="41"/>
  <c r="U32" i="41"/>
  <c r="J32" i="41"/>
  <c r="Z32" i="41"/>
  <c r="O32" i="41"/>
  <c r="H32" i="41"/>
  <c r="X32" i="41"/>
  <c r="J29" i="41"/>
  <c r="Z29" i="41"/>
  <c r="O29" i="41"/>
  <c r="H29" i="41"/>
  <c r="X29" i="41"/>
  <c r="M29" i="41"/>
  <c r="D27" i="41"/>
  <c r="T27" i="41"/>
  <c r="I27" i="41"/>
  <c r="Y27" i="41"/>
  <c r="N27" i="41"/>
  <c r="C27" i="41"/>
  <c r="S27" i="41"/>
  <c r="K18" i="41"/>
  <c r="D18" i="41"/>
  <c r="T18" i="41"/>
  <c r="I18" i="41"/>
  <c r="Y18" i="41"/>
  <c r="N18" i="41"/>
  <c r="D15" i="41"/>
  <c r="T15" i="41"/>
  <c r="I15" i="41"/>
  <c r="Y15" i="41"/>
  <c r="N15" i="41"/>
  <c r="C15" i="41"/>
  <c r="S15" i="41"/>
  <c r="F9" i="41"/>
  <c r="V9" i="41"/>
  <c r="K9" i="41"/>
  <c r="D9" i="41"/>
  <c r="T9" i="41"/>
  <c r="I9" i="41"/>
  <c r="Y9" i="41"/>
  <c r="L19" i="41"/>
  <c r="Q19" i="41"/>
  <c r="F19" i="41"/>
  <c r="V19" i="41"/>
  <c r="K19" i="41"/>
  <c r="I35" i="38"/>
  <c r="I2" i="39"/>
  <c r="I35" i="39" s="1"/>
  <c r="Y35" i="38"/>
  <c r="Y2" i="39"/>
  <c r="Y35" i="39" s="1"/>
  <c r="N35" i="38"/>
  <c r="N2" i="39"/>
  <c r="N35" i="39" s="1"/>
  <c r="C35" i="38"/>
  <c r="C2" i="39"/>
  <c r="C35" i="39" s="1"/>
  <c r="S35" i="38"/>
  <c r="S2" i="39"/>
  <c r="S35" i="39" s="1"/>
  <c r="L2" i="39"/>
  <c r="L35" i="39" s="1"/>
  <c r="L35" i="38"/>
  <c r="Q24" i="41"/>
  <c r="F24" i="41"/>
  <c r="V24" i="41"/>
  <c r="K24" i="41"/>
  <c r="D24" i="41"/>
  <c r="T24" i="41"/>
  <c r="G14" i="41"/>
  <c r="W14" i="41"/>
  <c r="P14" i="41"/>
  <c r="E14" i="41"/>
  <c r="U14" i="41"/>
  <c r="J14" i="41"/>
  <c r="Z14" i="41"/>
  <c r="V31" i="18"/>
  <c r="H11" i="41"/>
  <c r="X11" i="41"/>
  <c r="M11" i="41"/>
  <c r="B11" i="41"/>
  <c r="AA11" i="41" s="1"/>
  <c r="AA11" i="40"/>
  <c r="AB11" i="40" s="1"/>
  <c r="R11" i="41"/>
  <c r="G11" i="41"/>
  <c r="W11" i="41"/>
  <c r="Q12" i="41"/>
  <c r="F12" i="41"/>
  <c r="V12" i="41"/>
  <c r="K12" i="41"/>
  <c r="D12" i="41"/>
  <c r="T12" i="41"/>
  <c r="B21" i="41"/>
  <c r="AA21" i="41" s="1"/>
  <c r="AA21" i="40"/>
  <c r="AB21" i="40" s="1"/>
  <c r="R21" i="41"/>
  <c r="G21" i="41"/>
  <c r="W21" i="41"/>
  <c r="P21" i="41"/>
  <c r="E21" i="41"/>
  <c r="U21" i="41"/>
  <c r="X8" i="18"/>
  <c r="T8" i="18"/>
  <c r="P8" i="18"/>
  <c r="L8" i="18"/>
  <c r="H8" i="18"/>
  <c r="D8" i="18"/>
  <c r="W8" i="18"/>
  <c r="S8" i="18"/>
  <c r="O8" i="18"/>
  <c r="K8" i="18"/>
  <c r="G8" i="18"/>
  <c r="C8" i="18"/>
  <c r="Z8" i="18"/>
  <c r="V8" i="18"/>
  <c r="R8" i="18"/>
  <c r="N8" i="18"/>
  <c r="J8" i="18"/>
  <c r="F8" i="18"/>
  <c r="B8" i="18"/>
  <c r="Y8" i="18"/>
  <c r="U8" i="18"/>
  <c r="Q8" i="18"/>
  <c r="M8" i="18"/>
  <c r="I8" i="18"/>
  <c r="E8" i="18"/>
  <c r="P5" i="41"/>
  <c r="M5" i="41"/>
  <c r="F5" i="41"/>
  <c r="C5" i="41"/>
  <c r="T5" i="41"/>
  <c r="Z5" i="41"/>
  <c r="Q28" i="41"/>
  <c r="F28" i="41"/>
  <c r="V28" i="41"/>
  <c r="K28" i="41"/>
  <c r="D28" i="41"/>
  <c r="T28" i="41"/>
  <c r="G10" i="41"/>
  <c r="W10" i="41"/>
  <c r="P10" i="41"/>
  <c r="E10" i="41"/>
  <c r="U10" i="41"/>
  <c r="J10" i="41"/>
  <c r="Z10" i="41"/>
  <c r="P31" i="41"/>
  <c r="E31" i="41"/>
  <c r="U31" i="41"/>
  <c r="J31" i="41"/>
  <c r="Z31" i="41"/>
  <c r="O31" i="41"/>
  <c r="H26" i="19"/>
  <c r="X26" i="19"/>
  <c r="M26" i="19"/>
  <c r="AA26" i="18"/>
  <c r="AB26" i="18" s="1"/>
  <c r="B26" i="19"/>
  <c r="R26" i="19"/>
  <c r="G26" i="19"/>
  <c r="W26" i="19"/>
  <c r="H7" i="41"/>
  <c r="X7" i="41"/>
  <c r="M7" i="41"/>
  <c r="B7" i="41"/>
  <c r="AA7" i="41" s="1"/>
  <c r="AA7" i="40"/>
  <c r="AB7" i="40" s="1"/>
  <c r="R7" i="41"/>
  <c r="G7" i="41"/>
  <c r="W7" i="41"/>
  <c r="O22" i="41"/>
  <c r="H22" i="41"/>
  <c r="X22" i="41"/>
  <c r="M22" i="41"/>
  <c r="B22" i="41"/>
  <c r="AA22" i="41" s="1"/>
  <c r="AA22" i="40"/>
  <c r="AB22" i="40" s="1"/>
  <c r="R22" i="41"/>
  <c r="L6" i="41"/>
  <c r="U6" i="41"/>
  <c r="I6" i="41"/>
  <c r="G6" i="41"/>
  <c r="W6" i="41"/>
  <c r="J6" i="41"/>
  <c r="Z6" i="41"/>
  <c r="Y5" i="18"/>
  <c r="U5" i="18"/>
  <c r="Q5" i="18"/>
  <c r="M5" i="18"/>
  <c r="I5" i="18"/>
  <c r="E5" i="18"/>
  <c r="X5" i="18"/>
  <c r="T5" i="18"/>
  <c r="P5" i="18"/>
  <c r="L5" i="18"/>
  <c r="H5" i="18"/>
  <c r="D5" i="18"/>
  <c r="W5" i="18"/>
  <c r="S5" i="18"/>
  <c r="O5" i="18"/>
  <c r="K5" i="18"/>
  <c r="G5" i="18"/>
  <c r="C5" i="18"/>
  <c r="Z5" i="18"/>
  <c r="V5" i="18"/>
  <c r="R5" i="18"/>
  <c r="N5" i="18"/>
  <c r="J5" i="18"/>
  <c r="F5" i="18"/>
  <c r="B5" i="18"/>
  <c r="E20" i="41"/>
  <c r="U20" i="41"/>
  <c r="J20" i="41"/>
  <c r="Z20" i="41"/>
  <c r="O20" i="41"/>
  <c r="H20" i="41"/>
  <c r="X20" i="41"/>
  <c r="O30" i="41"/>
  <c r="H30" i="41"/>
  <c r="X30" i="41"/>
  <c r="M30" i="41"/>
  <c r="B30" i="41"/>
  <c r="AA30" i="41" s="1"/>
  <c r="AA30" i="40"/>
  <c r="AB30" i="40" s="1"/>
  <c r="R30" i="41"/>
  <c r="B25" i="41"/>
  <c r="AA25" i="41" s="1"/>
  <c r="AA25" i="40"/>
  <c r="AB25" i="40" s="1"/>
  <c r="R25" i="41"/>
  <c r="G25" i="41"/>
  <c r="W25" i="41"/>
  <c r="P25" i="41"/>
  <c r="E25" i="41"/>
  <c r="U25" i="41"/>
  <c r="J13" i="41"/>
  <c r="Z13" i="41"/>
  <c r="O13" i="41"/>
  <c r="H13" i="41"/>
  <c r="X13" i="41"/>
  <c r="M13" i="41"/>
  <c r="O4" i="41"/>
  <c r="H4" i="41"/>
  <c r="X4" i="41"/>
  <c r="M4" i="41"/>
  <c r="B4" i="41"/>
  <c r="AA4" i="41" s="1"/>
  <c r="AA4" i="40"/>
  <c r="AB4" i="40" s="1"/>
  <c r="R4" i="41"/>
  <c r="D23" i="41"/>
  <c r="T23" i="41"/>
  <c r="I23" i="41"/>
  <c r="Y23" i="41"/>
  <c r="N23" i="41"/>
  <c r="C23" i="41"/>
  <c r="S23" i="41"/>
  <c r="AB2" i="16"/>
  <c r="O26" i="41"/>
  <c r="H26" i="41"/>
  <c r="X26" i="41"/>
  <c r="M26" i="41"/>
  <c r="B26" i="41"/>
  <c r="AA26" i="41" s="1"/>
  <c r="AA26" i="40"/>
  <c r="AB26" i="40" s="1"/>
  <c r="R26" i="41"/>
  <c r="F33" i="41"/>
  <c r="V33" i="41"/>
  <c r="K33" i="41"/>
  <c r="D33" i="41"/>
  <c r="T33" i="41"/>
  <c r="I33" i="41"/>
  <c r="Y33" i="41"/>
  <c r="N32" i="18"/>
  <c r="C32" i="18"/>
  <c r="S32" i="18"/>
  <c r="L32" i="18"/>
  <c r="J3" i="41"/>
  <c r="Z3" i="41"/>
  <c r="O3" i="41"/>
  <c r="H3" i="41"/>
  <c r="X3" i="41"/>
  <c r="M3" i="41"/>
  <c r="Q8" i="41"/>
  <c r="F8" i="41"/>
  <c r="V8" i="41"/>
  <c r="K8" i="41"/>
  <c r="D8" i="41"/>
  <c r="T8" i="41"/>
  <c r="F17" i="41"/>
  <c r="V17" i="41"/>
  <c r="K17" i="41"/>
  <c r="D17" i="41"/>
  <c r="T17" i="41"/>
  <c r="I17" i="41"/>
  <c r="Y17" i="41"/>
  <c r="O34" i="41"/>
  <c r="H34" i="41"/>
  <c r="X34" i="41"/>
  <c r="M34" i="41"/>
  <c r="B34" i="41"/>
  <c r="AA34" i="41" s="1"/>
  <c r="AA34" i="40"/>
  <c r="AB34" i="40" s="1"/>
  <c r="R34" i="41"/>
  <c r="Y25" i="42" l="1"/>
  <c r="U25" i="42"/>
  <c r="Q25" i="42"/>
  <c r="M25" i="42"/>
  <c r="I25" i="42"/>
  <c r="E25" i="42"/>
  <c r="X25" i="42"/>
  <c r="T25" i="42"/>
  <c r="P25" i="42"/>
  <c r="L25" i="42"/>
  <c r="H25" i="42"/>
  <c r="D25" i="42"/>
  <c r="W25" i="42"/>
  <c r="S25" i="42"/>
  <c r="O25" i="42"/>
  <c r="K25" i="42"/>
  <c r="G25" i="42"/>
  <c r="C25" i="42"/>
  <c r="Z25" i="42"/>
  <c r="V25" i="42"/>
  <c r="R25" i="42"/>
  <c r="N25" i="42"/>
  <c r="J25" i="42"/>
  <c r="F25" i="42"/>
  <c r="B25" i="42"/>
  <c r="F5" i="19"/>
  <c r="V5" i="19"/>
  <c r="K5" i="19"/>
  <c r="D5" i="19"/>
  <c r="T5" i="19"/>
  <c r="I5" i="19"/>
  <c r="Y5" i="19"/>
  <c r="Q8" i="19"/>
  <c r="F8" i="19"/>
  <c r="V8" i="19"/>
  <c r="K8" i="19"/>
  <c r="D8" i="19"/>
  <c r="T8" i="19"/>
  <c r="X16" i="42"/>
  <c r="T16" i="42"/>
  <c r="P16" i="42"/>
  <c r="L16" i="42"/>
  <c r="H16" i="42"/>
  <c r="D16" i="42"/>
  <c r="W16" i="42"/>
  <c r="S16" i="42"/>
  <c r="O16" i="42"/>
  <c r="K16" i="42"/>
  <c r="G16" i="42"/>
  <c r="C16" i="42"/>
  <c r="Z16" i="42"/>
  <c r="V16" i="42"/>
  <c r="R16" i="42"/>
  <c r="N16" i="42"/>
  <c r="J16" i="42"/>
  <c r="F16" i="42"/>
  <c r="B16" i="42"/>
  <c r="Y16" i="42"/>
  <c r="U16" i="42"/>
  <c r="Q16" i="42"/>
  <c r="M16" i="42"/>
  <c r="I16" i="42"/>
  <c r="E16" i="42"/>
  <c r="X32" i="19"/>
  <c r="J32" i="19"/>
  <c r="Q16" i="19"/>
  <c r="F16" i="19"/>
  <c r="V16" i="19"/>
  <c r="K16" i="19"/>
  <c r="D16" i="19"/>
  <c r="T16" i="19"/>
  <c r="H3" i="19"/>
  <c r="X3" i="19"/>
  <c r="M3" i="19"/>
  <c r="AA3" i="18"/>
  <c r="AB3" i="18" s="1"/>
  <c r="B3" i="19"/>
  <c r="R3" i="19"/>
  <c r="G3" i="19"/>
  <c r="W3" i="19"/>
  <c r="G33" i="19"/>
  <c r="W33" i="19"/>
  <c r="P33" i="19"/>
  <c r="E33" i="19"/>
  <c r="U33" i="19"/>
  <c r="J33" i="19"/>
  <c r="Z33" i="19"/>
  <c r="M20" i="19"/>
  <c r="AA20" i="18"/>
  <c r="AB20" i="18" s="1"/>
  <c r="B20" i="19"/>
  <c r="R20" i="19"/>
  <c r="G20" i="19"/>
  <c r="W20" i="19"/>
  <c r="P20" i="19"/>
  <c r="Y5" i="42"/>
  <c r="U5" i="42"/>
  <c r="Q5" i="42"/>
  <c r="M5" i="42"/>
  <c r="I5" i="42"/>
  <c r="E5" i="42"/>
  <c r="X5" i="42"/>
  <c r="T5" i="42"/>
  <c r="P5" i="42"/>
  <c r="L5" i="42"/>
  <c r="H5" i="42"/>
  <c r="D5" i="42"/>
  <c r="W5" i="42"/>
  <c r="S5" i="42"/>
  <c r="O5" i="42"/>
  <c r="K5" i="42"/>
  <c r="G5" i="42"/>
  <c r="C5" i="42"/>
  <c r="Z5" i="42"/>
  <c r="V5" i="42"/>
  <c r="R5" i="42"/>
  <c r="N5" i="42"/>
  <c r="J5" i="42"/>
  <c r="F5" i="42"/>
  <c r="B5" i="42"/>
  <c r="X12" i="42"/>
  <c r="T12" i="42"/>
  <c r="P12" i="42"/>
  <c r="L12" i="42"/>
  <c r="H12" i="42"/>
  <c r="D12" i="42"/>
  <c r="W12" i="42"/>
  <c r="S12" i="42"/>
  <c r="O12" i="42"/>
  <c r="K12" i="42"/>
  <c r="G12" i="42"/>
  <c r="C12" i="42"/>
  <c r="Z12" i="42"/>
  <c r="V12" i="42"/>
  <c r="R12" i="42"/>
  <c r="N12" i="42"/>
  <c r="J12" i="42"/>
  <c r="F12" i="42"/>
  <c r="B12" i="42"/>
  <c r="Y12" i="42"/>
  <c r="U12" i="42"/>
  <c r="Q12" i="42"/>
  <c r="M12" i="42"/>
  <c r="I12" i="42"/>
  <c r="E12" i="42"/>
  <c r="N28" i="19"/>
  <c r="C28" i="19"/>
  <c r="S28" i="19"/>
  <c r="L28" i="19"/>
  <c r="Q28" i="19"/>
  <c r="O6" i="19"/>
  <c r="H6" i="19"/>
  <c r="X6" i="19"/>
  <c r="M6" i="19"/>
  <c r="B6" i="19"/>
  <c r="AA6" i="18"/>
  <c r="AB6" i="18" s="1"/>
  <c r="R6" i="19"/>
  <c r="I32" i="19"/>
  <c r="F32" i="19"/>
  <c r="B17" i="19"/>
  <c r="AA17" i="18"/>
  <c r="AB17" i="18" s="1"/>
  <c r="R17" i="19"/>
  <c r="G17" i="19"/>
  <c r="W17" i="19"/>
  <c r="P17" i="19"/>
  <c r="E17" i="19"/>
  <c r="U17" i="19"/>
  <c r="D10" i="17"/>
  <c r="D35" i="17" s="1"/>
  <c r="D35" i="16"/>
  <c r="T10" i="17"/>
  <c r="T35" i="17" s="1"/>
  <c r="T35" i="16"/>
  <c r="I10" i="17"/>
  <c r="I35" i="17" s="1"/>
  <c r="I35" i="16"/>
  <c r="Y10" i="17"/>
  <c r="Y35" i="17" s="1"/>
  <c r="Y35" i="16"/>
  <c r="N10" i="17"/>
  <c r="N35" i="17" s="1"/>
  <c r="N35" i="16"/>
  <c r="G10" i="17"/>
  <c r="G35" i="17" s="1"/>
  <c r="G35" i="16"/>
  <c r="W10" i="17"/>
  <c r="W35" i="17" s="1"/>
  <c r="W35" i="16"/>
  <c r="I4" i="19"/>
  <c r="Y4" i="19"/>
  <c r="N4" i="19"/>
  <c r="C4" i="19"/>
  <c r="S4" i="19"/>
  <c r="L4" i="19"/>
  <c r="L23" i="19"/>
  <c r="Q23" i="19"/>
  <c r="F23" i="19"/>
  <c r="V23" i="19"/>
  <c r="K23" i="19"/>
  <c r="D30" i="19"/>
  <c r="T30" i="19"/>
  <c r="Y30" i="19"/>
  <c r="N30" i="19"/>
  <c r="C30" i="19"/>
  <c r="M27" i="19"/>
  <c r="B27" i="19"/>
  <c r="AA27" i="18"/>
  <c r="AB27" i="18" s="1"/>
  <c r="R27" i="19"/>
  <c r="G27" i="19"/>
  <c r="W27" i="19"/>
  <c r="P27" i="19"/>
  <c r="B25" i="19"/>
  <c r="AA25" i="18"/>
  <c r="AB25" i="18" s="1"/>
  <c r="R25" i="19"/>
  <c r="K25" i="19"/>
  <c r="P25" i="19"/>
  <c r="I25" i="19"/>
  <c r="Z25" i="19"/>
  <c r="Z14" i="42"/>
  <c r="V14" i="42"/>
  <c r="R14" i="42"/>
  <c r="N14" i="42"/>
  <c r="J14" i="42"/>
  <c r="F14" i="42"/>
  <c r="B14" i="42"/>
  <c r="Y14" i="42"/>
  <c r="U14" i="42"/>
  <c r="Q14" i="42"/>
  <c r="M14" i="42"/>
  <c r="I14" i="42"/>
  <c r="E14" i="42"/>
  <c r="X14" i="42"/>
  <c r="T14" i="42"/>
  <c r="P14" i="42"/>
  <c r="L14" i="42"/>
  <c r="H14" i="42"/>
  <c r="D14" i="42"/>
  <c r="W14" i="42"/>
  <c r="S14" i="42"/>
  <c r="O14" i="42"/>
  <c r="K14" i="42"/>
  <c r="G14" i="42"/>
  <c r="C14" i="42"/>
  <c r="Q12" i="19"/>
  <c r="F12" i="19"/>
  <c r="V12" i="19"/>
  <c r="K12" i="19"/>
  <c r="D12" i="19"/>
  <c r="T12" i="19"/>
  <c r="C29" i="19"/>
  <c r="S29" i="19"/>
  <c r="L29" i="19"/>
  <c r="Q29" i="19"/>
  <c r="F29" i="19"/>
  <c r="V29" i="19"/>
  <c r="U32" i="19"/>
  <c r="G32" i="19"/>
  <c r="P7" i="19"/>
  <c r="E7" i="19"/>
  <c r="U7" i="19"/>
  <c r="J7" i="19"/>
  <c r="Z7" i="19"/>
  <c r="O7" i="19"/>
  <c r="C14" i="19"/>
  <c r="S14" i="19"/>
  <c r="L14" i="19"/>
  <c r="Q14" i="19"/>
  <c r="F14" i="19"/>
  <c r="V14" i="19"/>
  <c r="J21" i="19"/>
  <c r="Z21" i="19"/>
  <c r="O21" i="19"/>
  <c r="H21" i="19"/>
  <c r="X21" i="19"/>
  <c r="M21" i="19"/>
  <c r="D11" i="19"/>
  <c r="T11" i="19"/>
  <c r="I11" i="19"/>
  <c r="Y11" i="19"/>
  <c r="N11" i="19"/>
  <c r="C11" i="19"/>
  <c r="S11" i="19"/>
  <c r="G18" i="19"/>
  <c r="W18" i="19"/>
  <c r="P18" i="19"/>
  <c r="E18" i="19"/>
  <c r="U18" i="19"/>
  <c r="J18" i="19"/>
  <c r="Z18" i="19"/>
  <c r="J9" i="19"/>
  <c r="Z9" i="19"/>
  <c r="O9" i="19"/>
  <c r="H9" i="19"/>
  <c r="X9" i="19"/>
  <c r="M9" i="19"/>
  <c r="K34" i="19"/>
  <c r="J34" i="19"/>
  <c r="T34" i="19"/>
  <c r="C34" i="19"/>
  <c r="M34" i="19"/>
  <c r="W34" i="19"/>
  <c r="L22" i="19"/>
  <c r="W22" i="19"/>
  <c r="J22" i="19"/>
  <c r="T22" i="19"/>
  <c r="O22" i="19"/>
  <c r="B22" i="19"/>
  <c r="AA22" i="18"/>
  <c r="AB22" i="18" s="1"/>
  <c r="H19" i="19"/>
  <c r="R19" i="19"/>
  <c r="Q19" i="19"/>
  <c r="P19" i="19"/>
  <c r="Z19" i="19"/>
  <c r="I19" i="19"/>
  <c r="S19" i="19"/>
  <c r="K15" i="19"/>
  <c r="J15" i="19"/>
  <c r="T15" i="19"/>
  <c r="C15" i="19"/>
  <c r="M15" i="19"/>
  <c r="W15" i="19"/>
  <c r="J31" i="19"/>
  <c r="X31" i="19"/>
  <c r="C31" i="19"/>
  <c r="B31" i="19"/>
  <c r="AA31" i="18"/>
  <c r="AB31" i="18" s="1"/>
  <c r="P31" i="19"/>
  <c r="D31" i="19"/>
  <c r="X4" i="42"/>
  <c r="T4" i="42"/>
  <c r="P4" i="42"/>
  <c r="L4" i="42"/>
  <c r="H4" i="42"/>
  <c r="D4" i="42"/>
  <c r="W4" i="42"/>
  <c r="S4" i="42"/>
  <c r="O4" i="42"/>
  <c r="K4" i="42"/>
  <c r="G4" i="42"/>
  <c r="C4" i="42"/>
  <c r="Z4" i="42"/>
  <c r="V4" i="42"/>
  <c r="R4" i="42"/>
  <c r="N4" i="42"/>
  <c r="J4" i="42"/>
  <c r="F4" i="42"/>
  <c r="B4" i="42"/>
  <c r="Y4" i="42"/>
  <c r="U4" i="42"/>
  <c r="Q4" i="42"/>
  <c r="M4" i="42"/>
  <c r="I4" i="42"/>
  <c r="E4" i="42"/>
  <c r="Z30" i="42"/>
  <c r="V30" i="42"/>
  <c r="R30" i="42"/>
  <c r="N30" i="42"/>
  <c r="J30" i="42"/>
  <c r="F30" i="42"/>
  <c r="B30" i="42"/>
  <c r="Y30" i="42"/>
  <c r="U30" i="42"/>
  <c r="Q30" i="42"/>
  <c r="M30" i="42"/>
  <c r="I30" i="42"/>
  <c r="E30" i="42"/>
  <c r="S30" i="42"/>
  <c r="K30" i="42"/>
  <c r="C30" i="42"/>
  <c r="X30" i="42"/>
  <c r="P30" i="42"/>
  <c r="H30" i="42"/>
  <c r="W30" i="42"/>
  <c r="O30" i="42"/>
  <c r="G30" i="42"/>
  <c r="T30" i="42"/>
  <c r="L30" i="42"/>
  <c r="D30" i="42"/>
  <c r="J5" i="19"/>
  <c r="Z5" i="19"/>
  <c r="O5" i="19"/>
  <c r="H5" i="19"/>
  <c r="X5" i="19"/>
  <c r="M5" i="19"/>
  <c r="E8" i="19"/>
  <c r="U8" i="19"/>
  <c r="J8" i="19"/>
  <c r="Z8" i="19"/>
  <c r="O8" i="19"/>
  <c r="H8" i="19"/>
  <c r="X8" i="19"/>
  <c r="Y21" i="42"/>
  <c r="U21" i="42"/>
  <c r="Q21" i="42"/>
  <c r="M21" i="42"/>
  <c r="I21" i="42"/>
  <c r="E21" i="42"/>
  <c r="X21" i="42"/>
  <c r="T21" i="42"/>
  <c r="P21" i="42"/>
  <c r="L21" i="42"/>
  <c r="H21" i="42"/>
  <c r="D21" i="42"/>
  <c r="W21" i="42"/>
  <c r="S21" i="42"/>
  <c r="O21" i="42"/>
  <c r="K21" i="42"/>
  <c r="G21" i="42"/>
  <c r="C21" i="42"/>
  <c r="Z21" i="42"/>
  <c r="V21" i="42"/>
  <c r="R21" i="42"/>
  <c r="N21" i="42"/>
  <c r="J21" i="42"/>
  <c r="F21" i="42"/>
  <c r="B21" i="42"/>
  <c r="H32" i="19"/>
  <c r="E16" i="19"/>
  <c r="U16" i="19"/>
  <c r="J16" i="19"/>
  <c r="Z16" i="19"/>
  <c r="O16" i="19"/>
  <c r="H16" i="19"/>
  <c r="X16" i="19"/>
  <c r="L3" i="19"/>
  <c r="Q3" i="19"/>
  <c r="F3" i="19"/>
  <c r="V3" i="19"/>
  <c r="K3" i="19"/>
  <c r="K33" i="19"/>
  <c r="D33" i="19"/>
  <c r="T33" i="19"/>
  <c r="I33" i="19"/>
  <c r="Y33" i="19"/>
  <c r="N33" i="19"/>
  <c r="T24" i="18"/>
  <c r="D24" i="18"/>
  <c r="K24" i="18"/>
  <c r="F24" i="18"/>
  <c r="Q24" i="18"/>
  <c r="P24" i="18"/>
  <c r="W24" i="18"/>
  <c r="G24" i="18"/>
  <c r="R24" i="18"/>
  <c r="B24" i="18"/>
  <c r="M24" i="18"/>
  <c r="L24" i="18"/>
  <c r="S24" i="18"/>
  <c r="C24" i="18"/>
  <c r="N24" i="18"/>
  <c r="Y24" i="18"/>
  <c r="I24" i="18"/>
  <c r="X24" i="18"/>
  <c r="H24" i="18"/>
  <c r="O24" i="18"/>
  <c r="Z24" i="18"/>
  <c r="J24" i="18"/>
  <c r="U24" i="18"/>
  <c r="E24" i="18"/>
  <c r="Q20" i="19"/>
  <c r="F20" i="19"/>
  <c r="V20" i="19"/>
  <c r="K20" i="19"/>
  <c r="D20" i="19"/>
  <c r="T20" i="19"/>
  <c r="X28" i="42"/>
  <c r="T28" i="42"/>
  <c r="P28" i="42"/>
  <c r="W28" i="42"/>
  <c r="S28" i="42"/>
  <c r="Y28" i="42"/>
  <c r="Q28" i="42"/>
  <c r="L28" i="42"/>
  <c r="H28" i="42"/>
  <c r="D28" i="42"/>
  <c r="V28" i="42"/>
  <c r="O28" i="42"/>
  <c r="K28" i="42"/>
  <c r="G28" i="42"/>
  <c r="C28" i="42"/>
  <c r="U28" i="42"/>
  <c r="N28" i="42"/>
  <c r="J28" i="42"/>
  <c r="F28" i="42"/>
  <c r="B28" i="42"/>
  <c r="Z28" i="42"/>
  <c r="R28" i="42"/>
  <c r="M28" i="42"/>
  <c r="I28" i="42"/>
  <c r="E28" i="42"/>
  <c r="Y13" i="18"/>
  <c r="I13" i="18"/>
  <c r="T13" i="18"/>
  <c r="D13" i="18"/>
  <c r="K13" i="18"/>
  <c r="F13" i="18"/>
  <c r="U13" i="18"/>
  <c r="E13" i="18"/>
  <c r="P13" i="18"/>
  <c r="W13" i="18"/>
  <c r="G13" i="18"/>
  <c r="R13" i="18"/>
  <c r="B13" i="18"/>
  <c r="Q13" i="18"/>
  <c r="L13" i="18"/>
  <c r="S13" i="18"/>
  <c r="C13" i="18"/>
  <c r="N13" i="18"/>
  <c r="M13" i="18"/>
  <c r="X13" i="18"/>
  <c r="H13" i="18"/>
  <c r="O13" i="18"/>
  <c r="Z13" i="18"/>
  <c r="J13" i="18"/>
  <c r="AA28" i="18"/>
  <c r="AB28" i="18" s="1"/>
  <c r="B28" i="19"/>
  <c r="R28" i="19"/>
  <c r="G28" i="19"/>
  <c r="W28" i="19"/>
  <c r="P28" i="19"/>
  <c r="E28" i="19"/>
  <c r="U28" i="19"/>
  <c r="C6" i="19"/>
  <c r="S6" i="19"/>
  <c r="L6" i="19"/>
  <c r="Q6" i="19"/>
  <c r="F6" i="19"/>
  <c r="V6" i="19"/>
  <c r="W3" i="42"/>
  <c r="S3" i="42"/>
  <c r="O3" i="42"/>
  <c r="K3" i="42"/>
  <c r="G3" i="42"/>
  <c r="C3" i="42"/>
  <c r="Z3" i="42"/>
  <c r="V3" i="42"/>
  <c r="R3" i="42"/>
  <c r="N3" i="42"/>
  <c r="J3" i="42"/>
  <c r="F3" i="42"/>
  <c r="B3" i="42"/>
  <c r="Y3" i="42"/>
  <c r="U3" i="42"/>
  <c r="Q3" i="42"/>
  <c r="M3" i="42"/>
  <c r="I3" i="42"/>
  <c r="E3" i="42"/>
  <c r="X3" i="42"/>
  <c r="T3" i="42"/>
  <c r="P3" i="42"/>
  <c r="L3" i="42"/>
  <c r="H3" i="42"/>
  <c r="D3" i="42"/>
  <c r="T32" i="19"/>
  <c r="F17" i="19"/>
  <c r="V17" i="19"/>
  <c r="K17" i="19"/>
  <c r="D17" i="19"/>
  <c r="T17" i="19"/>
  <c r="I17" i="19"/>
  <c r="Y17" i="19"/>
  <c r="H10" i="17"/>
  <c r="H35" i="17" s="1"/>
  <c r="H35" i="16"/>
  <c r="X10" i="17"/>
  <c r="X35" i="17" s="1"/>
  <c r="X35" i="16"/>
  <c r="M10" i="17"/>
  <c r="M35" i="17" s="1"/>
  <c r="M35" i="16"/>
  <c r="AA10" i="16"/>
  <c r="B10" i="17"/>
  <c r="B35" i="16"/>
  <c r="R10" i="17"/>
  <c r="R35" i="17" s="1"/>
  <c r="R35" i="16"/>
  <c r="K10" i="17"/>
  <c r="K35" i="17" s="1"/>
  <c r="K35" i="16"/>
  <c r="M4" i="19"/>
  <c r="AA4" i="18"/>
  <c r="AB4" i="18" s="1"/>
  <c r="B4" i="19"/>
  <c r="R4" i="19"/>
  <c r="G4" i="19"/>
  <c r="W4" i="19"/>
  <c r="P4" i="19"/>
  <c r="P23" i="19"/>
  <c r="E23" i="19"/>
  <c r="U23" i="19"/>
  <c r="J23" i="19"/>
  <c r="Z23" i="19"/>
  <c r="O23" i="19"/>
  <c r="H30" i="19"/>
  <c r="X30" i="19"/>
  <c r="M30" i="19"/>
  <c r="AA30" i="18"/>
  <c r="AB30" i="18" s="1"/>
  <c r="B30" i="19"/>
  <c r="G30" i="19"/>
  <c r="W30" i="19"/>
  <c r="Z6" i="42"/>
  <c r="V6" i="42"/>
  <c r="R6" i="42"/>
  <c r="N6" i="42"/>
  <c r="J6" i="42"/>
  <c r="F6" i="42"/>
  <c r="B6" i="42"/>
  <c r="Y6" i="42"/>
  <c r="U6" i="42"/>
  <c r="Q6" i="42"/>
  <c r="M6" i="42"/>
  <c r="I6" i="42"/>
  <c r="E6" i="42"/>
  <c r="X6" i="42"/>
  <c r="T6" i="42"/>
  <c r="P6" i="42"/>
  <c r="L6" i="42"/>
  <c r="H6" i="42"/>
  <c r="D6" i="42"/>
  <c r="W6" i="42"/>
  <c r="S6" i="42"/>
  <c r="O6" i="42"/>
  <c r="K6" i="42"/>
  <c r="G6" i="42"/>
  <c r="C6" i="42"/>
  <c r="Z10" i="42"/>
  <c r="V10" i="42"/>
  <c r="R10" i="42"/>
  <c r="N10" i="42"/>
  <c r="J10" i="42"/>
  <c r="F10" i="42"/>
  <c r="B10" i="42"/>
  <c r="Y10" i="42"/>
  <c r="U10" i="42"/>
  <c r="Q10" i="42"/>
  <c r="M10" i="42"/>
  <c r="I10" i="42"/>
  <c r="E10" i="42"/>
  <c r="X10" i="42"/>
  <c r="T10" i="42"/>
  <c r="P10" i="42"/>
  <c r="L10" i="42"/>
  <c r="H10" i="42"/>
  <c r="D10" i="42"/>
  <c r="W10" i="42"/>
  <c r="S10" i="42"/>
  <c r="O10" i="42"/>
  <c r="K10" i="42"/>
  <c r="G10" i="42"/>
  <c r="C10" i="42"/>
  <c r="Q27" i="19"/>
  <c r="F27" i="19"/>
  <c r="V27" i="19"/>
  <c r="K27" i="19"/>
  <c r="D27" i="19"/>
  <c r="T27" i="19"/>
  <c r="F25" i="19"/>
  <c r="W25" i="19"/>
  <c r="O25" i="19"/>
  <c r="D25" i="19"/>
  <c r="U25" i="19"/>
  <c r="M25" i="19"/>
  <c r="E12" i="19"/>
  <c r="U12" i="19"/>
  <c r="J12" i="19"/>
  <c r="Z12" i="19"/>
  <c r="O12" i="19"/>
  <c r="H12" i="19"/>
  <c r="X12" i="19"/>
  <c r="G29" i="19"/>
  <c r="W29" i="19"/>
  <c r="P29" i="19"/>
  <c r="E29" i="19"/>
  <c r="U29" i="19"/>
  <c r="Z29" i="19"/>
  <c r="E32" i="19"/>
  <c r="R32" i="19"/>
  <c r="W23" i="42"/>
  <c r="S23" i="42"/>
  <c r="O23" i="42"/>
  <c r="K23" i="42"/>
  <c r="G23" i="42"/>
  <c r="C23" i="42"/>
  <c r="Z23" i="42"/>
  <c r="V23" i="42"/>
  <c r="R23" i="42"/>
  <c r="N23" i="42"/>
  <c r="J23" i="42"/>
  <c r="F23" i="42"/>
  <c r="B23" i="42"/>
  <c r="Y23" i="42"/>
  <c r="U23" i="42"/>
  <c r="Q23" i="42"/>
  <c r="M23" i="42"/>
  <c r="I23" i="42"/>
  <c r="E23" i="42"/>
  <c r="X23" i="42"/>
  <c r="T23" i="42"/>
  <c r="P23" i="42"/>
  <c r="L23" i="42"/>
  <c r="H23" i="42"/>
  <c r="D23" i="42"/>
  <c r="D7" i="19"/>
  <c r="T7" i="19"/>
  <c r="I7" i="19"/>
  <c r="Y7" i="19"/>
  <c r="N7" i="19"/>
  <c r="C7" i="19"/>
  <c r="S7" i="19"/>
  <c r="G14" i="19"/>
  <c r="W14" i="19"/>
  <c r="P14" i="19"/>
  <c r="E14" i="19"/>
  <c r="U14" i="19"/>
  <c r="J14" i="19"/>
  <c r="Z14" i="19"/>
  <c r="N21" i="19"/>
  <c r="C21" i="19"/>
  <c r="S21" i="19"/>
  <c r="L21" i="19"/>
  <c r="Q21" i="19"/>
  <c r="H11" i="19"/>
  <c r="X11" i="19"/>
  <c r="M11" i="19"/>
  <c r="AA11" i="18"/>
  <c r="AB11" i="18" s="1"/>
  <c r="B11" i="19"/>
  <c r="R11" i="19"/>
  <c r="G11" i="19"/>
  <c r="W11" i="19"/>
  <c r="K18" i="19"/>
  <c r="D18" i="19"/>
  <c r="T18" i="19"/>
  <c r="I18" i="19"/>
  <c r="Y18" i="19"/>
  <c r="N18" i="19"/>
  <c r="N9" i="19"/>
  <c r="C9" i="19"/>
  <c r="S9" i="19"/>
  <c r="L9" i="19"/>
  <c r="Q9" i="19"/>
  <c r="AA35" i="38"/>
  <c r="AB2" i="38"/>
  <c r="L34" i="19"/>
  <c r="P34" i="19"/>
  <c r="Z34" i="19"/>
  <c r="I34" i="19"/>
  <c r="S34" i="19"/>
  <c r="AA34" i="18"/>
  <c r="AB34" i="18" s="1"/>
  <c r="B34" i="19"/>
  <c r="V24" i="18"/>
  <c r="Q22" i="19"/>
  <c r="P22" i="19"/>
  <c r="Z22" i="19"/>
  <c r="I22" i="19"/>
  <c r="H22" i="19"/>
  <c r="R22" i="19"/>
  <c r="X19" i="19"/>
  <c r="G19" i="19"/>
  <c r="F19" i="19"/>
  <c r="E19" i="19"/>
  <c r="O19" i="19"/>
  <c r="Y19" i="19"/>
  <c r="L15" i="19"/>
  <c r="P15" i="19"/>
  <c r="Z15" i="19"/>
  <c r="I15" i="19"/>
  <c r="S15" i="19"/>
  <c r="AA15" i="18"/>
  <c r="AB15" i="18" s="1"/>
  <c r="B15" i="19"/>
  <c r="V13" i="18"/>
  <c r="Z31" i="19"/>
  <c r="I31" i="19"/>
  <c r="S31" i="19"/>
  <c r="R31" i="19"/>
  <c r="Q31" i="19"/>
  <c r="T31" i="19"/>
  <c r="C32" i="19"/>
  <c r="N32" i="19"/>
  <c r="L32" i="19"/>
  <c r="Z2" i="18"/>
  <c r="V2" i="18"/>
  <c r="R2" i="18"/>
  <c r="N2" i="18"/>
  <c r="J2" i="18"/>
  <c r="F2" i="18"/>
  <c r="B2" i="18"/>
  <c r="Y2" i="18"/>
  <c r="U2" i="18"/>
  <c r="Q2" i="18"/>
  <c r="M2" i="18"/>
  <c r="I2" i="18"/>
  <c r="E2" i="18"/>
  <c r="X2" i="18"/>
  <c r="T2" i="18"/>
  <c r="P2" i="18"/>
  <c r="L2" i="18"/>
  <c r="H2" i="18"/>
  <c r="D2" i="18"/>
  <c r="W2" i="18"/>
  <c r="S2" i="18"/>
  <c r="O2" i="18"/>
  <c r="K2" i="18"/>
  <c r="G2" i="18"/>
  <c r="C2" i="18"/>
  <c r="N5" i="19"/>
  <c r="C5" i="19"/>
  <c r="S5" i="19"/>
  <c r="L5" i="19"/>
  <c r="Q5" i="19"/>
  <c r="Z22" i="42"/>
  <c r="V22" i="42"/>
  <c r="R22" i="42"/>
  <c r="N22" i="42"/>
  <c r="J22" i="42"/>
  <c r="F22" i="42"/>
  <c r="B22" i="42"/>
  <c r="Y22" i="42"/>
  <c r="U22" i="42"/>
  <c r="Q22" i="42"/>
  <c r="M22" i="42"/>
  <c r="I22" i="42"/>
  <c r="E22" i="42"/>
  <c r="X22" i="42"/>
  <c r="T22" i="42"/>
  <c r="P22" i="42"/>
  <c r="L22" i="42"/>
  <c r="H22" i="42"/>
  <c r="D22" i="42"/>
  <c r="W22" i="42"/>
  <c r="S22" i="42"/>
  <c r="O22" i="42"/>
  <c r="K22" i="42"/>
  <c r="G22" i="42"/>
  <c r="C22" i="42"/>
  <c r="AA26" i="19"/>
  <c r="I8" i="19"/>
  <c r="Y8" i="19"/>
  <c r="N8" i="19"/>
  <c r="C8" i="19"/>
  <c r="S8" i="19"/>
  <c r="L8" i="19"/>
  <c r="W11" i="42"/>
  <c r="S11" i="42"/>
  <c r="O11" i="42"/>
  <c r="K11" i="42"/>
  <c r="G11" i="42"/>
  <c r="C11" i="42"/>
  <c r="Z11" i="42"/>
  <c r="V11" i="42"/>
  <c r="R11" i="42"/>
  <c r="N11" i="42"/>
  <c r="J11" i="42"/>
  <c r="F11" i="42"/>
  <c r="B11" i="42"/>
  <c r="Y11" i="42"/>
  <c r="U11" i="42"/>
  <c r="Q11" i="42"/>
  <c r="M11" i="42"/>
  <c r="I11" i="42"/>
  <c r="E11" i="42"/>
  <c r="X11" i="42"/>
  <c r="T11" i="42"/>
  <c r="P11" i="42"/>
  <c r="L11" i="42"/>
  <c r="H11" i="42"/>
  <c r="D11" i="42"/>
  <c r="V31" i="19"/>
  <c r="Y17" i="42"/>
  <c r="U17" i="42"/>
  <c r="Q17" i="42"/>
  <c r="M17" i="42"/>
  <c r="I17" i="42"/>
  <c r="E17" i="42"/>
  <c r="X17" i="42"/>
  <c r="T17" i="42"/>
  <c r="P17" i="42"/>
  <c r="L17" i="42"/>
  <c r="H17" i="42"/>
  <c r="D17" i="42"/>
  <c r="W17" i="42"/>
  <c r="S17" i="42"/>
  <c r="O17" i="42"/>
  <c r="K17" i="42"/>
  <c r="G17" i="42"/>
  <c r="C17" i="42"/>
  <c r="Z17" i="42"/>
  <c r="V17" i="42"/>
  <c r="R17" i="42"/>
  <c r="N17" i="42"/>
  <c r="J17" i="42"/>
  <c r="F17" i="42"/>
  <c r="B17" i="42"/>
  <c r="X8" i="42"/>
  <c r="T8" i="42"/>
  <c r="P8" i="42"/>
  <c r="L8" i="42"/>
  <c r="H8" i="42"/>
  <c r="D8" i="42"/>
  <c r="W8" i="42"/>
  <c r="S8" i="42"/>
  <c r="O8" i="42"/>
  <c r="K8" i="42"/>
  <c r="G8" i="42"/>
  <c r="C8" i="42"/>
  <c r="Z8" i="42"/>
  <c r="V8" i="42"/>
  <c r="R8" i="42"/>
  <c r="N8" i="42"/>
  <c r="J8" i="42"/>
  <c r="F8" i="42"/>
  <c r="B8" i="42"/>
  <c r="Y8" i="42"/>
  <c r="U8" i="42"/>
  <c r="Q8" i="42"/>
  <c r="M8" i="42"/>
  <c r="I8" i="42"/>
  <c r="E8" i="42"/>
  <c r="O32" i="19"/>
  <c r="Y33" i="42"/>
  <c r="U33" i="42"/>
  <c r="Q33" i="42"/>
  <c r="M33" i="42"/>
  <c r="I33" i="42"/>
  <c r="E33" i="42"/>
  <c r="X33" i="42"/>
  <c r="T33" i="42"/>
  <c r="P33" i="42"/>
  <c r="L33" i="42"/>
  <c r="H33" i="42"/>
  <c r="D33" i="42"/>
  <c r="Z33" i="42"/>
  <c r="R33" i="42"/>
  <c r="J33" i="42"/>
  <c r="B33" i="42"/>
  <c r="W33" i="42"/>
  <c r="O33" i="42"/>
  <c r="G33" i="42"/>
  <c r="V33" i="42"/>
  <c r="N33" i="42"/>
  <c r="F33" i="42"/>
  <c r="S33" i="42"/>
  <c r="K33" i="42"/>
  <c r="C33" i="42"/>
  <c r="I16" i="19"/>
  <c r="Y16" i="19"/>
  <c r="N16" i="19"/>
  <c r="C16" i="19"/>
  <c r="S16" i="19"/>
  <c r="L16" i="19"/>
  <c r="P3" i="19"/>
  <c r="E3" i="19"/>
  <c r="U3" i="19"/>
  <c r="J3" i="19"/>
  <c r="Z3" i="19"/>
  <c r="O3" i="19"/>
  <c r="O33" i="19"/>
  <c r="H33" i="19"/>
  <c r="X33" i="19"/>
  <c r="M33" i="19"/>
  <c r="B33" i="19"/>
  <c r="AA33" i="18"/>
  <c r="AB33" i="18" s="1"/>
  <c r="R33" i="19"/>
  <c r="E20" i="19"/>
  <c r="U20" i="19"/>
  <c r="J20" i="19"/>
  <c r="Z20" i="19"/>
  <c r="O20" i="19"/>
  <c r="H20" i="19"/>
  <c r="X20" i="19"/>
  <c r="X24" i="42"/>
  <c r="T24" i="42"/>
  <c r="P24" i="42"/>
  <c r="L24" i="42"/>
  <c r="H24" i="42"/>
  <c r="D24" i="42"/>
  <c r="W24" i="42"/>
  <c r="S24" i="42"/>
  <c r="O24" i="42"/>
  <c r="K24" i="42"/>
  <c r="G24" i="42"/>
  <c r="C24" i="42"/>
  <c r="Z24" i="42"/>
  <c r="V24" i="42"/>
  <c r="R24" i="42"/>
  <c r="N24" i="42"/>
  <c r="J24" i="42"/>
  <c r="F24" i="42"/>
  <c r="B24" i="42"/>
  <c r="Y24" i="42"/>
  <c r="U24" i="42"/>
  <c r="Q24" i="42"/>
  <c r="M24" i="42"/>
  <c r="I24" i="42"/>
  <c r="E24" i="42"/>
  <c r="W19" i="42"/>
  <c r="S19" i="42"/>
  <c r="O19" i="42"/>
  <c r="K19" i="42"/>
  <c r="G19" i="42"/>
  <c r="C19" i="42"/>
  <c r="Z19" i="42"/>
  <c r="V19" i="42"/>
  <c r="R19" i="42"/>
  <c r="N19" i="42"/>
  <c r="J19" i="42"/>
  <c r="F19" i="42"/>
  <c r="B19" i="42"/>
  <c r="Y19" i="42"/>
  <c r="U19" i="42"/>
  <c r="Q19" i="42"/>
  <c r="M19" i="42"/>
  <c r="I19" i="42"/>
  <c r="E19" i="42"/>
  <c r="X19" i="42"/>
  <c r="T19" i="42"/>
  <c r="P19" i="42"/>
  <c r="L19" i="42"/>
  <c r="H19" i="42"/>
  <c r="D19" i="42"/>
  <c r="F28" i="19"/>
  <c r="V28" i="19"/>
  <c r="K28" i="19"/>
  <c r="D28" i="19"/>
  <c r="T28" i="19"/>
  <c r="I28" i="19"/>
  <c r="Y28" i="19"/>
  <c r="G6" i="19"/>
  <c r="W6" i="19"/>
  <c r="P6" i="19"/>
  <c r="E6" i="19"/>
  <c r="U6" i="19"/>
  <c r="J6" i="19"/>
  <c r="Z6" i="19"/>
  <c r="D32" i="19"/>
  <c r="J17" i="19"/>
  <c r="Z17" i="19"/>
  <c r="O17" i="19"/>
  <c r="H17" i="19"/>
  <c r="X17" i="19"/>
  <c r="M17" i="19"/>
  <c r="L10" i="17"/>
  <c r="L35" i="17" s="1"/>
  <c r="L35" i="16"/>
  <c r="Q10" i="17"/>
  <c r="Q35" i="17" s="1"/>
  <c r="Q35" i="16"/>
  <c r="F10" i="17"/>
  <c r="F35" i="17" s="1"/>
  <c r="F35" i="16"/>
  <c r="Z10" i="17"/>
  <c r="Z35" i="17" s="1"/>
  <c r="Z35" i="16"/>
  <c r="O10" i="17"/>
  <c r="O35" i="17" s="1"/>
  <c r="O35" i="16"/>
  <c r="X20" i="42"/>
  <c r="T20" i="42"/>
  <c r="P20" i="42"/>
  <c r="L20" i="42"/>
  <c r="H20" i="42"/>
  <c r="D20" i="42"/>
  <c r="W20" i="42"/>
  <c r="S20" i="42"/>
  <c r="O20" i="42"/>
  <c r="K20" i="42"/>
  <c r="G20" i="42"/>
  <c r="C20" i="42"/>
  <c r="Z20" i="42"/>
  <c r="V20" i="42"/>
  <c r="R20" i="42"/>
  <c r="N20" i="42"/>
  <c r="J20" i="42"/>
  <c r="F20" i="42"/>
  <c r="B20" i="42"/>
  <c r="Y20" i="42"/>
  <c r="U20" i="42"/>
  <c r="Q20" i="42"/>
  <c r="M20" i="42"/>
  <c r="I20" i="42"/>
  <c r="E20" i="42"/>
  <c r="Q4" i="19"/>
  <c r="F4" i="19"/>
  <c r="V4" i="19"/>
  <c r="K4" i="19"/>
  <c r="D4" i="19"/>
  <c r="T4" i="19"/>
  <c r="D23" i="19"/>
  <c r="T23" i="19"/>
  <c r="I23" i="19"/>
  <c r="Y23" i="19"/>
  <c r="N23" i="19"/>
  <c r="C23" i="19"/>
  <c r="S23" i="19"/>
  <c r="L30" i="19"/>
  <c r="Q30" i="19"/>
  <c r="F30" i="19"/>
  <c r="V30" i="19"/>
  <c r="K30" i="19"/>
  <c r="W31" i="42"/>
  <c r="S31" i="42"/>
  <c r="O31" i="42"/>
  <c r="K31" i="42"/>
  <c r="G31" i="42"/>
  <c r="C31" i="42"/>
  <c r="Z31" i="42"/>
  <c r="V31" i="42"/>
  <c r="R31" i="42"/>
  <c r="N31" i="42"/>
  <c r="J31" i="42"/>
  <c r="F31" i="42"/>
  <c r="B31" i="42"/>
  <c r="X31" i="42"/>
  <c r="P31" i="42"/>
  <c r="H31" i="42"/>
  <c r="U31" i="42"/>
  <c r="M31" i="42"/>
  <c r="E31" i="42"/>
  <c r="T31" i="42"/>
  <c r="L31" i="42"/>
  <c r="D31" i="42"/>
  <c r="Y31" i="42"/>
  <c r="Q31" i="42"/>
  <c r="I31" i="42"/>
  <c r="E27" i="19"/>
  <c r="U27" i="19"/>
  <c r="J27" i="19"/>
  <c r="Z27" i="19"/>
  <c r="O27" i="19"/>
  <c r="H27" i="19"/>
  <c r="X27" i="19"/>
  <c r="J25" i="19"/>
  <c r="C25" i="19"/>
  <c r="S25" i="19"/>
  <c r="H25" i="19"/>
  <c r="Y25" i="19"/>
  <c r="Q25" i="19"/>
  <c r="I12" i="19"/>
  <c r="Y12" i="19"/>
  <c r="N12" i="19"/>
  <c r="C12" i="19"/>
  <c r="S12" i="19"/>
  <c r="L12" i="19"/>
  <c r="K29" i="19"/>
  <c r="D29" i="19"/>
  <c r="T29" i="19"/>
  <c r="Y29" i="19"/>
  <c r="N29" i="19"/>
  <c r="X32" i="42"/>
  <c r="T32" i="42"/>
  <c r="P32" i="42"/>
  <c r="L32" i="42"/>
  <c r="H32" i="42"/>
  <c r="D32" i="42"/>
  <c r="W32" i="42"/>
  <c r="S32" i="42"/>
  <c r="O32" i="42"/>
  <c r="K32" i="42"/>
  <c r="G32" i="42"/>
  <c r="C32" i="42"/>
  <c r="U32" i="42"/>
  <c r="M32" i="42"/>
  <c r="E32" i="42"/>
  <c r="Z32" i="42"/>
  <c r="R32" i="42"/>
  <c r="J32" i="42"/>
  <c r="B32" i="42"/>
  <c r="Y32" i="42"/>
  <c r="Q32" i="42"/>
  <c r="I32" i="42"/>
  <c r="V32" i="42"/>
  <c r="N32" i="42"/>
  <c r="F32" i="42"/>
  <c r="V34" i="19"/>
  <c r="P32" i="19"/>
  <c r="AA32" i="18"/>
  <c r="AB32" i="18" s="1"/>
  <c r="B32" i="19"/>
  <c r="H7" i="19"/>
  <c r="X7" i="19"/>
  <c r="M7" i="19"/>
  <c r="AA7" i="18"/>
  <c r="AB7" i="18" s="1"/>
  <c r="B7" i="19"/>
  <c r="R7" i="19"/>
  <c r="G7" i="19"/>
  <c r="W7" i="19"/>
  <c r="K14" i="19"/>
  <c r="D14" i="19"/>
  <c r="T14" i="19"/>
  <c r="I14" i="19"/>
  <c r="Y14" i="19"/>
  <c r="N14" i="19"/>
  <c r="B21" i="19"/>
  <c r="AA21" i="18"/>
  <c r="AB21" i="18" s="1"/>
  <c r="R21" i="19"/>
  <c r="G21" i="19"/>
  <c r="W21" i="19"/>
  <c r="P21" i="19"/>
  <c r="E21" i="19"/>
  <c r="U21" i="19"/>
  <c r="V22" i="19"/>
  <c r="L11" i="19"/>
  <c r="Q11" i="19"/>
  <c r="F11" i="19"/>
  <c r="V11" i="19"/>
  <c r="K11" i="19"/>
  <c r="O18" i="19"/>
  <c r="H18" i="19"/>
  <c r="X18" i="19"/>
  <c r="M18" i="19"/>
  <c r="B18" i="19"/>
  <c r="AA18" i="18"/>
  <c r="AB18" i="18" s="1"/>
  <c r="R18" i="19"/>
  <c r="B9" i="19"/>
  <c r="AA9" i="18"/>
  <c r="AB9" i="18" s="1"/>
  <c r="R9" i="19"/>
  <c r="G9" i="19"/>
  <c r="W9" i="19"/>
  <c r="P9" i="19"/>
  <c r="E9" i="19"/>
  <c r="U9" i="19"/>
  <c r="B35" i="39"/>
  <c r="AA2" i="39"/>
  <c r="AA35" i="39" s="1"/>
  <c r="Z18" i="42"/>
  <c r="V18" i="42"/>
  <c r="R18" i="42"/>
  <c r="N18" i="42"/>
  <c r="J18" i="42"/>
  <c r="F18" i="42"/>
  <c r="B18" i="42"/>
  <c r="Y18" i="42"/>
  <c r="U18" i="42"/>
  <c r="Q18" i="42"/>
  <c r="M18" i="42"/>
  <c r="I18" i="42"/>
  <c r="E18" i="42"/>
  <c r="X18" i="42"/>
  <c r="T18" i="42"/>
  <c r="P18" i="42"/>
  <c r="L18" i="42"/>
  <c r="H18" i="42"/>
  <c r="D18" i="42"/>
  <c r="W18" i="42"/>
  <c r="S18" i="42"/>
  <c r="O18" i="42"/>
  <c r="K18" i="42"/>
  <c r="G18" i="42"/>
  <c r="C18" i="42"/>
  <c r="Q34" i="19"/>
  <c r="E34" i="19"/>
  <c r="O34" i="19"/>
  <c r="Y34" i="19"/>
  <c r="H34" i="19"/>
  <c r="R34" i="19"/>
  <c r="C22" i="19"/>
  <c r="F22" i="19"/>
  <c r="E22" i="19"/>
  <c r="K22" i="19"/>
  <c r="Y22" i="19"/>
  <c r="X22" i="19"/>
  <c r="M19" i="19"/>
  <c r="W19" i="19"/>
  <c r="V19" i="19"/>
  <c r="U19" i="19"/>
  <c r="D19" i="19"/>
  <c r="N19" i="19"/>
  <c r="Q15" i="19"/>
  <c r="E15" i="19"/>
  <c r="O15" i="19"/>
  <c r="Y15" i="19"/>
  <c r="H15" i="19"/>
  <c r="R15" i="19"/>
  <c r="E31" i="19"/>
  <c r="O31" i="19"/>
  <c r="Y31" i="19"/>
  <c r="L31" i="19"/>
  <c r="G31" i="19"/>
  <c r="F31" i="19"/>
  <c r="Z34" i="42"/>
  <c r="V34" i="42"/>
  <c r="R34" i="42"/>
  <c r="N34" i="42"/>
  <c r="J34" i="42"/>
  <c r="F34" i="42"/>
  <c r="B34" i="42"/>
  <c r="Y34" i="42"/>
  <c r="U34" i="42"/>
  <c r="Q34" i="42"/>
  <c r="M34" i="42"/>
  <c r="I34" i="42"/>
  <c r="E34" i="42"/>
  <c r="W34" i="42"/>
  <c r="O34" i="42"/>
  <c r="G34" i="42"/>
  <c r="T34" i="42"/>
  <c r="L34" i="42"/>
  <c r="D34" i="42"/>
  <c r="S34" i="42"/>
  <c r="K34" i="42"/>
  <c r="C34" i="42"/>
  <c r="X34" i="42"/>
  <c r="P34" i="42"/>
  <c r="H34" i="42"/>
  <c r="S32" i="19"/>
  <c r="Z26" i="42"/>
  <c r="V26" i="42"/>
  <c r="R26" i="42"/>
  <c r="N26" i="42"/>
  <c r="J26" i="42"/>
  <c r="F26" i="42"/>
  <c r="B26" i="42"/>
  <c r="Y26" i="42"/>
  <c r="U26" i="42"/>
  <c r="Q26" i="42"/>
  <c r="M26" i="42"/>
  <c r="I26" i="42"/>
  <c r="E26" i="42"/>
  <c r="X26" i="42"/>
  <c r="T26" i="42"/>
  <c r="P26" i="42"/>
  <c r="L26" i="42"/>
  <c r="H26" i="42"/>
  <c r="D26" i="42"/>
  <c r="W26" i="42"/>
  <c r="S26" i="42"/>
  <c r="O26" i="42"/>
  <c r="K26" i="42"/>
  <c r="G26" i="42"/>
  <c r="C26" i="42"/>
  <c r="B5" i="19"/>
  <c r="AA5" i="18"/>
  <c r="AB5" i="18" s="1"/>
  <c r="R5" i="19"/>
  <c r="G5" i="19"/>
  <c r="W5" i="19"/>
  <c r="P5" i="19"/>
  <c r="E5" i="19"/>
  <c r="U5" i="19"/>
  <c r="W7" i="42"/>
  <c r="S7" i="42"/>
  <c r="O7" i="42"/>
  <c r="K7" i="42"/>
  <c r="G7" i="42"/>
  <c r="C7" i="42"/>
  <c r="Z7" i="42"/>
  <c r="V7" i="42"/>
  <c r="R7" i="42"/>
  <c r="N7" i="42"/>
  <c r="J7" i="42"/>
  <c r="F7" i="42"/>
  <c r="B7" i="42"/>
  <c r="Y7" i="42"/>
  <c r="U7" i="42"/>
  <c r="Q7" i="42"/>
  <c r="M7" i="42"/>
  <c r="I7" i="42"/>
  <c r="E7" i="42"/>
  <c r="X7" i="42"/>
  <c r="T7" i="42"/>
  <c r="P7" i="42"/>
  <c r="L7" i="42"/>
  <c r="H7" i="42"/>
  <c r="D7" i="42"/>
  <c r="X26" i="20"/>
  <c r="T26" i="20"/>
  <c r="P26" i="20"/>
  <c r="L26" i="20"/>
  <c r="H26" i="20"/>
  <c r="D26" i="20"/>
  <c r="W26" i="20"/>
  <c r="S26" i="20"/>
  <c r="O26" i="20"/>
  <c r="K26" i="20"/>
  <c r="G26" i="20"/>
  <c r="C26" i="20"/>
  <c r="Z26" i="20"/>
  <c r="V26" i="20"/>
  <c r="R26" i="20"/>
  <c r="N26" i="20"/>
  <c r="J26" i="20"/>
  <c r="F26" i="20"/>
  <c r="B26" i="20"/>
  <c r="Y26" i="20"/>
  <c r="U26" i="20"/>
  <c r="Q26" i="20"/>
  <c r="M26" i="20"/>
  <c r="I26" i="20"/>
  <c r="E26" i="20"/>
  <c r="M8" i="19"/>
  <c r="AA8" i="18"/>
  <c r="AB8" i="18" s="1"/>
  <c r="B8" i="19"/>
  <c r="R8" i="19"/>
  <c r="G8" i="19"/>
  <c r="W8" i="19"/>
  <c r="P8" i="19"/>
  <c r="M32" i="19"/>
  <c r="Z32" i="19"/>
  <c r="M16" i="19"/>
  <c r="AA16" i="18"/>
  <c r="AB16" i="18" s="1"/>
  <c r="B16" i="19"/>
  <c r="R16" i="19"/>
  <c r="G16" i="19"/>
  <c r="W16" i="19"/>
  <c r="P16" i="19"/>
  <c r="D3" i="19"/>
  <c r="T3" i="19"/>
  <c r="I3" i="19"/>
  <c r="Y3" i="19"/>
  <c r="N3" i="19"/>
  <c r="C3" i="19"/>
  <c r="S3" i="19"/>
  <c r="C33" i="19"/>
  <c r="S33" i="19"/>
  <c r="L33" i="19"/>
  <c r="Q33" i="19"/>
  <c r="F33" i="19"/>
  <c r="V33" i="19"/>
  <c r="I20" i="19"/>
  <c r="Y20" i="19"/>
  <c r="N20" i="19"/>
  <c r="C20" i="19"/>
  <c r="S20" i="19"/>
  <c r="L20" i="19"/>
  <c r="Y9" i="42"/>
  <c r="U9" i="42"/>
  <c r="Q9" i="42"/>
  <c r="M9" i="42"/>
  <c r="I9" i="42"/>
  <c r="E9" i="42"/>
  <c r="X9" i="42"/>
  <c r="T9" i="42"/>
  <c r="P9" i="42"/>
  <c r="L9" i="42"/>
  <c r="H9" i="42"/>
  <c r="D9" i="42"/>
  <c r="W9" i="42"/>
  <c r="S9" i="42"/>
  <c r="O9" i="42"/>
  <c r="K9" i="42"/>
  <c r="G9" i="42"/>
  <c r="C9" i="42"/>
  <c r="Z9" i="42"/>
  <c r="V9" i="42"/>
  <c r="R9" i="42"/>
  <c r="N9" i="42"/>
  <c r="J9" i="42"/>
  <c r="F9" i="42"/>
  <c r="B9" i="42"/>
  <c r="J28" i="19"/>
  <c r="Z28" i="19"/>
  <c r="O28" i="19"/>
  <c r="H28" i="19"/>
  <c r="X28" i="19"/>
  <c r="M28" i="19"/>
  <c r="K6" i="19"/>
  <c r="D6" i="19"/>
  <c r="T6" i="19"/>
  <c r="I6" i="19"/>
  <c r="Y6" i="19"/>
  <c r="N6" i="19"/>
  <c r="Y32" i="19"/>
  <c r="K32" i="19"/>
  <c r="N17" i="19"/>
  <c r="C17" i="19"/>
  <c r="S17" i="19"/>
  <c r="L17" i="19"/>
  <c r="Q17" i="19"/>
  <c r="Y13" i="42"/>
  <c r="U13" i="42"/>
  <c r="Q13" i="42"/>
  <c r="M13" i="42"/>
  <c r="I13" i="42"/>
  <c r="E13" i="42"/>
  <c r="X13" i="42"/>
  <c r="T13" i="42"/>
  <c r="P13" i="42"/>
  <c r="L13" i="42"/>
  <c r="H13" i="42"/>
  <c r="D13" i="42"/>
  <c r="W13" i="42"/>
  <c r="S13" i="42"/>
  <c r="O13" i="42"/>
  <c r="K13" i="42"/>
  <c r="G13" i="42"/>
  <c r="C13" i="42"/>
  <c r="Z13" i="42"/>
  <c r="V13" i="42"/>
  <c r="R13" i="42"/>
  <c r="N13" i="42"/>
  <c r="J13" i="42"/>
  <c r="F13" i="42"/>
  <c r="B13" i="42"/>
  <c r="P10" i="17"/>
  <c r="P35" i="17" s="1"/>
  <c r="P35" i="16"/>
  <c r="E10" i="17"/>
  <c r="E35" i="17" s="1"/>
  <c r="E35" i="16"/>
  <c r="U10" i="17"/>
  <c r="U35" i="17" s="1"/>
  <c r="U35" i="16"/>
  <c r="J10" i="17"/>
  <c r="J35" i="17" s="1"/>
  <c r="J35" i="16"/>
  <c r="C10" i="17"/>
  <c r="C35" i="17" s="1"/>
  <c r="C35" i="16"/>
  <c r="S10" i="17"/>
  <c r="S35" i="17" s="1"/>
  <c r="S35" i="16"/>
  <c r="E4" i="19"/>
  <c r="U4" i="19"/>
  <c r="J4" i="19"/>
  <c r="Z4" i="19"/>
  <c r="O4" i="19"/>
  <c r="H4" i="19"/>
  <c r="X4" i="19"/>
  <c r="H23" i="19"/>
  <c r="X23" i="19"/>
  <c r="M23" i="19"/>
  <c r="AA23" i="18"/>
  <c r="AB23" i="18" s="1"/>
  <c r="B23" i="19"/>
  <c r="R23" i="19"/>
  <c r="G23" i="19"/>
  <c r="W23" i="19"/>
  <c r="P30" i="19"/>
  <c r="E30" i="19"/>
  <c r="U30" i="19"/>
  <c r="Z30" i="19"/>
  <c r="O30" i="19"/>
  <c r="I27" i="19"/>
  <c r="Y27" i="19"/>
  <c r="N27" i="19"/>
  <c r="C27" i="19"/>
  <c r="S27" i="19"/>
  <c r="L27" i="19"/>
  <c r="N25" i="19"/>
  <c r="G25" i="19"/>
  <c r="X25" i="19"/>
  <c r="L25" i="19"/>
  <c r="E25" i="19"/>
  <c r="V25" i="19"/>
  <c r="M12" i="19"/>
  <c r="AA12" i="18"/>
  <c r="AB12" i="18" s="1"/>
  <c r="B12" i="19"/>
  <c r="R12" i="19"/>
  <c r="G12" i="19"/>
  <c r="W12" i="19"/>
  <c r="P12" i="19"/>
  <c r="O29" i="19"/>
  <c r="H29" i="19"/>
  <c r="X29" i="19"/>
  <c r="M29" i="19"/>
  <c r="B29" i="19"/>
  <c r="AA29" i="18"/>
  <c r="AB29" i="18" s="1"/>
  <c r="R29" i="19"/>
  <c r="Y29" i="42"/>
  <c r="U29" i="42"/>
  <c r="Q29" i="42"/>
  <c r="M29" i="42"/>
  <c r="I29" i="42"/>
  <c r="E29" i="42"/>
  <c r="X29" i="42"/>
  <c r="T29" i="42"/>
  <c r="P29" i="42"/>
  <c r="L29" i="42"/>
  <c r="H29" i="42"/>
  <c r="D29" i="42"/>
  <c r="V29" i="42"/>
  <c r="N29" i="42"/>
  <c r="F29" i="42"/>
  <c r="S29" i="42"/>
  <c r="K29" i="42"/>
  <c r="C29" i="42"/>
  <c r="Z29" i="42"/>
  <c r="R29" i="42"/>
  <c r="J29" i="42"/>
  <c r="B29" i="42"/>
  <c r="W29" i="42"/>
  <c r="O29" i="42"/>
  <c r="G29" i="42"/>
  <c r="V15" i="19"/>
  <c r="W32" i="19"/>
  <c r="L7" i="19"/>
  <c r="Q7" i="19"/>
  <c r="F7" i="19"/>
  <c r="V7" i="19"/>
  <c r="K7" i="19"/>
  <c r="O14" i="19"/>
  <c r="H14" i="19"/>
  <c r="X14" i="19"/>
  <c r="M14" i="19"/>
  <c r="B14" i="19"/>
  <c r="AA14" i="18"/>
  <c r="AB14" i="18" s="1"/>
  <c r="R14" i="19"/>
  <c r="F21" i="19"/>
  <c r="V21" i="19"/>
  <c r="K21" i="19"/>
  <c r="D21" i="19"/>
  <c r="T21" i="19"/>
  <c r="I21" i="19"/>
  <c r="Y21" i="19"/>
  <c r="P11" i="19"/>
  <c r="E11" i="19"/>
  <c r="U11" i="19"/>
  <c r="J11" i="19"/>
  <c r="Z11" i="19"/>
  <c r="O11" i="19"/>
  <c r="C18" i="19"/>
  <c r="S18" i="19"/>
  <c r="L18" i="19"/>
  <c r="Q18" i="19"/>
  <c r="F18" i="19"/>
  <c r="V18" i="19"/>
  <c r="F9" i="19"/>
  <c r="V9" i="19"/>
  <c r="K9" i="19"/>
  <c r="D9" i="19"/>
  <c r="T9" i="19"/>
  <c r="I9" i="19"/>
  <c r="Y9" i="19"/>
  <c r="W15" i="42"/>
  <c r="S15" i="42"/>
  <c r="O15" i="42"/>
  <c r="K15" i="42"/>
  <c r="G15" i="42"/>
  <c r="C15" i="42"/>
  <c r="Z15" i="42"/>
  <c r="V15" i="42"/>
  <c r="R15" i="42"/>
  <c r="N15" i="42"/>
  <c r="J15" i="42"/>
  <c r="F15" i="42"/>
  <c r="B15" i="42"/>
  <c r="Y15" i="42"/>
  <c r="U15" i="42"/>
  <c r="Q15" i="42"/>
  <c r="M15" i="42"/>
  <c r="I15" i="42"/>
  <c r="E15" i="42"/>
  <c r="X15" i="42"/>
  <c r="T15" i="42"/>
  <c r="P15" i="42"/>
  <c r="L15" i="42"/>
  <c r="H15" i="42"/>
  <c r="D15" i="42"/>
  <c r="W27" i="42"/>
  <c r="S27" i="42"/>
  <c r="O27" i="42"/>
  <c r="K27" i="42"/>
  <c r="G27" i="42"/>
  <c r="C27" i="42"/>
  <c r="Z27" i="42"/>
  <c r="V27" i="42"/>
  <c r="R27" i="42"/>
  <c r="N27" i="42"/>
  <c r="J27" i="42"/>
  <c r="F27" i="42"/>
  <c r="B27" i="42"/>
  <c r="Y27" i="42"/>
  <c r="U27" i="42"/>
  <c r="Q27" i="42"/>
  <c r="M27" i="42"/>
  <c r="I27" i="42"/>
  <c r="E27" i="42"/>
  <c r="X27" i="42"/>
  <c r="T27" i="42"/>
  <c r="P27" i="42"/>
  <c r="L27" i="42"/>
  <c r="H27" i="42"/>
  <c r="D27" i="42"/>
  <c r="F34" i="19"/>
  <c r="U34" i="19"/>
  <c r="D34" i="19"/>
  <c r="N34" i="19"/>
  <c r="X34" i="19"/>
  <c r="G34" i="19"/>
  <c r="S22" i="19"/>
  <c r="G22" i="19"/>
  <c r="U22" i="19"/>
  <c r="D22" i="19"/>
  <c r="N22" i="19"/>
  <c r="M22" i="19"/>
  <c r="AA19" i="18"/>
  <c r="AB19" i="18" s="1"/>
  <c r="B19" i="19"/>
  <c r="AA19" i="19" s="1"/>
  <c r="L19" i="19"/>
  <c r="K19" i="19"/>
  <c r="J19" i="19"/>
  <c r="T19" i="19"/>
  <c r="C19" i="19"/>
  <c r="F15" i="19"/>
  <c r="U15" i="19"/>
  <c r="D15" i="19"/>
  <c r="N15" i="19"/>
  <c r="X15" i="19"/>
  <c r="G15" i="19"/>
  <c r="U31" i="19"/>
  <c r="H31" i="19"/>
  <c r="N31" i="19"/>
  <c r="M31" i="19"/>
  <c r="W31" i="19"/>
  <c r="K31" i="19"/>
  <c r="L27" i="43" l="1"/>
  <c r="Q27" i="43"/>
  <c r="F27" i="43"/>
  <c r="V27" i="43"/>
  <c r="K27" i="43"/>
  <c r="D15" i="43"/>
  <c r="T15" i="43"/>
  <c r="I15" i="43"/>
  <c r="Y15" i="43"/>
  <c r="N15" i="43"/>
  <c r="C15" i="43"/>
  <c r="S15" i="43"/>
  <c r="B29" i="43"/>
  <c r="AA29" i="42"/>
  <c r="AB29" i="42" s="1"/>
  <c r="C29" i="43"/>
  <c r="N29" i="43"/>
  <c r="L29" i="43"/>
  <c r="Q29" i="43"/>
  <c r="J13" i="43"/>
  <c r="Z13" i="43"/>
  <c r="O13" i="43"/>
  <c r="H13" i="43"/>
  <c r="X13" i="43"/>
  <c r="M13" i="43"/>
  <c r="J9" i="43"/>
  <c r="Z9" i="43"/>
  <c r="O9" i="43"/>
  <c r="H9" i="43"/>
  <c r="X9" i="43"/>
  <c r="M9" i="43"/>
  <c r="AA8" i="19"/>
  <c r="E26" i="21"/>
  <c r="U26" i="21"/>
  <c r="J26" i="21"/>
  <c r="Z26" i="21"/>
  <c r="O26" i="21"/>
  <c r="H26" i="21"/>
  <c r="X26" i="21"/>
  <c r="L7" i="43"/>
  <c r="Q7" i="43"/>
  <c r="F7" i="43"/>
  <c r="V7" i="43"/>
  <c r="K7" i="43"/>
  <c r="G26" i="43"/>
  <c r="W26" i="43"/>
  <c r="P26" i="43"/>
  <c r="E26" i="43"/>
  <c r="U26" i="43"/>
  <c r="J26" i="43"/>
  <c r="Z26" i="43"/>
  <c r="P34" i="43"/>
  <c r="S34" i="43"/>
  <c r="E34" i="43"/>
  <c r="U34" i="43"/>
  <c r="J34" i="43"/>
  <c r="Z34" i="43"/>
  <c r="O18" i="43"/>
  <c r="H18" i="43"/>
  <c r="X18" i="43"/>
  <c r="M18" i="43"/>
  <c r="B18" i="43"/>
  <c r="AA18" i="42"/>
  <c r="AB18" i="42" s="1"/>
  <c r="R18" i="43"/>
  <c r="AA18" i="19"/>
  <c r="AA32" i="19"/>
  <c r="V32" i="43"/>
  <c r="B32" i="43"/>
  <c r="AA32" i="42"/>
  <c r="AB32" i="42" s="1"/>
  <c r="E32" i="43"/>
  <c r="G32" i="43"/>
  <c r="W32" i="43"/>
  <c r="P32" i="43"/>
  <c r="I31" i="43"/>
  <c r="L31" i="43"/>
  <c r="M31" i="43"/>
  <c r="X31" i="43"/>
  <c r="N31" i="43"/>
  <c r="C31" i="43"/>
  <c r="S31" i="43"/>
  <c r="M20" i="43"/>
  <c r="B20" i="43"/>
  <c r="AA20" i="42"/>
  <c r="AB20" i="42" s="1"/>
  <c r="R20" i="43"/>
  <c r="G20" i="43"/>
  <c r="W20" i="43"/>
  <c r="P20" i="43"/>
  <c r="P19" i="43"/>
  <c r="E19" i="43"/>
  <c r="U19" i="43"/>
  <c r="J19" i="43"/>
  <c r="Z19" i="43"/>
  <c r="O19" i="43"/>
  <c r="I24" i="43"/>
  <c r="Y24" i="43"/>
  <c r="N24" i="43"/>
  <c r="C24" i="43"/>
  <c r="S24" i="43"/>
  <c r="L24" i="43"/>
  <c r="C33" i="43"/>
  <c r="N33" i="43"/>
  <c r="W33" i="43"/>
  <c r="Z33" i="43"/>
  <c r="P33" i="43"/>
  <c r="E33" i="43"/>
  <c r="U33" i="43"/>
  <c r="E8" i="43"/>
  <c r="U8" i="43"/>
  <c r="J8" i="43"/>
  <c r="Z8" i="43"/>
  <c r="O8" i="43"/>
  <c r="H8" i="43"/>
  <c r="X8" i="43"/>
  <c r="J17" i="43"/>
  <c r="Z17" i="43"/>
  <c r="O17" i="43"/>
  <c r="H17" i="43"/>
  <c r="X17" i="43"/>
  <c r="M17" i="43"/>
  <c r="L11" i="43"/>
  <c r="Q11" i="43"/>
  <c r="F11" i="43"/>
  <c r="V11" i="43"/>
  <c r="K11" i="43"/>
  <c r="O22" i="43"/>
  <c r="H22" i="43"/>
  <c r="X22" i="43"/>
  <c r="M22" i="43"/>
  <c r="B22" i="43"/>
  <c r="AA22" i="42"/>
  <c r="AB22" i="42" s="1"/>
  <c r="R22" i="43"/>
  <c r="O2" i="19"/>
  <c r="H2" i="19"/>
  <c r="X2" i="19"/>
  <c r="M2" i="19"/>
  <c r="N2" i="19"/>
  <c r="AA15" i="19"/>
  <c r="V24" i="19"/>
  <c r="H23" i="43"/>
  <c r="X23" i="43"/>
  <c r="M23" i="43"/>
  <c r="B23" i="43"/>
  <c r="AA23" i="42"/>
  <c r="AB23" i="42" s="1"/>
  <c r="R23" i="43"/>
  <c r="G23" i="43"/>
  <c r="W23" i="43"/>
  <c r="G10" i="43"/>
  <c r="W10" i="43"/>
  <c r="P10" i="43"/>
  <c r="E10" i="43"/>
  <c r="U10" i="43"/>
  <c r="J10" i="43"/>
  <c r="Z10" i="43"/>
  <c r="O6" i="43"/>
  <c r="H6" i="43"/>
  <c r="X6" i="43"/>
  <c r="M6" i="43"/>
  <c r="B6" i="43"/>
  <c r="AA6" i="42"/>
  <c r="AB6" i="42" s="1"/>
  <c r="R6" i="43"/>
  <c r="AA30" i="19"/>
  <c r="D3" i="43"/>
  <c r="T3" i="43"/>
  <c r="I3" i="43"/>
  <c r="Y3" i="43"/>
  <c r="N3" i="43"/>
  <c r="C3" i="43"/>
  <c r="S3" i="43"/>
  <c r="H13" i="19"/>
  <c r="C13" i="19"/>
  <c r="B13" i="19"/>
  <c r="AA13" i="18"/>
  <c r="AB13" i="18" s="1"/>
  <c r="P13" i="19"/>
  <c r="K13" i="19"/>
  <c r="Y13" i="19"/>
  <c r="R28" i="43"/>
  <c r="J28" i="43"/>
  <c r="G28" i="43"/>
  <c r="D28" i="43"/>
  <c r="Y28" i="43"/>
  <c r="T28" i="43"/>
  <c r="U24" i="19"/>
  <c r="H24" i="19"/>
  <c r="N24" i="19"/>
  <c r="M24" i="19"/>
  <c r="W24" i="19"/>
  <c r="K24" i="19"/>
  <c r="N21" i="43"/>
  <c r="C21" i="43"/>
  <c r="S21" i="43"/>
  <c r="L21" i="43"/>
  <c r="Q21" i="43"/>
  <c r="H30" i="43"/>
  <c r="K30" i="43"/>
  <c r="M30" i="43"/>
  <c r="B30" i="43"/>
  <c r="AA30" i="42"/>
  <c r="AB30" i="42" s="1"/>
  <c r="R30" i="43"/>
  <c r="I4" i="43"/>
  <c r="Y4" i="43"/>
  <c r="N4" i="43"/>
  <c r="C4" i="43"/>
  <c r="S4" i="43"/>
  <c r="L4" i="43"/>
  <c r="O14" i="43"/>
  <c r="H14" i="43"/>
  <c r="X14" i="43"/>
  <c r="M14" i="43"/>
  <c r="B14" i="43"/>
  <c r="AA14" i="42"/>
  <c r="AB14" i="42" s="1"/>
  <c r="R14" i="43"/>
  <c r="AA17" i="19"/>
  <c r="E12" i="43"/>
  <c r="U12" i="43"/>
  <c r="J12" i="43"/>
  <c r="Z12" i="43"/>
  <c r="O12" i="43"/>
  <c r="H12" i="43"/>
  <c r="X12" i="43"/>
  <c r="J5" i="43"/>
  <c r="Z5" i="43"/>
  <c r="O5" i="43"/>
  <c r="H5" i="43"/>
  <c r="X5" i="43"/>
  <c r="M5" i="43"/>
  <c r="M16" i="43"/>
  <c r="B16" i="43"/>
  <c r="AA16" i="42"/>
  <c r="AB16" i="42" s="1"/>
  <c r="R16" i="43"/>
  <c r="G16" i="43"/>
  <c r="W16" i="43"/>
  <c r="P16" i="43"/>
  <c r="J25" i="43"/>
  <c r="Z25" i="43"/>
  <c r="O25" i="43"/>
  <c r="H25" i="43"/>
  <c r="X25" i="43"/>
  <c r="M25" i="43"/>
  <c r="E27" i="43"/>
  <c r="J27" i="43"/>
  <c r="Z27" i="43"/>
  <c r="O27" i="43"/>
  <c r="H15" i="43"/>
  <c r="X15" i="43"/>
  <c r="M15" i="43"/>
  <c r="B15" i="43"/>
  <c r="AA15" i="42"/>
  <c r="AB15" i="42" s="1"/>
  <c r="R15" i="43"/>
  <c r="G15" i="43"/>
  <c r="W15" i="43"/>
  <c r="G29" i="43"/>
  <c r="J29" i="43"/>
  <c r="K29" i="43"/>
  <c r="V29" i="43"/>
  <c r="P29" i="43"/>
  <c r="E29" i="43"/>
  <c r="U29" i="43"/>
  <c r="AA12" i="19"/>
  <c r="N13" i="43"/>
  <c r="C13" i="43"/>
  <c r="S13" i="43"/>
  <c r="L13" i="43"/>
  <c r="Q13" i="43"/>
  <c r="N9" i="43"/>
  <c r="C9" i="43"/>
  <c r="S9" i="43"/>
  <c r="L9" i="43"/>
  <c r="Q9" i="43"/>
  <c r="Z8" i="20"/>
  <c r="V8" i="20"/>
  <c r="R8" i="20"/>
  <c r="N8" i="20"/>
  <c r="J8" i="20"/>
  <c r="F8" i="20"/>
  <c r="B8" i="20"/>
  <c r="Y8" i="20"/>
  <c r="U8" i="20"/>
  <c r="Q8" i="20"/>
  <c r="M8" i="20"/>
  <c r="I8" i="20"/>
  <c r="E8" i="20"/>
  <c r="X8" i="20"/>
  <c r="T8" i="20"/>
  <c r="P8" i="20"/>
  <c r="L8" i="20"/>
  <c r="H8" i="20"/>
  <c r="D8" i="20"/>
  <c r="W8" i="20"/>
  <c r="S8" i="20"/>
  <c r="O8" i="20"/>
  <c r="K8" i="20"/>
  <c r="G8" i="20"/>
  <c r="C8" i="20"/>
  <c r="I26" i="21"/>
  <c r="Y26" i="21"/>
  <c r="N26" i="21"/>
  <c r="C26" i="21"/>
  <c r="S26" i="21"/>
  <c r="L26" i="21"/>
  <c r="P7" i="43"/>
  <c r="E7" i="43"/>
  <c r="U7" i="43"/>
  <c r="J7" i="43"/>
  <c r="Z7" i="43"/>
  <c r="O7" i="43"/>
  <c r="K26" i="43"/>
  <c r="D26" i="43"/>
  <c r="T26" i="43"/>
  <c r="I26" i="43"/>
  <c r="Y26" i="43"/>
  <c r="N26" i="43"/>
  <c r="X34" i="43"/>
  <c r="D34" i="43"/>
  <c r="G34" i="43"/>
  <c r="I34" i="43"/>
  <c r="Y34" i="43"/>
  <c r="N34" i="43"/>
  <c r="C18" i="43"/>
  <c r="S18" i="43"/>
  <c r="L18" i="43"/>
  <c r="Q18" i="43"/>
  <c r="F18" i="43"/>
  <c r="V18" i="43"/>
  <c r="Z32" i="20"/>
  <c r="V32" i="20"/>
  <c r="R32" i="20"/>
  <c r="N32" i="20"/>
  <c r="J32" i="20"/>
  <c r="F32" i="20"/>
  <c r="B32" i="20"/>
  <c r="Y32" i="20"/>
  <c r="U32" i="20"/>
  <c r="Q32" i="20"/>
  <c r="M32" i="20"/>
  <c r="I32" i="20"/>
  <c r="E32" i="20"/>
  <c r="X32" i="20"/>
  <c r="T32" i="20"/>
  <c r="P32" i="20"/>
  <c r="L32" i="20"/>
  <c r="H32" i="20"/>
  <c r="D32" i="20"/>
  <c r="W32" i="20"/>
  <c r="S32" i="20"/>
  <c r="O32" i="20"/>
  <c r="K32" i="20"/>
  <c r="G32" i="20"/>
  <c r="C32" i="20"/>
  <c r="I32" i="43"/>
  <c r="J32" i="43"/>
  <c r="M32" i="43"/>
  <c r="K32" i="43"/>
  <c r="D32" i="43"/>
  <c r="T32" i="43"/>
  <c r="Q31" i="43"/>
  <c r="T31" i="43"/>
  <c r="U31" i="43"/>
  <c r="B31" i="43"/>
  <c r="AA31" i="42"/>
  <c r="AB31" i="42" s="1"/>
  <c r="R31" i="43"/>
  <c r="G31" i="43"/>
  <c r="W31" i="43"/>
  <c r="Q20" i="43"/>
  <c r="F20" i="43"/>
  <c r="V20" i="43"/>
  <c r="K20" i="43"/>
  <c r="D20" i="43"/>
  <c r="T20" i="43"/>
  <c r="D19" i="43"/>
  <c r="T19" i="43"/>
  <c r="I19" i="43"/>
  <c r="Y19" i="43"/>
  <c r="N19" i="43"/>
  <c r="C19" i="43"/>
  <c r="S19" i="43"/>
  <c r="M24" i="43"/>
  <c r="B24" i="43"/>
  <c r="AA24" i="42"/>
  <c r="AB24" i="42" s="1"/>
  <c r="R24" i="43"/>
  <c r="G24" i="43"/>
  <c r="W24" i="43"/>
  <c r="P24" i="43"/>
  <c r="K33" i="43"/>
  <c r="V33" i="43"/>
  <c r="B33" i="43"/>
  <c r="AA33" i="42"/>
  <c r="AB33" i="42" s="1"/>
  <c r="D33" i="43"/>
  <c r="T33" i="43"/>
  <c r="I33" i="43"/>
  <c r="Y33" i="43"/>
  <c r="I8" i="43"/>
  <c r="Y8" i="43"/>
  <c r="N8" i="43"/>
  <c r="C8" i="43"/>
  <c r="S8" i="43"/>
  <c r="L8" i="43"/>
  <c r="N17" i="43"/>
  <c r="C17" i="43"/>
  <c r="S17" i="43"/>
  <c r="L17" i="43"/>
  <c r="Q17" i="43"/>
  <c r="P11" i="43"/>
  <c r="E11" i="43"/>
  <c r="U11" i="43"/>
  <c r="J11" i="43"/>
  <c r="Z11" i="43"/>
  <c r="O11" i="43"/>
  <c r="C22" i="43"/>
  <c r="S22" i="43"/>
  <c r="L22" i="43"/>
  <c r="Q22" i="43"/>
  <c r="F22" i="43"/>
  <c r="V22" i="43"/>
  <c r="C2" i="19"/>
  <c r="S2" i="19"/>
  <c r="L2" i="19"/>
  <c r="Q2" i="19"/>
  <c r="B2" i="19"/>
  <c r="AA2" i="18"/>
  <c r="R2" i="19"/>
  <c r="Y15" i="20"/>
  <c r="U15" i="20"/>
  <c r="Q15" i="20"/>
  <c r="M15" i="20"/>
  <c r="I15" i="20"/>
  <c r="E15" i="20"/>
  <c r="X15" i="20"/>
  <c r="T15" i="20"/>
  <c r="P15" i="20"/>
  <c r="L15" i="20"/>
  <c r="H15" i="20"/>
  <c r="D15" i="20"/>
  <c r="W15" i="20"/>
  <c r="S15" i="20"/>
  <c r="O15" i="20"/>
  <c r="K15" i="20"/>
  <c r="G15" i="20"/>
  <c r="C15" i="20"/>
  <c r="Z15" i="20"/>
  <c r="V15" i="20"/>
  <c r="R15" i="20"/>
  <c r="N15" i="20"/>
  <c r="J15" i="20"/>
  <c r="F15" i="20"/>
  <c r="B15" i="20"/>
  <c r="AA11" i="19"/>
  <c r="L23" i="43"/>
  <c r="Q23" i="43"/>
  <c r="F23" i="43"/>
  <c r="V23" i="43"/>
  <c r="K23" i="43"/>
  <c r="K10" i="43"/>
  <c r="D10" i="43"/>
  <c r="T10" i="43"/>
  <c r="I10" i="43"/>
  <c r="Y10" i="43"/>
  <c r="N10" i="43"/>
  <c r="C6" i="43"/>
  <c r="S6" i="43"/>
  <c r="L6" i="43"/>
  <c r="Q6" i="43"/>
  <c r="F6" i="43"/>
  <c r="V6" i="43"/>
  <c r="X30" i="20"/>
  <c r="T30" i="20"/>
  <c r="P30" i="20"/>
  <c r="L30" i="20"/>
  <c r="H30" i="20"/>
  <c r="D30" i="20"/>
  <c r="W30" i="20"/>
  <c r="S30" i="20"/>
  <c r="S30" i="21" s="1"/>
  <c r="O30" i="20"/>
  <c r="K30" i="20"/>
  <c r="G30" i="20"/>
  <c r="C30" i="20"/>
  <c r="Z30" i="20"/>
  <c r="V30" i="20"/>
  <c r="R30" i="20"/>
  <c r="R30" i="21" s="1"/>
  <c r="N30" i="20"/>
  <c r="J30" i="20"/>
  <c r="J30" i="21" s="1"/>
  <c r="F30" i="20"/>
  <c r="B30" i="20"/>
  <c r="Y30" i="20"/>
  <c r="U30" i="20"/>
  <c r="Q30" i="20"/>
  <c r="M30" i="20"/>
  <c r="I30" i="20"/>
  <c r="I30" i="21" s="1"/>
  <c r="E30" i="20"/>
  <c r="AA4" i="19"/>
  <c r="AA10" i="17"/>
  <c r="B35" i="17"/>
  <c r="H3" i="43"/>
  <c r="X3" i="43"/>
  <c r="M3" i="43"/>
  <c r="AA3" i="42"/>
  <c r="AB3" i="42" s="1"/>
  <c r="B3" i="43"/>
  <c r="R3" i="43"/>
  <c r="G3" i="43"/>
  <c r="W3" i="43"/>
  <c r="J13" i="19"/>
  <c r="X13" i="19"/>
  <c r="S13" i="19"/>
  <c r="R13" i="19"/>
  <c r="E13" i="19"/>
  <c r="D13" i="19"/>
  <c r="E28" i="43"/>
  <c r="Z28" i="43"/>
  <c r="N28" i="43"/>
  <c r="K28" i="43"/>
  <c r="H28" i="43"/>
  <c r="S28" i="43"/>
  <c r="X28" i="43"/>
  <c r="J24" i="19"/>
  <c r="X24" i="19"/>
  <c r="C24" i="19"/>
  <c r="AA24" i="18"/>
  <c r="AB24" i="18" s="1"/>
  <c r="B24" i="19"/>
  <c r="P24" i="19"/>
  <c r="D24" i="19"/>
  <c r="B21" i="43"/>
  <c r="AA21" i="42"/>
  <c r="AB21" i="42" s="1"/>
  <c r="R21" i="43"/>
  <c r="G21" i="43"/>
  <c r="W21" i="43"/>
  <c r="P21" i="43"/>
  <c r="E21" i="43"/>
  <c r="U21" i="43"/>
  <c r="D30" i="43"/>
  <c r="G30" i="43"/>
  <c r="P30" i="43"/>
  <c r="S30" i="43"/>
  <c r="Q30" i="43"/>
  <c r="F30" i="43"/>
  <c r="V30" i="43"/>
  <c r="M4" i="43"/>
  <c r="B4" i="43"/>
  <c r="AA4" i="42"/>
  <c r="AB4" i="42" s="1"/>
  <c r="R4" i="43"/>
  <c r="G4" i="43"/>
  <c r="W4" i="43"/>
  <c r="P4" i="43"/>
  <c r="C14" i="43"/>
  <c r="S14" i="43"/>
  <c r="L14" i="43"/>
  <c r="Q14" i="43"/>
  <c r="F14" i="43"/>
  <c r="V14" i="43"/>
  <c r="AA6" i="19"/>
  <c r="P6" i="20" s="1"/>
  <c r="I12" i="43"/>
  <c r="Y12" i="43"/>
  <c r="N12" i="43"/>
  <c r="C12" i="43"/>
  <c r="S12" i="43"/>
  <c r="L12" i="43"/>
  <c r="N5" i="43"/>
  <c r="C5" i="43"/>
  <c r="S5" i="43"/>
  <c r="L5" i="43"/>
  <c r="Q5" i="43"/>
  <c r="AA20" i="19"/>
  <c r="Q16" i="43"/>
  <c r="F16" i="43"/>
  <c r="V16" i="43"/>
  <c r="K16" i="43"/>
  <c r="D16" i="43"/>
  <c r="T16" i="43"/>
  <c r="N25" i="43"/>
  <c r="C25" i="43"/>
  <c r="S25" i="43"/>
  <c r="L25" i="43"/>
  <c r="Q25" i="43"/>
  <c r="U27" i="43"/>
  <c r="D27" i="43"/>
  <c r="T27" i="43"/>
  <c r="I27" i="43"/>
  <c r="Y27" i="43"/>
  <c r="N27" i="43"/>
  <c r="C27" i="43"/>
  <c r="S27" i="43"/>
  <c r="L15" i="43"/>
  <c r="Q15" i="43"/>
  <c r="F15" i="43"/>
  <c r="V15" i="43"/>
  <c r="K15" i="43"/>
  <c r="AA14" i="19"/>
  <c r="P14" i="20" s="1"/>
  <c r="O29" i="43"/>
  <c r="R29" i="43"/>
  <c r="S29" i="43"/>
  <c r="D29" i="43"/>
  <c r="T29" i="43"/>
  <c r="I29" i="43"/>
  <c r="Y29" i="43"/>
  <c r="Z12" i="20"/>
  <c r="V12" i="20"/>
  <c r="R12" i="20"/>
  <c r="N12" i="20"/>
  <c r="J12" i="20"/>
  <c r="F12" i="20"/>
  <c r="B12" i="20"/>
  <c r="Y12" i="20"/>
  <c r="U12" i="20"/>
  <c r="Q12" i="20"/>
  <c r="M12" i="20"/>
  <c r="I12" i="20"/>
  <c r="E12" i="20"/>
  <c r="X12" i="20"/>
  <c r="T12" i="20"/>
  <c r="P12" i="20"/>
  <c r="L12" i="20"/>
  <c r="H12" i="20"/>
  <c r="D12" i="20"/>
  <c r="W12" i="20"/>
  <c r="S12" i="20"/>
  <c r="O12" i="20"/>
  <c r="K12" i="20"/>
  <c r="G12" i="20"/>
  <c r="C12" i="20"/>
  <c r="AA23" i="19"/>
  <c r="B13" i="43"/>
  <c r="AA13" i="42"/>
  <c r="AB13" i="42" s="1"/>
  <c r="R13" i="43"/>
  <c r="G13" i="43"/>
  <c r="W13" i="43"/>
  <c r="P13" i="43"/>
  <c r="E13" i="43"/>
  <c r="U13" i="43"/>
  <c r="B9" i="43"/>
  <c r="AA9" i="42"/>
  <c r="AB9" i="42" s="1"/>
  <c r="R9" i="43"/>
  <c r="G9" i="43"/>
  <c r="W9" i="43"/>
  <c r="P9" i="43"/>
  <c r="E9" i="43"/>
  <c r="U9" i="43"/>
  <c r="M26" i="21"/>
  <c r="B26" i="21"/>
  <c r="AA26" i="20"/>
  <c r="AB26" i="20" s="1"/>
  <c r="R26" i="21"/>
  <c r="G26" i="21"/>
  <c r="W26" i="21"/>
  <c r="P26" i="21"/>
  <c r="D7" i="43"/>
  <c r="T7" i="43"/>
  <c r="I7" i="43"/>
  <c r="Y7" i="43"/>
  <c r="N7" i="43"/>
  <c r="C7" i="43"/>
  <c r="S7" i="43"/>
  <c r="AA5" i="19"/>
  <c r="W5" i="20" s="1"/>
  <c r="O26" i="43"/>
  <c r="H26" i="43"/>
  <c r="X26" i="43"/>
  <c r="M26" i="43"/>
  <c r="B26" i="43"/>
  <c r="AA26" i="42"/>
  <c r="AB26" i="42" s="1"/>
  <c r="R26" i="43"/>
  <c r="C34" i="43"/>
  <c r="L34" i="43"/>
  <c r="O34" i="43"/>
  <c r="M34" i="43"/>
  <c r="B34" i="43"/>
  <c r="AA34" i="42"/>
  <c r="AB34" i="42" s="1"/>
  <c r="R34" i="43"/>
  <c r="G18" i="43"/>
  <c r="W18" i="43"/>
  <c r="P18" i="43"/>
  <c r="E18" i="43"/>
  <c r="U18" i="43"/>
  <c r="J18" i="43"/>
  <c r="Z18" i="43"/>
  <c r="F32" i="43"/>
  <c r="Q32" i="43"/>
  <c r="R32" i="43"/>
  <c r="U32" i="43"/>
  <c r="O32" i="43"/>
  <c r="H32" i="43"/>
  <c r="X32" i="43"/>
  <c r="Y31" i="43"/>
  <c r="H31" i="43"/>
  <c r="F31" i="43"/>
  <c r="V31" i="43"/>
  <c r="K31" i="43"/>
  <c r="E20" i="43"/>
  <c r="U20" i="43"/>
  <c r="J20" i="43"/>
  <c r="Z20" i="43"/>
  <c r="O20" i="43"/>
  <c r="H20" i="43"/>
  <c r="X20" i="43"/>
  <c r="H19" i="43"/>
  <c r="X19" i="43"/>
  <c r="M19" i="43"/>
  <c r="B19" i="43"/>
  <c r="AA19" i="42"/>
  <c r="AB19" i="42" s="1"/>
  <c r="R19" i="43"/>
  <c r="G19" i="43"/>
  <c r="W19" i="43"/>
  <c r="Q24" i="43"/>
  <c r="F24" i="43"/>
  <c r="V24" i="43"/>
  <c r="K24" i="43"/>
  <c r="D24" i="43"/>
  <c r="T24" i="43"/>
  <c r="S33" i="43"/>
  <c r="G33" i="43"/>
  <c r="J33" i="43"/>
  <c r="H33" i="43"/>
  <c r="X33" i="43"/>
  <c r="M33" i="43"/>
  <c r="M8" i="43"/>
  <c r="B8" i="43"/>
  <c r="AA8" i="42"/>
  <c r="AB8" i="42" s="1"/>
  <c r="R8" i="43"/>
  <c r="G8" i="43"/>
  <c r="W8" i="43"/>
  <c r="P8" i="43"/>
  <c r="B17" i="43"/>
  <c r="AA17" i="42"/>
  <c r="AB17" i="42" s="1"/>
  <c r="R17" i="43"/>
  <c r="G17" i="43"/>
  <c r="W17" i="43"/>
  <c r="P17" i="43"/>
  <c r="E17" i="43"/>
  <c r="U17" i="43"/>
  <c r="D11" i="43"/>
  <c r="T11" i="43"/>
  <c r="I11" i="43"/>
  <c r="Y11" i="43"/>
  <c r="N11" i="43"/>
  <c r="C11" i="43"/>
  <c r="S11" i="43"/>
  <c r="G22" i="43"/>
  <c r="W22" i="43"/>
  <c r="P22" i="43"/>
  <c r="E22" i="43"/>
  <c r="U22" i="43"/>
  <c r="J22" i="43"/>
  <c r="Z22" i="43"/>
  <c r="G2" i="19"/>
  <c r="W2" i="19"/>
  <c r="P2" i="19"/>
  <c r="E2" i="19"/>
  <c r="U2" i="19"/>
  <c r="F2" i="19"/>
  <c r="V2" i="19"/>
  <c r="V13" i="19"/>
  <c r="AA34" i="19"/>
  <c r="X2" i="40"/>
  <c r="T2" i="40"/>
  <c r="P2" i="40"/>
  <c r="L2" i="40"/>
  <c r="H2" i="40"/>
  <c r="D2" i="40"/>
  <c r="W2" i="40"/>
  <c r="S2" i="40"/>
  <c r="O2" i="40"/>
  <c r="K2" i="40"/>
  <c r="G2" i="40"/>
  <c r="C2" i="40"/>
  <c r="Z2" i="40"/>
  <c r="V2" i="40"/>
  <c r="R2" i="40"/>
  <c r="N2" i="40"/>
  <c r="J2" i="40"/>
  <c r="F2" i="40"/>
  <c r="B2" i="40"/>
  <c r="Y2" i="40"/>
  <c r="U2" i="40"/>
  <c r="Q2" i="40"/>
  <c r="M2" i="40"/>
  <c r="I2" i="40"/>
  <c r="E2" i="40"/>
  <c r="AB35" i="38"/>
  <c r="Y11" i="20"/>
  <c r="U11" i="20"/>
  <c r="Q11" i="20"/>
  <c r="M11" i="20"/>
  <c r="I11" i="20"/>
  <c r="E11" i="20"/>
  <c r="X11" i="20"/>
  <c r="T11" i="20"/>
  <c r="P11" i="20"/>
  <c r="L11" i="20"/>
  <c r="H11" i="20"/>
  <c r="D11" i="20"/>
  <c r="W11" i="20"/>
  <c r="S11" i="20"/>
  <c r="O11" i="20"/>
  <c r="K11" i="20"/>
  <c r="G11" i="20"/>
  <c r="C11" i="20"/>
  <c r="Z11" i="20"/>
  <c r="V11" i="20"/>
  <c r="R11" i="20"/>
  <c r="N11" i="20"/>
  <c r="J11" i="20"/>
  <c r="F11" i="20"/>
  <c r="B11" i="20"/>
  <c r="P23" i="43"/>
  <c r="E23" i="43"/>
  <c r="U23" i="43"/>
  <c r="J23" i="43"/>
  <c r="Z23" i="43"/>
  <c r="O23" i="43"/>
  <c r="O10" i="43"/>
  <c r="H10" i="43"/>
  <c r="X10" i="43"/>
  <c r="M10" i="43"/>
  <c r="B10" i="43"/>
  <c r="AA10" i="42"/>
  <c r="AB10" i="42" s="1"/>
  <c r="R10" i="43"/>
  <c r="G6" i="43"/>
  <c r="W6" i="43"/>
  <c r="P6" i="43"/>
  <c r="E6" i="43"/>
  <c r="U6" i="43"/>
  <c r="J6" i="43"/>
  <c r="Z6" i="43"/>
  <c r="Z4" i="20"/>
  <c r="V4" i="20"/>
  <c r="R4" i="20"/>
  <c r="N4" i="20"/>
  <c r="J4" i="20"/>
  <c r="F4" i="20"/>
  <c r="B4" i="20"/>
  <c r="Y4" i="20"/>
  <c r="U4" i="20"/>
  <c r="Q4" i="20"/>
  <c r="M4" i="20"/>
  <c r="I4" i="20"/>
  <c r="E4" i="20"/>
  <c r="X4" i="20"/>
  <c r="T4" i="20"/>
  <c r="P4" i="20"/>
  <c r="L4" i="20"/>
  <c r="H4" i="20"/>
  <c r="D4" i="20"/>
  <c r="W4" i="20"/>
  <c r="S4" i="20"/>
  <c r="O4" i="20"/>
  <c r="K4" i="20"/>
  <c r="G4" i="20"/>
  <c r="C4" i="20"/>
  <c r="AA35" i="16"/>
  <c r="AB10" i="16"/>
  <c r="L3" i="43"/>
  <c r="Q3" i="43"/>
  <c r="F3" i="43"/>
  <c r="V3" i="43"/>
  <c r="K3" i="43"/>
  <c r="Z13" i="19"/>
  <c r="M13" i="19"/>
  <c r="L13" i="19"/>
  <c r="G13" i="19"/>
  <c r="U13" i="19"/>
  <c r="T13" i="19"/>
  <c r="I28" i="43"/>
  <c r="B28" i="43"/>
  <c r="AA28" i="42"/>
  <c r="AB28" i="42" s="1"/>
  <c r="U28" i="43"/>
  <c r="O28" i="43"/>
  <c r="L28" i="43"/>
  <c r="W28" i="43"/>
  <c r="Z24" i="19"/>
  <c r="I24" i="19"/>
  <c r="S24" i="19"/>
  <c r="R24" i="19"/>
  <c r="Q24" i="19"/>
  <c r="T24" i="19"/>
  <c r="F21" i="43"/>
  <c r="V21" i="43"/>
  <c r="K21" i="43"/>
  <c r="D21" i="43"/>
  <c r="T21" i="43"/>
  <c r="I21" i="43"/>
  <c r="Y21" i="43"/>
  <c r="L30" i="43"/>
  <c r="O30" i="43"/>
  <c r="X30" i="43"/>
  <c r="E30" i="43"/>
  <c r="U30" i="43"/>
  <c r="J30" i="43"/>
  <c r="Z30" i="43"/>
  <c r="Q4" i="43"/>
  <c r="F4" i="43"/>
  <c r="V4" i="43"/>
  <c r="K4" i="43"/>
  <c r="D4" i="43"/>
  <c r="T4" i="43"/>
  <c r="AA22" i="19"/>
  <c r="L22" i="20" s="1"/>
  <c r="G14" i="43"/>
  <c r="W14" i="43"/>
  <c r="P14" i="43"/>
  <c r="E14" i="43"/>
  <c r="U14" i="43"/>
  <c r="J14" i="43"/>
  <c r="Z14" i="43"/>
  <c r="AA27" i="19"/>
  <c r="Q27" i="20" s="1"/>
  <c r="M12" i="43"/>
  <c r="B12" i="43"/>
  <c r="AA12" i="42"/>
  <c r="AB12" i="42" s="1"/>
  <c r="R12" i="43"/>
  <c r="G12" i="43"/>
  <c r="W12" i="43"/>
  <c r="P12" i="43"/>
  <c r="B5" i="43"/>
  <c r="AA5" i="42"/>
  <c r="AB5" i="42" s="1"/>
  <c r="R5" i="43"/>
  <c r="G5" i="43"/>
  <c r="W5" i="43"/>
  <c r="P5" i="43"/>
  <c r="E5" i="43"/>
  <c r="U5" i="43"/>
  <c r="Z20" i="20"/>
  <c r="V20" i="20"/>
  <c r="R20" i="20"/>
  <c r="N20" i="20"/>
  <c r="J20" i="20"/>
  <c r="F20" i="20"/>
  <c r="B20" i="20"/>
  <c r="Y20" i="20"/>
  <c r="U20" i="20"/>
  <c r="Q20" i="20"/>
  <c r="M20" i="20"/>
  <c r="I20" i="20"/>
  <c r="E20" i="20"/>
  <c r="X20" i="20"/>
  <c r="T20" i="20"/>
  <c r="P20" i="20"/>
  <c r="L20" i="20"/>
  <c r="H20" i="20"/>
  <c r="D20" i="20"/>
  <c r="W20" i="20"/>
  <c r="S20" i="20"/>
  <c r="O20" i="20"/>
  <c r="K20" i="20"/>
  <c r="G20" i="20"/>
  <c r="C20" i="20"/>
  <c r="AA3" i="19"/>
  <c r="E16" i="43"/>
  <c r="U16" i="43"/>
  <c r="J16" i="43"/>
  <c r="Z16" i="43"/>
  <c r="O16" i="43"/>
  <c r="H16" i="43"/>
  <c r="X16" i="43"/>
  <c r="B25" i="43"/>
  <c r="AA25" i="42"/>
  <c r="AB25" i="42" s="1"/>
  <c r="R25" i="43"/>
  <c r="G25" i="43"/>
  <c r="W25" i="43"/>
  <c r="P25" i="43"/>
  <c r="E25" i="43"/>
  <c r="U25" i="43"/>
  <c r="Y19" i="20"/>
  <c r="U19" i="20"/>
  <c r="Q19" i="20"/>
  <c r="M19" i="20"/>
  <c r="I19" i="20"/>
  <c r="E19" i="20"/>
  <c r="X19" i="20"/>
  <c r="T19" i="20"/>
  <c r="P19" i="20"/>
  <c r="L19" i="20"/>
  <c r="H19" i="20"/>
  <c r="D19" i="20"/>
  <c r="W19" i="20"/>
  <c r="S19" i="20"/>
  <c r="O19" i="20"/>
  <c r="K19" i="20"/>
  <c r="G19" i="20"/>
  <c r="C19" i="20"/>
  <c r="Z19" i="20"/>
  <c r="V19" i="20"/>
  <c r="R19" i="20"/>
  <c r="N19" i="20"/>
  <c r="J19" i="20"/>
  <c r="F19" i="20"/>
  <c r="B19" i="20"/>
  <c r="P27" i="43"/>
  <c r="H27" i="43"/>
  <c r="X27" i="43"/>
  <c r="M27" i="43"/>
  <c r="B27" i="43"/>
  <c r="AA27" i="42"/>
  <c r="AB27" i="42" s="1"/>
  <c r="R27" i="43"/>
  <c r="G27" i="43"/>
  <c r="W27" i="43"/>
  <c r="P15" i="43"/>
  <c r="E15" i="43"/>
  <c r="U15" i="43"/>
  <c r="J15" i="43"/>
  <c r="Z15" i="43"/>
  <c r="O15" i="43"/>
  <c r="W29" i="43"/>
  <c r="Z29" i="43"/>
  <c r="F29" i="43"/>
  <c r="H29" i="43"/>
  <c r="X29" i="43"/>
  <c r="M29" i="43"/>
  <c r="AA29" i="19"/>
  <c r="S29" i="20" s="1"/>
  <c r="Y23" i="20"/>
  <c r="U23" i="20"/>
  <c r="Q23" i="20"/>
  <c r="M23" i="20"/>
  <c r="I23" i="20"/>
  <c r="E23" i="20"/>
  <c r="X23" i="20"/>
  <c r="T23" i="20"/>
  <c r="P23" i="20"/>
  <c r="L23" i="20"/>
  <c r="H23" i="20"/>
  <c r="D23" i="20"/>
  <c r="W23" i="20"/>
  <c r="S23" i="20"/>
  <c r="O23" i="20"/>
  <c r="K23" i="20"/>
  <c r="G23" i="20"/>
  <c r="C23" i="20"/>
  <c r="Z23" i="20"/>
  <c r="V23" i="20"/>
  <c r="R23" i="20"/>
  <c r="N23" i="20"/>
  <c r="J23" i="20"/>
  <c r="F23" i="20"/>
  <c r="B23" i="20"/>
  <c r="F13" i="43"/>
  <c r="V13" i="43"/>
  <c r="K13" i="43"/>
  <c r="D13" i="43"/>
  <c r="T13" i="43"/>
  <c r="I13" i="43"/>
  <c r="Y13" i="43"/>
  <c r="F9" i="43"/>
  <c r="V9" i="43"/>
  <c r="K9" i="43"/>
  <c r="D9" i="43"/>
  <c r="T9" i="43"/>
  <c r="I9" i="43"/>
  <c r="Y9" i="43"/>
  <c r="AA16" i="19"/>
  <c r="V16" i="20" s="1"/>
  <c r="Q26" i="21"/>
  <c r="F26" i="21"/>
  <c r="V26" i="21"/>
  <c r="K26" i="21"/>
  <c r="D26" i="21"/>
  <c r="T26" i="21"/>
  <c r="H7" i="43"/>
  <c r="X7" i="43"/>
  <c r="M7" i="43"/>
  <c r="B7" i="43"/>
  <c r="AA7" i="42"/>
  <c r="AB7" i="42" s="1"/>
  <c r="R7" i="43"/>
  <c r="G7" i="43"/>
  <c r="W7" i="43"/>
  <c r="C26" i="43"/>
  <c r="S26" i="43"/>
  <c r="L26" i="43"/>
  <c r="Q26" i="43"/>
  <c r="F26" i="43"/>
  <c r="V26" i="43"/>
  <c r="H34" i="43"/>
  <c r="K34" i="43"/>
  <c r="T34" i="43"/>
  <c r="W34" i="43"/>
  <c r="Q34" i="43"/>
  <c r="F34" i="43"/>
  <c r="V34" i="43"/>
  <c r="K18" i="43"/>
  <c r="D18" i="43"/>
  <c r="T18" i="43"/>
  <c r="I18" i="43"/>
  <c r="Y18" i="43"/>
  <c r="N18" i="43"/>
  <c r="AA9" i="19"/>
  <c r="O9" i="20" s="1"/>
  <c r="X18" i="20"/>
  <c r="T18" i="20"/>
  <c r="P18" i="20"/>
  <c r="L18" i="20"/>
  <c r="H18" i="20"/>
  <c r="D18" i="20"/>
  <c r="W18" i="20"/>
  <c r="S18" i="20"/>
  <c r="O18" i="20"/>
  <c r="K18" i="20"/>
  <c r="G18" i="20"/>
  <c r="C18" i="20"/>
  <c r="Z18" i="20"/>
  <c r="V18" i="20"/>
  <c r="R18" i="20"/>
  <c r="N18" i="20"/>
  <c r="J18" i="20"/>
  <c r="F18" i="20"/>
  <c r="B18" i="20"/>
  <c r="Y18" i="20"/>
  <c r="U18" i="20"/>
  <c r="Q18" i="20"/>
  <c r="M18" i="20"/>
  <c r="I18" i="20"/>
  <c r="E18" i="20"/>
  <c r="AA21" i="19"/>
  <c r="W21" i="20" s="1"/>
  <c r="AA7" i="19"/>
  <c r="Q7" i="20" s="1"/>
  <c r="N32" i="43"/>
  <c r="Y32" i="43"/>
  <c r="Z32" i="43"/>
  <c r="C32" i="43"/>
  <c r="S32" i="43"/>
  <c r="L32" i="43"/>
  <c r="D31" i="43"/>
  <c r="E31" i="43"/>
  <c r="P31" i="43"/>
  <c r="J31" i="43"/>
  <c r="Z31" i="43"/>
  <c r="O31" i="43"/>
  <c r="I20" i="43"/>
  <c r="Y20" i="43"/>
  <c r="N20" i="43"/>
  <c r="C20" i="43"/>
  <c r="S20" i="43"/>
  <c r="L20" i="43"/>
  <c r="L19" i="43"/>
  <c r="Q19" i="43"/>
  <c r="F19" i="43"/>
  <c r="V19" i="43"/>
  <c r="K19" i="43"/>
  <c r="E24" i="43"/>
  <c r="U24" i="43"/>
  <c r="J24" i="43"/>
  <c r="Z24" i="43"/>
  <c r="O24" i="43"/>
  <c r="H24" i="43"/>
  <c r="X24" i="43"/>
  <c r="AA33" i="19"/>
  <c r="S33" i="20" s="1"/>
  <c r="F33" i="43"/>
  <c r="O33" i="43"/>
  <c r="R33" i="43"/>
  <c r="L33" i="43"/>
  <c r="Q33" i="43"/>
  <c r="Q8" i="43"/>
  <c r="F8" i="43"/>
  <c r="V8" i="43"/>
  <c r="K8" i="43"/>
  <c r="D8" i="43"/>
  <c r="T8" i="43"/>
  <c r="F17" i="43"/>
  <c r="V17" i="43"/>
  <c r="K17" i="43"/>
  <c r="D17" i="43"/>
  <c r="T17" i="43"/>
  <c r="I17" i="43"/>
  <c r="Y17" i="43"/>
  <c r="H11" i="43"/>
  <c r="X11" i="43"/>
  <c r="M11" i="43"/>
  <c r="B11" i="43"/>
  <c r="AA11" i="42"/>
  <c r="AB11" i="42" s="1"/>
  <c r="R11" i="43"/>
  <c r="G11" i="43"/>
  <c r="W11" i="43"/>
  <c r="K22" i="43"/>
  <c r="D22" i="43"/>
  <c r="T22" i="43"/>
  <c r="I22" i="43"/>
  <c r="Y22" i="43"/>
  <c r="N22" i="43"/>
  <c r="K2" i="19"/>
  <c r="D2" i="19"/>
  <c r="T2" i="19"/>
  <c r="I2" i="19"/>
  <c r="Y2" i="19"/>
  <c r="J2" i="19"/>
  <c r="Z2" i="19"/>
  <c r="X34" i="20"/>
  <c r="T34" i="20"/>
  <c r="P34" i="20"/>
  <c r="L34" i="20"/>
  <c r="H34" i="20"/>
  <c r="D34" i="20"/>
  <c r="W34" i="20"/>
  <c r="S34" i="20"/>
  <c r="O34" i="20"/>
  <c r="K34" i="20"/>
  <c r="G34" i="20"/>
  <c r="C34" i="20"/>
  <c r="Z34" i="20"/>
  <c r="V34" i="20"/>
  <c r="R34" i="20"/>
  <c r="N34" i="20"/>
  <c r="J34" i="20"/>
  <c r="F34" i="20"/>
  <c r="B34" i="20"/>
  <c r="Y34" i="20"/>
  <c r="U34" i="20"/>
  <c r="Q34" i="20"/>
  <c r="M34" i="20"/>
  <c r="I34" i="20"/>
  <c r="E34" i="20"/>
  <c r="D23" i="43"/>
  <c r="T23" i="43"/>
  <c r="I23" i="43"/>
  <c r="Y23" i="43"/>
  <c r="N23" i="43"/>
  <c r="C23" i="43"/>
  <c r="S23" i="43"/>
  <c r="C10" i="43"/>
  <c r="S10" i="43"/>
  <c r="L10" i="43"/>
  <c r="Q10" i="43"/>
  <c r="F10" i="43"/>
  <c r="V10" i="43"/>
  <c r="K6" i="43"/>
  <c r="D6" i="43"/>
  <c r="T6" i="43"/>
  <c r="I6" i="43"/>
  <c r="Y6" i="43"/>
  <c r="N6" i="43"/>
  <c r="P3" i="43"/>
  <c r="E3" i="43"/>
  <c r="U3" i="43"/>
  <c r="J3" i="43"/>
  <c r="Z3" i="43"/>
  <c r="O3" i="43"/>
  <c r="AA28" i="19"/>
  <c r="V28" i="20" s="1"/>
  <c r="O13" i="19"/>
  <c r="N13" i="19"/>
  <c r="Q13" i="19"/>
  <c r="W13" i="19"/>
  <c r="F13" i="19"/>
  <c r="I13" i="19"/>
  <c r="M28" i="43"/>
  <c r="F28" i="43"/>
  <c r="C28" i="43"/>
  <c r="V28" i="43"/>
  <c r="Q28" i="43"/>
  <c r="P28" i="43"/>
  <c r="E24" i="19"/>
  <c r="O24" i="19"/>
  <c r="Y24" i="19"/>
  <c r="L24" i="19"/>
  <c r="G24" i="19"/>
  <c r="F24" i="19"/>
  <c r="J21" i="43"/>
  <c r="Z21" i="43"/>
  <c r="O21" i="43"/>
  <c r="H21" i="43"/>
  <c r="X21" i="43"/>
  <c r="M21" i="43"/>
  <c r="T30" i="43"/>
  <c r="W30" i="43"/>
  <c r="C30" i="43"/>
  <c r="I30" i="43"/>
  <c r="Y30" i="43"/>
  <c r="N30" i="43"/>
  <c r="E4" i="43"/>
  <c r="U4" i="43"/>
  <c r="J4" i="43"/>
  <c r="Z4" i="43"/>
  <c r="O4" i="43"/>
  <c r="H4" i="43"/>
  <c r="X4" i="43"/>
  <c r="AA31" i="19"/>
  <c r="Y31" i="20" s="1"/>
  <c r="K14" i="43"/>
  <c r="D14" i="43"/>
  <c r="T14" i="43"/>
  <c r="I14" i="43"/>
  <c r="Y14" i="43"/>
  <c r="N14" i="43"/>
  <c r="AA25" i="19"/>
  <c r="K25" i="20" s="1"/>
  <c r="W17" i="20"/>
  <c r="S17" i="20"/>
  <c r="O17" i="20"/>
  <c r="K17" i="20"/>
  <c r="G17" i="20"/>
  <c r="C17" i="20"/>
  <c r="Z17" i="20"/>
  <c r="V17" i="20"/>
  <c r="R17" i="20"/>
  <c r="N17" i="20"/>
  <c r="J17" i="20"/>
  <c r="F17" i="20"/>
  <c r="B17" i="20"/>
  <c r="Y17" i="20"/>
  <c r="U17" i="20"/>
  <c r="Q17" i="20"/>
  <c r="M17" i="20"/>
  <c r="I17" i="20"/>
  <c r="E17" i="20"/>
  <c r="X17" i="20"/>
  <c r="T17" i="20"/>
  <c r="P17" i="20"/>
  <c r="L17" i="20"/>
  <c r="H17" i="20"/>
  <c r="D17" i="20"/>
  <c r="Q12" i="43"/>
  <c r="F12" i="43"/>
  <c r="V12" i="43"/>
  <c r="K12" i="43"/>
  <c r="D12" i="43"/>
  <c r="T12" i="43"/>
  <c r="F5" i="43"/>
  <c r="V5" i="43"/>
  <c r="K5" i="43"/>
  <c r="D5" i="43"/>
  <c r="T5" i="43"/>
  <c r="I5" i="43"/>
  <c r="Y5" i="43"/>
  <c r="Y3" i="20"/>
  <c r="U3" i="20"/>
  <c r="Q3" i="20"/>
  <c r="M3" i="20"/>
  <c r="I3" i="20"/>
  <c r="E3" i="20"/>
  <c r="X3" i="20"/>
  <c r="T3" i="20"/>
  <c r="P3" i="20"/>
  <c r="L3" i="20"/>
  <c r="H3" i="20"/>
  <c r="D3" i="20"/>
  <c r="W3" i="20"/>
  <c r="S3" i="20"/>
  <c r="O3" i="20"/>
  <c r="K3" i="20"/>
  <c r="G3" i="20"/>
  <c r="C3" i="20"/>
  <c r="Z3" i="20"/>
  <c r="V3" i="20"/>
  <c r="R3" i="20"/>
  <c r="N3" i="20"/>
  <c r="J3" i="20"/>
  <c r="F3" i="20"/>
  <c r="B3" i="20"/>
  <c r="I16" i="43"/>
  <c r="Y16" i="43"/>
  <c r="N16" i="43"/>
  <c r="C16" i="43"/>
  <c r="S16" i="43"/>
  <c r="L16" i="43"/>
  <c r="F25" i="43"/>
  <c r="V25" i="43"/>
  <c r="K25" i="43"/>
  <c r="D25" i="43"/>
  <c r="T25" i="43"/>
  <c r="I25" i="43"/>
  <c r="Y25" i="43"/>
  <c r="P14" i="21" l="1"/>
  <c r="Y31" i="21"/>
  <c r="S33" i="21"/>
  <c r="S29" i="21"/>
  <c r="K25" i="21"/>
  <c r="P6" i="21"/>
  <c r="Q7" i="21"/>
  <c r="W21" i="21"/>
  <c r="V16" i="21"/>
  <c r="W5" i="21"/>
  <c r="V28" i="21"/>
  <c r="O9" i="21"/>
  <c r="Q27" i="21"/>
  <c r="L22" i="21"/>
  <c r="F3" i="21"/>
  <c r="D3" i="21"/>
  <c r="I3" i="21"/>
  <c r="Y3" i="21"/>
  <c r="H17" i="21"/>
  <c r="X17" i="21"/>
  <c r="M17" i="21"/>
  <c r="AA17" i="20"/>
  <c r="AB17" i="20" s="1"/>
  <c r="B17" i="21"/>
  <c r="R17" i="21"/>
  <c r="G17" i="21"/>
  <c r="W17" i="21"/>
  <c r="E34" i="21"/>
  <c r="U34" i="21"/>
  <c r="J34" i="21"/>
  <c r="Z34" i="21"/>
  <c r="O34" i="21"/>
  <c r="H34" i="21"/>
  <c r="X34" i="21"/>
  <c r="Q18" i="21"/>
  <c r="F18" i="21"/>
  <c r="V18" i="21"/>
  <c r="K18" i="21"/>
  <c r="D18" i="21"/>
  <c r="T18" i="21"/>
  <c r="J23" i="21"/>
  <c r="Z23" i="21"/>
  <c r="O23" i="21"/>
  <c r="H23" i="21"/>
  <c r="X23" i="21"/>
  <c r="M23" i="21"/>
  <c r="J19" i="21"/>
  <c r="Z19" i="21"/>
  <c r="O19" i="21"/>
  <c r="H19" i="21"/>
  <c r="X19" i="21"/>
  <c r="M19" i="21"/>
  <c r="K20" i="21"/>
  <c r="D20" i="21"/>
  <c r="T20" i="21"/>
  <c r="I20" i="21"/>
  <c r="Y20" i="21"/>
  <c r="N20" i="21"/>
  <c r="P25" i="20"/>
  <c r="E25" i="20"/>
  <c r="U25" i="20"/>
  <c r="J25" i="20"/>
  <c r="Z25" i="20"/>
  <c r="O25" i="20"/>
  <c r="J31" i="20"/>
  <c r="Z31" i="20"/>
  <c r="O31" i="20"/>
  <c r="H31" i="20"/>
  <c r="X31" i="20"/>
  <c r="M31" i="20"/>
  <c r="O4" i="21"/>
  <c r="H4" i="21"/>
  <c r="X4" i="21"/>
  <c r="M4" i="21"/>
  <c r="B4" i="21"/>
  <c r="AA4" i="20"/>
  <c r="AB4" i="20" s="1"/>
  <c r="R4" i="21"/>
  <c r="J11" i="21"/>
  <c r="Z11" i="21"/>
  <c r="O11" i="21"/>
  <c r="H11" i="21"/>
  <c r="X11" i="21"/>
  <c r="M11" i="21"/>
  <c r="Q35" i="40"/>
  <c r="Q2" i="41"/>
  <c r="Q35" i="41" s="1"/>
  <c r="F35" i="40"/>
  <c r="F2" i="41"/>
  <c r="F35" i="41" s="1"/>
  <c r="V35" i="40"/>
  <c r="V2" i="41"/>
  <c r="V35" i="41" s="1"/>
  <c r="K35" i="40"/>
  <c r="K2" i="41"/>
  <c r="K35" i="41" s="1"/>
  <c r="D2" i="41"/>
  <c r="D35" i="41" s="1"/>
  <c r="D35" i="40"/>
  <c r="T2" i="41"/>
  <c r="T35" i="41" s="1"/>
  <c r="T35" i="40"/>
  <c r="AA8" i="43"/>
  <c r="AB8" i="43"/>
  <c r="H33" i="20"/>
  <c r="X33" i="20"/>
  <c r="M33" i="20"/>
  <c r="B33" i="20"/>
  <c r="R33" i="20"/>
  <c r="G33" i="20"/>
  <c r="W33" i="20"/>
  <c r="L21" i="20"/>
  <c r="Q21" i="20"/>
  <c r="F21" i="20"/>
  <c r="V21" i="20"/>
  <c r="K21" i="20"/>
  <c r="D9" i="20"/>
  <c r="T9" i="20"/>
  <c r="I9" i="20"/>
  <c r="Y9" i="20"/>
  <c r="N9" i="20"/>
  <c r="C9" i="20"/>
  <c r="S9" i="20"/>
  <c r="AB34" i="43"/>
  <c r="AA34" i="43"/>
  <c r="AB9" i="43"/>
  <c r="AA9" i="43"/>
  <c r="O12" i="21"/>
  <c r="H12" i="21"/>
  <c r="X12" i="21"/>
  <c r="M12" i="21"/>
  <c r="B12" i="21"/>
  <c r="AA12" i="20"/>
  <c r="AB12" i="20" s="1"/>
  <c r="R12" i="21"/>
  <c r="H29" i="20"/>
  <c r="X29" i="20"/>
  <c r="M29" i="20"/>
  <c r="B29" i="20"/>
  <c r="R29" i="20"/>
  <c r="G29" i="20"/>
  <c r="W29" i="20"/>
  <c r="B27" i="20"/>
  <c r="R27" i="20"/>
  <c r="G27" i="20"/>
  <c r="W27" i="20"/>
  <c r="P27" i="20"/>
  <c r="E27" i="20"/>
  <c r="U27" i="20"/>
  <c r="M22" i="20"/>
  <c r="B22" i="20"/>
  <c r="R22" i="20"/>
  <c r="G22" i="20"/>
  <c r="W22" i="20"/>
  <c r="P22" i="20"/>
  <c r="AB3" i="43"/>
  <c r="AA3" i="43"/>
  <c r="Y30" i="21"/>
  <c r="N30" i="21"/>
  <c r="C30" i="21"/>
  <c r="L30" i="21"/>
  <c r="B15" i="21"/>
  <c r="AA15" i="20"/>
  <c r="AB15" i="20" s="1"/>
  <c r="R15" i="21"/>
  <c r="G15" i="21"/>
  <c r="W15" i="21"/>
  <c r="P15" i="21"/>
  <c r="E15" i="21"/>
  <c r="U15" i="21"/>
  <c r="AB24" i="43"/>
  <c r="AA24" i="43"/>
  <c r="C32" i="21"/>
  <c r="S32" i="21"/>
  <c r="L32" i="21"/>
  <c r="Q32" i="21"/>
  <c r="F32" i="21"/>
  <c r="V32" i="21"/>
  <c r="L5" i="20"/>
  <c r="Q5" i="20"/>
  <c r="F5" i="20"/>
  <c r="V5" i="20"/>
  <c r="K5" i="20"/>
  <c r="C8" i="21"/>
  <c r="S8" i="21"/>
  <c r="L8" i="21"/>
  <c r="Q8" i="21"/>
  <c r="F8" i="21"/>
  <c r="V8" i="21"/>
  <c r="Q14" i="20"/>
  <c r="F14" i="20"/>
  <c r="V14" i="20"/>
  <c r="K14" i="20"/>
  <c r="D14" i="20"/>
  <c r="T14" i="20"/>
  <c r="AA16" i="43"/>
  <c r="AB16" i="43"/>
  <c r="Q6" i="20"/>
  <c r="F6" i="20"/>
  <c r="V6" i="20"/>
  <c r="K6" i="20"/>
  <c r="D6" i="20"/>
  <c r="T6" i="20"/>
  <c r="AB14" i="43"/>
  <c r="AA14" i="43"/>
  <c r="G28" i="20"/>
  <c r="W28" i="20"/>
  <c r="P28" i="20"/>
  <c r="E28" i="20"/>
  <c r="U28" i="20"/>
  <c r="J28" i="20"/>
  <c r="Z28" i="20"/>
  <c r="AB6" i="43"/>
  <c r="AA6" i="43"/>
  <c r="AB22" i="43"/>
  <c r="AA22" i="43"/>
  <c r="AB32" i="43"/>
  <c r="AA32" i="43"/>
  <c r="B7" i="20"/>
  <c r="R7" i="20"/>
  <c r="G7" i="20"/>
  <c r="W7" i="20"/>
  <c r="P7" i="20"/>
  <c r="E7" i="20"/>
  <c r="U7" i="20"/>
  <c r="G16" i="20"/>
  <c r="W16" i="20"/>
  <c r="P16" i="20"/>
  <c r="E16" i="20"/>
  <c r="U16" i="20"/>
  <c r="J16" i="20"/>
  <c r="Z16" i="20"/>
  <c r="V3" i="21"/>
  <c r="J3" i="21"/>
  <c r="M3" i="21"/>
  <c r="Q17" i="21"/>
  <c r="V17" i="21"/>
  <c r="I34" i="21"/>
  <c r="Y34" i="21"/>
  <c r="N34" i="21"/>
  <c r="C34" i="21"/>
  <c r="S34" i="21"/>
  <c r="L34" i="21"/>
  <c r="E18" i="21"/>
  <c r="U18" i="21"/>
  <c r="J18" i="21"/>
  <c r="Z18" i="21"/>
  <c r="O18" i="21"/>
  <c r="H18" i="21"/>
  <c r="X18" i="21"/>
  <c r="N23" i="21"/>
  <c r="C23" i="21"/>
  <c r="S23" i="21"/>
  <c r="L23" i="21"/>
  <c r="Q23" i="21"/>
  <c r="AB27" i="43"/>
  <c r="T27" i="44" s="1"/>
  <c r="AA27" i="43"/>
  <c r="N19" i="21"/>
  <c r="C19" i="21"/>
  <c r="S19" i="21"/>
  <c r="L19" i="21"/>
  <c r="Q19" i="21"/>
  <c r="O20" i="21"/>
  <c r="H20" i="21"/>
  <c r="X20" i="21"/>
  <c r="M20" i="21"/>
  <c r="B20" i="21"/>
  <c r="AA20" i="20"/>
  <c r="AB20" i="20" s="1"/>
  <c r="R20" i="21"/>
  <c r="AA12" i="43"/>
  <c r="AB12" i="43"/>
  <c r="M12" i="44" s="1"/>
  <c r="D25" i="20"/>
  <c r="T25" i="20"/>
  <c r="I25" i="20"/>
  <c r="Y25" i="20"/>
  <c r="N25" i="20"/>
  <c r="C25" i="20"/>
  <c r="S25" i="20"/>
  <c r="N31" i="20"/>
  <c r="C31" i="20"/>
  <c r="S31" i="20"/>
  <c r="L31" i="20"/>
  <c r="Q31" i="20"/>
  <c r="C4" i="21"/>
  <c r="S4" i="21"/>
  <c r="L4" i="21"/>
  <c r="Q4" i="21"/>
  <c r="F4" i="21"/>
  <c r="V4" i="21"/>
  <c r="AB10" i="43"/>
  <c r="K10" i="44" s="1"/>
  <c r="AA10" i="43"/>
  <c r="N11" i="21"/>
  <c r="C11" i="21"/>
  <c r="S11" i="21"/>
  <c r="L11" i="21"/>
  <c r="Q11" i="21"/>
  <c r="E35" i="40"/>
  <c r="E2" i="41"/>
  <c r="E35" i="41" s="1"/>
  <c r="U35" i="40"/>
  <c r="U2" i="41"/>
  <c r="U35" i="41" s="1"/>
  <c r="J35" i="40"/>
  <c r="J2" i="41"/>
  <c r="J35" i="41" s="1"/>
  <c r="Z35" i="40"/>
  <c r="Z2" i="41"/>
  <c r="Z35" i="41" s="1"/>
  <c r="O35" i="40"/>
  <c r="O2" i="41"/>
  <c r="O35" i="41" s="1"/>
  <c r="H2" i="41"/>
  <c r="H35" i="41" s="1"/>
  <c r="H35" i="40"/>
  <c r="X2" i="41"/>
  <c r="X35" i="41" s="1"/>
  <c r="X35" i="40"/>
  <c r="AB17" i="43"/>
  <c r="R17" i="44" s="1"/>
  <c r="AA17" i="43"/>
  <c r="L33" i="20"/>
  <c r="Q33" i="20"/>
  <c r="F33" i="20"/>
  <c r="V33" i="20"/>
  <c r="K33" i="20"/>
  <c r="AB19" i="43"/>
  <c r="T19" i="44" s="1"/>
  <c r="AA19" i="43"/>
  <c r="P21" i="20"/>
  <c r="E21" i="20"/>
  <c r="U21" i="20"/>
  <c r="J21" i="20"/>
  <c r="Z21" i="20"/>
  <c r="O21" i="20"/>
  <c r="H9" i="20"/>
  <c r="X9" i="20"/>
  <c r="M9" i="20"/>
  <c r="B9" i="20"/>
  <c r="R9" i="20"/>
  <c r="G9" i="20"/>
  <c r="W9" i="20"/>
  <c r="AB26" i="43"/>
  <c r="S26" i="44" s="1"/>
  <c r="AA26" i="43"/>
  <c r="C12" i="21"/>
  <c r="S12" i="21"/>
  <c r="L12" i="21"/>
  <c r="Q12" i="21"/>
  <c r="F12" i="21"/>
  <c r="V12" i="21"/>
  <c r="L29" i="20"/>
  <c r="Q29" i="20"/>
  <c r="F29" i="20"/>
  <c r="V29" i="20"/>
  <c r="K29" i="20"/>
  <c r="F27" i="20"/>
  <c r="V27" i="20"/>
  <c r="K27" i="20"/>
  <c r="D27" i="20"/>
  <c r="T27" i="20"/>
  <c r="I27" i="20"/>
  <c r="Y27" i="20"/>
  <c r="Q22" i="20"/>
  <c r="F22" i="20"/>
  <c r="V22" i="20"/>
  <c r="K22" i="20"/>
  <c r="D22" i="20"/>
  <c r="T22" i="20"/>
  <c r="AB21" i="43"/>
  <c r="N21" i="44" s="1"/>
  <c r="AA21" i="43"/>
  <c r="X3" i="44"/>
  <c r="T3" i="44"/>
  <c r="P3" i="44"/>
  <c r="L3" i="44"/>
  <c r="H3" i="44"/>
  <c r="D3" i="44"/>
  <c r="W3" i="44"/>
  <c r="S3" i="44"/>
  <c r="O3" i="44"/>
  <c r="K3" i="44"/>
  <c r="G3" i="44"/>
  <c r="C3" i="44"/>
  <c r="Z3" i="44"/>
  <c r="V3" i="44"/>
  <c r="R3" i="44"/>
  <c r="N3" i="44"/>
  <c r="J3" i="44"/>
  <c r="F3" i="44"/>
  <c r="B3" i="44"/>
  <c r="Y3" i="44"/>
  <c r="U3" i="44"/>
  <c r="Q3" i="44"/>
  <c r="M3" i="44"/>
  <c r="I3" i="44"/>
  <c r="E3" i="44"/>
  <c r="M30" i="21"/>
  <c r="B30" i="21"/>
  <c r="AA30" i="20"/>
  <c r="AB30" i="20" s="1"/>
  <c r="G30" i="21"/>
  <c r="W30" i="21"/>
  <c r="P30" i="21"/>
  <c r="F15" i="21"/>
  <c r="V15" i="21"/>
  <c r="K15" i="21"/>
  <c r="D15" i="21"/>
  <c r="T15" i="21"/>
  <c r="I15" i="21"/>
  <c r="Y15" i="21"/>
  <c r="AA33" i="43"/>
  <c r="AB33" i="43"/>
  <c r="W33" i="44" s="1"/>
  <c r="AB31" i="43"/>
  <c r="X31" i="44" s="1"/>
  <c r="AA31" i="43"/>
  <c r="G32" i="21"/>
  <c r="W32" i="21"/>
  <c r="P32" i="21"/>
  <c r="E32" i="21"/>
  <c r="U32" i="21"/>
  <c r="J32" i="21"/>
  <c r="Z32" i="21"/>
  <c r="P5" i="20"/>
  <c r="E5" i="20"/>
  <c r="U5" i="20"/>
  <c r="J5" i="20"/>
  <c r="Z5" i="20"/>
  <c r="O5" i="20"/>
  <c r="G8" i="21"/>
  <c r="W8" i="21"/>
  <c r="P8" i="21"/>
  <c r="E8" i="21"/>
  <c r="U8" i="21"/>
  <c r="J8" i="21"/>
  <c r="Z8" i="21"/>
  <c r="E14" i="20"/>
  <c r="U14" i="20"/>
  <c r="J14" i="20"/>
  <c r="Z14" i="20"/>
  <c r="O14" i="20"/>
  <c r="H14" i="20"/>
  <c r="X14" i="20"/>
  <c r="E6" i="20"/>
  <c r="U6" i="20"/>
  <c r="J6" i="20"/>
  <c r="Z6" i="20"/>
  <c r="O6" i="20"/>
  <c r="H6" i="20"/>
  <c r="X6" i="20"/>
  <c r="AB30" i="43"/>
  <c r="K30" i="44" s="1"/>
  <c r="AA30" i="43"/>
  <c r="K28" i="20"/>
  <c r="D28" i="20"/>
  <c r="T28" i="20"/>
  <c r="I28" i="20"/>
  <c r="Y28" i="20"/>
  <c r="N28" i="20"/>
  <c r="AA20" i="43"/>
  <c r="AB20" i="43"/>
  <c r="Y20" i="44" s="1"/>
  <c r="F7" i="20"/>
  <c r="V7" i="20"/>
  <c r="K7" i="20"/>
  <c r="D7" i="20"/>
  <c r="T7" i="20"/>
  <c r="I7" i="20"/>
  <c r="Y7" i="20"/>
  <c r="K16" i="20"/>
  <c r="D16" i="20"/>
  <c r="T16" i="20"/>
  <c r="I16" i="20"/>
  <c r="Y16" i="20"/>
  <c r="N16" i="20"/>
  <c r="K3" i="21"/>
  <c r="O3" i="21"/>
  <c r="X3" i="21"/>
  <c r="L17" i="21"/>
  <c r="F17" i="21"/>
  <c r="K17" i="21"/>
  <c r="N3" i="21"/>
  <c r="C3" i="21"/>
  <c r="S3" i="21"/>
  <c r="L3" i="21"/>
  <c r="Q3" i="21"/>
  <c r="P17" i="21"/>
  <c r="E17" i="21"/>
  <c r="U17" i="21"/>
  <c r="J17" i="21"/>
  <c r="Z17" i="21"/>
  <c r="O17" i="21"/>
  <c r="M34" i="21"/>
  <c r="B34" i="21"/>
  <c r="AA34" i="20"/>
  <c r="AB34" i="20" s="1"/>
  <c r="R34" i="21"/>
  <c r="G34" i="21"/>
  <c r="W34" i="21"/>
  <c r="P34" i="21"/>
  <c r="I18" i="21"/>
  <c r="Y18" i="21"/>
  <c r="N18" i="21"/>
  <c r="C18" i="21"/>
  <c r="S18" i="21"/>
  <c r="L18" i="21"/>
  <c r="AB7" i="43"/>
  <c r="P7" i="44" s="1"/>
  <c r="AA7" i="43"/>
  <c r="B23" i="21"/>
  <c r="AA23" i="20"/>
  <c r="AB23" i="20" s="1"/>
  <c r="R23" i="21"/>
  <c r="G23" i="21"/>
  <c r="W23" i="21"/>
  <c r="P23" i="21"/>
  <c r="E23" i="21"/>
  <c r="U23" i="21"/>
  <c r="B19" i="21"/>
  <c r="AA19" i="20"/>
  <c r="AB19" i="20" s="1"/>
  <c r="R19" i="21"/>
  <c r="G19" i="21"/>
  <c r="W19" i="21"/>
  <c r="P19" i="21"/>
  <c r="E19" i="21"/>
  <c r="U19" i="21"/>
  <c r="AA25" i="43"/>
  <c r="AB25" i="43"/>
  <c r="R25" i="44" s="1"/>
  <c r="C20" i="21"/>
  <c r="S20" i="21"/>
  <c r="L20" i="21"/>
  <c r="Q20" i="21"/>
  <c r="F20" i="21"/>
  <c r="V20" i="21"/>
  <c r="AB5" i="43"/>
  <c r="R5" i="44" s="1"/>
  <c r="AA5" i="43"/>
  <c r="H25" i="20"/>
  <c r="X25" i="20"/>
  <c r="M25" i="20"/>
  <c r="B25" i="20"/>
  <c r="R25" i="20"/>
  <c r="G25" i="20"/>
  <c r="W25" i="20"/>
  <c r="B31" i="20"/>
  <c r="R31" i="20"/>
  <c r="G31" i="20"/>
  <c r="W31" i="20"/>
  <c r="P31" i="20"/>
  <c r="E31" i="20"/>
  <c r="U31" i="20"/>
  <c r="AA28" i="43"/>
  <c r="AB28" i="43"/>
  <c r="U28" i="44" s="1"/>
  <c r="G4" i="21"/>
  <c r="W4" i="21"/>
  <c r="P4" i="21"/>
  <c r="E4" i="21"/>
  <c r="U4" i="21"/>
  <c r="J4" i="21"/>
  <c r="Z4" i="21"/>
  <c r="B11" i="21"/>
  <c r="AA11" i="20"/>
  <c r="AB11" i="20" s="1"/>
  <c r="R11" i="21"/>
  <c r="G11" i="21"/>
  <c r="W11" i="21"/>
  <c r="P11" i="21"/>
  <c r="E11" i="21"/>
  <c r="U11" i="21"/>
  <c r="I35" i="40"/>
  <c r="I2" i="41"/>
  <c r="I35" i="41" s="1"/>
  <c r="Y35" i="40"/>
  <c r="Y2" i="41"/>
  <c r="Y35" i="41" s="1"/>
  <c r="N35" i="40"/>
  <c r="N2" i="41"/>
  <c r="N35" i="41" s="1"/>
  <c r="C35" i="40"/>
  <c r="C2" i="41"/>
  <c r="C35" i="41" s="1"/>
  <c r="S35" i="40"/>
  <c r="S2" i="41"/>
  <c r="S35" i="41" s="1"/>
  <c r="L2" i="41"/>
  <c r="L35" i="41" s="1"/>
  <c r="L35" i="40"/>
  <c r="P33" i="20"/>
  <c r="E33" i="20"/>
  <c r="U33" i="20"/>
  <c r="J33" i="20"/>
  <c r="Z33" i="20"/>
  <c r="O33" i="20"/>
  <c r="D21" i="20"/>
  <c r="T21" i="20"/>
  <c r="I21" i="20"/>
  <c r="Y21" i="20"/>
  <c r="N21" i="20"/>
  <c r="C21" i="20"/>
  <c r="S21" i="20"/>
  <c r="L9" i="20"/>
  <c r="Q9" i="20"/>
  <c r="F9" i="20"/>
  <c r="V9" i="20"/>
  <c r="K9" i="20"/>
  <c r="G12" i="21"/>
  <c r="W12" i="21"/>
  <c r="P12" i="21"/>
  <c r="E12" i="21"/>
  <c r="U12" i="21"/>
  <c r="J12" i="21"/>
  <c r="Z12" i="21"/>
  <c r="P29" i="20"/>
  <c r="E29" i="20"/>
  <c r="U29" i="20"/>
  <c r="J29" i="20"/>
  <c r="J29" i="21" s="1"/>
  <c r="Z29" i="20"/>
  <c r="O29" i="20"/>
  <c r="J27" i="20"/>
  <c r="Z27" i="20"/>
  <c r="O27" i="20"/>
  <c r="H27" i="20"/>
  <c r="X27" i="20"/>
  <c r="M27" i="20"/>
  <c r="E22" i="20"/>
  <c r="U22" i="20"/>
  <c r="J22" i="20"/>
  <c r="Z22" i="20"/>
  <c r="O22" i="20"/>
  <c r="H22" i="20"/>
  <c r="X22" i="20"/>
  <c r="AB4" i="43"/>
  <c r="U4" i="44" s="1"/>
  <c r="AA4" i="43"/>
  <c r="Q30" i="21"/>
  <c r="F30" i="21"/>
  <c r="V30" i="21"/>
  <c r="K30" i="21"/>
  <c r="D30" i="21"/>
  <c r="T30" i="21"/>
  <c r="J15" i="21"/>
  <c r="Z15" i="21"/>
  <c r="O15" i="21"/>
  <c r="H15" i="21"/>
  <c r="X15" i="21"/>
  <c r="M15" i="21"/>
  <c r="AB2" i="18"/>
  <c r="K32" i="21"/>
  <c r="D32" i="21"/>
  <c r="T32" i="21"/>
  <c r="I32" i="21"/>
  <c r="Y32" i="21"/>
  <c r="N32" i="21"/>
  <c r="D5" i="20"/>
  <c r="T5" i="20"/>
  <c r="I5" i="20"/>
  <c r="Y5" i="20"/>
  <c r="N5" i="20"/>
  <c r="C5" i="20"/>
  <c r="S5" i="20"/>
  <c r="K8" i="21"/>
  <c r="D8" i="21"/>
  <c r="T8" i="21"/>
  <c r="I8" i="21"/>
  <c r="Y8" i="21"/>
  <c r="N8" i="21"/>
  <c r="I14" i="20"/>
  <c r="Y14" i="20"/>
  <c r="N14" i="20"/>
  <c r="C14" i="20"/>
  <c r="S14" i="20"/>
  <c r="L14" i="20"/>
  <c r="I6" i="20"/>
  <c r="Y6" i="20"/>
  <c r="N6" i="20"/>
  <c r="C6" i="20"/>
  <c r="S6" i="20"/>
  <c r="L6" i="20"/>
  <c r="AA13" i="19"/>
  <c r="O13" i="20" s="1"/>
  <c r="O28" i="20"/>
  <c r="H28" i="20"/>
  <c r="X28" i="20"/>
  <c r="M28" i="20"/>
  <c r="B28" i="20"/>
  <c r="R28" i="20"/>
  <c r="J7" i="20"/>
  <c r="Z7" i="20"/>
  <c r="O7" i="20"/>
  <c r="H7" i="20"/>
  <c r="X7" i="20"/>
  <c r="M7" i="20"/>
  <c r="O16" i="20"/>
  <c r="H16" i="20"/>
  <c r="X16" i="20"/>
  <c r="M16" i="20"/>
  <c r="B16" i="20"/>
  <c r="R16" i="20"/>
  <c r="T3" i="21"/>
  <c r="Z3" i="21"/>
  <c r="H3" i="21"/>
  <c r="B3" i="21"/>
  <c r="AA3" i="20"/>
  <c r="AB3" i="20" s="1"/>
  <c r="R3" i="21"/>
  <c r="G3" i="21"/>
  <c r="W3" i="21"/>
  <c r="P3" i="21"/>
  <c r="E3" i="21"/>
  <c r="U3" i="21"/>
  <c r="D17" i="21"/>
  <c r="T17" i="21"/>
  <c r="I17" i="21"/>
  <c r="Y17" i="21"/>
  <c r="N17" i="21"/>
  <c r="C17" i="21"/>
  <c r="S17" i="21"/>
  <c r="Q34" i="21"/>
  <c r="F34" i="21"/>
  <c r="V34" i="21"/>
  <c r="K34" i="21"/>
  <c r="D34" i="21"/>
  <c r="T34" i="21"/>
  <c r="AB11" i="43"/>
  <c r="L11" i="44" s="1"/>
  <c r="AA11" i="43"/>
  <c r="M18" i="21"/>
  <c r="B18" i="21"/>
  <c r="AA18" i="20"/>
  <c r="AB18" i="20" s="1"/>
  <c r="R18" i="21"/>
  <c r="G18" i="21"/>
  <c r="W18" i="21"/>
  <c r="P18" i="21"/>
  <c r="F23" i="21"/>
  <c r="V23" i="21"/>
  <c r="K23" i="21"/>
  <c r="D23" i="21"/>
  <c r="T23" i="21"/>
  <c r="I23" i="21"/>
  <c r="Y23" i="21"/>
  <c r="F19" i="21"/>
  <c r="V19" i="21"/>
  <c r="K19" i="21"/>
  <c r="D19" i="21"/>
  <c r="T19" i="21"/>
  <c r="I19" i="21"/>
  <c r="Y19" i="21"/>
  <c r="G20" i="21"/>
  <c r="W20" i="21"/>
  <c r="P20" i="21"/>
  <c r="E20" i="21"/>
  <c r="U20" i="21"/>
  <c r="J20" i="21"/>
  <c r="Z20" i="21"/>
  <c r="L25" i="20"/>
  <c r="Q25" i="20"/>
  <c r="F25" i="20"/>
  <c r="V25" i="20"/>
  <c r="F31" i="20"/>
  <c r="V31" i="20"/>
  <c r="K31" i="20"/>
  <c r="D31" i="20"/>
  <c r="T31" i="20"/>
  <c r="I31" i="20"/>
  <c r="Z10" i="18"/>
  <c r="V10" i="18"/>
  <c r="R10" i="18"/>
  <c r="N10" i="18"/>
  <c r="J10" i="18"/>
  <c r="F10" i="18"/>
  <c r="B10" i="18"/>
  <c r="Y10" i="18"/>
  <c r="U10" i="18"/>
  <c r="Q10" i="18"/>
  <c r="M10" i="18"/>
  <c r="I10" i="18"/>
  <c r="E10" i="18"/>
  <c r="X10" i="18"/>
  <c r="T10" i="18"/>
  <c r="P10" i="18"/>
  <c r="L10" i="18"/>
  <c r="H10" i="18"/>
  <c r="D10" i="18"/>
  <c r="W10" i="18"/>
  <c r="S10" i="18"/>
  <c r="O10" i="18"/>
  <c r="K10" i="18"/>
  <c r="G10" i="18"/>
  <c r="C10" i="18"/>
  <c r="AB35" i="16"/>
  <c r="K4" i="21"/>
  <c r="D4" i="21"/>
  <c r="T4" i="21"/>
  <c r="I4" i="21"/>
  <c r="Y4" i="21"/>
  <c r="N4" i="21"/>
  <c r="F11" i="21"/>
  <c r="V11" i="21"/>
  <c r="K11" i="21"/>
  <c r="D11" i="21"/>
  <c r="T11" i="21"/>
  <c r="I11" i="21"/>
  <c r="Y11" i="21"/>
  <c r="M35" i="40"/>
  <c r="M2" i="41"/>
  <c r="M35" i="41" s="1"/>
  <c r="B35" i="40"/>
  <c r="B2" i="41"/>
  <c r="AA2" i="40"/>
  <c r="R35" i="40"/>
  <c r="R2" i="41"/>
  <c r="R35" i="41" s="1"/>
  <c r="G35" i="40"/>
  <c r="G2" i="41"/>
  <c r="G35" i="41" s="1"/>
  <c r="W35" i="40"/>
  <c r="W2" i="41"/>
  <c r="W35" i="41" s="1"/>
  <c r="P2" i="41"/>
  <c r="P35" i="41" s="1"/>
  <c r="P35" i="40"/>
  <c r="Y8" i="44"/>
  <c r="U8" i="44"/>
  <c r="Q8" i="44"/>
  <c r="M8" i="44"/>
  <c r="I8" i="44"/>
  <c r="E8" i="44"/>
  <c r="X8" i="44"/>
  <c r="T8" i="44"/>
  <c r="P8" i="44"/>
  <c r="L8" i="44"/>
  <c r="H8" i="44"/>
  <c r="D8" i="44"/>
  <c r="W8" i="44"/>
  <c r="S8" i="44"/>
  <c r="O8" i="44"/>
  <c r="K8" i="44"/>
  <c r="G8" i="44"/>
  <c r="C8" i="44"/>
  <c r="Z8" i="44"/>
  <c r="V8" i="44"/>
  <c r="R8" i="44"/>
  <c r="N8" i="44"/>
  <c r="J8" i="44"/>
  <c r="F8" i="44"/>
  <c r="B8" i="44"/>
  <c r="D33" i="20"/>
  <c r="T33" i="20"/>
  <c r="I33" i="20"/>
  <c r="Y33" i="20"/>
  <c r="N33" i="20"/>
  <c r="C33" i="20"/>
  <c r="H21" i="20"/>
  <c r="X21" i="20"/>
  <c r="M21" i="20"/>
  <c r="B21" i="20"/>
  <c r="R21" i="20"/>
  <c r="G21" i="20"/>
  <c r="P9" i="20"/>
  <c r="E9" i="20"/>
  <c r="U9" i="20"/>
  <c r="J9" i="20"/>
  <c r="Z9" i="20"/>
  <c r="X34" i="44"/>
  <c r="T34" i="44"/>
  <c r="P34" i="44"/>
  <c r="L34" i="44"/>
  <c r="H34" i="44"/>
  <c r="D34" i="44"/>
  <c r="W34" i="44"/>
  <c r="S34" i="44"/>
  <c r="O34" i="44"/>
  <c r="K34" i="44"/>
  <c r="G34" i="44"/>
  <c r="C34" i="44"/>
  <c r="Z34" i="44"/>
  <c r="V34" i="44"/>
  <c r="R34" i="44"/>
  <c r="N34" i="44"/>
  <c r="J34" i="44"/>
  <c r="F34" i="44"/>
  <c r="B34" i="44"/>
  <c r="Y34" i="44"/>
  <c r="U34" i="44"/>
  <c r="Q34" i="44"/>
  <c r="M34" i="44"/>
  <c r="I34" i="44"/>
  <c r="E34" i="44"/>
  <c r="AA26" i="21"/>
  <c r="R26" i="22" s="1"/>
  <c r="Z9" i="44"/>
  <c r="V9" i="44"/>
  <c r="R9" i="44"/>
  <c r="N9" i="44"/>
  <c r="J9" i="44"/>
  <c r="F9" i="44"/>
  <c r="B9" i="44"/>
  <c r="Y9" i="44"/>
  <c r="U9" i="44"/>
  <c r="Q9" i="44"/>
  <c r="M9" i="44"/>
  <c r="I9" i="44"/>
  <c r="E9" i="44"/>
  <c r="X9" i="44"/>
  <c r="T9" i="44"/>
  <c r="P9" i="44"/>
  <c r="L9" i="44"/>
  <c r="H9" i="44"/>
  <c r="D9" i="44"/>
  <c r="W9" i="44"/>
  <c r="S9" i="44"/>
  <c r="O9" i="44"/>
  <c r="K9" i="44"/>
  <c r="G9" i="44"/>
  <c r="C9" i="44"/>
  <c r="AB13" i="43"/>
  <c r="N13" i="44" s="1"/>
  <c r="AA13" i="43"/>
  <c r="K12" i="21"/>
  <c r="D12" i="21"/>
  <c r="T12" i="21"/>
  <c r="I12" i="21"/>
  <c r="Y12" i="21"/>
  <c r="N12" i="21"/>
  <c r="D29" i="20"/>
  <c r="T29" i="20"/>
  <c r="I29" i="20"/>
  <c r="I29" i="21" s="1"/>
  <c r="Y29" i="20"/>
  <c r="N29" i="20"/>
  <c r="C29" i="20"/>
  <c r="N27" i="20"/>
  <c r="C27" i="20"/>
  <c r="S27" i="20"/>
  <c r="L27" i="20"/>
  <c r="I22" i="20"/>
  <c r="Y22" i="20"/>
  <c r="N22" i="20"/>
  <c r="C22" i="20"/>
  <c r="S22" i="20"/>
  <c r="AA24" i="19"/>
  <c r="V24" i="20" s="1"/>
  <c r="E30" i="21"/>
  <c r="U30" i="21"/>
  <c r="Z30" i="21"/>
  <c r="O30" i="21"/>
  <c r="H30" i="21"/>
  <c r="X30" i="21"/>
  <c r="N15" i="21"/>
  <c r="C15" i="21"/>
  <c r="S15" i="21"/>
  <c r="L15" i="21"/>
  <c r="Q15" i="21"/>
  <c r="AA2" i="19"/>
  <c r="Y24" i="44"/>
  <c r="U24" i="44"/>
  <c r="Q24" i="44"/>
  <c r="M24" i="44"/>
  <c r="I24" i="44"/>
  <c r="E24" i="44"/>
  <c r="X24" i="44"/>
  <c r="T24" i="44"/>
  <c r="P24" i="44"/>
  <c r="L24" i="44"/>
  <c r="H24" i="44"/>
  <c r="D24" i="44"/>
  <c r="V24" i="44"/>
  <c r="N24" i="44"/>
  <c r="F24" i="44"/>
  <c r="S24" i="44"/>
  <c r="K24" i="44"/>
  <c r="C24" i="44"/>
  <c r="Z24" i="44"/>
  <c r="R24" i="44"/>
  <c r="J24" i="44"/>
  <c r="B24" i="44"/>
  <c r="W24" i="44"/>
  <c r="O24" i="44"/>
  <c r="G24" i="44"/>
  <c r="O32" i="21"/>
  <c r="H32" i="21"/>
  <c r="X32" i="21"/>
  <c r="M32" i="21"/>
  <c r="B32" i="21"/>
  <c r="AA32" i="20"/>
  <c r="AB32" i="20" s="1"/>
  <c r="R32" i="21"/>
  <c r="H5" i="20"/>
  <c r="X5" i="20"/>
  <c r="M5" i="20"/>
  <c r="B5" i="20"/>
  <c r="R5" i="20"/>
  <c r="G5" i="20"/>
  <c r="O8" i="21"/>
  <c r="H8" i="21"/>
  <c r="X8" i="21"/>
  <c r="M8" i="21"/>
  <c r="B8" i="21"/>
  <c r="AA8" i="20"/>
  <c r="AB8" i="20" s="1"/>
  <c r="R8" i="21"/>
  <c r="M14" i="20"/>
  <c r="B14" i="20"/>
  <c r="R14" i="20"/>
  <c r="G14" i="20"/>
  <c r="W14" i="20"/>
  <c r="AB15" i="43"/>
  <c r="T15" i="44" s="1"/>
  <c r="AA15" i="43"/>
  <c r="Y16" i="44"/>
  <c r="U16" i="44"/>
  <c r="Q16" i="44"/>
  <c r="M16" i="44"/>
  <c r="I16" i="44"/>
  <c r="E16" i="44"/>
  <c r="X16" i="44"/>
  <c r="T16" i="44"/>
  <c r="P16" i="44"/>
  <c r="L16" i="44"/>
  <c r="H16" i="44"/>
  <c r="D16" i="44"/>
  <c r="W16" i="44"/>
  <c r="S16" i="44"/>
  <c r="O16" i="44"/>
  <c r="K16" i="44"/>
  <c r="G16" i="44"/>
  <c r="C16" i="44"/>
  <c r="Z16" i="44"/>
  <c r="V16" i="44"/>
  <c r="R16" i="44"/>
  <c r="N16" i="44"/>
  <c r="J16" i="44"/>
  <c r="F16" i="44"/>
  <c r="B16" i="44"/>
  <c r="M6" i="20"/>
  <c r="B6" i="20"/>
  <c r="R6" i="20"/>
  <c r="G6" i="20"/>
  <c r="W6" i="20"/>
  <c r="W14" i="44"/>
  <c r="S14" i="44"/>
  <c r="O14" i="44"/>
  <c r="K14" i="44"/>
  <c r="G14" i="44"/>
  <c r="C14" i="44"/>
  <c r="Z14" i="44"/>
  <c r="V14" i="44"/>
  <c r="R14" i="44"/>
  <c r="N14" i="44"/>
  <c r="J14" i="44"/>
  <c r="F14" i="44"/>
  <c r="B14" i="44"/>
  <c r="Y14" i="44"/>
  <c r="U14" i="44"/>
  <c r="Q14" i="44"/>
  <c r="M14" i="44"/>
  <c r="I14" i="44"/>
  <c r="E14" i="44"/>
  <c r="X14" i="44"/>
  <c r="T14" i="44"/>
  <c r="P14" i="44"/>
  <c r="L14" i="44"/>
  <c r="H14" i="44"/>
  <c r="D14" i="44"/>
  <c r="C28" i="20"/>
  <c r="S28" i="20"/>
  <c r="L28" i="20"/>
  <c r="Q28" i="20"/>
  <c r="F28" i="20"/>
  <c r="W6" i="44"/>
  <c r="S6" i="44"/>
  <c r="O6" i="44"/>
  <c r="K6" i="44"/>
  <c r="G6" i="44"/>
  <c r="C6" i="44"/>
  <c r="Z6" i="44"/>
  <c r="V6" i="44"/>
  <c r="R6" i="44"/>
  <c r="N6" i="44"/>
  <c r="J6" i="44"/>
  <c r="F6" i="44"/>
  <c r="B6" i="44"/>
  <c r="Y6" i="44"/>
  <c r="U6" i="44"/>
  <c r="Q6" i="44"/>
  <c r="M6" i="44"/>
  <c r="I6" i="44"/>
  <c r="E6" i="44"/>
  <c r="X6" i="44"/>
  <c r="T6" i="44"/>
  <c r="P6" i="44"/>
  <c r="L6" i="44"/>
  <c r="H6" i="44"/>
  <c r="D6" i="44"/>
  <c r="AB23" i="43"/>
  <c r="T23" i="44" s="1"/>
  <c r="AA23" i="43"/>
  <c r="W22" i="44"/>
  <c r="S22" i="44"/>
  <c r="O22" i="44"/>
  <c r="K22" i="44"/>
  <c r="G22" i="44"/>
  <c r="C22" i="44"/>
  <c r="Z22" i="44"/>
  <c r="V22" i="44"/>
  <c r="R22" i="44"/>
  <c r="N22" i="44"/>
  <c r="J22" i="44"/>
  <c r="F22" i="44"/>
  <c r="B22" i="44"/>
  <c r="T22" i="44"/>
  <c r="L22" i="44"/>
  <c r="D22" i="44"/>
  <c r="Y22" i="44"/>
  <c r="Q22" i="44"/>
  <c r="I22" i="44"/>
  <c r="X22" i="44"/>
  <c r="P22" i="44"/>
  <c r="H22" i="44"/>
  <c r="U22" i="44"/>
  <c r="M22" i="44"/>
  <c r="E22" i="44"/>
  <c r="Z32" i="44"/>
  <c r="V32" i="44"/>
  <c r="R32" i="44"/>
  <c r="N32" i="44"/>
  <c r="J32" i="44"/>
  <c r="F32" i="44"/>
  <c r="B32" i="44"/>
  <c r="Y32" i="44"/>
  <c r="U32" i="44"/>
  <c r="Q32" i="44"/>
  <c r="M32" i="44"/>
  <c r="I32" i="44"/>
  <c r="E32" i="44"/>
  <c r="X32" i="44"/>
  <c r="T32" i="44"/>
  <c r="P32" i="44"/>
  <c r="L32" i="44"/>
  <c r="H32" i="44"/>
  <c r="D32" i="44"/>
  <c r="W32" i="44"/>
  <c r="S32" i="44"/>
  <c r="O32" i="44"/>
  <c r="K32" i="44"/>
  <c r="G32" i="44"/>
  <c r="C32" i="44"/>
  <c r="N7" i="20"/>
  <c r="C7" i="20"/>
  <c r="S7" i="20"/>
  <c r="L7" i="20"/>
  <c r="AB18" i="43"/>
  <c r="O18" i="44" s="1"/>
  <c r="AA18" i="43"/>
  <c r="C16" i="20"/>
  <c r="S16" i="20"/>
  <c r="L16" i="20"/>
  <c r="Q16" i="20"/>
  <c r="F16" i="20"/>
  <c r="AA29" i="43"/>
  <c r="AB29" i="43"/>
  <c r="V29" i="44" s="1"/>
  <c r="T19" i="45" l="1"/>
  <c r="K10" i="45"/>
  <c r="V24" i="21"/>
  <c r="Y20" i="45"/>
  <c r="T15" i="45"/>
  <c r="R26" i="23"/>
  <c r="U4" i="45"/>
  <c r="U28" i="45"/>
  <c r="R25" i="45"/>
  <c r="K30" i="45"/>
  <c r="X31" i="45"/>
  <c r="S26" i="45"/>
  <c r="L11" i="45"/>
  <c r="P7" i="45"/>
  <c r="V29" i="45"/>
  <c r="O18" i="45"/>
  <c r="T23" i="45"/>
  <c r="R5" i="45"/>
  <c r="W33" i="45"/>
  <c r="T27" i="45"/>
  <c r="N13" i="45"/>
  <c r="O13" i="21"/>
  <c r="N21" i="45"/>
  <c r="R17" i="45"/>
  <c r="M12" i="45"/>
  <c r="L7" i="21"/>
  <c r="C16" i="21"/>
  <c r="W32" i="45"/>
  <c r="U32" i="45"/>
  <c r="U22" i="45"/>
  <c r="I22" i="45"/>
  <c r="L22" i="45"/>
  <c r="F22" i="45"/>
  <c r="V22" i="45"/>
  <c r="K22" i="45"/>
  <c r="D6" i="45"/>
  <c r="T6" i="45"/>
  <c r="I6" i="45"/>
  <c r="Y6" i="45"/>
  <c r="N6" i="45"/>
  <c r="C6" i="45"/>
  <c r="S6" i="45"/>
  <c r="Q28" i="21"/>
  <c r="D14" i="45"/>
  <c r="T14" i="45"/>
  <c r="I14" i="45"/>
  <c r="Y14" i="45"/>
  <c r="N14" i="45"/>
  <c r="C14" i="45"/>
  <c r="S14" i="45"/>
  <c r="G6" i="21"/>
  <c r="B16" i="45"/>
  <c r="AA16" i="44"/>
  <c r="AB16" i="44" s="1"/>
  <c r="R16" i="45"/>
  <c r="G16" i="45"/>
  <c r="W16" i="45"/>
  <c r="P16" i="45"/>
  <c r="E16" i="45"/>
  <c r="U16" i="45"/>
  <c r="B14" i="21"/>
  <c r="AA14" i="20"/>
  <c r="AB14" i="20" s="1"/>
  <c r="R5" i="21"/>
  <c r="H5" i="21"/>
  <c r="W24" i="45"/>
  <c r="Z24" i="45"/>
  <c r="F24" i="45"/>
  <c r="H24" i="45"/>
  <c r="X24" i="45"/>
  <c r="M24" i="45"/>
  <c r="Y22" i="21"/>
  <c r="C27" i="21"/>
  <c r="Y29" i="21"/>
  <c r="K9" i="45"/>
  <c r="D9" i="45"/>
  <c r="T9" i="45"/>
  <c r="I9" i="45"/>
  <c r="Y9" i="45"/>
  <c r="N9" i="45"/>
  <c r="M34" i="45"/>
  <c r="B34" i="45"/>
  <c r="AA34" i="44"/>
  <c r="AB34" i="44" s="1"/>
  <c r="R34" i="45"/>
  <c r="G34" i="45"/>
  <c r="W34" i="45"/>
  <c r="P34" i="45"/>
  <c r="E9" i="21"/>
  <c r="AA21" i="20"/>
  <c r="AB21" i="20" s="1"/>
  <c r="B21" i="21"/>
  <c r="C33" i="21"/>
  <c r="T33" i="21"/>
  <c r="J8" i="45"/>
  <c r="Z8" i="45"/>
  <c r="O8" i="45"/>
  <c r="H8" i="45"/>
  <c r="X8" i="45"/>
  <c r="M8" i="45"/>
  <c r="AA35" i="40"/>
  <c r="AB2" i="40"/>
  <c r="O10" i="19"/>
  <c r="O35" i="19" s="1"/>
  <c r="O35" i="18"/>
  <c r="H10" i="19"/>
  <c r="H35" i="19" s="1"/>
  <c r="H35" i="18"/>
  <c r="X10" i="19"/>
  <c r="X35" i="19" s="1"/>
  <c r="X35" i="18"/>
  <c r="M10" i="19"/>
  <c r="M35" i="19" s="1"/>
  <c r="M35" i="18"/>
  <c r="B10" i="19"/>
  <c r="AA10" i="18"/>
  <c r="B35" i="18"/>
  <c r="R10" i="19"/>
  <c r="R35" i="19" s="1"/>
  <c r="R35" i="18"/>
  <c r="T31" i="21"/>
  <c r="F31" i="21"/>
  <c r="L25" i="21"/>
  <c r="AA3" i="21"/>
  <c r="P29" i="44"/>
  <c r="S29" i="44"/>
  <c r="E29" i="44"/>
  <c r="U29" i="44"/>
  <c r="J29" i="44"/>
  <c r="Z29" i="44"/>
  <c r="M16" i="21"/>
  <c r="D18" i="44"/>
  <c r="T18" i="44"/>
  <c r="I18" i="44"/>
  <c r="Y18" i="44"/>
  <c r="N18" i="44"/>
  <c r="C18" i="44"/>
  <c r="S18" i="44"/>
  <c r="X7" i="21"/>
  <c r="J7" i="21"/>
  <c r="B23" i="44"/>
  <c r="E23" i="44"/>
  <c r="N23" i="44"/>
  <c r="Y23" i="44"/>
  <c r="O23" i="44"/>
  <c r="H23" i="44"/>
  <c r="X23" i="44"/>
  <c r="B28" i="21"/>
  <c r="AA28" i="20"/>
  <c r="AB28" i="20" s="1"/>
  <c r="O28" i="21"/>
  <c r="C6" i="21"/>
  <c r="E15" i="44"/>
  <c r="U15" i="44"/>
  <c r="J15" i="44"/>
  <c r="Z15" i="44"/>
  <c r="O15" i="44"/>
  <c r="H15" i="44"/>
  <c r="X15" i="44"/>
  <c r="S14" i="21"/>
  <c r="I14" i="21"/>
  <c r="Y5" i="21"/>
  <c r="X2" i="20"/>
  <c r="T2" i="20"/>
  <c r="P2" i="20"/>
  <c r="L2" i="20"/>
  <c r="H2" i="20"/>
  <c r="D2" i="20"/>
  <c r="W2" i="20"/>
  <c r="S2" i="20"/>
  <c r="O2" i="20"/>
  <c r="K2" i="20"/>
  <c r="G2" i="20"/>
  <c r="C2" i="20"/>
  <c r="Z2" i="20"/>
  <c r="V2" i="20"/>
  <c r="R2" i="20"/>
  <c r="N2" i="20"/>
  <c r="J2" i="20"/>
  <c r="F2" i="20"/>
  <c r="B2" i="20"/>
  <c r="Y2" i="20"/>
  <c r="U2" i="20"/>
  <c r="Q2" i="20"/>
  <c r="M2" i="20"/>
  <c r="I2" i="20"/>
  <c r="E2" i="20"/>
  <c r="X22" i="21"/>
  <c r="J22" i="21"/>
  <c r="X27" i="21"/>
  <c r="J27" i="21"/>
  <c r="U29" i="21"/>
  <c r="O13" i="44"/>
  <c r="H13" i="44"/>
  <c r="X13" i="44"/>
  <c r="M13" i="44"/>
  <c r="B13" i="44"/>
  <c r="R13" i="44"/>
  <c r="C26" i="22"/>
  <c r="S26" i="22"/>
  <c r="L26" i="22"/>
  <c r="Q26" i="22"/>
  <c r="F26" i="22"/>
  <c r="V26" i="22"/>
  <c r="F9" i="21"/>
  <c r="C21" i="21"/>
  <c r="T21" i="21"/>
  <c r="J33" i="21"/>
  <c r="U31" i="21"/>
  <c r="G31" i="21"/>
  <c r="G25" i="21"/>
  <c r="X25" i="21"/>
  <c r="AA19" i="21"/>
  <c r="M11" i="44"/>
  <c r="B11" i="44"/>
  <c r="R11" i="44"/>
  <c r="G11" i="44"/>
  <c r="W11" i="44"/>
  <c r="P11" i="44"/>
  <c r="Y16" i="21"/>
  <c r="K16" i="21"/>
  <c r="D7" i="21"/>
  <c r="I28" i="21"/>
  <c r="D13" i="20"/>
  <c r="T13" i="20"/>
  <c r="I13" i="20"/>
  <c r="Y13" i="20"/>
  <c r="N13" i="20"/>
  <c r="C13" i="20"/>
  <c r="S13" i="20"/>
  <c r="X6" i="21"/>
  <c r="J6" i="21"/>
  <c r="H14" i="21"/>
  <c r="U14" i="21"/>
  <c r="O5" i="21"/>
  <c r="E5" i="21"/>
  <c r="M3" i="45"/>
  <c r="B3" i="45"/>
  <c r="AA3" i="44"/>
  <c r="AB3" i="44" s="1"/>
  <c r="R3" i="45"/>
  <c r="G3" i="45"/>
  <c r="W3" i="45"/>
  <c r="P3" i="45"/>
  <c r="F4" i="44"/>
  <c r="V4" i="44"/>
  <c r="K4" i="44"/>
  <c r="D4" i="44"/>
  <c r="T4" i="44"/>
  <c r="I4" i="44"/>
  <c r="Y4" i="44"/>
  <c r="K22" i="21"/>
  <c r="Y27" i="21"/>
  <c r="K27" i="21"/>
  <c r="V29" i="21"/>
  <c r="R9" i="21"/>
  <c r="H9" i="21"/>
  <c r="U21" i="21"/>
  <c r="Q33" i="21"/>
  <c r="K28" i="44"/>
  <c r="V28" i="44"/>
  <c r="B28" i="44"/>
  <c r="D28" i="44"/>
  <c r="T28" i="44"/>
  <c r="I28" i="44"/>
  <c r="Y28" i="44"/>
  <c r="S31" i="21"/>
  <c r="C25" i="21"/>
  <c r="T25" i="21"/>
  <c r="C5" i="44"/>
  <c r="S5" i="44"/>
  <c r="L5" i="44"/>
  <c r="Q5" i="44"/>
  <c r="F5" i="44"/>
  <c r="V5" i="44"/>
  <c r="D25" i="44"/>
  <c r="G25" i="44"/>
  <c r="P25" i="44"/>
  <c r="S25" i="44"/>
  <c r="Q25" i="44"/>
  <c r="F25" i="44"/>
  <c r="V25" i="44"/>
  <c r="Q7" i="44"/>
  <c r="F7" i="44"/>
  <c r="V7" i="44"/>
  <c r="K7" i="44"/>
  <c r="D7" i="44"/>
  <c r="T7" i="44"/>
  <c r="U16" i="21"/>
  <c r="G16" i="21"/>
  <c r="W7" i="21"/>
  <c r="S20" i="44"/>
  <c r="G20" i="44"/>
  <c r="J20" i="44"/>
  <c r="H20" i="44"/>
  <c r="X20" i="44"/>
  <c r="M20" i="44"/>
  <c r="U28" i="21"/>
  <c r="G28" i="21"/>
  <c r="H30" i="44"/>
  <c r="Q30" i="44"/>
  <c r="T30" i="44"/>
  <c r="J30" i="44"/>
  <c r="Z30" i="44"/>
  <c r="O30" i="44"/>
  <c r="K6" i="21"/>
  <c r="K14" i="21"/>
  <c r="K5" i="21"/>
  <c r="L5" i="21"/>
  <c r="M31" i="44"/>
  <c r="Q31" i="44"/>
  <c r="C31" i="44"/>
  <c r="S31" i="44"/>
  <c r="L31" i="44"/>
  <c r="L33" i="44"/>
  <c r="Q33" i="44"/>
  <c r="F33" i="44"/>
  <c r="V33" i="44"/>
  <c r="K33" i="44"/>
  <c r="AA15" i="21"/>
  <c r="G24" i="20"/>
  <c r="W24" i="20"/>
  <c r="P24" i="20"/>
  <c r="E24" i="20"/>
  <c r="U24" i="20"/>
  <c r="J24" i="20"/>
  <c r="Z24" i="20"/>
  <c r="C21" i="44"/>
  <c r="L21" i="44"/>
  <c r="O21" i="44"/>
  <c r="M21" i="44"/>
  <c r="B21" i="44"/>
  <c r="R21" i="44"/>
  <c r="P22" i="21"/>
  <c r="B22" i="21"/>
  <c r="AA22" i="20"/>
  <c r="AB22" i="20" s="1"/>
  <c r="P27" i="21"/>
  <c r="B27" i="21"/>
  <c r="AA27" i="20"/>
  <c r="AB27" i="20" s="1"/>
  <c r="AA29" i="20"/>
  <c r="AB29" i="20" s="1"/>
  <c r="B29" i="21"/>
  <c r="AA12" i="21"/>
  <c r="Q26" i="44"/>
  <c r="T26" i="44"/>
  <c r="U26" i="44"/>
  <c r="B26" i="44"/>
  <c r="R26" i="44"/>
  <c r="G26" i="44"/>
  <c r="W26" i="44"/>
  <c r="S9" i="21"/>
  <c r="I9" i="21"/>
  <c r="V21" i="21"/>
  <c r="E19" i="44"/>
  <c r="U19" i="44"/>
  <c r="J19" i="44"/>
  <c r="Z19" i="44"/>
  <c r="O19" i="44"/>
  <c r="H19" i="44"/>
  <c r="X19" i="44"/>
  <c r="G33" i="21"/>
  <c r="X33" i="21"/>
  <c r="C17" i="44"/>
  <c r="S17" i="44"/>
  <c r="L17" i="44"/>
  <c r="Q17" i="44"/>
  <c r="F17" i="44"/>
  <c r="V17" i="44"/>
  <c r="P10" i="44"/>
  <c r="E10" i="44"/>
  <c r="U10" i="44"/>
  <c r="J10" i="44"/>
  <c r="Z10" i="44"/>
  <c r="O10" i="44"/>
  <c r="AA4" i="21"/>
  <c r="O31" i="21"/>
  <c r="Z25" i="21"/>
  <c r="P25" i="21"/>
  <c r="N12" i="44"/>
  <c r="C12" i="44"/>
  <c r="S12" i="44"/>
  <c r="L12" i="44"/>
  <c r="Q12" i="44"/>
  <c r="F27" i="44"/>
  <c r="Q27" i="44"/>
  <c r="R27" i="44"/>
  <c r="U27" i="44"/>
  <c r="O27" i="44"/>
  <c r="H27" i="44"/>
  <c r="X27" i="44"/>
  <c r="AA17" i="21"/>
  <c r="C32" i="45"/>
  <c r="F16" i="21"/>
  <c r="S7" i="21"/>
  <c r="P32" i="45"/>
  <c r="J32" i="45"/>
  <c r="Q16" i="21"/>
  <c r="C7" i="21"/>
  <c r="K32" i="45"/>
  <c r="D32" i="45"/>
  <c r="T32" i="45"/>
  <c r="I32" i="45"/>
  <c r="Y32" i="45"/>
  <c r="N32" i="45"/>
  <c r="H22" i="45"/>
  <c r="Q22" i="45"/>
  <c r="T22" i="45"/>
  <c r="J22" i="45"/>
  <c r="Z22" i="45"/>
  <c r="O22" i="45"/>
  <c r="H6" i="45"/>
  <c r="X6" i="45"/>
  <c r="M6" i="45"/>
  <c r="B6" i="45"/>
  <c r="AA6" i="44"/>
  <c r="AB6" i="44" s="1"/>
  <c r="R6" i="45"/>
  <c r="G6" i="45"/>
  <c r="W6" i="45"/>
  <c r="L28" i="21"/>
  <c r="H14" i="45"/>
  <c r="X14" i="45"/>
  <c r="M14" i="45"/>
  <c r="B14" i="45"/>
  <c r="AA14" i="44"/>
  <c r="AB14" i="44" s="1"/>
  <c r="R14" i="45"/>
  <c r="G14" i="45"/>
  <c r="W14" i="45"/>
  <c r="R6" i="21"/>
  <c r="F16" i="45"/>
  <c r="V16" i="45"/>
  <c r="K16" i="45"/>
  <c r="D16" i="45"/>
  <c r="T16" i="45"/>
  <c r="I16" i="45"/>
  <c r="Y16" i="45"/>
  <c r="W14" i="21"/>
  <c r="M14" i="21"/>
  <c r="AA5" i="20"/>
  <c r="AB5" i="20" s="1"/>
  <c r="B5" i="21"/>
  <c r="AA32" i="21"/>
  <c r="L32" i="22" s="1"/>
  <c r="B24" i="45"/>
  <c r="AA24" i="44"/>
  <c r="AB24" i="44" s="1"/>
  <c r="C24" i="45"/>
  <c r="N24" i="45"/>
  <c r="L24" i="45"/>
  <c r="Q24" i="45"/>
  <c r="S22" i="21"/>
  <c r="I22" i="21"/>
  <c r="N27" i="21"/>
  <c r="O9" i="45"/>
  <c r="H9" i="45"/>
  <c r="X9" i="45"/>
  <c r="M9" i="45"/>
  <c r="B9" i="45"/>
  <c r="AA9" i="44"/>
  <c r="AB9" i="44" s="1"/>
  <c r="R9" i="45"/>
  <c r="Q34" i="45"/>
  <c r="F34" i="45"/>
  <c r="V34" i="45"/>
  <c r="K34" i="45"/>
  <c r="D34" i="45"/>
  <c r="T34" i="45"/>
  <c r="Z9" i="21"/>
  <c r="P9" i="21"/>
  <c r="M21" i="21"/>
  <c r="N33" i="21"/>
  <c r="D33" i="21"/>
  <c r="N8" i="45"/>
  <c r="C8" i="45"/>
  <c r="S8" i="45"/>
  <c r="L8" i="45"/>
  <c r="Q8" i="45"/>
  <c r="B35" i="41"/>
  <c r="AA2" i="41"/>
  <c r="AA35" i="41" s="1"/>
  <c r="C10" i="19"/>
  <c r="C35" i="19" s="1"/>
  <c r="C35" i="18"/>
  <c r="S10" i="19"/>
  <c r="S35" i="19" s="1"/>
  <c r="S35" i="18"/>
  <c r="L10" i="19"/>
  <c r="L35" i="19" s="1"/>
  <c r="L35" i="18"/>
  <c r="Q10" i="19"/>
  <c r="Q35" i="19" s="1"/>
  <c r="Q35" i="18"/>
  <c r="F10" i="19"/>
  <c r="F35" i="19" s="1"/>
  <c r="F35" i="18"/>
  <c r="V10" i="19"/>
  <c r="V35" i="19" s="1"/>
  <c r="V35" i="18"/>
  <c r="D31" i="21"/>
  <c r="V25" i="21"/>
  <c r="AA18" i="21"/>
  <c r="N18" i="22" s="1"/>
  <c r="X29" i="44"/>
  <c r="D29" i="44"/>
  <c r="G29" i="44"/>
  <c r="I29" i="44"/>
  <c r="Y29" i="44"/>
  <c r="N29" i="44"/>
  <c r="X16" i="21"/>
  <c r="H18" i="44"/>
  <c r="X18" i="44"/>
  <c r="M18" i="44"/>
  <c r="B18" i="44"/>
  <c r="R18" i="44"/>
  <c r="G18" i="44"/>
  <c r="W18" i="44"/>
  <c r="H7" i="21"/>
  <c r="J23" i="44"/>
  <c r="M23" i="44"/>
  <c r="V23" i="44"/>
  <c r="C23" i="44"/>
  <c r="S23" i="44"/>
  <c r="L23" i="44"/>
  <c r="M28" i="21"/>
  <c r="N6" i="21"/>
  <c r="I15" i="44"/>
  <c r="Y15" i="44"/>
  <c r="N15" i="44"/>
  <c r="C15" i="44"/>
  <c r="S15" i="44"/>
  <c r="L15" i="44"/>
  <c r="C14" i="21"/>
  <c r="S5" i="21"/>
  <c r="I5" i="21"/>
  <c r="H22" i="21"/>
  <c r="U22" i="21"/>
  <c r="H27" i="21"/>
  <c r="O29" i="21"/>
  <c r="E29" i="21"/>
  <c r="C13" i="44"/>
  <c r="S13" i="44"/>
  <c r="L13" i="44"/>
  <c r="Q13" i="44"/>
  <c r="F13" i="44"/>
  <c r="V13" i="44"/>
  <c r="G26" i="22"/>
  <c r="W26" i="22"/>
  <c r="P26" i="22"/>
  <c r="E26" i="22"/>
  <c r="U26" i="22"/>
  <c r="J26" i="22"/>
  <c r="Z26" i="22"/>
  <c r="Q9" i="21"/>
  <c r="N21" i="21"/>
  <c r="D21" i="21"/>
  <c r="U33" i="21"/>
  <c r="E31" i="21"/>
  <c r="R31" i="21"/>
  <c r="R25" i="21"/>
  <c r="H25" i="21"/>
  <c r="Q11" i="44"/>
  <c r="F11" i="44"/>
  <c r="V11" i="44"/>
  <c r="K11" i="44"/>
  <c r="D11" i="44"/>
  <c r="T11" i="44"/>
  <c r="I16" i="21"/>
  <c r="Y7" i="21"/>
  <c r="K7" i="21"/>
  <c r="T28" i="21"/>
  <c r="H13" i="20"/>
  <c r="X13" i="20"/>
  <c r="M13" i="20"/>
  <c r="B13" i="20"/>
  <c r="R13" i="20"/>
  <c r="G13" i="20"/>
  <c r="W13" i="20"/>
  <c r="H6" i="21"/>
  <c r="U6" i="21"/>
  <c r="O14" i="21"/>
  <c r="E14" i="21"/>
  <c r="Z5" i="21"/>
  <c r="P5" i="21"/>
  <c r="Q3" i="45"/>
  <c r="F3" i="45"/>
  <c r="V3" i="45"/>
  <c r="K3" i="45"/>
  <c r="D3" i="45"/>
  <c r="T3" i="45"/>
  <c r="J4" i="44"/>
  <c r="Z4" i="44"/>
  <c r="O4" i="44"/>
  <c r="H4" i="44"/>
  <c r="X4" i="44"/>
  <c r="M4" i="44"/>
  <c r="V22" i="21"/>
  <c r="I27" i="21"/>
  <c r="V27" i="21"/>
  <c r="F29" i="21"/>
  <c r="AA9" i="20"/>
  <c r="AB9" i="20" s="1"/>
  <c r="B9" i="21"/>
  <c r="O21" i="21"/>
  <c r="E21" i="21"/>
  <c r="K33" i="21"/>
  <c r="L33" i="21"/>
  <c r="S28" i="44"/>
  <c r="G28" i="44"/>
  <c r="J28" i="44"/>
  <c r="H28" i="44"/>
  <c r="X28" i="44"/>
  <c r="M28" i="44"/>
  <c r="C31" i="21"/>
  <c r="N25" i="21"/>
  <c r="D25" i="21"/>
  <c r="G5" i="44"/>
  <c r="W5" i="44"/>
  <c r="P5" i="44"/>
  <c r="E5" i="44"/>
  <c r="U5" i="44"/>
  <c r="J5" i="44"/>
  <c r="Z5" i="44"/>
  <c r="L25" i="44"/>
  <c r="O25" i="44"/>
  <c r="X25" i="44"/>
  <c r="E25" i="44"/>
  <c r="U25" i="44"/>
  <c r="J25" i="44"/>
  <c r="Z25" i="44"/>
  <c r="E7" i="44"/>
  <c r="U7" i="44"/>
  <c r="J7" i="44"/>
  <c r="Z7" i="44"/>
  <c r="O7" i="44"/>
  <c r="H7" i="44"/>
  <c r="X7" i="44"/>
  <c r="E16" i="21"/>
  <c r="U7" i="21"/>
  <c r="G7" i="21"/>
  <c r="F20" i="44"/>
  <c r="O20" i="44"/>
  <c r="R20" i="44"/>
  <c r="L20" i="44"/>
  <c r="Q20" i="44"/>
  <c r="E28" i="21"/>
  <c r="E30" i="44"/>
  <c r="P30" i="44"/>
  <c r="Y30" i="44"/>
  <c r="N30" i="44"/>
  <c r="C30" i="44"/>
  <c r="S30" i="44"/>
  <c r="V6" i="21"/>
  <c r="V14" i="21"/>
  <c r="V5" i="21"/>
  <c r="B31" i="44"/>
  <c r="F31" i="44"/>
  <c r="R31" i="44"/>
  <c r="G31" i="44"/>
  <c r="W31" i="44"/>
  <c r="P31" i="44"/>
  <c r="U31" i="44"/>
  <c r="P33" i="44"/>
  <c r="E33" i="44"/>
  <c r="U33" i="44"/>
  <c r="J33" i="44"/>
  <c r="Z33" i="44"/>
  <c r="O33" i="44"/>
  <c r="K24" i="20"/>
  <c r="D24" i="20"/>
  <c r="T24" i="20"/>
  <c r="I24" i="20"/>
  <c r="Y24" i="20"/>
  <c r="N24" i="20"/>
  <c r="H21" i="44"/>
  <c r="K21" i="44"/>
  <c r="T21" i="44"/>
  <c r="W21" i="44"/>
  <c r="Q21" i="44"/>
  <c r="F21" i="44"/>
  <c r="V21" i="44"/>
  <c r="W22" i="21"/>
  <c r="M22" i="21"/>
  <c r="W27" i="21"/>
  <c r="W29" i="21"/>
  <c r="M29" i="21"/>
  <c r="Y26" i="44"/>
  <c r="H26" i="44"/>
  <c r="F26" i="44"/>
  <c r="V26" i="44"/>
  <c r="K26" i="44"/>
  <c r="C9" i="21"/>
  <c r="T9" i="21"/>
  <c r="F21" i="21"/>
  <c r="I19" i="44"/>
  <c r="Y19" i="44"/>
  <c r="N19" i="44"/>
  <c r="C19" i="44"/>
  <c r="S19" i="44"/>
  <c r="L19" i="44"/>
  <c r="R33" i="21"/>
  <c r="H33" i="21"/>
  <c r="G17" i="44"/>
  <c r="W17" i="44"/>
  <c r="P17" i="44"/>
  <c r="E17" i="44"/>
  <c r="U17" i="44"/>
  <c r="J17" i="44"/>
  <c r="Z17" i="44"/>
  <c r="D10" i="44"/>
  <c r="T10" i="44"/>
  <c r="I10" i="44"/>
  <c r="Y10" i="44"/>
  <c r="N10" i="44"/>
  <c r="C10" i="44"/>
  <c r="S10" i="44"/>
  <c r="M31" i="21"/>
  <c r="Z31" i="21"/>
  <c r="J25" i="21"/>
  <c r="B12" i="44"/>
  <c r="R12" i="44"/>
  <c r="G12" i="44"/>
  <c r="W12" i="44"/>
  <c r="P12" i="44"/>
  <c r="E12" i="44"/>
  <c r="U12" i="44"/>
  <c r="N27" i="44"/>
  <c r="Y27" i="44"/>
  <c r="Z27" i="44"/>
  <c r="C27" i="44"/>
  <c r="S27" i="44"/>
  <c r="L27" i="44"/>
  <c r="Y17" i="22"/>
  <c r="U17" i="22"/>
  <c r="Q17" i="22"/>
  <c r="M17" i="22"/>
  <c r="I17" i="22"/>
  <c r="E17" i="22"/>
  <c r="X17" i="22"/>
  <c r="T17" i="22"/>
  <c r="P17" i="22"/>
  <c r="L17" i="22"/>
  <c r="H17" i="22"/>
  <c r="D17" i="22"/>
  <c r="W17" i="22"/>
  <c r="S17" i="22"/>
  <c r="O17" i="22"/>
  <c r="K17" i="22"/>
  <c r="G17" i="22"/>
  <c r="C17" i="22"/>
  <c r="Z17" i="22"/>
  <c r="V17" i="22"/>
  <c r="R17" i="22"/>
  <c r="N17" i="22"/>
  <c r="J17" i="22"/>
  <c r="F17" i="22"/>
  <c r="B17" i="22"/>
  <c r="S32" i="45"/>
  <c r="G32" i="45"/>
  <c r="E32" i="45"/>
  <c r="Z32" i="45"/>
  <c r="L16" i="21"/>
  <c r="N7" i="21"/>
  <c r="O32" i="45"/>
  <c r="H32" i="45"/>
  <c r="X32" i="45"/>
  <c r="M32" i="45"/>
  <c r="B32" i="45"/>
  <c r="AA32" i="44"/>
  <c r="AB32" i="44" s="1"/>
  <c r="R32" i="45"/>
  <c r="E22" i="45"/>
  <c r="P22" i="45"/>
  <c r="Y22" i="45"/>
  <c r="N22" i="45"/>
  <c r="C22" i="45"/>
  <c r="S22" i="45"/>
  <c r="L6" i="45"/>
  <c r="Q6" i="45"/>
  <c r="F6" i="45"/>
  <c r="V6" i="45"/>
  <c r="K6" i="45"/>
  <c r="S28" i="21"/>
  <c r="L14" i="45"/>
  <c r="Q14" i="45"/>
  <c r="F14" i="45"/>
  <c r="V14" i="45"/>
  <c r="K14" i="45"/>
  <c r="B6" i="21"/>
  <c r="AA6" i="20"/>
  <c r="AB6" i="20" s="1"/>
  <c r="J16" i="45"/>
  <c r="Z16" i="45"/>
  <c r="O16" i="45"/>
  <c r="H16" i="45"/>
  <c r="X16" i="45"/>
  <c r="M16" i="45"/>
  <c r="G14" i="21"/>
  <c r="AA8" i="21"/>
  <c r="X8" i="22" s="1"/>
  <c r="M5" i="21"/>
  <c r="G24" i="45"/>
  <c r="J24" i="45"/>
  <c r="K24" i="45"/>
  <c r="V24" i="45"/>
  <c r="P24" i="45"/>
  <c r="E24" i="45"/>
  <c r="U24" i="45"/>
  <c r="C22" i="21"/>
  <c r="L27" i="21"/>
  <c r="C29" i="21"/>
  <c r="T29" i="21"/>
  <c r="C9" i="45"/>
  <c r="S9" i="45"/>
  <c r="L9" i="45"/>
  <c r="Q9" i="45"/>
  <c r="F9" i="45"/>
  <c r="V9" i="45"/>
  <c r="E34" i="45"/>
  <c r="U34" i="45"/>
  <c r="J34" i="45"/>
  <c r="Z34" i="45"/>
  <c r="O34" i="45"/>
  <c r="H34" i="45"/>
  <c r="X34" i="45"/>
  <c r="J9" i="21"/>
  <c r="G21" i="21"/>
  <c r="X21" i="21"/>
  <c r="Y33" i="21"/>
  <c r="B8" i="45"/>
  <c r="AA8" i="44"/>
  <c r="AB8" i="44" s="1"/>
  <c r="R8" i="45"/>
  <c r="G8" i="45"/>
  <c r="W8" i="45"/>
  <c r="P8" i="45"/>
  <c r="E8" i="45"/>
  <c r="U8" i="45"/>
  <c r="G10" i="19"/>
  <c r="G35" i="19" s="1"/>
  <c r="G35" i="18"/>
  <c r="W10" i="19"/>
  <c r="W35" i="19" s="1"/>
  <c r="W35" i="18"/>
  <c r="P10" i="19"/>
  <c r="P35" i="19" s="1"/>
  <c r="P35" i="18"/>
  <c r="E10" i="19"/>
  <c r="E35" i="19" s="1"/>
  <c r="E35" i="18"/>
  <c r="U10" i="19"/>
  <c r="U35" i="19" s="1"/>
  <c r="U35" i="18"/>
  <c r="J10" i="19"/>
  <c r="J35" i="19" s="1"/>
  <c r="J35" i="18"/>
  <c r="Z10" i="19"/>
  <c r="Z35" i="19" s="1"/>
  <c r="Z35" i="18"/>
  <c r="K31" i="21"/>
  <c r="F25" i="21"/>
  <c r="C29" i="44"/>
  <c r="L29" i="44"/>
  <c r="O29" i="44"/>
  <c r="M29" i="44"/>
  <c r="B29" i="44"/>
  <c r="R29" i="44"/>
  <c r="R16" i="21"/>
  <c r="H16" i="21"/>
  <c r="L18" i="44"/>
  <c r="Q18" i="44"/>
  <c r="F18" i="44"/>
  <c r="V18" i="44"/>
  <c r="K18" i="44"/>
  <c r="O7" i="21"/>
  <c r="R23" i="44"/>
  <c r="U23" i="44"/>
  <c r="I23" i="44"/>
  <c r="G23" i="44"/>
  <c r="W23" i="44"/>
  <c r="P23" i="44"/>
  <c r="X28" i="21"/>
  <c r="L6" i="21"/>
  <c r="Y6" i="21"/>
  <c r="M15" i="44"/>
  <c r="B15" i="44"/>
  <c r="R15" i="44"/>
  <c r="G15" i="44"/>
  <c r="W15" i="44"/>
  <c r="P15" i="44"/>
  <c r="N14" i="21"/>
  <c r="C5" i="21"/>
  <c r="T5" i="21"/>
  <c r="O22" i="21"/>
  <c r="E22" i="21"/>
  <c r="O27" i="21"/>
  <c r="Z29" i="21"/>
  <c r="P29" i="21"/>
  <c r="G13" i="44"/>
  <c r="W13" i="44"/>
  <c r="P13" i="44"/>
  <c r="E13" i="44"/>
  <c r="U13" i="44"/>
  <c r="J13" i="44"/>
  <c r="Z13" i="44"/>
  <c r="K26" i="22"/>
  <c r="D26" i="22"/>
  <c r="T26" i="22"/>
  <c r="I26" i="22"/>
  <c r="Y26" i="22"/>
  <c r="N26" i="22"/>
  <c r="K9" i="21"/>
  <c r="L9" i="21"/>
  <c r="Y21" i="21"/>
  <c r="O33" i="21"/>
  <c r="E33" i="21"/>
  <c r="P31" i="21"/>
  <c r="B31" i="21"/>
  <c r="AA31" i="20"/>
  <c r="AB31" i="20" s="1"/>
  <c r="AA25" i="20"/>
  <c r="AB25" i="20" s="1"/>
  <c r="B25" i="21"/>
  <c r="E11" i="44"/>
  <c r="U11" i="44"/>
  <c r="J11" i="44"/>
  <c r="Z11" i="44"/>
  <c r="O11" i="44"/>
  <c r="H11" i="44"/>
  <c r="X11" i="44"/>
  <c r="AA34" i="21"/>
  <c r="Z34" i="22" s="1"/>
  <c r="T16" i="21"/>
  <c r="I7" i="21"/>
  <c r="V7" i="21"/>
  <c r="N28" i="21"/>
  <c r="D28" i="21"/>
  <c r="L13" i="20"/>
  <c r="Q13" i="20"/>
  <c r="F13" i="20"/>
  <c r="V13" i="20"/>
  <c r="K13" i="20"/>
  <c r="O6" i="21"/>
  <c r="E6" i="21"/>
  <c r="Z14" i="21"/>
  <c r="J5" i="21"/>
  <c r="E3" i="45"/>
  <c r="U3" i="45"/>
  <c r="J3" i="45"/>
  <c r="Z3" i="45"/>
  <c r="O3" i="45"/>
  <c r="H3" i="45"/>
  <c r="X3" i="45"/>
  <c r="N4" i="44"/>
  <c r="C4" i="44"/>
  <c r="S4" i="44"/>
  <c r="L4" i="44"/>
  <c r="Q4" i="44"/>
  <c r="T22" i="21"/>
  <c r="F22" i="21"/>
  <c r="T27" i="21"/>
  <c r="F27" i="21"/>
  <c r="Q29" i="21"/>
  <c r="W9" i="21"/>
  <c r="M9" i="21"/>
  <c r="Z21" i="21"/>
  <c r="P21" i="21"/>
  <c r="V33" i="21"/>
  <c r="F28" i="44"/>
  <c r="O28" i="44"/>
  <c r="R28" i="44"/>
  <c r="L28" i="44"/>
  <c r="Q28" i="44"/>
  <c r="Q31" i="21"/>
  <c r="N31" i="21"/>
  <c r="Y25" i="21"/>
  <c r="K5" i="44"/>
  <c r="D5" i="44"/>
  <c r="T5" i="44"/>
  <c r="I5" i="44"/>
  <c r="Y5" i="44"/>
  <c r="N5" i="44"/>
  <c r="T25" i="44"/>
  <c r="W25" i="44"/>
  <c r="C25" i="44"/>
  <c r="I25" i="44"/>
  <c r="Y25" i="44"/>
  <c r="N25" i="44"/>
  <c r="I7" i="44"/>
  <c r="Y7" i="44"/>
  <c r="N7" i="44"/>
  <c r="C7" i="44"/>
  <c r="S7" i="44"/>
  <c r="L7" i="44"/>
  <c r="Z16" i="21"/>
  <c r="P16" i="21"/>
  <c r="E7" i="21"/>
  <c r="R7" i="21"/>
  <c r="C20" i="44"/>
  <c r="N20" i="44"/>
  <c r="W20" i="44"/>
  <c r="Z20" i="44"/>
  <c r="P20" i="44"/>
  <c r="E20" i="44"/>
  <c r="U20" i="44"/>
  <c r="Z28" i="21"/>
  <c r="P28" i="21"/>
  <c r="M30" i="44"/>
  <c r="X30" i="44"/>
  <c r="D30" i="44"/>
  <c r="B30" i="44"/>
  <c r="R30" i="44"/>
  <c r="G30" i="44"/>
  <c r="W30" i="44"/>
  <c r="T6" i="21"/>
  <c r="F6" i="21"/>
  <c r="T14" i="21"/>
  <c r="F14" i="21"/>
  <c r="F5" i="21"/>
  <c r="J31" i="44"/>
  <c r="N31" i="44"/>
  <c r="V31" i="44"/>
  <c r="K31" i="44"/>
  <c r="D31" i="44"/>
  <c r="T31" i="44"/>
  <c r="Y31" i="44"/>
  <c r="D33" i="44"/>
  <c r="T33" i="44"/>
  <c r="I33" i="44"/>
  <c r="Y33" i="44"/>
  <c r="N33" i="44"/>
  <c r="C33" i="44"/>
  <c r="S33" i="44"/>
  <c r="O24" i="20"/>
  <c r="H24" i="20"/>
  <c r="X24" i="20"/>
  <c r="M24" i="20"/>
  <c r="B24" i="20"/>
  <c r="R24" i="20"/>
  <c r="P21" i="44"/>
  <c r="S21" i="44"/>
  <c r="E21" i="44"/>
  <c r="U21" i="44"/>
  <c r="J21" i="44"/>
  <c r="Z21" i="44"/>
  <c r="G22" i="21"/>
  <c r="U27" i="21"/>
  <c r="G27" i="21"/>
  <c r="G29" i="21"/>
  <c r="X29" i="21"/>
  <c r="D26" i="44"/>
  <c r="E26" i="44"/>
  <c r="P26" i="44"/>
  <c r="J26" i="44"/>
  <c r="Z26" i="44"/>
  <c r="O26" i="44"/>
  <c r="N9" i="21"/>
  <c r="D9" i="21"/>
  <c r="Q21" i="21"/>
  <c r="M19" i="44"/>
  <c r="B19" i="44"/>
  <c r="R19" i="44"/>
  <c r="G19" i="44"/>
  <c r="W19" i="44"/>
  <c r="P19" i="44"/>
  <c r="AA33" i="20"/>
  <c r="AB33" i="20" s="1"/>
  <c r="B33" i="21"/>
  <c r="K17" i="44"/>
  <c r="D17" i="44"/>
  <c r="T17" i="44"/>
  <c r="I17" i="44"/>
  <c r="Y17" i="44"/>
  <c r="N17" i="44"/>
  <c r="H10" i="44"/>
  <c r="X10" i="44"/>
  <c r="M10" i="44"/>
  <c r="B10" i="44"/>
  <c r="R10" i="44"/>
  <c r="G10" i="44"/>
  <c r="W10" i="44"/>
  <c r="X31" i="21"/>
  <c r="J31" i="21"/>
  <c r="U25" i="21"/>
  <c r="F12" i="44"/>
  <c r="V12" i="44"/>
  <c r="K12" i="44"/>
  <c r="D12" i="44"/>
  <c r="T12" i="44"/>
  <c r="I12" i="44"/>
  <c r="Y12" i="44"/>
  <c r="V27" i="44"/>
  <c r="B27" i="44"/>
  <c r="E27" i="44"/>
  <c r="G27" i="44"/>
  <c r="W27" i="44"/>
  <c r="P27" i="44"/>
  <c r="S16" i="21"/>
  <c r="L32" i="45"/>
  <c r="Q32" i="45"/>
  <c r="F32" i="45"/>
  <c r="V32" i="45"/>
  <c r="M22" i="45"/>
  <c r="X22" i="45"/>
  <c r="D22" i="45"/>
  <c r="B22" i="45"/>
  <c r="AA22" i="44"/>
  <c r="AB22" i="44" s="1"/>
  <c r="R22" i="45"/>
  <c r="G22" i="45"/>
  <c r="W22" i="45"/>
  <c r="P6" i="45"/>
  <c r="E6" i="45"/>
  <c r="U6" i="45"/>
  <c r="J6" i="45"/>
  <c r="Z6" i="45"/>
  <c r="O6" i="45"/>
  <c r="F28" i="21"/>
  <c r="C28" i="21"/>
  <c r="P14" i="45"/>
  <c r="E14" i="45"/>
  <c r="U14" i="45"/>
  <c r="J14" i="45"/>
  <c r="Z14" i="45"/>
  <c r="O14" i="45"/>
  <c r="W6" i="21"/>
  <c r="M6" i="21"/>
  <c r="N16" i="45"/>
  <c r="C16" i="45"/>
  <c r="S16" i="45"/>
  <c r="L16" i="45"/>
  <c r="Q16" i="45"/>
  <c r="R14" i="21"/>
  <c r="G5" i="21"/>
  <c r="X5" i="21"/>
  <c r="O24" i="45"/>
  <c r="R24" i="45"/>
  <c r="S24" i="45"/>
  <c r="D24" i="45"/>
  <c r="T24" i="45"/>
  <c r="I24" i="45"/>
  <c r="Y24" i="45"/>
  <c r="N22" i="21"/>
  <c r="S27" i="21"/>
  <c r="N29" i="21"/>
  <c r="D29" i="21"/>
  <c r="G9" i="45"/>
  <c r="W9" i="45"/>
  <c r="P9" i="45"/>
  <c r="E9" i="45"/>
  <c r="U9" i="45"/>
  <c r="J9" i="45"/>
  <c r="Z9" i="45"/>
  <c r="I34" i="45"/>
  <c r="Y34" i="45"/>
  <c r="N34" i="45"/>
  <c r="C34" i="45"/>
  <c r="S34" i="45"/>
  <c r="L34" i="45"/>
  <c r="U9" i="21"/>
  <c r="R21" i="21"/>
  <c r="H21" i="21"/>
  <c r="I33" i="21"/>
  <c r="F8" i="45"/>
  <c r="V8" i="45"/>
  <c r="K8" i="45"/>
  <c r="D8" i="45"/>
  <c r="T8" i="45"/>
  <c r="I8" i="45"/>
  <c r="Y8" i="45"/>
  <c r="K10" i="19"/>
  <c r="K35" i="19" s="1"/>
  <c r="K35" i="18"/>
  <c r="D10" i="19"/>
  <c r="D35" i="19" s="1"/>
  <c r="D35" i="18"/>
  <c r="T10" i="19"/>
  <c r="T35" i="19" s="1"/>
  <c r="T35" i="18"/>
  <c r="I10" i="19"/>
  <c r="I35" i="19" s="1"/>
  <c r="I35" i="18"/>
  <c r="Y10" i="19"/>
  <c r="Y35" i="19" s="1"/>
  <c r="Y35" i="18"/>
  <c r="N10" i="19"/>
  <c r="N35" i="19" s="1"/>
  <c r="N35" i="18"/>
  <c r="I31" i="21"/>
  <c r="V31" i="21"/>
  <c r="Q25" i="21"/>
  <c r="W3" i="22"/>
  <c r="S3" i="22"/>
  <c r="O3" i="22"/>
  <c r="K3" i="22"/>
  <c r="G3" i="22"/>
  <c r="C3" i="22"/>
  <c r="Z3" i="22"/>
  <c r="V3" i="22"/>
  <c r="R3" i="22"/>
  <c r="N3" i="22"/>
  <c r="J3" i="22"/>
  <c r="F3" i="22"/>
  <c r="B3" i="22"/>
  <c r="Y3" i="22"/>
  <c r="U3" i="22"/>
  <c r="Q3" i="22"/>
  <c r="M3" i="22"/>
  <c r="I3" i="22"/>
  <c r="E3" i="22"/>
  <c r="X3" i="22"/>
  <c r="T3" i="22"/>
  <c r="P3" i="22"/>
  <c r="L3" i="22"/>
  <c r="H3" i="22"/>
  <c r="D3" i="22"/>
  <c r="H29" i="44"/>
  <c r="K29" i="44"/>
  <c r="T29" i="44"/>
  <c r="W29" i="44"/>
  <c r="Q29" i="44"/>
  <c r="F29" i="44"/>
  <c r="B16" i="21"/>
  <c r="AA16" i="20"/>
  <c r="AB16" i="20" s="1"/>
  <c r="O16" i="21"/>
  <c r="P18" i="44"/>
  <c r="E18" i="44"/>
  <c r="U18" i="44"/>
  <c r="J18" i="44"/>
  <c r="Z18" i="44"/>
  <c r="M7" i="21"/>
  <c r="Z7" i="21"/>
  <c r="Z23" i="44"/>
  <c r="F23" i="44"/>
  <c r="Q23" i="44"/>
  <c r="K23" i="44"/>
  <c r="D23" i="44"/>
  <c r="R28" i="21"/>
  <c r="H28" i="21"/>
  <c r="S6" i="21"/>
  <c r="I6" i="21"/>
  <c r="Q15" i="44"/>
  <c r="F15" i="44"/>
  <c r="V15" i="44"/>
  <c r="K15" i="44"/>
  <c r="D15" i="44"/>
  <c r="L14" i="21"/>
  <c r="Y14" i="21"/>
  <c r="N5" i="21"/>
  <c r="D5" i="21"/>
  <c r="Z22" i="21"/>
  <c r="M27" i="21"/>
  <c r="Z27" i="21"/>
  <c r="K13" i="44"/>
  <c r="D13" i="44"/>
  <c r="T13" i="44"/>
  <c r="I13" i="44"/>
  <c r="Y13" i="44"/>
  <c r="O26" i="22"/>
  <c r="H26" i="22"/>
  <c r="X26" i="22"/>
  <c r="M26" i="22"/>
  <c r="B26" i="22"/>
  <c r="V9" i="21"/>
  <c r="S21" i="21"/>
  <c r="I21" i="21"/>
  <c r="Z33" i="21"/>
  <c r="P33" i="21"/>
  <c r="AA11" i="21"/>
  <c r="K11" i="22" s="1"/>
  <c r="W31" i="21"/>
  <c r="W25" i="21"/>
  <c r="M25" i="21"/>
  <c r="W19" i="22"/>
  <c r="S19" i="22"/>
  <c r="O19" i="22"/>
  <c r="K19" i="22"/>
  <c r="G19" i="22"/>
  <c r="C19" i="22"/>
  <c r="Z19" i="22"/>
  <c r="V19" i="22"/>
  <c r="R19" i="22"/>
  <c r="N19" i="22"/>
  <c r="J19" i="22"/>
  <c r="F19" i="22"/>
  <c r="B19" i="22"/>
  <c r="Y19" i="22"/>
  <c r="U19" i="22"/>
  <c r="Q19" i="22"/>
  <c r="M19" i="22"/>
  <c r="I19" i="22"/>
  <c r="E19" i="22"/>
  <c r="X19" i="22"/>
  <c r="T19" i="22"/>
  <c r="P19" i="22"/>
  <c r="L19" i="22"/>
  <c r="H19" i="22"/>
  <c r="D19" i="22"/>
  <c r="AA23" i="21"/>
  <c r="S23" i="22" s="1"/>
  <c r="I11" i="44"/>
  <c r="Y11" i="44"/>
  <c r="N11" i="44"/>
  <c r="C11" i="44"/>
  <c r="S11" i="44"/>
  <c r="N16" i="21"/>
  <c r="D16" i="21"/>
  <c r="T7" i="21"/>
  <c r="F7" i="21"/>
  <c r="Y28" i="21"/>
  <c r="K28" i="21"/>
  <c r="P13" i="20"/>
  <c r="E13" i="20"/>
  <c r="U13" i="20"/>
  <c r="J13" i="20"/>
  <c r="Z13" i="20"/>
  <c r="Z6" i="21"/>
  <c r="X14" i="21"/>
  <c r="J14" i="21"/>
  <c r="U5" i="21"/>
  <c r="AA30" i="21"/>
  <c r="Z30" i="22" s="1"/>
  <c r="I3" i="45"/>
  <c r="Y3" i="45"/>
  <c r="N3" i="45"/>
  <c r="C3" i="45"/>
  <c r="S3" i="45"/>
  <c r="L3" i="45"/>
  <c r="B4" i="44"/>
  <c r="R4" i="44"/>
  <c r="G4" i="44"/>
  <c r="W4" i="44"/>
  <c r="P4" i="44"/>
  <c r="E4" i="44"/>
  <c r="D22" i="21"/>
  <c r="Q22" i="21"/>
  <c r="D27" i="21"/>
  <c r="K29" i="21"/>
  <c r="L29" i="21"/>
  <c r="G9" i="21"/>
  <c r="X9" i="21"/>
  <c r="J21" i="21"/>
  <c r="F33" i="21"/>
  <c r="C28" i="44"/>
  <c r="N28" i="44"/>
  <c r="W28" i="44"/>
  <c r="Z28" i="44"/>
  <c r="P28" i="44"/>
  <c r="E28" i="44"/>
  <c r="L31" i="21"/>
  <c r="S25" i="21"/>
  <c r="I25" i="21"/>
  <c r="O5" i="44"/>
  <c r="H5" i="44"/>
  <c r="X5" i="44"/>
  <c r="M5" i="44"/>
  <c r="B5" i="44"/>
  <c r="AA20" i="21"/>
  <c r="T20" i="22" s="1"/>
  <c r="H25" i="44"/>
  <c r="K25" i="44"/>
  <c r="M25" i="44"/>
  <c r="B25" i="44"/>
  <c r="M7" i="44"/>
  <c r="B7" i="44"/>
  <c r="R7" i="44"/>
  <c r="G7" i="44"/>
  <c r="W7" i="44"/>
  <c r="J16" i="21"/>
  <c r="W16" i="21"/>
  <c r="P7" i="21"/>
  <c r="B7" i="21"/>
  <c r="AA7" i="20"/>
  <c r="AB7" i="20" s="1"/>
  <c r="K20" i="44"/>
  <c r="V20" i="44"/>
  <c r="B20" i="44"/>
  <c r="D20" i="44"/>
  <c r="T20" i="44"/>
  <c r="I20" i="44"/>
  <c r="J28" i="21"/>
  <c r="W28" i="21"/>
  <c r="U30" i="44"/>
  <c r="I30" i="44"/>
  <c r="L30" i="44"/>
  <c r="F30" i="44"/>
  <c r="V30" i="44"/>
  <c r="D6" i="21"/>
  <c r="Q6" i="21"/>
  <c r="D14" i="21"/>
  <c r="Q14" i="21"/>
  <c r="Q5" i="21"/>
  <c r="E31" i="44"/>
  <c r="I31" i="44"/>
  <c r="Z31" i="44"/>
  <c r="O31" i="44"/>
  <c r="H31" i="44"/>
  <c r="H33" i="44"/>
  <c r="X33" i="44"/>
  <c r="M33" i="44"/>
  <c r="B33" i="44"/>
  <c r="R33" i="44"/>
  <c r="G33" i="44"/>
  <c r="W15" i="22"/>
  <c r="S15" i="22"/>
  <c r="O15" i="22"/>
  <c r="K15" i="22"/>
  <c r="G15" i="22"/>
  <c r="C15" i="22"/>
  <c r="Z15" i="22"/>
  <c r="V15" i="22"/>
  <c r="R15" i="22"/>
  <c r="N15" i="22"/>
  <c r="J15" i="22"/>
  <c r="F15" i="22"/>
  <c r="B15" i="22"/>
  <c r="Y15" i="22"/>
  <c r="U15" i="22"/>
  <c r="Q15" i="22"/>
  <c r="M15" i="22"/>
  <c r="I15" i="22"/>
  <c r="E15" i="22"/>
  <c r="X15" i="22"/>
  <c r="T15" i="22"/>
  <c r="P15" i="22"/>
  <c r="L15" i="22"/>
  <c r="H15" i="22"/>
  <c r="D15" i="22"/>
  <c r="C24" i="20"/>
  <c r="S24" i="20"/>
  <c r="L24" i="20"/>
  <c r="Q24" i="20"/>
  <c r="F24" i="20"/>
  <c r="X21" i="44"/>
  <c r="D21" i="44"/>
  <c r="G21" i="44"/>
  <c r="I21" i="44"/>
  <c r="Y21" i="44"/>
  <c r="R22" i="21"/>
  <c r="E27" i="21"/>
  <c r="R27" i="21"/>
  <c r="R29" i="21"/>
  <c r="H29" i="21"/>
  <c r="X12" i="22"/>
  <c r="T12" i="22"/>
  <c r="P12" i="22"/>
  <c r="L12" i="22"/>
  <c r="H12" i="22"/>
  <c r="D12" i="22"/>
  <c r="W12" i="22"/>
  <c r="S12" i="22"/>
  <c r="O12" i="22"/>
  <c r="K12" i="22"/>
  <c r="G12" i="22"/>
  <c r="C12" i="22"/>
  <c r="Z12" i="22"/>
  <c r="V12" i="22"/>
  <c r="R12" i="22"/>
  <c r="N12" i="22"/>
  <c r="J12" i="22"/>
  <c r="F12" i="22"/>
  <c r="B12" i="22"/>
  <c r="Y12" i="22"/>
  <c r="U12" i="22"/>
  <c r="Q12" i="22"/>
  <c r="M12" i="22"/>
  <c r="I12" i="22"/>
  <c r="E12" i="22"/>
  <c r="I26" i="44"/>
  <c r="L26" i="44"/>
  <c r="M26" i="44"/>
  <c r="X26" i="44"/>
  <c r="N26" i="44"/>
  <c r="C26" i="44"/>
  <c r="Y9" i="21"/>
  <c r="K21" i="21"/>
  <c r="L21" i="21"/>
  <c r="Q19" i="44"/>
  <c r="F19" i="44"/>
  <c r="V19" i="44"/>
  <c r="K19" i="44"/>
  <c r="D19" i="44"/>
  <c r="W33" i="21"/>
  <c r="M33" i="21"/>
  <c r="O17" i="44"/>
  <c r="H17" i="44"/>
  <c r="X17" i="44"/>
  <c r="M17" i="44"/>
  <c r="B17" i="44"/>
  <c r="L10" i="44"/>
  <c r="Q10" i="44"/>
  <c r="F10" i="44"/>
  <c r="V10" i="44"/>
  <c r="X4" i="22"/>
  <c r="T4" i="22"/>
  <c r="P4" i="22"/>
  <c r="L4" i="22"/>
  <c r="H4" i="22"/>
  <c r="D4" i="22"/>
  <c r="W4" i="22"/>
  <c r="S4" i="22"/>
  <c r="O4" i="22"/>
  <c r="K4" i="22"/>
  <c r="G4" i="22"/>
  <c r="C4" i="22"/>
  <c r="Z4" i="22"/>
  <c r="V4" i="22"/>
  <c r="R4" i="22"/>
  <c r="N4" i="22"/>
  <c r="J4" i="22"/>
  <c r="F4" i="22"/>
  <c r="B4" i="22"/>
  <c r="Y4" i="22"/>
  <c r="U4" i="22"/>
  <c r="Q4" i="22"/>
  <c r="M4" i="22"/>
  <c r="I4" i="22"/>
  <c r="E4" i="22"/>
  <c r="H31" i="21"/>
  <c r="O25" i="21"/>
  <c r="E25" i="21"/>
  <c r="J12" i="44"/>
  <c r="Z12" i="44"/>
  <c r="O12" i="44"/>
  <c r="H12" i="44"/>
  <c r="X12" i="44"/>
  <c r="I27" i="44"/>
  <c r="J27" i="44"/>
  <c r="M27" i="44"/>
  <c r="K27" i="44"/>
  <c r="D27" i="44"/>
  <c r="Z34" i="23" l="1"/>
  <c r="S23" i="23"/>
  <c r="K11" i="23"/>
  <c r="L32" i="23"/>
  <c r="T20" i="23"/>
  <c r="Z30" i="23"/>
  <c r="X8" i="23"/>
  <c r="N18" i="23"/>
  <c r="I27" i="45"/>
  <c r="J4" i="23"/>
  <c r="X4" i="23"/>
  <c r="K19" i="45"/>
  <c r="X26" i="45"/>
  <c r="E12" i="23"/>
  <c r="U12" i="23"/>
  <c r="J12" i="23"/>
  <c r="Z12" i="23"/>
  <c r="O12" i="23"/>
  <c r="H12" i="23"/>
  <c r="X12" i="23"/>
  <c r="Y21" i="45"/>
  <c r="X21" i="45"/>
  <c r="S24" i="21"/>
  <c r="L15" i="23"/>
  <c r="Q15" i="23"/>
  <c r="F15" i="23"/>
  <c r="V15" i="23"/>
  <c r="K15" i="23"/>
  <c r="G33" i="45"/>
  <c r="X33" i="45"/>
  <c r="Z31" i="45"/>
  <c r="I30" i="45"/>
  <c r="D20" i="45"/>
  <c r="B7" i="45"/>
  <c r="AA7" i="44"/>
  <c r="AB7" i="44" s="1"/>
  <c r="K25" i="45"/>
  <c r="M5" i="45"/>
  <c r="Z28" i="45"/>
  <c r="W4" i="45"/>
  <c r="E13" i="21"/>
  <c r="N11" i="45"/>
  <c r="D19" i="23"/>
  <c r="T19" i="23"/>
  <c r="I19" i="23"/>
  <c r="Y19" i="23"/>
  <c r="N19" i="23"/>
  <c r="C19" i="23"/>
  <c r="S19" i="23"/>
  <c r="M26" i="23"/>
  <c r="Y13" i="45"/>
  <c r="K13" i="45"/>
  <c r="K15" i="45"/>
  <c r="D23" i="45"/>
  <c r="Z23" i="45"/>
  <c r="E18" i="45"/>
  <c r="Q29" i="45"/>
  <c r="H29" i="45"/>
  <c r="P3" i="23"/>
  <c r="E3" i="23"/>
  <c r="U3" i="23"/>
  <c r="J3" i="23"/>
  <c r="Z3" i="23"/>
  <c r="O3" i="23"/>
  <c r="W27" i="45"/>
  <c r="V27" i="45"/>
  <c r="D12" i="45"/>
  <c r="R10" i="45"/>
  <c r="H10" i="45"/>
  <c r="T17" i="45"/>
  <c r="AA33" i="21"/>
  <c r="G19" i="45"/>
  <c r="J26" i="45"/>
  <c r="U21" i="45"/>
  <c r="R24" i="21"/>
  <c r="H24" i="21"/>
  <c r="N33" i="45"/>
  <c r="D33" i="45"/>
  <c r="K31" i="45"/>
  <c r="R30" i="45"/>
  <c r="M30" i="45"/>
  <c r="Z20" i="45"/>
  <c r="L7" i="45"/>
  <c r="Y7" i="45"/>
  <c r="I25" i="45"/>
  <c r="E20" i="22"/>
  <c r="U20" i="22"/>
  <c r="J20" i="22"/>
  <c r="Z20" i="22"/>
  <c r="O20" i="22"/>
  <c r="H20" i="22"/>
  <c r="X20" i="22"/>
  <c r="I5" i="45"/>
  <c r="R28" i="45"/>
  <c r="L4" i="45"/>
  <c r="K30" i="22"/>
  <c r="D30" i="22"/>
  <c r="T30" i="22"/>
  <c r="I30" i="22"/>
  <c r="I30" i="23" s="1"/>
  <c r="Y30" i="22"/>
  <c r="N30" i="22"/>
  <c r="K13" i="21"/>
  <c r="L13" i="21"/>
  <c r="X11" i="45"/>
  <c r="J11" i="45"/>
  <c r="H23" i="22"/>
  <c r="X23" i="22"/>
  <c r="M23" i="22"/>
  <c r="B23" i="22"/>
  <c r="R23" i="22"/>
  <c r="G23" i="22"/>
  <c r="W23" i="22"/>
  <c r="P11" i="22"/>
  <c r="E11" i="22"/>
  <c r="U11" i="22"/>
  <c r="J11" i="22"/>
  <c r="Z11" i="22"/>
  <c r="O11" i="22"/>
  <c r="T26" i="23"/>
  <c r="J13" i="45"/>
  <c r="W13" i="45"/>
  <c r="G15" i="45"/>
  <c r="G23" i="45"/>
  <c r="F18" i="45"/>
  <c r="B29" i="45"/>
  <c r="AA29" i="44"/>
  <c r="AB29" i="44" s="1"/>
  <c r="C29" i="45"/>
  <c r="AB8" i="45"/>
  <c r="AA8" i="45"/>
  <c r="AA6" i="21"/>
  <c r="B17" i="23"/>
  <c r="AA17" i="22"/>
  <c r="AB17" i="22" s="1"/>
  <c r="R17" i="23"/>
  <c r="G17" i="23"/>
  <c r="W17" i="23"/>
  <c r="P17" i="23"/>
  <c r="E17" i="23"/>
  <c r="U17" i="23"/>
  <c r="C27" i="45"/>
  <c r="U12" i="45"/>
  <c r="G12" i="45"/>
  <c r="Y10" i="45"/>
  <c r="Z17" i="45"/>
  <c r="P17" i="45"/>
  <c r="S19" i="45"/>
  <c r="I19" i="45"/>
  <c r="V26" i="45"/>
  <c r="Q21" i="45"/>
  <c r="H21" i="45"/>
  <c r="T24" i="21"/>
  <c r="Z33" i="45"/>
  <c r="P33" i="45"/>
  <c r="G31" i="45"/>
  <c r="N30" i="45"/>
  <c r="R20" i="45"/>
  <c r="Z7" i="45"/>
  <c r="Z25" i="45"/>
  <c r="X25" i="45"/>
  <c r="J5" i="45"/>
  <c r="W5" i="45"/>
  <c r="M28" i="45"/>
  <c r="G28" i="45"/>
  <c r="O4" i="45"/>
  <c r="G13" i="21"/>
  <c r="X13" i="21"/>
  <c r="K34" i="22"/>
  <c r="D34" i="22"/>
  <c r="T34" i="22"/>
  <c r="I34" i="22"/>
  <c r="Y34" i="22"/>
  <c r="N34" i="22"/>
  <c r="T11" i="45"/>
  <c r="F11" i="45"/>
  <c r="U26" i="23"/>
  <c r="G26" i="23"/>
  <c r="L13" i="45"/>
  <c r="S15" i="45"/>
  <c r="I15" i="45"/>
  <c r="V23" i="45"/>
  <c r="B18" i="45"/>
  <c r="AA18" i="44"/>
  <c r="AB18" i="44" s="1"/>
  <c r="I29" i="45"/>
  <c r="I8" i="22"/>
  <c r="Y8" i="22"/>
  <c r="N8" i="22"/>
  <c r="C8" i="22"/>
  <c r="S8" i="22"/>
  <c r="L8" i="22"/>
  <c r="X27" i="45"/>
  <c r="R27" i="45"/>
  <c r="L12" i="45"/>
  <c r="Z10" i="45"/>
  <c r="P10" i="45"/>
  <c r="L17" i="45"/>
  <c r="H19" i="45"/>
  <c r="U19" i="45"/>
  <c r="W26" i="45"/>
  <c r="U26" i="45"/>
  <c r="O21" i="45"/>
  <c r="J24" i="21"/>
  <c r="W24" i="21"/>
  <c r="V33" i="45"/>
  <c r="L31" i="45"/>
  <c r="M31" i="45"/>
  <c r="T30" i="45"/>
  <c r="X20" i="45"/>
  <c r="S20" i="45"/>
  <c r="D7" i="45"/>
  <c r="Q7" i="45"/>
  <c r="S25" i="45"/>
  <c r="V5" i="45"/>
  <c r="S5" i="45"/>
  <c r="Y28" i="45"/>
  <c r="B28" i="45"/>
  <c r="AA28" i="44"/>
  <c r="AB28" i="44" s="1"/>
  <c r="I4" i="45"/>
  <c r="V4" i="45"/>
  <c r="AA3" i="45"/>
  <c r="AB3" i="45"/>
  <c r="C13" i="21"/>
  <c r="T13" i="21"/>
  <c r="G11" i="45"/>
  <c r="L26" i="23"/>
  <c r="B13" i="45"/>
  <c r="AA13" i="44"/>
  <c r="AB13" i="44" s="1"/>
  <c r="O13" i="45"/>
  <c r="E2" i="21"/>
  <c r="U2" i="21"/>
  <c r="J2" i="21"/>
  <c r="Z2" i="21"/>
  <c r="O2" i="21"/>
  <c r="H2" i="21"/>
  <c r="X2" i="21"/>
  <c r="X15" i="45"/>
  <c r="J15" i="45"/>
  <c r="O23" i="45"/>
  <c r="B23" i="45"/>
  <c r="AA23" i="44"/>
  <c r="AB23" i="44" s="1"/>
  <c r="Y18" i="45"/>
  <c r="U29" i="45"/>
  <c r="O18" i="22"/>
  <c r="H18" i="22"/>
  <c r="X18" i="22"/>
  <c r="M18" i="22"/>
  <c r="B18" i="22"/>
  <c r="R18" i="22"/>
  <c r="Z2" i="42"/>
  <c r="V2" i="42"/>
  <c r="R2" i="42"/>
  <c r="N2" i="42"/>
  <c r="J2" i="42"/>
  <c r="F2" i="42"/>
  <c r="B2" i="42"/>
  <c r="Y2" i="42"/>
  <c r="U2" i="42"/>
  <c r="Q2" i="42"/>
  <c r="M2" i="42"/>
  <c r="I2" i="42"/>
  <c r="E2" i="42"/>
  <c r="X2" i="42"/>
  <c r="T2" i="42"/>
  <c r="P2" i="42"/>
  <c r="L2" i="42"/>
  <c r="H2" i="42"/>
  <c r="D2" i="42"/>
  <c r="W2" i="42"/>
  <c r="S2" i="42"/>
  <c r="O2" i="42"/>
  <c r="K2" i="42"/>
  <c r="G2" i="42"/>
  <c r="C2" i="42"/>
  <c r="AB35" i="40"/>
  <c r="M32" i="22"/>
  <c r="B32" i="22"/>
  <c r="R32" i="22"/>
  <c r="G32" i="22"/>
  <c r="W32" i="22"/>
  <c r="P32" i="22"/>
  <c r="Z12" i="45"/>
  <c r="U4" i="23"/>
  <c r="H4" i="23"/>
  <c r="K27" i="45"/>
  <c r="C4" i="23"/>
  <c r="H17" i="45"/>
  <c r="I12" i="23"/>
  <c r="C12" i="23"/>
  <c r="I21" i="45"/>
  <c r="F24" i="21"/>
  <c r="C24" i="21"/>
  <c r="P15" i="23"/>
  <c r="E15" i="23"/>
  <c r="U15" i="23"/>
  <c r="J15" i="23"/>
  <c r="Z15" i="23"/>
  <c r="O15" i="23"/>
  <c r="R33" i="45"/>
  <c r="H33" i="45"/>
  <c r="I31" i="45"/>
  <c r="V30" i="45"/>
  <c r="U30" i="45"/>
  <c r="B20" i="45"/>
  <c r="AA20" i="44"/>
  <c r="AB20" i="44" s="1"/>
  <c r="W7" i="45"/>
  <c r="M7" i="45"/>
  <c r="H25" i="45"/>
  <c r="X5" i="45"/>
  <c r="W28" i="45"/>
  <c r="G4" i="45"/>
  <c r="Z13" i="21"/>
  <c r="P13" i="21"/>
  <c r="Y11" i="45"/>
  <c r="H19" i="23"/>
  <c r="X19" i="23"/>
  <c r="M19" i="23"/>
  <c r="B19" i="23"/>
  <c r="AA19" i="22"/>
  <c r="AB19" i="22" s="1"/>
  <c r="R19" i="23"/>
  <c r="G19" i="23"/>
  <c r="W19" i="23"/>
  <c r="X26" i="23"/>
  <c r="I13" i="45"/>
  <c r="V15" i="45"/>
  <c r="K23" i="45"/>
  <c r="Z18" i="45"/>
  <c r="P18" i="45"/>
  <c r="W29" i="45"/>
  <c r="D3" i="23"/>
  <c r="T3" i="23"/>
  <c r="I3" i="23"/>
  <c r="Y3" i="23"/>
  <c r="N3" i="23"/>
  <c r="C3" i="23"/>
  <c r="S3" i="23"/>
  <c r="G27" i="45"/>
  <c r="Y12" i="45"/>
  <c r="K12" i="45"/>
  <c r="B10" i="45"/>
  <c r="AA10" i="44"/>
  <c r="AB10" i="44" s="1"/>
  <c r="N17" i="45"/>
  <c r="D17" i="45"/>
  <c r="Y33" i="22"/>
  <c r="U33" i="22"/>
  <c r="Q33" i="22"/>
  <c r="M33" i="22"/>
  <c r="I33" i="22"/>
  <c r="E33" i="22"/>
  <c r="X33" i="22"/>
  <c r="T33" i="22"/>
  <c r="P33" i="22"/>
  <c r="L33" i="22"/>
  <c r="H33" i="22"/>
  <c r="D33" i="22"/>
  <c r="W33" i="22"/>
  <c r="S33" i="22"/>
  <c r="O33" i="22"/>
  <c r="K33" i="22"/>
  <c r="G33" i="22"/>
  <c r="C33" i="22"/>
  <c r="Z33" i="22"/>
  <c r="V33" i="22"/>
  <c r="R33" i="22"/>
  <c r="N33" i="22"/>
  <c r="J33" i="22"/>
  <c r="F33" i="22"/>
  <c r="B33" i="22"/>
  <c r="R19" i="45"/>
  <c r="P26" i="45"/>
  <c r="E21" i="45"/>
  <c r="B24" i="21"/>
  <c r="AA24" i="20"/>
  <c r="AB24" i="20" s="1"/>
  <c r="O24" i="21"/>
  <c r="Y33" i="45"/>
  <c r="Y31" i="45"/>
  <c r="V31" i="45"/>
  <c r="B30" i="45"/>
  <c r="AA30" i="44"/>
  <c r="AB30" i="44" s="1"/>
  <c r="U20" i="45"/>
  <c r="W20" i="45"/>
  <c r="S7" i="45"/>
  <c r="I7" i="45"/>
  <c r="C25" i="45"/>
  <c r="I20" i="22"/>
  <c r="Y20" i="22"/>
  <c r="N20" i="22"/>
  <c r="C20" i="22"/>
  <c r="S20" i="22"/>
  <c r="L20" i="22"/>
  <c r="T5" i="45"/>
  <c r="O28" i="45"/>
  <c r="S4" i="45"/>
  <c r="O30" i="22"/>
  <c r="H30" i="22"/>
  <c r="X30" i="22"/>
  <c r="M30" i="22"/>
  <c r="B30" i="22"/>
  <c r="R30" i="22"/>
  <c r="R30" i="23" s="1"/>
  <c r="V13" i="21"/>
  <c r="H11" i="45"/>
  <c r="U11" i="45"/>
  <c r="L23" i="22"/>
  <c r="Q23" i="22"/>
  <c r="F23" i="22"/>
  <c r="V23" i="22"/>
  <c r="K23" i="22"/>
  <c r="D11" i="22"/>
  <c r="T11" i="22"/>
  <c r="I11" i="22"/>
  <c r="Y11" i="22"/>
  <c r="N11" i="22"/>
  <c r="C11" i="22"/>
  <c r="S11" i="22"/>
  <c r="N26" i="23"/>
  <c r="D26" i="23"/>
  <c r="U13" i="45"/>
  <c r="G13" i="45"/>
  <c r="R15" i="45"/>
  <c r="I23" i="45"/>
  <c r="Q18" i="45"/>
  <c r="M29" i="45"/>
  <c r="F17" i="23"/>
  <c r="V17" i="23"/>
  <c r="K17" i="23"/>
  <c r="D17" i="23"/>
  <c r="T17" i="23"/>
  <c r="I17" i="23"/>
  <c r="Y17" i="23"/>
  <c r="Z27" i="45"/>
  <c r="E12" i="45"/>
  <c r="R12" i="45"/>
  <c r="S10" i="45"/>
  <c r="I10" i="45"/>
  <c r="J17" i="45"/>
  <c r="W17" i="45"/>
  <c r="C19" i="45"/>
  <c r="F26" i="45"/>
  <c r="W21" i="45"/>
  <c r="N24" i="21"/>
  <c r="D24" i="21"/>
  <c r="J33" i="45"/>
  <c r="U31" i="45"/>
  <c r="R31" i="45"/>
  <c r="Y30" i="45"/>
  <c r="O20" i="45"/>
  <c r="X7" i="45"/>
  <c r="J7" i="45"/>
  <c r="J25" i="45"/>
  <c r="O25" i="45"/>
  <c r="U5" i="45"/>
  <c r="G5" i="45"/>
  <c r="X28" i="45"/>
  <c r="S28" i="45"/>
  <c r="M4" i="45"/>
  <c r="Z4" i="45"/>
  <c r="R13" i="21"/>
  <c r="H13" i="21"/>
  <c r="O34" i="22"/>
  <c r="H34" i="22"/>
  <c r="X34" i="22"/>
  <c r="M34" i="22"/>
  <c r="B34" i="22"/>
  <c r="R34" i="22"/>
  <c r="D11" i="45"/>
  <c r="Q11" i="45"/>
  <c r="E26" i="23"/>
  <c r="V13" i="45"/>
  <c r="S13" i="45"/>
  <c r="C15" i="45"/>
  <c r="L23" i="45"/>
  <c r="M23" i="45"/>
  <c r="W18" i="45"/>
  <c r="M18" i="45"/>
  <c r="G29" i="45"/>
  <c r="AA9" i="45"/>
  <c r="Z9" i="46" s="1"/>
  <c r="AB9" i="31" s="1"/>
  <c r="AB9" i="45"/>
  <c r="AA5" i="21"/>
  <c r="M8" i="22"/>
  <c r="B8" i="22"/>
  <c r="R8" i="22"/>
  <c r="G8" i="22"/>
  <c r="W8" i="22"/>
  <c r="P8" i="22"/>
  <c r="AB14" i="45"/>
  <c r="AA14" i="45"/>
  <c r="S14" i="46" s="1"/>
  <c r="U14" i="31" s="1"/>
  <c r="H27" i="45"/>
  <c r="Q27" i="45"/>
  <c r="S12" i="45"/>
  <c r="J10" i="45"/>
  <c r="V17" i="45"/>
  <c r="S17" i="45"/>
  <c r="O19" i="45"/>
  <c r="E19" i="45"/>
  <c r="G26" i="45"/>
  <c r="T26" i="45"/>
  <c r="AA29" i="21"/>
  <c r="AA27" i="21"/>
  <c r="W27" i="22" s="1"/>
  <c r="R21" i="45"/>
  <c r="L21" i="45"/>
  <c r="U24" i="21"/>
  <c r="G24" i="21"/>
  <c r="F33" i="45"/>
  <c r="S31" i="45"/>
  <c r="O30" i="45"/>
  <c r="Q30" i="45"/>
  <c r="H20" i="45"/>
  <c r="K7" i="45"/>
  <c r="V25" i="45"/>
  <c r="P25" i="45"/>
  <c r="F5" i="45"/>
  <c r="C5" i="45"/>
  <c r="I28" i="45"/>
  <c r="V28" i="45"/>
  <c r="T4" i="45"/>
  <c r="F4" i="45"/>
  <c r="N13" i="21"/>
  <c r="D13" i="21"/>
  <c r="R11" i="45"/>
  <c r="V26" i="23"/>
  <c r="S26" i="23"/>
  <c r="M13" i="45"/>
  <c r="I2" i="21"/>
  <c r="Y2" i="21"/>
  <c r="N2" i="21"/>
  <c r="C2" i="21"/>
  <c r="S2" i="21"/>
  <c r="L2" i="21"/>
  <c r="H15" i="45"/>
  <c r="U15" i="45"/>
  <c r="AA28" i="21"/>
  <c r="X28" i="22" s="1"/>
  <c r="Y23" i="45"/>
  <c r="S18" i="45"/>
  <c r="I18" i="45"/>
  <c r="E29" i="45"/>
  <c r="C18" i="22"/>
  <c r="S18" i="22"/>
  <c r="L18" i="22"/>
  <c r="Q18" i="22"/>
  <c r="F18" i="22"/>
  <c r="V18" i="22"/>
  <c r="AB34" i="45"/>
  <c r="AA34" i="45"/>
  <c r="N34" i="46" s="1"/>
  <c r="P34" i="31" s="1"/>
  <c r="Q32" i="22"/>
  <c r="F32" i="22"/>
  <c r="V32" i="22"/>
  <c r="K32" i="22"/>
  <c r="D32" i="22"/>
  <c r="T32" i="22"/>
  <c r="AB16" i="45"/>
  <c r="AA16" i="45"/>
  <c r="Z16" i="46" s="1"/>
  <c r="AB16" i="31" s="1"/>
  <c r="Z4" i="23"/>
  <c r="Q10" i="45"/>
  <c r="X12" i="45"/>
  <c r="I4" i="23"/>
  <c r="N4" i="23"/>
  <c r="L4" i="23"/>
  <c r="M26" i="45"/>
  <c r="N12" i="23"/>
  <c r="L12" i="23"/>
  <c r="H12" i="45"/>
  <c r="M4" i="23"/>
  <c r="AA4" i="22"/>
  <c r="AB4" i="22" s="1"/>
  <c r="B4" i="23"/>
  <c r="R4" i="23"/>
  <c r="G4" i="23"/>
  <c r="W4" i="23"/>
  <c r="P4" i="23"/>
  <c r="V10" i="45"/>
  <c r="B17" i="45"/>
  <c r="AA17" i="44"/>
  <c r="AB17" i="44" s="1"/>
  <c r="O17" i="45"/>
  <c r="F19" i="45"/>
  <c r="C26" i="45"/>
  <c r="L26" i="45"/>
  <c r="M12" i="23"/>
  <c r="AA12" i="22"/>
  <c r="AB12" i="22" s="1"/>
  <c r="B12" i="23"/>
  <c r="R12" i="23"/>
  <c r="G12" i="23"/>
  <c r="W12" i="23"/>
  <c r="P12" i="23"/>
  <c r="G21" i="45"/>
  <c r="Q24" i="21"/>
  <c r="D15" i="23"/>
  <c r="T15" i="23"/>
  <c r="I15" i="23"/>
  <c r="Y15" i="23"/>
  <c r="N15" i="23"/>
  <c r="C15" i="23"/>
  <c r="S15" i="23"/>
  <c r="B33" i="45"/>
  <c r="AA33" i="44"/>
  <c r="AB33" i="44" s="1"/>
  <c r="H31" i="45"/>
  <c r="E31" i="45"/>
  <c r="F30" i="45"/>
  <c r="I20" i="45"/>
  <c r="V20" i="45"/>
  <c r="AA7" i="21"/>
  <c r="W7" i="22" s="1"/>
  <c r="G7" i="45"/>
  <c r="B25" i="45"/>
  <c r="AA25" i="44"/>
  <c r="AB25" i="44" s="1"/>
  <c r="H5" i="45"/>
  <c r="E28" i="45"/>
  <c r="N28" i="45"/>
  <c r="E4" i="45"/>
  <c r="R4" i="45"/>
  <c r="J13" i="21"/>
  <c r="S11" i="45"/>
  <c r="I11" i="45"/>
  <c r="L19" i="23"/>
  <c r="Q19" i="23"/>
  <c r="F19" i="23"/>
  <c r="V19" i="23"/>
  <c r="K19" i="23"/>
  <c r="H26" i="23"/>
  <c r="T13" i="45"/>
  <c r="F15" i="45"/>
  <c r="Q23" i="45"/>
  <c r="J18" i="45"/>
  <c r="AA16" i="21"/>
  <c r="X16" i="22" s="1"/>
  <c r="T29" i="45"/>
  <c r="H3" i="23"/>
  <c r="X3" i="23"/>
  <c r="M3" i="23"/>
  <c r="B3" i="23"/>
  <c r="AA3" i="22"/>
  <c r="AB3" i="22" s="1"/>
  <c r="R3" i="23"/>
  <c r="G3" i="23"/>
  <c r="W3" i="23"/>
  <c r="AB22" i="45"/>
  <c r="AA22" i="45"/>
  <c r="L22" i="46" s="1"/>
  <c r="N22" i="31" s="1"/>
  <c r="E27" i="45"/>
  <c r="I12" i="45"/>
  <c r="V12" i="45"/>
  <c r="W10" i="45"/>
  <c r="M10" i="45"/>
  <c r="Y17" i="45"/>
  <c r="K17" i="45"/>
  <c r="P19" i="45"/>
  <c r="B19" i="45"/>
  <c r="AA19" i="44"/>
  <c r="AB19" i="44" s="1"/>
  <c r="O26" i="45"/>
  <c r="E26" i="45"/>
  <c r="Z21" i="45"/>
  <c r="S21" i="45"/>
  <c r="M24" i="21"/>
  <c r="S33" i="45"/>
  <c r="I33" i="45"/>
  <c r="T31" i="45"/>
  <c r="N31" i="45"/>
  <c r="W30" i="45"/>
  <c r="D30" i="45"/>
  <c r="E20" i="45"/>
  <c r="N20" i="45"/>
  <c r="C7" i="45"/>
  <c r="N25" i="45"/>
  <c r="W25" i="45"/>
  <c r="M20" i="22"/>
  <c r="B20" i="22"/>
  <c r="R20" i="22"/>
  <c r="G20" i="22"/>
  <c r="W20" i="22"/>
  <c r="P20" i="22"/>
  <c r="N5" i="45"/>
  <c r="D5" i="45"/>
  <c r="Q28" i="45"/>
  <c r="F28" i="45"/>
  <c r="C4" i="45"/>
  <c r="C30" i="22"/>
  <c r="S30" i="22"/>
  <c r="S30" i="23" s="1"/>
  <c r="L30" i="22"/>
  <c r="Q30" i="22"/>
  <c r="F30" i="22"/>
  <c r="V30" i="22"/>
  <c r="F13" i="21"/>
  <c r="O11" i="45"/>
  <c r="E11" i="45"/>
  <c r="P23" i="22"/>
  <c r="E23" i="22"/>
  <c r="U23" i="22"/>
  <c r="J23" i="22"/>
  <c r="Z23" i="22"/>
  <c r="O23" i="22"/>
  <c r="AA25" i="21"/>
  <c r="AA31" i="21"/>
  <c r="W31" i="22" s="1"/>
  <c r="H11" i="22"/>
  <c r="X11" i="22"/>
  <c r="M11" i="22"/>
  <c r="B11" i="22"/>
  <c r="R11" i="22"/>
  <c r="G11" i="22"/>
  <c r="W11" i="22"/>
  <c r="Y26" i="23"/>
  <c r="K26" i="23"/>
  <c r="E13" i="45"/>
  <c r="P15" i="45"/>
  <c r="B15" i="45"/>
  <c r="AA15" i="44"/>
  <c r="AB15" i="44" s="1"/>
  <c r="P23" i="45"/>
  <c r="U23" i="45"/>
  <c r="K18" i="45"/>
  <c r="L18" i="45"/>
  <c r="O29" i="45"/>
  <c r="J17" i="23"/>
  <c r="Z17" i="23"/>
  <c r="O17" i="23"/>
  <c r="H17" i="23"/>
  <c r="X17" i="23"/>
  <c r="M17" i="23"/>
  <c r="L27" i="45"/>
  <c r="Y27" i="45"/>
  <c r="P12" i="45"/>
  <c r="B12" i="45"/>
  <c r="AA12" i="44"/>
  <c r="AB12" i="44" s="1"/>
  <c r="C10" i="45"/>
  <c r="T10" i="45"/>
  <c r="U17" i="45"/>
  <c r="G17" i="45"/>
  <c r="N19" i="45"/>
  <c r="H26" i="45"/>
  <c r="V21" i="45"/>
  <c r="T21" i="45"/>
  <c r="Y24" i="21"/>
  <c r="K24" i="21"/>
  <c r="U33" i="45"/>
  <c r="P31" i="45"/>
  <c r="F31" i="45"/>
  <c r="S30" i="45"/>
  <c r="P30" i="45"/>
  <c r="Q20" i="45"/>
  <c r="F20" i="45"/>
  <c r="H7" i="45"/>
  <c r="U7" i="45"/>
  <c r="U25" i="45"/>
  <c r="L25" i="45"/>
  <c r="E5" i="45"/>
  <c r="H28" i="45"/>
  <c r="X4" i="45"/>
  <c r="J4" i="45"/>
  <c r="AA13" i="20"/>
  <c r="AB13" i="20" s="1"/>
  <c r="B13" i="21"/>
  <c r="C34" i="22"/>
  <c r="S34" i="22"/>
  <c r="L34" i="22"/>
  <c r="Q34" i="22"/>
  <c r="F34" i="22"/>
  <c r="V34" i="22"/>
  <c r="K11" i="45"/>
  <c r="Z26" i="23"/>
  <c r="P26" i="23"/>
  <c r="F13" i="45"/>
  <c r="C13" i="45"/>
  <c r="N15" i="45"/>
  <c r="S23" i="45"/>
  <c r="J23" i="45"/>
  <c r="G18" i="45"/>
  <c r="X18" i="45"/>
  <c r="N29" i="45"/>
  <c r="D29" i="45"/>
  <c r="AB24" i="45"/>
  <c r="AA24" i="45"/>
  <c r="T24" i="46" s="1"/>
  <c r="V24" i="31" s="1"/>
  <c r="Y5" i="22"/>
  <c r="U5" i="22"/>
  <c r="Q5" i="22"/>
  <c r="M5" i="22"/>
  <c r="I5" i="22"/>
  <c r="E5" i="22"/>
  <c r="X5" i="22"/>
  <c r="T5" i="22"/>
  <c r="P5" i="22"/>
  <c r="L5" i="22"/>
  <c r="H5" i="22"/>
  <c r="D5" i="22"/>
  <c r="W5" i="22"/>
  <c r="S5" i="22"/>
  <c r="O5" i="22"/>
  <c r="K5" i="22"/>
  <c r="G5" i="22"/>
  <c r="C5" i="22"/>
  <c r="Z5" i="22"/>
  <c r="V5" i="22"/>
  <c r="R5" i="22"/>
  <c r="N5" i="22"/>
  <c r="J5" i="22"/>
  <c r="F5" i="22"/>
  <c r="B5" i="22"/>
  <c r="Q8" i="22"/>
  <c r="F8" i="22"/>
  <c r="V8" i="22"/>
  <c r="K8" i="22"/>
  <c r="D8" i="22"/>
  <c r="T8" i="22"/>
  <c r="AB6" i="45"/>
  <c r="AA6" i="45"/>
  <c r="K6" i="46" s="1"/>
  <c r="M6" i="31" s="1"/>
  <c r="O27" i="45"/>
  <c r="F27" i="45"/>
  <c r="C12" i="45"/>
  <c r="U10" i="45"/>
  <c r="F17" i="45"/>
  <c r="C17" i="45"/>
  <c r="Z19" i="45"/>
  <c r="R26" i="45"/>
  <c r="Q26" i="45"/>
  <c r="Y29" i="22"/>
  <c r="U29" i="22"/>
  <c r="Q29" i="22"/>
  <c r="M29" i="22"/>
  <c r="I29" i="22"/>
  <c r="I29" i="23" s="1"/>
  <c r="E29" i="22"/>
  <c r="X29" i="22"/>
  <c r="T29" i="22"/>
  <c r="P29" i="22"/>
  <c r="L29" i="22"/>
  <c r="H29" i="22"/>
  <c r="D29" i="22"/>
  <c r="W29" i="22"/>
  <c r="S29" i="22"/>
  <c r="O29" i="22"/>
  <c r="K29" i="22"/>
  <c r="G29" i="22"/>
  <c r="C29" i="22"/>
  <c r="Z29" i="22"/>
  <c r="V29" i="22"/>
  <c r="R29" i="22"/>
  <c r="N29" i="22"/>
  <c r="J29" i="22"/>
  <c r="J29" i="23" s="1"/>
  <c r="F29" i="22"/>
  <c r="B29" i="22"/>
  <c r="AA22" i="21"/>
  <c r="Z22" i="22" s="1"/>
  <c r="B21" i="45"/>
  <c r="AA21" i="44"/>
  <c r="AB21" i="44" s="1"/>
  <c r="C21" i="45"/>
  <c r="E24" i="21"/>
  <c r="Q33" i="45"/>
  <c r="C31" i="45"/>
  <c r="Z30" i="45"/>
  <c r="H30" i="45"/>
  <c r="J20" i="45"/>
  <c r="V7" i="45"/>
  <c r="F25" i="45"/>
  <c r="G25" i="45"/>
  <c r="Q5" i="45"/>
  <c r="T28" i="45"/>
  <c r="K28" i="45"/>
  <c r="D4" i="45"/>
  <c r="Y13" i="21"/>
  <c r="P11" i="45"/>
  <c r="B11" i="45"/>
  <c r="AA11" i="44"/>
  <c r="AB11" i="44" s="1"/>
  <c r="F26" i="23"/>
  <c r="C26" i="23"/>
  <c r="X13" i="45"/>
  <c r="M2" i="21"/>
  <c r="B2" i="21"/>
  <c r="AA2" i="20"/>
  <c r="R2" i="21"/>
  <c r="G2" i="21"/>
  <c r="W2" i="21"/>
  <c r="P2" i="21"/>
  <c r="O15" i="45"/>
  <c r="E15" i="45"/>
  <c r="X23" i="45"/>
  <c r="N23" i="45"/>
  <c r="C18" i="45"/>
  <c r="T18" i="45"/>
  <c r="Z29" i="45"/>
  <c r="S29" i="45"/>
  <c r="G18" i="22"/>
  <c r="W18" i="22"/>
  <c r="P18" i="22"/>
  <c r="E18" i="22"/>
  <c r="U18" i="22"/>
  <c r="J18" i="22"/>
  <c r="Z18" i="22"/>
  <c r="AA35" i="18"/>
  <c r="AB10" i="18"/>
  <c r="E32" i="22"/>
  <c r="U32" i="22"/>
  <c r="J32" i="22"/>
  <c r="Z32" i="22"/>
  <c r="O32" i="22"/>
  <c r="H32" i="22"/>
  <c r="X32" i="22"/>
  <c r="AA14" i="21"/>
  <c r="V14" i="22" s="1"/>
  <c r="D27" i="45"/>
  <c r="E4" i="23"/>
  <c r="O4" i="23"/>
  <c r="X17" i="45"/>
  <c r="J12" i="45"/>
  <c r="Y4" i="23"/>
  <c r="S4" i="23"/>
  <c r="L10" i="45"/>
  <c r="V19" i="45"/>
  <c r="Y12" i="23"/>
  <c r="S12" i="23"/>
  <c r="M27" i="45"/>
  <c r="J27" i="45"/>
  <c r="O12" i="45"/>
  <c r="Q4" i="23"/>
  <c r="F4" i="23"/>
  <c r="V4" i="23"/>
  <c r="K4" i="23"/>
  <c r="D4" i="23"/>
  <c r="T4" i="23"/>
  <c r="F10" i="45"/>
  <c r="M17" i="45"/>
  <c r="D19" i="45"/>
  <c r="Q19" i="45"/>
  <c r="N26" i="45"/>
  <c r="I26" i="45"/>
  <c r="Q12" i="23"/>
  <c r="F12" i="23"/>
  <c r="V12" i="23"/>
  <c r="K12" i="23"/>
  <c r="D12" i="23"/>
  <c r="T12" i="23"/>
  <c r="D21" i="45"/>
  <c r="L24" i="21"/>
  <c r="H15" i="23"/>
  <c r="X15" i="23"/>
  <c r="M15" i="23"/>
  <c r="B15" i="23"/>
  <c r="AA15" i="22"/>
  <c r="AB15" i="22" s="1"/>
  <c r="R15" i="23"/>
  <c r="G15" i="23"/>
  <c r="W15" i="23"/>
  <c r="M33" i="45"/>
  <c r="O31" i="45"/>
  <c r="L30" i="45"/>
  <c r="T20" i="45"/>
  <c r="K20" i="45"/>
  <c r="R7" i="45"/>
  <c r="M25" i="45"/>
  <c r="B5" i="45"/>
  <c r="AA5" i="44"/>
  <c r="AB5" i="44" s="1"/>
  <c r="O5" i="45"/>
  <c r="P28" i="45"/>
  <c r="C28" i="45"/>
  <c r="P4" i="45"/>
  <c r="B4" i="45"/>
  <c r="AA4" i="44"/>
  <c r="AB4" i="44" s="1"/>
  <c r="U13" i="21"/>
  <c r="C11" i="45"/>
  <c r="P19" i="23"/>
  <c r="E19" i="23"/>
  <c r="U19" i="23"/>
  <c r="J19" i="23"/>
  <c r="Z19" i="23"/>
  <c r="O19" i="23"/>
  <c r="B26" i="23"/>
  <c r="AA26" i="22"/>
  <c r="AB26" i="22" s="1"/>
  <c r="O26" i="23"/>
  <c r="D13" i="45"/>
  <c r="D15" i="45"/>
  <c r="Q15" i="45"/>
  <c r="F23" i="45"/>
  <c r="U18" i="45"/>
  <c r="F29" i="45"/>
  <c r="K29" i="45"/>
  <c r="L3" i="23"/>
  <c r="Q3" i="23"/>
  <c r="F3" i="23"/>
  <c r="V3" i="23"/>
  <c r="K3" i="23"/>
  <c r="P27" i="45"/>
  <c r="B27" i="45"/>
  <c r="AA27" i="44"/>
  <c r="AB27" i="44" s="1"/>
  <c r="T12" i="45"/>
  <c r="F12" i="45"/>
  <c r="G10" i="45"/>
  <c r="X10" i="45"/>
  <c r="I17" i="45"/>
  <c r="W19" i="45"/>
  <c r="M19" i="45"/>
  <c r="Z26" i="45"/>
  <c r="D26" i="45"/>
  <c r="J21" i="45"/>
  <c r="P21" i="45"/>
  <c r="X24" i="21"/>
  <c r="C33" i="45"/>
  <c r="T33" i="45"/>
  <c r="D31" i="45"/>
  <c r="J31" i="45"/>
  <c r="G30" i="45"/>
  <c r="X30" i="45"/>
  <c r="P20" i="45"/>
  <c r="C20" i="45"/>
  <c r="N7" i="45"/>
  <c r="Y25" i="45"/>
  <c r="T25" i="45"/>
  <c r="Q20" i="22"/>
  <c r="F20" i="22"/>
  <c r="V20" i="22"/>
  <c r="K20" i="22"/>
  <c r="D20" i="22"/>
  <c r="Y5" i="45"/>
  <c r="K5" i="45"/>
  <c r="L28" i="45"/>
  <c r="Q4" i="45"/>
  <c r="N4" i="45"/>
  <c r="G30" i="22"/>
  <c r="W30" i="22"/>
  <c r="P30" i="22"/>
  <c r="E30" i="22"/>
  <c r="U30" i="22"/>
  <c r="J30" i="22"/>
  <c r="J30" i="23" s="1"/>
  <c r="Q13" i="21"/>
  <c r="Z11" i="45"/>
  <c r="D23" i="22"/>
  <c r="T23" i="22"/>
  <c r="I23" i="22"/>
  <c r="Y23" i="22"/>
  <c r="N23" i="22"/>
  <c r="C23" i="22"/>
  <c r="Y25" i="22"/>
  <c r="U25" i="22"/>
  <c r="Q25" i="22"/>
  <c r="M25" i="22"/>
  <c r="I25" i="22"/>
  <c r="E25" i="22"/>
  <c r="X25" i="22"/>
  <c r="T25" i="22"/>
  <c r="P25" i="22"/>
  <c r="L25" i="22"/>
  <c r="H25" i="22"/>
  <c r="D25" i="22"/>
  <c r="W25" i="22"/>
  <c r="S25" i="22"/>
  <c r="O25" i="22"/>
  <c r="K25" i="22"/>
  <c r="G25" i="22"/>
  <c r="C25" i="22"/>
  <c r="Z25" i="22"/>
  <c r="V25" i="22"/>
  <c r="R25" i="22"/>
  <c r="N25" i="22"/>
  <c r="J25" i="22"/>
  <c r="F25" i="22"/>
  <c r="B25" i="22"/>
  <c r="L11" i="22"/>
  <c r="Q11" i="22"/>
  <c r="F11" i="22"/>
  <c r="V11" i="22"/>
  <c r="I26" i="23"/>
  <c r="Z13" i="45"/>
  <c r="P13" i="45"/>
  <c r="W15" i="45"/>
  <c r="M15" i="45"/>
  <c r="W23" i="45"/>
  <c r="R23" i="45"/>
  <c r="V18" i="45"/>
  <c r="R29" i="45"/>
  <c r="L29" i="45"/>
  <c r="Y8" i="46"/>
  <c r="AA8" i="31" s="1"/>
  <c r="U8" i="46"/>
  <c r="W8" i="31" s="1"/>
  <c r="Q8" i="46"/>
  <c r="S8" i="31" s="1"/>
  <c r="M8" i="46"/>
  <c r="O8" i="31" s="1"/>
  <c r="I8" i="46"/>
  <c r="K8" i="31" s="1"/>
  <c r="E8" i="46"/>
  <c r="G8" i="31" s="1"/>
  <c r="X8" i="46"/>
  <c r="Z8" i="31" s="1"/>
  <c r="T8" i="46"/>
  <c r="V8" i="31" s="1"/>
  <c r="P8" i="46"/>
  <c r="R8" i="31" s="1"/>
  <c r="L8" i="46"/>
  <c r="N8" i="31" s="1"/>
  <c r="H8" i="46"/>
  <c r="J8" i="31" s="1"/>
  <c r="D8" i="46"/>
  <c r="F8" i="31" s="1"/>
  <c r="W8" i="46"/>
  <c r="Y8" i="31" s="1"/>
  <c r="O8" i="46"/>
  <c r="Q8" i="31" s="1"/>
  <c r="G8" i="46"/>
  <c r="I8" i="31" s="1"/>
  <c r="V8" i="46"/>
  <c r="X8" i="31" s="1"/>
  <c r="N8" i="46"/>
  <c r="P8" i="31" s="1"/>
  <c r="F8" i="46"/>
  <c r="H8" i="31" s="1"/>
  <c r="S8" i="46"/>
  <c r="U8" i="31" s="1"/>
  <c r="K8" i="46"/>
  <c r="M8" i="31" s="1"/>
  <c r="C8" i="46"/>
  <c r="E8" i="31" s="1"/>
  <c r="Z8" i="46"/>
  <c r="AB8" i="31" s="1"/>
  <c r="R8" i="46"/>
  <c r="T8" i="31" s="1"/>
  <c r="J8" i="46"/>
  <c r="L8" i="31" s="1"/>
  <c r="AH8" i="31" s="1"/>
  <c r="B8" i="46"/>
  <c r="Z6" i="22"/>
  <c r="V6" i="22"/>
  <c r="R6" i="22"/>
  <c r="N6" i="22"/>
  <c r="J6" i="22"/>
  <c r="F6" i="22"/>
  <c r="B6" i="22"/>
  <c r="Y6" i="22"/>
  <c r="U6" i="22"/>
  <c r="Q6" i="22"/>
  <c r="M6" i="22"/>
  <c r="I6" i="22"/>
  <c r="E6" i="22"/>
  <c r="X6" i="22"/>
  <c r="T6" i="22"/>
  <c r="P6" i="22"/>
  <c r="L6" i="22"/>
  <c r="H6" i="22"/>
  <c r="D6" i="22"/>
  <c r="W6" i="22"/>
  <c r="S6" i="22"/>
  <c r="O6" i="22"/>
  <c r="K6" i="22"/>
  <c r="G6" i="22"/>
  <c r="C6" i="22"/>
  <c r="AB32" i="45"/>
  <c r="AA32" i="45"/>
  <c r="P32" i="46" s="1"/>
  <c r="R32" i="31" s="1"/>
  <c r="N17" i="23"/>
  <c r="C17" i="23"/>
  <c r="S17" i="23"/>
  <c r="L17" i="23"/>
  <c r="Q17" i="23"/>
  <c r="S27" i="45"/>
  <c r="N27" i="45"/>
  <c r="W12" i="45"/>
  <c r="N10" i="45"/>
  <c r="D10" i="45"/>
  <c r="E17" i="45"/>
  <c r="L19" i="45"/>
  <c r="Y19" i="45"/>
  <c r="K26" i="45"/>
  <c r="Y26" i="45"/>
  <c r="F21" i="45"/>
  <c r="K21" i="45"/>
  <c r="I24" i="21"/>
  <c r="O33" i="45"/>
  <c r="E33" i="45"/>
  <c r="W31" i="45"/>
  <c r="B31" i="45"/>
  <c r="AA31" i="44"/>
  <c r="AB31" i="44" s="1"/>
  <c r="C30" i="45"/>
  <c r="E30" i="45"/>
  <c r="L20" i="45"/>
  <c r="O7" i="45"/>
  <c r="E7" i="45"/>
  <c r="E25" i="45"/>
  <c r="Z5" i="45"/>
  <c r="P5" i="45"/>
  <c r="J28" i="45"/>
  <c r="AA9" i="21"/>
  <c r="M9" i="22" s="1"/>
  <c r="H4" i="45"/>
  <c r="W13" i="21"/>
  <c r="M13" i="21"/>
  <c r="G34" i="22"/>
  <c r="W34" i="22"/>
  <c r="P34" i="22"/>
  <c r="E34" i="22"/>
  <c r="U34" i="22"/>
  <c r="J34" i="22"/>
  <c r="V11" i="45"/>
  <c r="J26" i="23"/>
  <c r="W26" i="23"/>
  <c r="Q13" i="45"/>
  <c r="L15" i="45"/>
  <c r="Y15" i="45"/>
  <c r="C23" i="45"/>
  <c r="R18" i="45"/>
  <c r="H18" i="45"/>
  <c r="Y29" i="45"/>
  <c r="X29" i="45"/>
  <c r="E8" i="22"/>
  <c r="U8" i="22"/>
  <c r="J8" i="22"/>
  <c r="Z8" i="22"/>
  <c r="O8" i="22"/>
  <c r="H8" i="22"/>
  <c r="U27" i="45"/>
  <c r="Q12" i="45"/>
  <c r="N12" i="45"/>
  <c r="O10" i="45"/>
  <c r="E10" i="45"/>
  <c r="Q17" i="45"/>
  <c r="X19" i="45"/>
  <c r="J19" i="45"/>
  <c r="B26" i="45"/>
  <c r="AA26" i="44"/>
  <c r="AB26" i="44" s="1"/>
  <c r="M21" i="45"/>
  <c r="Z24" i="21"/>
  <c r="P24" i="21"/>
  <c r="K33" i="45"/>
  <c r="L33" i="45"/>
  <c r="Q31" i="45"/>
  <c r="J30" i="45"/>
  <c r="M20" i="45"/>
  <c r="G20" i="45"/>
  <c r="T7" i="45"/>
  <c r="F7" i="45"/>
  <c r="Q25" i="45"/>
  <c r="D25" i="45"/>
  <c r="L5" i="45"/>
  <c r="D28" i="45"/>
  <c r="Y4" i="45"/>
  <c r="K4" i="45"/>
  <c r="Y3" i="46"/>
  <c r="AA3" i="31" s="1"/>
  <c r="U3" i="46"/>
  <c r="W3" i="31" s="1"/>
  <c r="Q3" i="46"/>
  <c r="S3" i="31" s="1"/>
  <c r="M3" i="46"/>
  <c r="O3" i="31" s="1"/>
  <c r="I3" i="46"/>
  <c r="K3" i="31" s="1"/>
  <c r="E3" i="46"/>
  <c r="G3" i="31" s="1"/>
  <c r="X3" i="46"/>
  <c r="Z3" i="31" s="1"/>
  <c r="T3" i="46"/>
  <c r="V3" i="31" s="1"/>
  <c r="P3" i="46"/>
  <c r="R3" i="31" s="1"/>
  <c r="L3" i="46"/>
  <c r="N3" i="31" s="1"/>
  <c r="H3" i="46"/>
  <c r="J3" i="31" s="1"/>
  <c r="D3" i="46"/>
  <c r="F3" i="31" s="1"/>
  <c r="W3" i="46"/>
  <c r="Y3" i="31" s="1"/>
  <c r="S3" i="46"/>
  <c r="U3" i="31" s="1"/>
  <c r="O3" i="46"/>
  <c r="Q3" i="31" s="1"/>
  <c r="K3" i="46"/>
  <c r="M3" i="31" s="1"/>
  <c r="G3" i="46"/>
  <c r="I3" i="31" s="1"/>
  <c r="C3" i="46"/>
  <c r="E3" i="31" s="1"/>
  <c r="Z3" i="46"/>
  <c r="AB3" i="31" s="1"/>
  <c r="V3" i="46"/>
  <c r="X3" i="31" s="1"/>
  <c r="R3" i="46"/>
  <c r="T3" i="31" s="1"/>
  <c r="N3" i="46"/>
  <c r="P3" i="31" s="1"/>
  <c r="J3" i="46"/>
  <c r="L3" i="31" s="1"/>
  <c r="AH3" i="31" s="1"/>
  <c r="F3" i="46"/>
  <c r="H3" i="31" s="1"/>
  <c r="B3" i="46"/>
  <c r="S13" i="21"/>
  <c r="I13" i="21"/>
  <c r="W11" i="45"/>
  <c r="M11" i="45"/>
  <c r="Q26" i="23"/>
  <c r="R13" i="45"/>
  <c r="H13" i="45"/>
  <c r="Q2" i="21"/>
  <c r="F2" i="21"/>
  <c r="V2" i="21"/>
  <c r="K2" i="21"/>
  <c r="D2" i="21"/>
  <c r="T2" i="21"/>
  <c r="Z15" i="45"/>
  <c r="H23" i="45"/>
  <c r="E23" i="45"/>
  <c r="N18" i="45"/>
  <c r="D18" i="45"/>
  <c r="J29" i="45"/>
  <c r="P29" i="45"/>
  <c r="K18" i="22"/>
  <c r="D18" i="22"/>
  <c r="T18" i="22"/>
  <c r="I18" i="22"/>
  <c r="Y18" i="22"/>
  <c r="AA10" i="19"/>
  <c r="AA35" i="19" s="1"/>
  <c r="B35" i="19"/>
  <c r="AA21" i="21"/>
  <c r="U21" i="22" s="1"/>
  <c r="I32" i="22"/>
  <c r="Y32" i="22"/>
  <c r="N32" i="22"/>
  <c r="C32" i="22"/>
  <c r="S32" i="22"/>
  <c r="X28" i="23" l="1"/>
  <c r="M9" i="23"/>
  <c r="W7" i="23"/>
  <c r="W31" i="23"/>
  <c r="W27" i="23"/>
  <c r="Z22" i="23"/>
  <c r="U21" i="23"/>
  <c r="V14" i="23"/>
  <c r="X16" i="23"/>
  <c r="T18" i="23"/>
  <c r="O8" i="23"/>
  <c r="E8" i="23"/>
  <c r="U34" i="23"/>
  <c r="G34" i="23"/>
  <c r="AA31" i="45"/>
  <c r="AB31" i="45"/>
  <c r="O6" i="23"/>
  <c r="H6" i="23"/>
  <c r="X6" i="23"/>
  <c r="M6" i="23"/>
  <c r="B6" i="23"/>
  <c r="AA6" i="22"/>
  <c r="AB6" i="22" s="1"/>
  <c r="R6" i="23"/>
  <c r="V11" i="23"/>
  <c r="B25" i="23"/>
  <c r="AA25" i="22"/>
  <c r="AB25" i="22" s="1"/>
  <c r="R25" i="23"/>
  <c r="G25" i="23"/>
  <c r="W25" i="23"/>
  <c r="P25" i="23"/>
  <c r="E25" i="23"/>
  <c r="U25" i="23"/>
  <c r="Y23" i="23"/>
  <c r="W30" i="23"/>
  <c r="D20" i="23"/>
  <c r="Q20" i="23"/>
  <c r="AA26" i="23"/>
  <c r="Z32" i="23"/>
  <c r="X10" i="20"/>
  <c r="T10" i="20"/>
  <c r="P10" i="20"/>
  <c r="L10" i="20"/>
  <c r="H10" i="20"/>
  <c r="D10" i="20"/>
  <c r="W10" i="20"/>
  <c r="S10" i="20"/>
  <c r="O10" i="20"/>
  <c r="K10" i="20"/>
  <c r="G10" i="20"/>
  <c r="C10" i="20"/>
  <c r="Z10" i="20"/>
  <c r="V10" i="20"/>
  <c r="R10" i="20"/>
  <c r="N10" i="20"/>
  <c r="J10" i="20"/>
  <c r="F10" i="20"/>
  <c r="B10" i="20"/>
  <c r="Y10" i="20"/>
  <c r="U10" i="20"/>
  <c r="Q10" i="20"/>
  <c r="M10" i="20"/>
  <c r="I10" i="20"/>
  <c r="E10" i="20"/>
  <c r="AB35" i="18"/>
  <c r="U18" i="23"/>
  <c r="G18" i="23"/>
  <c r="AA2" i="21"/>
  <c r="AB11" i="45"/>
  <c r="AA11" i="45"/>
  <c r="N29" i="23"/>
  <c r="C29" i="23"/>
  <c r="S29" i="23"/>
  <c r="L29" i="23"/>
  <c r="Q29" i="23"/>
  <c r="D8" i="23"/>
  <c r="Q8" i="23"/>
  <c r="N5" i="23"/>
  <c r="C5" i="23"/>
  <c r="S5" i="23"/>
  <c r="L5" i="23"/>
  <c r="Q5" i="23"/>
  <c r="L34" i="23"/>
  <c r="AA13" i="21"/>
  <c r="Z32" i="46"/>
  <c r="AB32" i="31" s="1"/>
  <c r="F32" i="46"/>
  <c r="H32" i="31" s="1"/>
  <c r="Q32" i="46"/>
  <c r="S32" i="31" s="1"/>
  <c r="K32" i="46"/>
  <c r="M32" i="31" s="1"/>
  <c r="D32" i="46"/>
  <c r="F32" i="31" s="1"/>
  <c r="T32" i="46"/>
  <c r="V32" i="31" s="1"/>
  <c r="G11" i="23"/>
  <c r="X11" i="23"/>
  <c r="O23" i="23"/>
  <c r="E23" i="23"/>
  <c r="V30" i="23"/>
  <c r="P20" i="23"/>
  <c r="AA20" i="22"/>
  <c r="AB20" i="22" s="1"/>
  <c r="B20" i="23"/>
  <c r="AB19" i="45"/>
  <c r="AA19" i="45"/>
  <c r="G14" i="22"/>
  <c r="W14" i="22"/>
  <c r="P14" i="22"/>
  <c r="E14" i="22"/>
  <c r="U14" i="22"/>
  <c r="J14" i="22"/>
  <c r="Z14" i="22"/>
  <c r="V32" i="23"/>
  <c r="L18" i="23"/>
  <c r="K22" i="22"/>
  <c r="D22" i="22"/>
  <c r="T22" i="22"/>
  <c r="I22" i="22"/>
  <c r="Y22" i="22"/>
  <c r="N22" i="22"/>
  <c r="X6" i="46"/>
  <c r="Z6" i="31" s="1"/>
  <c r="D6" i="46"/>
  <c r="F6" i="31" s="1"/>
  <c r="M6" i="46"/>
  <c r="O6" i="31" s="1"/>
  <c r="J6" i="46"/>
  <c r="L6" i="31" s="1"/>
  <c r="Z6" i="46"/>
  <c r="AB6" i="31" s="1"/>
  <c r="O6" i="46"/>
  <c r="Q6" i="31" s="1"/>
  <c r="R8" i="23"/>
  <c r="D24" i="46"/>
  <c r="F24" i="31" s="1"/>
  <c r="E24" i="46"/>
  <c r="G24" i="31" s="1"/>
  <c r="N24" i="46"/>
  <c r="P24" i="31" s="1"/>
  <c r="Q24" i="46"/>
  <c r="S24" i="31" s="1"/>
  <c r="K24" i="46"/>
  <c r="M24" i="31" s="1"/>
  <c r="H24" i="46"/>
  <c r="J24" i="31" s="1"/>
  <c r="X24" i="46"/>
  <c r="Z24" i="31" s="1"/>
  <c r="X34" i="23"/>
  <c r="C11" i="23"/>
  <c r="T11" i="23"/>
  <c r="L31" i="22"/>
  <c r="Q31" i="22"/>
  <c r="F31" i="22"/>
  <c r="V31" i="22"/>
  <c r="K31" i="22"/>
  <c r="K23" i="23"/>
  <c r="L23" i="23"/>
  <c r="B30" i="23"/>
  <c r="AA30" i="22"/>
  <c r="AB30" i="22" s="1"/>
  <c r="O30" i="23"/>
  <c r="S20" i="23"/>
  <c r="I20" i="23"/>
  <c r="AA24" i="21"/>
  <c r="F33" i="23"/>
  <c r="V33" i="23"/>
  <c r="K33" i="23"/>
  <c r="D33" i="23"/>
  <c r="T33" i="23"/>
  <c r="I33" i="23"/>
  <c r="Y33" i="23"/>
  <c r="M22" i="46"/>
  <c r="O22" i="31" s="1"/>
  <c r="B22" i="46"/>
  <c r="R22" i="46"/>
  <c r="T22" i="31" s="1"/>
  <c r="G22" i="46"/>
  <c r="I22" i="31" s="1"/>
  <c r="W22" i="46"/>
  <c r="Y22" i="31" s="1"/>
  <c r="P22" i="46"/>
  <c r="R22" i="31" s="1"/>
  <c r="I16" i="22"/>
  <c r="Y16" i="22"/>
  <c r="N16" i="22"/>
  <c r="C16" i="22"/>
  <c r="S16" i="22"/>
  <c r="L16" i="22"/>
  <c r="L7" i="22"/>
  <c r="Q7" i="22"/>
  <c r="F7" i="22"/>
  <c r="V7" i="22"/>
  <c r="K7" i="22"/>
  <c r="J16" i="46"/>
  <c r="L16" i="31" s="1"/>
  <c r="W16" i="46"/>
  <c r="Y16" i="31" s="1"/>
  <c r="O16" i="46"/>
  <c r="Q16" i="31" s="1"/>
  <c r="P16" i="46"/>
  <c r="R16" i="31" s="1"/>
  <c r="M16" i="46"/>
  <c r="O16" i="31" s="1"/>
  <c r="Y16" i="46"/>
  <c r="AA16" i="31" s="1"/>
  <c r="P32" i="23"/>
  <c r="AA32" i="22"/>
  <c r="AB32" i="22" s="1"/>
  <c r="B32" i="23"/>
  <c r="C34" i="46"/>
  <c r="E34" i="31" s="1"/>
  <c r="D34" i="46"/>
  <c r="F34" i="31" s="1"/>
  <c r="T34" i="46"/>
  <c r="V34" i="31" s="1"/>
  <c r="M34" i="46"/>
  <c r="O34" i="31" s="1"/>
  <c r="B34" i="46"/>
  <c r="R34" i="46"/>
  <c r="T34" i="31" s="1"/>
  <c r="F21" i="22"/>
  <c r="V21" i="22"/>
  <c r="K21" i="22"/>
  <c r="D21" i="22"/>
  <c r="T21" i="22"/>
  <c r="I21" i="22"/>
  <c r="Y21" i="22"/>
  <c r="K35" i="42"/>
  <c r="K2" i="43"/>
  <c r="K35" i="43" s="1"/>
  <c r="D2" i="43"/>
  <c r="D35" i="43" s="1"/>
  <c r="D35" i="42"/>
  <c r="T2" i="43"/>
  <c r="T35" i="43" s="1"/>
  <c r="T35" i="42"/>
  <c r="I2" i="43"/>
  <c r="I35" i="43" s="1"/>
  <c r="I35" i="42"/>
  <c r="Y2" i="43"/>
  <c r="Y35" i="43" s="1"/>
  <c r="Y35" i="42"/>
  <c r="N35" i="42"/>
  <c r="N2" i="43"/>
  <c r="N35" i="43" s="1"/>
  <c r="R18" i="23"/>
  <c r="H18" i="23"/>
  <c r="AB23" i="45"/>
  <c r="AA23" i="45"/>
  <c r="I28" i="22"/>
  <c r="Y28" i="22"/>
  <c r="N28" i="22"/>
  <c r="C28" i="22"/>
  <c r="S28" i="22"/>
  <c r="L28" i="22"/>
  <c r="L27" i="22"/>
  <c r="Q27" i="22"/>
  <c r="F27" i="22"/>
  <c r="V27" i="22"/>
  <c r="K27" i="22"/>
  <c r="H14" i="46"/>
  <c r="J14" i="31" s="1"/>
  <c r="Q14" i="46"/>
  <c r="S14" i="31" s="1"/>
  <c r="T14" i="46"/>
  <c r="V14" i="31" s="1"/>
  <c r="B14" i="46"/>
  <c r="R14" i="46"/>
  <c r="T14" i="31" s="1"/>
  <c r="G14" i="46"/>
  <c r="I14" i="31" s="1"/>
  <c r="W14" i="46"/>
  <c r="Y14" i="31" s="1"/>
  <c r="N8" i="23"/>
  <c r="O9" i="46"/>
  <c r="Q9" i="31" s="1"/>
  <c r="X9" i="46"/>
  <c r="Z9" i="31" s="1"/>
  <c r="D9" i="46"/>
  <c r="F9" i="31" s="1"/>
  <c r="I9" i="46"/>
  <c r="K9" i="31" s="1"/>
  <c r="Y9" i="46"/>
  <c r="AA9" i="31" s="1"/>
  <c r="N9" i="46"/>
  <c r="P9" i="31" s="1"/>
  <c r="AB18" i="45"/>
  <c r="AA18" i="45"/>
  <c r="T34" i="23"/>
  <c r="N9" i="22"/>
  <c r="C9" i="22"/>
  <c r="S9" i="22"/>
  <c r="L9" i="22"/>
  <c r="Q9" i="22"/>
  <c r="J11" i="23"/>
  <c r="W23" i="23"/>
  <c r="M23" i="23"/>
  <c r="Y30" i="23"/>
  <c r="K30" i="23"/>
  <c r="H20" i="23"/>
  <c r="U20" i="23"/>
  <c r="AA3" i="46"/>
  <c r="AB3" i="46" s="1"/>
  <c r="D3" i="31"/>
  <c r="AC3" i="31" s="1"/>
  <c r="AE3" i="31" s="1"/>
  <c r="Z8" i="23"/>
  <c r="E34" i="23"/>
  <c r="C6" i="23"/>
  <c r="S6" i="23"/>
  <c r="L6" i="23"/>
  <c r="Q6" i="23"/>
  <c r="F6" i="23"/>
  <c r="V6" i="23"/>
  <c r="F11" i="23"/>
  <c r="F25" i="23"/>
  <c r="V25" i="23"/>
  <c r="K25" i="23"/>
  <c r="D25" i="23"/>
  <c r="T25" i="23"/>
  <c r="I25" i="23"/>
  <c r="Y25" i="23"/>
  <c r="I23" i="23"/>
  <c r="U30" i="23"/>
  <c r="G30" i="23"/>
  <c r="K20" i="23"/>
  <c r="AB27" i="45"/>
  <c r="AA27" i="45"/>
  <c r="W27" i="46" s="1"/>
  <c r="Y27" i="31" s="1"/>
  <c r="AA15" i="23"/>
  <c r="Q15" i="24" s="1"/>
  <c r="X32" i="23"/>
  <c r="J32" i="23"/>
  <c r="E18" i="23"/>
  <c r="B29" i="23"/>
  <c r="AA29" i="22"/>
  <c r="AB29" i="22" s="1"/>
  <c r="R29" i="23"/>
  <c r="G29" i="23"/>
  <c r="W29" i="23"/>
  <c r="P29" i="23"/>
  <c r="E29" i="23"/>
  <c r="U29" i="23"/>
  <c r="K8" i="23"/>
  <c r="B5" i="23"/>
  <c r="AA5" i="22"/>
  <c r="AB5" i="22" s="1"/>
  <c r="R5" i="23"/>
  <c r="G5" i="23"/>
  <c r="W5" i="23"/>
  <c r="P5" i="23"/>
  <c r="E5" i="23"/>
  <c r="U5" i="23"/>
  <c r="V34" i="23"/>
  <c r="S34" i="23"/>
  <c r="Y13" i="22"/>
  <c r="U13" i="22"/>
  <c r="Q13" i="22"/>
  <c r="M13" i="22"/>
  <c r="I13" i="22"/>
  <c r="E13" i="22"/>
  <c r="X13" i="22"/>
  <c r="T13" i="22"/>
  <c r="P13" i="22"/>
  <c r="L13" i="22"/>
  <c r="H13" i="22"/>
  <c r="D13" i="22"/>
  <c r="W13" i="22"/>
  <c r="S13" i="22"/>
  <c r="O13" i="22"/>
  <c r="K13" i="22"/>
  <c r="G13" i="22"/>
  <c r="C13" i="22"/>
  <c r="Z13" i="22"/>
  <c r="V13" i="22"/>
  <c r="R13" i="22"/>
  <c r="N13" i="22"/>
  <c r="J13" i="22"/>
  <c r="F13" i="22"/>
  <c r="B13" i="22"/>
  <c r="B32" i="46"/>
  <c r="E32" i="46"/>
  <c r="G32" i="31" s="1"/>
  <c r="N32" i="46"/>
  <c r="P32" i="31" s="1"/>
  <c r="Y32" i="46"/>
  <c r="AA32" i="31" s="1"/>
  <c r="O32" i="46"/>
  <c r="Q32" i="31" s="1"/>
  <c r="H32" i="46"/>
  <c r="J32" i="31" s="1"/>
  <c r="X32" i="46"/>
  <c r="Z32" i="31" s="1"/>
  <c r="R11" i="23"/>
  <c r="H11" i="23"/>
  <c r="Z23" i="23"/>
  <c r="P23" i="23"/>
  <c r="F30" i="23"/>
  <c r="C30" i="23"/>
  <c r="W20" i="23"/>
  <c r="M20" i="23"/>
  <c r="AA17" i="45"/>
  <c r="S17" i="46" s="1"/>
  <c r="U17" i="31" s="1"/>
  <c r="AB17" i="45"/>
  <c r="AA4" i="23"/>
  <c r="K14" i="22"/>
  <c r="D14" i="22"/>
  <c r="T14" i="22"/>
  <c r="I14" i="22"/>
  <c r="Y14" i="22"/>
  <c r="N14" i="22"/>
  <c r="T32" i="23"/>
  <c r="F32" i="23"/>
  <c r="V18" i="23"/>
  <c r="S18" i="23"/>
  <c r="O22" i="22"/>
  <c r="H22" i="22"/>
  <c r="X22" i="22"/>
  <c r="M22" i="22"/>
  <c r="B22" i="22"/>
  <c r="R22" i="22"/>
  <c r="I6" i="46"/>
  <c r="K6" i="31" s="1"/>
  <c r="L6" i="46"/>
  <c r="N6" i="31" s="1"/>
  <c r="U6" i="46"/>
  <c r="W6" i="31" s="1"/>
  <c r="N6" i="46"/>
  <c r="P6" i="31" s="1"/>
  <c r="C6" i="46"/>
  <c r="E6" i="31" s="1"/>
  <c r="S6" i="46"/>
  <c r="U6" i="31" s="1"/>
  <c r="P8" i="23"/>
  <c r="AA8" i="22"/>
  <c r="AB8" i="22" s="1"/>
  <c r="B8" i="23"/>
  <c r="J24" i="46"/>
  <c r="L24" i="31" s="1"/>
  <c r="M24" i="46"/>
  <c r="O24" i="31" s="1"/>
  <c r="V24" i="46"/>
  <c r="X24" i="31" s="1"/>
  <c r="Y24" i="46"/>
  <c r="AA24" i="31" s="1"/>
  <c r="O24" i="46"/>
  <c r="Q24" i="31" s="1"/>
  <c r="L24" i="46"/>
  <c r="N24" i="31" s="1"/>
  <c r="R34" i="23"/>
  <c r="H34" i="23"/>
  <c r="N11" i="23"/>
  <c r="D11" i="23"/>
  <c r="P31" i="22"/>
  <c r="E31" i="22"/>
  <c r="U31" i="22"/>
  <c r="J31" i="22"/>
  <c r="Z31" i="22"/>
  <c r="O31" i="22"/>
  <c r="V23" i="23"/>
  <c r="M30" i="23"/>
  <c r="C20" i="23"/>
  <c r="AB30" i="45"/>
  <c r="AA30" i="45"/>
  <c r="R30" i="46" s="1"/>
  <c r="T30" i="31" s="1"/>
  <c r="J33" i="23"/>
  <c r="Z33" i="23"/>
  <c r="O33" i="23"/>
  <c r="H33" i="23"/>
  <c r="X33" i="23"/>
  <c r="M33" i="23"/>
  <c r="Q22" i="46"/>
  <c r="S22" i="31" s="1"/>
  <c r="F22" i="46"/>
  <c r="H22" i="31" s="1"/>
  <c r="V22" i="46"/>
  <c r="X22" i="31" s="1"/>
  <c r="K22" i="46"/>
  <c r="M22" i="31" s="1"/>
  <c r="D22" i="46"/>
  <c r="F22" i="31" s="1"/>
  <c r="T22" i="46"/>
  <c r="V22" i="31" s="1"/>
  <c r="M16" i="22"/>
  <c r="B16" i="22"/>
  <c r="R16" i="22"/>
  <c r="G16" i="22"/>
  <c r="W16" i="22"/>
  <c r="P16" i="22"/>
  <c r="AA19" i="23"/>
  <c r="Q19" i="24" s="1"/>
  <c r="P7" i="22"/>
  <c r="E7" i="22"/>
  <c r="U7" i="22"/>
  <c r="J7" i="22"/>
  <c r="Z7" i="22"/>
  <c r="O7" i="22"/>
  <c r="T16" i="46"/>
  <c r="V16" i="31" s="1"/>
  <c r="F16" i="46"/>
  <c r="H16" i="31" s="1"/>
  <c r="D16" i="46"/>
  <c r="F16" i="31" s="1"/>
  <c r="X16" i="46"/>
  <c r="Z16" i="31" s="1"/>
  <c r="S16" i="46"/>
  <c r="U16" i="31" s="1"/>
  <c r="R16" i="46"/>
  <c r="T16" i="31" s="1"/>
  <c r="W32" i="23"/>
  <c r="M32" i="23"/>
  <c r="S34" i="46"/>
  <c r="U34" i="31" s="1"/>
  <c r="H34" i="46"/>
  <c r="J34" i="31" s="1"/>
  <c r="X34" i="46"/>
  <c r="Z34" i="31" s="1"/>
  <c r="Q34" i="46"/>
  <c r="S34" i="31" s="1"/>
  <c r="F34" i="46"/>
  <c r="H34" i="31" s="1"/>
  <c r="V34" i="46"/>
  <c r="X34" i="31" s="1"/>
  <c r="J21" i="22"/>
  <c r="Z21" i="22"/>
  <c r="O21" i="22"/>
  <c r="H21" i="22"/>
  <c r="X21" i="22"/>
  <c r="M21" i="22"/>
  <c r="O35" i="42"/>
  <c r="O2" i="43"/>
  <c r="O35" i="43" s="1"/>
  <c r="H2" i="43"/>
  <c r="H35" i="43" s="1"/>
  <c r="H35" i="42"/>
  <c r="X2" i="43"/>
  <c r="X35" i="43" s="1"/>
  <c r="X35" i="42"/>
  <c r="M2" i="43"/>
  <c r="M35" i="43" s="1"/>
  <c r="M35" i="42"/>
  <c r="B35" i="42"/>
  <c r="B2" i="43"/>
  <c r="AA2" i="42"/>
  <c r="R35" i="42"/>
  <c r="R2" i="43"/>
  <c r="R35" i="43" s="1"/>
  <c r="B18" i="23"/>
  <c r="AA18" i="22"/>
  <c r="AB18" i="22" s="1"/>
  <c r="O18" i="23"/>
  <c r="M28" i="22"/>
  <c r="B28" i="22"/>
  <c r="R28" i="22"/>
  <c r="G28" i="22"/>
  <c r="W28" i="22"/>
  <c r="P28" i="22"/>
  <c r="P27" i="22"/>
  <c r="E27" i="22"/>
  <c r="U27" i="22"/>
  <c r="J27" i="22"/>
  <c r="Z27" i="22"/>
  <c r="O27" i="22"/>
  <c r="P14" i="46"/>
  <c r="R14" i="31" s="1"/>
  <c r="Y14" i="46"/>
  <c r="AA14" i="31" s="1"/>
  <c r="E14" i="46"/>
  <c r="G14" i="31" s="1"/>
  <c r="F14" i="46"/>
  <c r="H14" i="31" s="1"/>
  <c r="V14" i="46"/>
  <c r="X14" i="31" s="1"/>
  <c r="K14" i="46"/>
  <c r="M14" i="31" s="1"/>
  <c r="L8" i="23"/>
  <c r="Y8" i="23"/>
  <c r="W9" i="46"/>
  <c r="Y9" i="31" s="1"/>
  <c r="C9" i="46"/>
  <c r="E9" i="31" s="1"/>
  <c r="L9" i="46"/>
  <c r="N9" i="31" s="1"/>
  <c r="M9" i="46"/>
  <c r="O9" i="31" s="1"/>
  <c r="B9" i="46"/>
  <c r="R9" i="46"/>
  <c r="T9" i="31" s="1"/>
  <c r="N34" i="23"/>
  <c r="D34" i="23"/>
  <c r="B9" i="22"/>
  <c r="R9" i="22"/>
  <c r="G9" i="22"/>
  <c r="W9" i="22"/>
  <c r="P9" i="22"/>
  <c r="E9" i="22"/>
  <c r="U9" i="22"/>
  <c r="AA17" i="23"/>
  <c r="S17" i="24" s="1"/>
  <c r="AA29" i="45"/>
  <c r="M29" i="46" s="1"/>
  <c r="O29" i="31" s="1"/>
  <c r="AB29" i="45"/>
  <c r="U11" i="23"/>
  <c r="G23" i="23"/>
  <c r="X23" i="23"/>
  <c r="O20" i="23"/>
  <c r="E20" i="23"/>
  <c r="AB7" i="45"/>
  <c r="AA7" i="45"/>
  <c r="X7" i="46" s="1"/>
  <c r="Z7" i="31" s="1"/>
  <c r="C32" i="23"/>
  <c r="N32" i="23"/>
  <c r="Y32" i="23"/>
  <c r="D18" i="23"/>
  <c r="S32" i="23"/>
  <c r="I32" i="23"/>
  <c r="Y18" i="23"/>
  <c r="K18" i="23"/>
  <c r="AB26" i="45"/>
  <c r="AA26" i="45"/>
  <c r="R26" i="46" s="1"/>
  <c r="T26" i="31" s="1"/>
  <c r="J8" i="23"/>
  <c r="P34" i="23"/>
  <c r="G6" i="23"/>
  <c r="W6" i="23"/>
  <c r="P6" i="23"/>
  <c r="E6" i="23"/>
  <c r="U6" i="23"/>
  <c r="J6" i="23"/>
  <c r="Z6" i="23"/>
  <c r="Q11" i="23"/>
  <c r="J25" i="23"/>
  <c r="Z25" i="23"/>
  <c r="O25" i="23"/>
  <c r="H25" i="23"/>
  <c r="X25" i="23"/>
  <c r="M25" i="23"/>
  <c r="C23" i="23"/>
  <c r="T23" i="23"/>
  <c r="E30" i="23"/>
  <c r="V20" i="23"/>
  <c r="AA5" i="45"/>
  <c r="N5" i="46" s="1"/>
  <c r="P5" i="31" s="1"/>
  <c r="AB5" i="45"/>
  <c r="H32" i="23"/>
  <c r="U32" i="23"/>
  <c r="Z18" i="23"/>
  <c r="P18" i="23"/>
  <c r="F29" i="23"/>
  <c r="V29" i="23"/>
  <c r="K29" i="23"/>
  <c r="D29" i="23"/>
  <c r="T29" i="23"/>
  <c r="Y29" i="23"/>
  <c r="V8" i="23"/>
  <c r="F5" i="23"/>
  <c r="V5" i="23"/>
  <c r="K5" i="23"/>
  <c r="D5" i="23"/>
  <c r="T5" i="23"/>
  <c r="I5" i="23"/>
  <c r="Y5" i="23"/>
  <c r="F34" i="23"/>
  <c r="C34" i="23"/>
  <c r="AB12" i="45"/>
  <c r="AA12" i="45"/>
  <c r="Y12" i="46" s="1"/>
  <c r="AA12" i="31" s="1"/>
  <c r="J32" i="46"/>
  <c r="L32" i="31" s="1"/>
  <c r="M32" i="46"/>
  <c r="O32" i="31" s="1"/>
  <c r="V32" i="46"/>
  <c r="X32" i="31" s="1"/>
  <c r="C32" i="46"/>
  <c r="E32" i="31" s="1"/>
  <c r="S32" i="46"/>
  <c r="U32" i="31" s="1"/>
  <c r="L32" i="46"/>
  <c r="N32" i="31" s="1"/>
  <c r="AB15" i="45"/>
  <c r="AA15" i="45"/>
  <c r="X15" i="46" s="1"/>
  <c r="Z15" i="31" s="1"/>
  <c r="B11" i="23"/>
  <c r="AA11" i="22"/>
  <c r="AB11" i="22" s="1"/>
  <c r="J23" i="23"/>
  <c r="Q30" i="23"/>
  <c r="G20" i="23"/>
  <c r="Z4" i="24"/>
  <c r="V4" i="24"/>
  <c r="R4" i="24"/>
  <c r="N4" i="24"/>
  <c r="J4" i="24"/>
  <c r="F4" i="24"/>
  <c r="B4" i="24"/>
  <c r="Y4" i="24"/>
  <c r="U4" i="24"/>
  <c r="Q4" i="24"/>
  <c r="M4" i="24"/>
  <c r="I4" i="24"/>
  <c r="E4" i="24"/>
  <c r="X4" i="24"/>
  <c r="T4" i="24"/>
  <c r="P4" i="24"/>
  <c r="L4" i="24"/>
  <c r="H4" i="24"/>
  <c r="D4" i="24"/>
  <c r="W4" i="24"/>
  <c r="S4" i="24"/>
  <c r="O4" i="24"/>
  <c r="K4" i="24"/>
  <c r="G4" i="24"/>
  <c r="C4" i="24"/>
  <c r="O14" i="22"/>
  <c r="H14" i="22"/>
  <c r="X14" i="22"/>
  <c r="M14" i="22"/>
  <c r="B14" i="22"/>
  <c r="R14" i="22"/>
  <c r="D32" i="23"/>
  <c r="Q32" i="23"/>
  <c r="F18" i="23"/>
  <c r="C18" i="23"/>
  <c r="C22" i="22"/>
  <c r="S22" i="22"/>
  <c r="L22" i="22"/>
  <c r="Q22" i="22"/>
  <c r="F22" i="22"/>
  <c r="V22" i="22"/>
  <c r="H6" i="46"/>
  <c r="J6" i="31" s="1"/>
  <c r="Q6" i="46"/>
  <c r="S6" i="31" s="1"/>
  <c r="T6" i="46"/>
  <c r="V6" i="31" s="1"/>
  <c r="B6" i="46"/>
  <c r="R6" i="46"/>
  <c r="T6" i="31" s="1"/>
  <c r="G6" i="46"/>
  <c r="I6" i="31" s="1"/>
  <c r="W6" i="46"/>
  <c r="Y6" i="31" s="1"/>
  <c r="W8" i="23"/>
  <c r="M8" i="23"/>
  <c r="R24" i="46"/>
  <c r="T24" i="31" s="1"/>
  <c r="U24" i="46"/>
  <c r="W24" i="31" s="1"/>
  <c r="B24" i="46"/>
  <c r="C24" i="46"/>
  <c r="E24" i="31" s="1"/>
  <c r="S24" i="46"/>
  <c r="U24" i="31" s="1"/>
  <c r="P24" i="46"/>
  <c r="R24" i="31" s="1"/>
  <c r="B34" i="23"/>
  <c r="AA34" i="22"/>
  <c r="AB34" i="22" s="1"/>
  <c r="O34" i="23"/>
  <c r="Y11" i="23"/>
  <c r="D31" i="22"/>
  <c r="T31" i="22"/>
  <c r="I31" i="22"/>
  <c r="Y31" i="22"/>
  <c r="N31" i="22"/>
  <c r="C31" i="22"/>
  <c r="S31" i="22"/>
  <c r="F23" i="23"/>
  <c r="X30" i="23"/>
  <c r="N20" i="23"/>
  <c r="N33" i="23"/>
  <c r="C33" i="23"/>
  <c r="S33" i="23"/>
  <c r="L33" i="23"/>
  <c r="Q33" i="23"/>
  <c r="E22" i="46"/>
  <c r="G22" i="31" s="1"/>
  <c r="U22" i="46"/>
  <c r="W22" i="31" s="1"/>
  <c r="J22" i="46"/>
  <c r="L22" i="31" s="1"/>
  <c r="Z22" i="46"/>
  <c r="AB22" i="31" s="1"/>
  <c r="O22" i="46"/>
  <c r="Q22" i="31" s="1"/>
  <c r="H22" i="46"/>
  <c r="J22" i="31" s="1"/>
  <c r="X22" i="46"/>
  <c r="Z22" i="31" s="1"/>
  <c r="Q16" i="22"/>
  <c r="F16" i="22"/>
  <c r="V16" i="22"/>
  <c r="K16" i="22"/>
  <c r="D16" i="22"/>
  <c r="T16" i="22"/>
  <c r="D7" i="22"/>
  <c r="T7" i="22"/>
  <c r="I7" i="22"/>
  <c r="Y7" i="22"/>
  <c r="N7" i="22"/>
  <c r="C7" i="22"/>
  <c r="S7" i="22"/>
  <c r="AB20" i="45"/>
  <c r="AA20" i="45"/>
  <c r="Z20" i="46" s="1"/>
  <c r="AB20" i="31" s="1"/>
  <c r="C16" i="46"/>
  <c r="E16" i="31" s="1"/>
  <c r="N16" i="46"/>
  <c r="P16" i="31" s="1"/>
  <c r="H16" i="46"/>
  <c r="J16" i="31" s="1"/>
  <c r="E16" i="46"/>
  <c r="G16" i="31" s="1"/>
  <c r="Q16" i="46"/>
  <c r="S16" i="31" s="1"/>
  <c r="V16" i="46"/>
  <c r="X16" i="31" s="1"/>
  <c r="G32" i="23"/>
  <c r="K34" i="46"/>
  <c r="M34" i="31" s="1"/>
  <c r="G34" i="46"/>
  <c r="I34" i="31" s="1"/>
  <c r="L34" i="46"/>
  <c r="N34" i="31" s="1"/>
  <c r="E34" i="46"/>
  <c r="G34" i="31" s="1"/>
  <c r="U34" i="46"/>
  <c r="W34" i="31" s="1"/>
  <c r="J34" i="46"/>
  <c r="L34" i="31" s="1"/>
  <c r="AH34" i="31" s="1"/>
  <c r="Z34" i="46"/>
  <c r="AB34" i="31" s="1"/>
  <c r="N21" i="22"/>
  <c r="C21" i="22"/>
  <c r="S21" i="22"/>
  <c r="L21" i="22"/>
  <c r="Q21" i="22"/>
  <c r="C35" i="42"/>
  <c r="C2" i="43"/>
  <c r="C35" i="43" s="1"/>
  <c r="S35" i="42"/>
  <c r="S2" i="43"/>
  <c r="S35" i="43" s="1"/>
  <c r="L2" i="43"/>
  <c r="L35" i="43" s="1"/>
  <c r="L35" i="42"/>
  <c r="Q2" i="43"/>
  <c r="Q35" i="43" s="1"/>
  <c r="Q35" i="42"/>
  <c r="F35" i="42"/>
  <c r="F2" i="43"/>
  <c r="F35" i="43" s="1"/>
  <c r="V35" i="42"/>
  <c r="V2" i="43"/>
  <c r="V35" i="43" s="1"/>
  <c r="M18" i="23"/>
  <c r="Q28" i="22"/>
  <c r="F28" i="22"/>
  <c r="V28" i="22"/>
  <c r="K28" i="22"/>
  <c r="D28" i="22"/>
  <c r="T28" i="22"/>
  <c r="AA13" i="45"/>
  <c r="V13" i="46" s="1"/>
  <c r="X13" i="31" s="1"/>
  <c r="AB13" i="45"/>
  <c r="D27" i="22"/>
  <c r="T27" i="22"/>
  <c r="I27" i="22"/>
  <c r="Y27" i="22"/>
  <c r="N27" i="22"/>
  <c r="C27" i="22"/>
  <c r="S27" i="22"/>
  <c r="X14" i="46"/>
  <c r="Z14" i="31" s="1"/>
  <c r="D14" i="46"/>
  <c r="F14" i="31" s="1"/>
  <c r="M14" i="46"/>
  <c r="O14" i="31" s="1"/>
  <c r="J14" i="46"/>
  <c r="L14" i="31" s="1"/>
  <c r="AH14" i="31" s="1"/>
  <c r="Z14" i="46"/>
  <c r="AB14" i="31" s="1"/>
  <c r="O14" i="46"/>
  <c r="Q14" i="31" s="1"/>
  <c r="S8" i="23"/>
  <c r="I8" i="23"/>
  <c r="H9" i="46"/>
  <c r="J9" i="31" s="1"/>
  <c r="K9" i="46"/>
  <c r="M9" i="31" s="1"/>
  <c r="T9" i="46"/>
  <c r="V9" i="31" s="1"/>
  <c r="Q9" i="46"/>
  <c r="S9" i="31" s="1"/>
  <c r="F9" i="46"/>
  <c r="H9" i="31" s="1"/>
  <c r="V9" i="46"/>
  <c r="X9" i="31" s="1"/>
  <c r="Y34" i="23"/>
  <c r="K34" i="23"/>
  <c r="F9" i="22"/>
  <c r="V9" i="22"/>
  <c r="K9" i="22"/>
  <c r="D9" i="22"/>
  <c r="T9" i="22"/>
  <c r="I9" i="22"/>
  <c r="Y9" i="22"/>
  <c r="O11" i="23"/>
  <c r="E11" i="23"/>
  <c r="R23" i="23"/>
  <c r="H23" i="23"/>
  <c r="T30" i="23"/>
  <c r="Z20" i="23"/>
  <c r="I18" i="23"/>
  <c r="H8" i="23"/>
  <c r="U8" i="23"/>
  <c r="J34" i="23"/>
  <c r="W34" i="23"/>
  <c r="W31" i="46"/>
  <c r="Y31" i="31" s="1"/>
  <c r="S31" i="46"/>
  <c r="U31" i="31" s="1"/>
  <c r="O31" i="46"/>
  <c r="Q31" i="31" s="1"/>
  <c r="K31" i="46"/>
  <c r="M31" i="31" s="1"/>
  <c r="G31" i="46"/>
  <c r="I31" i="31" s="1"/>
  <c r="C31" i="46"/>
  <c r="E31" i="31" s="1"/>
  <c r="Z31" i="46"/>
  <c r="AB31" i="31" s="1"/>
  <c r="V31" i="46"/>
  <c r="X31" i="31" s="1"/>
  <c r="R31" i="46"/>
  <c r="T31" i="31" s="1"/>
  <c r="N31" i="46"/>
  <c r="P31" i="31" s="1"/>
  <c r="J31" i="46"/>
  <c r="L31" i="31" s="1"/>
  <c r="F31" i="46"/>
  <c r="H31" i="31" s="1"/>
  <c r="B31" i="46"/>
  <c r="T31" i="46"/>
  <c r="V31" i="31" s="1"/>
  <c r="L31" i="46"/>
  <c r="N31" i="31" s="1"/>
  <c r="D31" i="46"/>
  <c r="F31" i="31" s="1"/>
  <c r="Y31" i="46"/>
  <c r="AA31" i="31" s="1"/>
  <c r="Q31" i="46"/>
  <c r="S31" i="31" s="1"/>
  <c r="I31" i="46"/>
  <c r="K31" i="31" s="1"/>
  <c r="X31" i="46"/>
  <c r="Z31" i="31" s="1"/>
  <c r="P31" i="46"/>
  <c r="R31" i="31" s="1"/>
  <c r="H31" i="46"/>
  <c r="J31" i="31" s="1"/>
  <c r="U31" i="46"/>
  <c r="W31" i="31" s="1"/>
  <c r="M31" i="46"/>
  <c r="O31" i="31" s="1"/>
  <c r="E31" i="46"/>
  <c r="G31" i="31" s="1"/>
  <c r="K6" i="23"/>
  <c r="D6" i="23"/>
  <c r="T6" i="23"/>
  <c r="I6" i="23"/>
  <c r="Y6" i="23"/>
  <c r="N6" i="23"/>
  <c r="AA8" i="46"/>
  <c r="AB8" i="46" s="1"/>
  <c r="D8" i="31"/>
  <c r="L11" i="23"/>
  <c r="N25" i="23"/>
  <c r="C25" i="23"/>
  <c r="S25" i="23"/>
  <c r="L25" i="23"/>
  <c r="Q25" i="23"/>
  <c r="N23" i="23"/>
  <c r="D23" i="23"/>
  <c r="P30" i="23"/>
  <c r="F20" i="23"/>
  <c r="X26" i="24"/>
  <c r="T26" i="24"/>
  <c r="P26" i="24"/>
  <c r="L26" i="24"/>
  <c r="H26" i="24"/>
  <c r="D26" i="24"/>
  <c r="W26" i="24"/>
  <c r="S26" i="24"/>
  <c r="O26" i="24"/>
  <c r="K26" i="24"/>
  <c r="G26" i="24"/>
  <c r="C26" i="24"/>
  <c r="Z26" i="24"/>
  <c r="V26" i="24"/>
  <c r="R26" i="24"/>
  <c r="N26" i="24"/>
  <c r="J26" i="24"/>
  <c r="F26" i="24"/>
  <c r="B26" i="24"/>
  <c r="Y26" i="24"/>
  <c r="U26" i="24"/>
  <c r="Q26" i="24"/>
  <c r="M26" i="24"/>
  <c r="I26" i="24"/>
  <c r="E26" i="24"/>
  <c r="AB4" i="45"/>
  <c r="AA4" i="45"/>
  <c r="Y4" i="46" s="1"/>
  <c r="AA4" i="31" s="1"/>
  <c r="O32" i="23"/>
  <c r="E32" i="23"/>
  <c r="J18" i="23"/>
  <c r="W18" i="23"/>
  <c r="AB2" i="20"/>
  <c r="X11" i="46"/>
  <c r="Z11" i="31" s="1"/>
  <c r="T11" i="46"/>
  <c r="V11" i="31" s="1"/>
  <c r="P11" i="46"/>
  <c r="R11" i="31" s="1"/>
  <c r="L11" i="46"/>
  <c r="N11" i="31" s="1"/>
  <c r="H11" i="46"/>
  <c r="J11" i="31" s="1"/>
  <c r="D11" i="46"/>
  <c r="F11" i="31" s="1"/>
  <c r="W11" i="46"/>
  <c r="Y11" i="31" s="1"/>
  <c r="S11" i="46"/>
  <c r="U11" i="31" s="1"/>
  <c r="O11" i="46"/>
  <c r="Q11" i="31" s="1"/>
  <c r="K11" i="46"/>
  <c r="M11" i="31" s="1"/>
  <c r="G11" i="46"/>
  <c r="I11" i="31" s="1"/>
  <c r="C11" i="46"/>
  <c r="E11" i="31" s="1"/>
  <c r="V11" i="46"/>
  <c r="X11" i="31" s="1"/>
  <c r="N11" i="46"/>
  <c r="P11" i="31" s="1"/>
  <c r="F11" i="46"/>
  <c r="H11" i="31" s="1"/>
  <c r="U11" i="46"/>
  <c r="W11" i="31" s="1"/>
  <c r="M11" i="46"/>
  <c r="O11" i="31" s="1"/>
  <c r="E11" i="46"/>
  <c r="G11" i="31" s="1"/>
  <c r="Z11" i="46"/>
  <c r="AB11" i="31" s="1"/>
  <c r="R11" i="46"/>
  <c r="T11" i="31" s="1"/>
  <c r="J11" i="46"/>
  <c r="L11" i="31" s="1"/>
  <c r="AH11" i="31" s="1"/>
  <c r="B11" i="46"/>
  <c r="Y11" i="46"/>
  <c r="AA11" i="31" s="1"/>
  <c r="Q11" i="46"/>
  <c r="S11" i="31" s="1"/>
  <c r="I11" i="46"/>
  <c r="K11" i="31" s="1"/>
  <c r="AA21" i="45"/>
  <c r="K21" i="46" s="1"/>
  <c r="M21" i="31" s="1"/>
  <c r="AB21" i="45"/>
  <c r="Z29" i="23"/>
  <c r="O29" i="23"/>
  <c r="H29" i="23"/>
  <c r="X29" i="23"/>
  <c r="M29" i="23"/>
  <c r="T8" i="23"/>
  <c r="F8" i="23"/>
  <c r="J5" i="23"/>
  <c r="Z5" i="23"/>
  <c r="O5" i="23"/>
  <c r="H5" i="23"/>
  <c r="X5" i="23"/>
  <c r="M5" i="23"/>
  <c r="Q34" i="23"/>
  <c r="R32" i="46"/>
  <c r="T32" i="31" s="1"/>
  <c r="U32" i="46"/>
  <c r="W32" i="31" s="1"/>
  <c r="I32" i="46"/>
  <c r="K32" i="31" s="1"/>
  <c r="G32" i="46"/>
  <c r="I32" i="31" s="1"/>
  <c r="W32" i="46"/>
  <c r="Y32" i="31" s="1"/>
  <c r="W11" i="23"/>
  <c r="M11" i="23"/>
  <c r="U23" i="23"/>
  <c r="L30" i="23"/>
  <c r="R20" i="23"/>
  <c r="Y19" i="46"/>
  <c r="AA19" i="31" s="1"/>
  <c r="U19" i="46"/>
  <c r="W19" i="31" s="1"/>
  <c r="Q19" i="46"/>
  <c r="S19" i="31" s="1"/>
  <c r="M19" i="46"/>
  <c r="O19" i="31" s="1"/>
  <c r="I19" i="46"/>
  <c r="K19" i="31" s="1"/>
  <c r="E19" i="46"/>
  <c r="G19" i="31" s="1"/>
  <c r="X19" i="46"/>
  <c r="Z19" i="31" s="1"/>
  <c r="T19" i="46"/>
  <c r="V19" i="31" s="1"/>
  <c r="P19" i="46"/>
  <c r="R19" i="31" s="1"/>
  <c r="L19" i="46"/>
  <c r="N19" i="31" s="1"/>
  <c r="H19" i="46"/>
  <c r="J19" i="31" s="1"/>
  <c r="D19" i="46"/>
  <c r="F19" i="31" s="1"/>
  <c r="W19" i="46"/>
  <c r="Y19" i="31" s="1"/>
  <c r="S19" i="46"/>
  <c r="U19" i="31" s="1"/>
  <c r="O19" i="46"/>
  <c r="Q19" i="31" s="1"/>
  <c r="K19" i="46"/>
  <c r="M19" i="31" s="1"/>
  <c r="G19" i="46"/>
  <c r="I19" i="31" s="1"/>
  <c r="C19" i="46"/>
  <c r="E19" i="31" s="1"/>
  <c r="Z19" i="46"/>
  <c r="AB19" i="31" s="1"/>
  <c r="V19" i="46"/>
  <c r="X19" i="31" s="1"/>
  <c r="R19" i="46"/>
  <c r="T19" i="31" s="1"/>
  <c r="N19" i="46"/>
  <c r="P19" i="31" s="1"/>
  <c r="J19" i="46"/>
  <c r="L19" i="31" s="1"/>
  <c r="AH19" i="31" s="1"/>
  <c r="F19" i="46"/>
  <c r="H19" i="31" s="1"/>
  <c r="B19" i="46"/>
  <c r="AA3" i="23"/>
  <c r="M3" i="24" s="1"/>
  <c r="AA25" i="45"/>
  <c r="U25" i="46" s="1"/>
  <c r="W25" i="31" s="1"/>
  <c r="AB25" i="45"/>
  <c r="AB33" i="45"/>
  <c r="AA33" i="45"/>
  <c r="Y33" i="46" s="1"/>
  <c r="AA33" i="31" s="1"/>
  <c r="AA12" i="23"/>
  <c r="N12" i="24" s="1"/>
  <c r="C14" i="22"/>
  <c r="S14" i="22"/>
  <c r="L14" i="22"/>
  <c r="Q14" i="22"/>
  <c r="F14" i="22"/>
  <c r="K32" i="23"/>
  <c r="Q18" i="23"/>
  <c r="G22" i="22"/>
  <c r="W22" i="22"/>
  <c r="P22" i="22"/>
  <c r="E22" i="22"/>
  <c r="U22" i="22"/>
  <c r="J22" i="22"/>
  <c r="P6" i="46"/>
  <c r="R6" i="31" s="1"/>
  <c r="Y6" i="46"/>
  <c r="AA6" i="31" s="1"/>
  <c r="E6" i="46"/>
  <c r="G6" i="31" s="1"/>
  <c r="F6" i="46"/>
  <c r="H6" i="31" s="1"/>
  <c r="V6" i="46"/>
  <c r="X6" i="31" s="1"/>
  <c r="G8" i="23"/>
  <c r="Z24" i="46"/>
  <c r="AB24" i="31" s="1"/>
  <c r="F24" i="46"/>
  <c r="H24" i="31" s="1"/>
  <c r="I24" i="46"/>
  <c r="K24" i="31" s="1"/>
  <c r="G24" i="46"/>
  <c r="I24" i="31" s="1"/>
  <c r="W24" i="46"/>
  <c r="Y24" i="31" s="1"/>
  <c r="M34" i="23"/>
  <c r="S11" i="23"/>
  <c r="I11" i="23"/>
  <c r="H31" i="22"/>
  <c r="X31" i="22"/>
  <c r="M31" i="22"/>
  <c r="B31" i="22"/>
  <c r="R31" i="22"/>
  <c r="G31" i="22"/>
  <c r="Q23" i="23"/>
  <c r="H30" i="23"/>
  <c r="L20" i="23"/>
  <c r="Y20" i="23"/>
  <c r="X24" i="22"/>
  <c r="T24" i="22"/>
  <c r="P24" i="22"/>
  <c r="L24" i="22"/>
  <c r="H24" i="22"/>
  <c r="D24" i="22"/>
  <c r="W24" i="22"/>
  <c r="S24" i="22"/>
  <c r="O24" i="22"/>
  <c r="K24" i="22"/>
  <c r="G24" i="22"/>
  <c r="C24" i="22"/>
  <c r="Z24" i="22"/>
  <c r="V24" i="22"/>
  <c r="R24" i="22"/>
  <c r="N24" i="22"/>
  <c r="J24" i="22"/>
  <c r="F24" i="22"/>
  <c r="B24" i="22"/>
  <c r="Y24" i="22"/>
  <c r="U24" i="22"/>
  <c r="Q24" i="22"/>
  <c r="M24" i="22"/>
  <c r="I24" i="22"/>
  <c r="E24" i="22"/>
  <c r="B33" i="23"/>
  <c r="AA33" i="23" s="1"/>
  <c r="AA33" i="22"/>
  <c r="AB33" i="22" s="1"/>
  <c r="R33" i="23"/>
  <c r="G33" i="23"/>
  <c r="W33" i="23"/>
  <c r="P33" i="23"/>
  <c r="E33" i="23"/>
  <c r="U33" i="23"/>
  <c r="AB10" i="45"/>
  <c r="AA10" i="45"/>
  <c r="O10" i="46" s="1"/>
  <c r="Q10" i="31" s="1"/>
  <c r="I22" i="46"/>
  <c r="K22" i="31" s="1"/>
  <c r="Y22" i="46"/>
  <c r="AA22" i="31" s="1"/>
  <c r="N22" i="46"/>
  <c r="P22" i="31" s="1"/>
  <c r="C22" i="46"/>
  <c r="E22" i="31" s="1"/>
  <c r="S22" i="46"/>
  <c r="U22" i="31" s="1"/>
  <c r="E16" i="22"/>
  <c r="U16" i="22"/>
  <c r="J16" i="22"/>
  <c r="Z16" i="22"/>
  <c r="O16" i="22"/>
  <c r="H16" i="22"/>
  <c r="H7" i="22"/>
  <c r="X7" i="22"/>
  <c r="M7" i="22"/>
  <c r="B7" i="22"/>
  <c r="R7" i="22"/>
  <c r="G7" i="22"/>
  <c r="B16" i="46"/>
  <c r="K16" i="46"/>
  <c r="M16" i="31" s="1"/>
  <c r="G16" i="46"/>
  <c r="I16" i="31" s="1"/>
  <c r="L16" i="46"/>
  <c r="N16" i="31" s="1"/>
  <c r="I16" i="46"/>
  <c r="K16" i="31" s="1"/>
  <c r="U16" i="46"/>
  <c r="W16" i="31" s="1"/>
  <c r="R32" i="23"/>
  <c r="O34" i="46"/>
  <c r="Q34" i="31" s="1"/>
  <c r="W34" i="46"/>
  <c r="Y34" i="31" s="1"/>
  <c r="P34" i="46"/>
  <c r="R34" i="31" s="1"/>
  <c r="I34" i="46"/>
  <c r="K34" i="31" s="1"/>
  <c r="Y34" i="46"/>
  <c r="AA34" i="31" s="1"/>
  <c r="B21" i="22"/>
  <c r="R21" i="22"/>
  <c r="G21" i="22"/>
  <c r="W21" i="22"/>
  <c r="P21" i="22"/>
  <c r="E21" i="22"/>
  <c r="G35" i="42"/>
  <c r="G2" i="43"/>
  <c r="G35" i="43" s="1"/>
  <c r="W35" i="42"/>
  <c r="W2" i="43"/>
  <c r="W35" i="43" s="1"/>
  <c r="P2" i="43"/>
  <c r="P35" i="43" s="1"/>
  <c r="P35" i="42"/>
  <c r="E2" i="43"/>
  <c r="E35" i="43" s="1"/>
  <c r="E35" i="42"/>
  <c r="U2" i="43"/>
  <c r="U35" i="43" s="1"/>
  <c r="U35" i="42"/>
  <c r="J35" i="42"/>
  <c r="J2" i="43"/>
  <c r="J35" i="43" s="1"/>
  <c r="Z35" i="42"/>
  <c r="Z2" i="43"/>
  <c r="Z35" i="43" s="1"/>
  <c r="X18" i="23"/>
  <c r="Z23" i="46"/>
  <c r="AB23" i="31" s="1"/>
  <c r="V23" i="46"/>
  <c r="X23" i="31" s="1"/>
  <c r="R23" i="46"/>
  <c r="T23" i="31" s="1"/>
  <c r="N23" i="46"/>
  <c r="P23" i="31" s="1"/>
  <c r="X23" i="46"/>
  <c r="Z23" i="31" s="1"/>
  <c r="S23" i="46"/>
  <c r="U23" i="31" s="1"/>
  <c r="M23" i="46"/>
  <c r="O23" i="31" s="1"/>
  <c r="I23" i="46"/>
  <c r="K23" i="31" s="1"/>
  <c r="E23" i="46"/>
  <c r="G23" i="31" s="1"/>
  <c r="W23" i="46"/>
  <c r="Y23" i="31" s="1"/>
  <c r="Q23" i="46"/>
  <c r="S23" i="31" s="1"/>
  <c r="L23" i="46"/>
  <c r="N23" i="31" s="1"/>
  <c r="H23" i="46"/>
  <c r="J23" i="31" s="1"/>
  <c r="D23" i="46"/>
  <c r="F23" i="31" s="1"/>
  <c r="U23" i="46"/>
  <c r="W23" i="31" s="1"/>
  <c r="P23" i="46"/>
  <c r="R23" i="31" s="1"/>
  <c r="K23" i="46"/>
  <c r="M23" i="31" s="1"/>
  <c r="G23" i="46"/>
  <c r="I23" i="31" s="1"/>
  <c r="C23" i="46"/>
  <c r="E23" i="31" s="1"/>
  <c r="Y23" i="46"/>
  <c r="AA23" i="31" s="1"/>
  <c r="T23" i="46"/>
  <c r="V23" i="31" s="1"/>
  <c r="O23" i="46"/>
  <c r="Q23" i="31" s="1"/>
  <c r="J23" i="46"/>
  <c r="L23" i="31" s="1"/>
  <c r="AH23" i="31" s="1"/>
  <c r="F23" i="46"/>
  <c r="H23" i="31" s="1"/>
  <c r="B23" i="46"/>
  <c r="E28" i="22"/>
  <c r="U28" i="22"/>
  <c r="J28" i="22"/>
  <c r="Z28" i="22"/>
  <c r="O28" i="22"/>
  <c r="H28" i="22"/>
  <c r="AB28" i="45"/>
  <c r="AA28" i="45"/>
  <c r="P28" i="46" s="1"/>
  <c r="R28" i="31" s="1"/>
  <c r="H27" i="22"/>
  <c r="X27" i="22"/>
  <c r="M27" i="22"/>
  <c r="B27" i="22"/>
  <c r="R27" i="22"/>
  <c r="G27" i="22"/>
  <c r="I14" i="46"/>
  <c r="K14" i="31" s="1"/>
  <c r="L14" i="46"/>
  <c r="N14" i="31" s="1"/>
  <c r="U14" i="46"/>
  <c r="W14" i="31" s="1"/>
  <c r="N14" i="46"/>
  <c r="P14" i="31" s="1"/>
  <c r="C14" i="46"/>
  <c r="E14" i="31" s="1"/>
  <c r="C8" i="23"/>
  <c r="G9" i="46"/>
  <c r="I9" i="31" s="1"/>
  <c r="P9" i="46"/>
  <c r="R9" i="31" s="1"/>
  <c r="S9" i="46"/>
  <c r="U9" i="31" s="1"/>
  <c r="E9" i="46"/>
  <c r="G9" i="31" s="1"/>
  <c r="U9" i="46"/>
  <c r="W9" i="31" s="1"/>
  <c r="J9" i="46"/>
  <c r="L9" i="31" s="1"/>
  <c r="AH9" i="31" s="1"/>
  <c r="X18" i="46"/>
  <c r="Z18" i="31" s="1"/>
  <c r="T18" i="46"/>
  <c r="V18" i="31" s="1"/>
  <c r="P18" i="46"/>
  <c r="R18" i="31" s="1"/>
  <c r="L18" i="46"/>
  <c r="N18" i="31" s="1"/>
  <c r="H18" i="46"/>
  <c r="J18" i="31" s="1"/>
  <c r="D18" i="46"/>
  <c r="F18" i="31" s="1"/>
  <c r="W18" i="46"/>
  <c r="Y18" i="31" s="1"/>
  <c r="S18" i="46"/>
  <c r="U18" i="31" s="1"/>
  <c r="O18" i="46"/>
  <c r="Q18" i="31" s="1"/>
  <c r="K18" i="46"/>
  <c r="M18" i="31" s="1"/>
  <c r="G18" i="46"/>
  <c r="I18" i="31" s="1"/>
  <c r="C18" i="46"/>
  <c r="E18" i="31" s="1"/>
  <c r="Z18" i="46"/>
  <c r="AB18" i="31" s="1"/>
  <c r="V18" i="46"/>
  <c r="X18" i="31" s="1"/>
  <c r="R18" i="46"/>
  <c r="T18" i="31" s="1"/>
  <c r="N18" i="46"/>
  <c r="P18" i="31" s="1"/>
  <c r="J18" i="46"/>
  <c r="L18" i="31" s="1"/>
  <c r="F18" i="46"/>
  <c r="H18" i="31" s="1"/>
  <c r="B18" i="46"/>
  <c r="Y18" i="46"/>
  <c r="AA18" i="31" s="1"/>
  <c r="U18" i="46"/>
  <c r="W18" i="31" s="1"/>
  <c r="Q18" i="46"/>
  <c r="S18" i="31" s="1"/>
  <c r="M18" i="46"/>
  <c r="O18" i="31" s="1"/>
  <c r="I18" i="46"/>
  <c r="K18" i="31" s="1"/>
  <c r="E18" i="46"/>
  <c r="G18" i="31" s="1"/>
  <c r="I34" i="23"/>
  <c r="J9" i="22"/>
  <c r="Z9" i="22"/>
  <c r="O9" i="22"/>
  <c r="H9" i="22"/>
  <c r="X9" i="22"/>
  <c r="Z11" i="23"/>
  <c r="P11" i="23"/>
  <c r="B23" i="23"/>
  <c r="AA23" i="23" s="1"/>
  <c r="AA23" i="22"/>
  <c r="AB23" i="22" s="1"/>
  <c r="N30" i="23"/>
  <c r="D30" i="23"/>
  <c r="X20" i="23"/>
  <c r="J20" i="23"/>
  <c r="S17" i="27" l="1"/>
  <c r="S17" i="25"/>
  <c r="Q15" i="27"/>
  <c r="Q15" i="25"/>
  <c r="N12" i="27"/>
  <c r="N12" i="25"/>
  <c r="M3" i="27"/>
  <c r="M3" i="25"/>
  <c r="Q19" i="27"/>
  <c r="Q19" i="25"/>
  <c r="O9" i="23"/>
  <c r="R27" i="23"/>
  <c r="H27" i="23"/>
  <c r="H28" i="23"/>
  <c r="U28" i="23"/>
  <c r="W21" i="23"/>
  <c r="AA16" i="46"/>
  <c r="AB16" i="46" s="1"/>
  <c r="D16" i="31"/>
  <c r="M7" i="23"/>
  <c r="O16" i="23"/>
  <c r="E16" i="23"/>
  <c r="I24" i="23"/>
  <c r="Y24" i="23"/>
  <c r="N24" i="23"/>
  <c r="C24" i="23"/>
  <c r="S24" i="23"/>
  <c r="L24" i="23"/>
  <c r="M31" i="23"/>
  <c r="P22" i="23"/>
  <c r="S14" i="23"/>
  <c r="AA19" i="46"/>
  <c r="AB19" i="46" s="1"/>
  <c r="D19" i="31"/>
  <c r="I26" i="27"/>
  <c r="I26" i="25"/>
  <c r="Y26" i="27"/>
  <c r="Y26" i="25"/>
  <c r="N26" i="27"/>
  <c r="N26" i="25"/>
  <c r="C26" i="27"/>
  <c r="C26" i="25"/>
  <c r="S26" i="27"/>
  <c r="S26" i="25"/>
  <c r="L26" i="27"/>
  <c r="L26" i="25"/>
  <c r="I9" i="23"/>
  <c r="V9" i="23"/>
  <c r="N27" i="23"/>
  <c r="D27" i="23"/>
  <c r="I28" i="46"/>
  <c r="K28" i="31" s="1"/>
  <c r="J28" i="46"/>
  <c r="L28" i="31" s="1"/>
  <c r="M28" i="46"/>
  <c r="O28" i="31" s="1"/>
  <c r="K28" i="46"/>
  <c r="M28" i="31" s="1"/>
  <c r="D28" i="46"/>
  <c r="F28" i="31" s="1"/>
  <c r="T28" i="46"/>
  <c r="V28" i="31" s="1"/>
  <c r="V28" i="23"/>
  <c r="L21" i="23"/>
  <c r="Y7" i="23"/>
  <c r="T16" i="23"/>
  <c r="F16" i="23"/>
  <c r="E10" i="46"/>
  <c r="G10" i="31" s="1"/>
  <c r="P10" i="46"/>
  <c r="R10" i="31" s="1"/>
  <c r="Y10" i="46"/>
  <c r="AA10" i="31" s="1"/>
  <c r="N10" i="46"/>
  <c r="P10" i="31" s="1"/>
  <c r="C10" i="46"/>
  <c r="E10" i="31" s="1"/>
  <c r="S10" i="46"/>
  <c r="U10" i="31" s="1"/>
  <c r="N31" i="23"/>
  <c r="D31" i="23"/>
  <c r="L22" i="23"/>
  <c r="B14" i="23"/>
  <c r="AA14" i="22"/>
  <c r="AB14" i="22" s="1"/>
  <c r="O14" i="23"/>
  <c r="O4" i="27"/>
  <c r="O4" i="25"/>
  <c r="H4" i="27"/>
  <c r="H4" i="25"/>
  <c r="X4" i="27"/>
  <c r="X4" i="25"/>
  <c r="M4" i="27"/>
  <c r="M4" i="25"/>
  <c r="B4" i="27"/>
  <c r="B4" i="25"/>
  <c r="AA4" i="24"/>
  <c r="AB4" i="24" s="1"/>
  <c r="R4" i="27"/>
  <c r="R4" i="25"/>
  <c r="O33" i="46"/>
  <c r="Q33" i="31" s="1"/>
  <c r="R33" i="46"/>
  <c r="T33" i="31" s="1"/>
  <c r="S33" i="46"/>
  <c r="U33" i="31" s="1"/>
  <c r="D33" i="46"/>
  <c r="F33" i="31" s="1"/>
  <c r="T33" i="46"/>
  <c r="V33" i="31" s="1"/>
  <c r="M33" i="46"/>
  <c r="O33" i="31" s="1"/>
  <c r="G25" i="46"/>
  <c r="I25" i="31" s="1"/>
  <c r="J25" i="46"/>
  <c r="L25" i="31" s="1"/>
  <c r="K25" i="46"/>
  <c r="M25" i="31" s="1"/>
  <c r="V25" i="46"/>
  <c r="X25" i="31" s="1"/>
  <c r="P25" i="46"/>
  <c r="R25" i="31" s="1"/>
  <c r="I25" i="46"/>
  <c r="K25" i="31" s="1"/>
  <c r="Y25" i="46"/>
  <c r="AA25" i="31" s="1"/>
  <c r="N3" i="24"/>
  <c r="C3" i="24"/>
  <c r="S3" i="24"/>
  <c r="L3" i="24"/>
  <c r="Q3" i="24"/>
  <c r="L21" i="46"/>
  <c r="N21" i="31" s="1"/>
  <c r="E21" i="46"/>
  <c r="G21" i="31" s="1"/>
  <c r="U21" i="46"/>
  <c r="W21" i="31" s="1"/>
  <c r="J21" i="46"/>
  <c r="L21" i="31" s="1"/>
  <c r="Z21" i="46"/>
  <c r="AB21" i="31" s="1"/>
  <c r="O21" i="46"/>
  <c r="Q21" i="31" s="1"/>
  <c r="G4" i="46"/>
  <c r="I4" i="31" s="1"/>
  <c r="H4" i="46"/>
  <c r="J4" i="31" s="1"/>
  <c r="J4" i="46"/>
  <c r="L4" i="31" s="1"/>
  <c r="F4" i="46"/>
  <c r="H4" i="31" s="1"/>
  <c r="P4" i="46"/>
  <c r="R4" i="31" s="1"/>
  <c r="M4" i="46"/>
  <c r="O4" i="31" s="1"/>
  <c r="E9" i="23"/>
  <c r="R9" i="23"/>
  <c r="J27" i="23"/>
  <c r="C13" i="46"/>
  <c r="E13" i="31" s="1"/>
  <c r="L13" i="46"/>
  <c r="N13" i="31" s="1"/>
  <c r="W13" i="46"/>
  <c r="Y13" i="31" s="1"/>
  <c r="E13" i="46"/>
  <c r="G13" i="31" s="1"/>
  <c r="U13" i="46"/>
  <c r="W13" i="31" s="1"/>
  <c r="J13" i="46"/>
  <c r="L13" i="31" s="1"/>
  <c r="Z13" i="46"/>
  <c r="AB13" i="31" s="1"/>
  <c r="W28" i="23"/>
  <c r="M28" i="23"/>
  <c r="O21" i="23"/>
  <c r="G20" i="46"/>
  <c r="I20" i="31" s="1"/>
  <c r="W20" i="46"/>
  <c r="Y20" i="31" s="1"/>
  <c r="P20" i="46"/>
  <c r="R20" i="31" s="1"/>
  <c r="I20" i="46"/>
  <c r="K20" i="31" s="1"/>
  <c r="Y20" i="46"/>
  <c r="AA20" i="31" s="1"/>
  <c r="N20" i="46"/>
  <c r="P20" i="31" s="1"/>
  <c r="O7" i="23"/>
  <c r="E7" i="23"/>
  <c r="W16" i="23"/>
  <c r="M16" i="23"/>
  <c r="Z31" i="23"/>
  <c r="P31" i="23"/>
  <c r="AA8" i="23"/>
  <c r="M22" i="23"/>
  <c r="I14" i="23"/>
  <c r="M15" i="46"/>
  <c r="O15" i="31" s="1"/>
  <c r="V15" i="46"/>
  <c r="X15" i="31" s="1"/>
  <c r="B15" i="46"/>
  <c r="C15" i="46"/>
  <c r="E15" i="31" s="1"/>
  <c r="S15" i="46"/>
  <c r="U15" i="31" s="1"/>
  <c r="L15" i="46"/>
  <c r="N15" i="31" s="1"/>
  <c r="N12" i="46"/>
  <c r="P12" i="31" s="1"/>
  <c r="W12" i="46"/>
  <c r="Y12" i="31" s="1"/>
  <c r="Z12" i="46"/>
  <c r="AB12" i="31" s="1"/>
  <c r="D12" i="46"/>
  <c r="F12" i="31" s="1"/>
  <c r="T12" i="46"/>
  <c r="V12" i="31" s="1"/>
  <c r="M12" i="46"/>
  <c r="O12" i="31" s="1"/>
  <c r="B13" i="23"/>
  <c r="AA13" i="22"/>
  <c r="AB13" i="22" s="1"/>
  <c r="R13" i="23"/>
  <c r="G13" i="23"/>
  <c r="W13" i="23"/>
  <c r="P13" i="23"/>
  <c r="E13" i="23"/>
  <c r="U13" i="23"/>
  <c r="AA5" i="23"/>
  <c r="S5" i="46"/>
  <c r="U5" i="31" s="1"/>
  <c r="G5" i="46"/>
  <c r="I5" i="31" s="1"/>
  <c r="P5" i="46"/>
  <c r="R5" i="31" s="1"/>
  <c r="M5" i="46"/>
  <c r="O5" i="31" s="1"/>
  <c r="B5" i="46"/>
  <c r="R5" i="46"/>
  <c r="T5" i="31" s="1"/>
  <c r="G26" i="46"/>
  <c r="I26" i="31" s="1"/>
  <c r="P26" i="46"/>
  <c r="R26" i="31" s="1"/>
  <c r="S26" i="46"/>
  <c r="U26" i="31" s="1"/>
  <c r="Q26" i="46"/>
  <c r="S26" i="31" s="1"/>
  <c r="F26" i="46"/>
  <c r="H26" i="31" s="1"/>
  <c r="V26" i="46"/>
  <c r="X26" i="31" s="1"/>
  <c r="M7" i="46"/>
  <c r="O7" i="31" s="1"/>
  <c r="V7" i="46"/>
  <c r="X7" i="31" s="1"/>
  <c r="B7" i="46"/>
  <c r="C7" i="46"/>
  <c r="E7" i="31" s="1"/>
  <c r="S7" i="46"/>
  <c r="U7" i="31" s="1"/>
  <c r="L7" i="46"/>
  <c r="N7" i="31" s="1"/>
  <c r="S29" i="46"/>
  <c r="U29" i="31" s="1"/>
  <c r="G29" i="46"/>
  <c r="I29" i="31" s="1"/>
  <c r="J29" i="46"/>
  <c r="L29" i="31" s="1"/>
  <c r="AH29" i="31" s="1"/>
  <c r="H29" i="46"/>
  <c r="J29" i="31" s="1"/>
  <c r="X29" i="46"/>
  <c r="Z29" i="31" s="1"/>
  <c r="Q29" i="46"/>
  <c r="S29" i="31" s="1"/>
  <c r="H17" i="24"/>
  <c r="X17" i="24"/>
  <c r="M17" i="24"/>
  <c r="B17" i="24"/>
  <c r="R17" i="24"/>
  <c r="G17" i="24"/>
  <c r="W17" i="24"/>
  <c r="C9" i="23"/>
  <c r="Q27" i="23"/>
  <c r="N28" i="23"/>
  <c r="I21" i="23"/>
  <c r="V21" i="23"/>
  <c r="V7" i="23"/>
  <c r="B19" i="24"/>
  <c r="R19" i="24"/>
  <c r="G19" i="24"/>
  <c r="W19" i="24"/>
  <c r="P19" i="24"/>
  <c r="E19" i="24"/>
  <c r="U19" i="24"/>
  <c r="C16" i="23"/>
  <c r="AA22" i="46"/>
  <c r="AB22" i="46" s="1"/>
  <c r="D22" i="31"/>
  <c r="C30" i="46"/>
  <c r="E30" i="31" s="1"/>
  <c r="L30" i="46"/>
  <c r="N30" i="31" s="1"/>
  <c r="W30" i="46"/>
  <c r="Y30" i="31" s="1"/>
  <c r="Q30" i="46"/>
  <c r="S30" i="31" s="1"/>
  <c r="F30" i="46"/>
  <c r="H30" i="31" s="1"/>
  <c r="V30" i="46"/>
  <c r="X30" i="31" s="1"/>
  <c r="V31" i="23"/>
  <c r="T22" i="23"/>
  <c r="E14" i="23"/>
  <c r="D17" i="46"/>
  <c r="F17" i="31" s="1"/>
  <c r="L17" i="46"/>
  <c r="N17" i="31" s="1"/>
  <c r="M17" i="46"/>
  <c r="O17" i="31" s="1"/>
  <c r="B17" i="46"/>
  <c r="R17" i="46"/>
  <c r="T17" i="31" s="1"/>
  <c r="G17" i="46"/>
  <c r="I17" i="31" s="1"/>
  <c r="W17" i="46"/>
  <c r="Y17" i="31" s="1"/>
  <c r="O12" i="24"/>
  <c r="H12" i="24"/>
  <c r="X12" i="24"/>
  <c r="M12" i="24"/>
  <c r="B12" i="24"/>
  <c r="R12" i="24"/>
  <c r="E10" i="21"/>
  <c r="E35" i="21" s="1"/>
  <c r="E35" i="20"/>
  <c r="U10" i="21"/>
  <c r="U35" i="21" s="1"/>
  <c r="U35" i="20"/>
  <c r="J10" i="21"/>
  <c r="J35" i="21" s="1"/>
  <c r="J35" i="20"/>
  <c r="Z10" i="21"/>
  <c r="Z35" i="21" s="1"/>
  <c r="Z35" i="20"/>
  <c r="O10" i="21"/>
  <c r="O35" i="21" s="1"/>
  <c r="O35" i="20"/>
  <c r="H10" i="21"/>
  <c r="H35" i="21" s="1"/>
  <c r="H35" i="20"/>
  <c r="X10" i="21"/>
  <c r="X35" i="21" s="1"/>
  <c r="X35" i="20"/>
  <c r="B15" i="24"/>
  <c r="R15" i="24"/>
  <c r="G15" i="24"/>
  <c r="W15" i="24"/>
  <c r="P15" i="24"/>
  <c r="E15" i="24"/>
  <c r="U15" i="24"/>
  <c r="Q27" i="46"/>
  <c r="S27" i="31" s="1"/>
  <c r="T27" i="46"/>
  <c r="V27" i="31" s="1"/>
  <c r="H27" i="46"/>
  <c r="J27" i="31" s="1"/>
  <c r="F27" i="46"/>
  <c r="H27" i="31" s="1"/>
  <c r="V27" i="46"/>
  <c r="X27" i="31" s="1"/>
  <c r="K27" i="46"/>
  <c r="M27" i="31" s="1"/>
  <c r="Y23" i="24"/>
  <c r="U23" i="24"/>
  <c r="Q23" i="24"/>
  <c r="M23" i="24"/>
  <c r="I23" i="24"/>
  <c r="E23" i="24"/>
  <c r="X23" i="24"/>
  <c r="T23" i="24"/>
  <c r="P23" i="24"/>
  <c r="L23" i="24"/>
  <c r="H23" i="24"/>
  <c r="D23" i="24"/>
  <c r="W23" i="24"/>
  <c r="S23" i="24"/>
  <c r="O23" i="24"/>
  <c r="K23" i="24"/>
  <c r="G23" i="24"/>
  <c r="C23" i="24"/>
  <c r="Z23" i="24"/>
  <c r="V23" i="24"/>
  <c r="R23" i="24"/>
  <c r="N23" i="24"/>
  <c r="J23" i="24"/>
  <c r="F23" i="24"/>
  <c r="B23" i="24"/>
  <c r="Z9" i="23"/>
  <c r="AH18" i="31"/>
  <c r="B27" i="23"/>
  <c r="AA27" i="22"/>
  <c r="AB27" i="22" s="1"/>
  <c r="O28" i="23"/>
  <c r="E28" i="23"/>
  <c r="G21" i="23"/>
  <c r="G7" i="23"/>
  <c r="X7" i="23"/>
  <c r="Z16" i="23"/>
  <c r="W33" i="24"/>
  <c r="S33" i="24"/>
  <c r="O33" i="24"/>
  <c r="K33" i="24"/>
  <c r="G33" i="24"/>
  <c r="C33" i="24"/>
  <c r="Z33" i="24"/>
  <c r="V33" i="24"/>
  <c r="R33" i="24"/>
  <c r="N33" i="24"/>
  <c r="J33" i="24"/>
  <c r="F33" i="24"/>
  <c r="B33" i="24"/>
  <c r="Y33" i="24"/>
  <c r="U33" i="24"/>
  <c r="Q33" i="24"/>
  <c r="M33" i="24"/>
  <c r="I33" i="24"/>
  <c r="E33" i="24"/>
  <c r="X33" i="24"/>
  <c r="T33" i="24"/>
  <c r="P33" i="24"/>
  <c r="L33" i="24"/>
  <c r="H33" i="24"/>
  <c r="D33" i="24"/>
  <c r="M24" i="23"/>
  <c r="AA24" i="22"/>
  <c r="AB24" i="22" s="1"/>
  <c r="B24" i="23"/>
  <c r="R24" i="23"/>
  <c r="G24" i="23"/>
  <c r="W24" i="23"/>
  <c r="P24" i="23"/>
  <c r="G31" i="23"/>
  <c r="X31" i="23"/>
  <c r="J22" i="23"/>
  <c r="W22" i="23"/>
  <c r="F14" i="23"/>
  <c r="C14" i="23"/>
  <c r="AA11" i="46"/>
  <c r="AB11" i="46" s="1"/>
  <c r="D11" i="31"/>
  <c r="M26" i="27"/>
  <c r="M26" i="25"/>
  <c r="B26" i="27"/>
  <c r="B26" i="25"/>
  <c r="AA26" i="24"/>
  <c r="AB26" i="24" s="1"/>
  <c r="R26" i="27"/>
  <c r="R26" i="25"/>
  <c r="G26" i="27"/>
  <c r="G26" i="25"/>
  <c r="W26" i="27"/>
  <c r="W26" i="25"/>
  <c r="P26" i="27"/>
  <c r="P26" i="25"/>
  <c r="AC8" i="31"/>
  <c r="AE8" i="31" s="1"/>
  <c r="AG8" i="31"/>
  <c r="AH31" i="31"/>
  <c r="T9" i="23"/>
  <c r="F9" i="23"/>
  <c r="Y27" i="23"/>
  <c r="F28" i="46"/>
  <c r="H28" i="31" s="1"/>
  <c r="Q28" i="46"/>
  <c r="S28" i="31" s="1"/>
  <c r="R28" i="46"/>
  <c r="T28" i="31" s="1"/>
  <c r="U28" i="46"/>
  <c r="W28" i="31" s="1"/>
  <c r="O28" i="46"/>
  <c r="Q28" i="31" s="1"/>
  <c r="H28" i="46"/>
  <c r="J28" i="31" s="1"/>
  <c r="X28" i="46"/>
  <c r="Z28" i="31" s="1"/>
  <c r="T28" i="23"/>
  <c r="F28" i="23"/>
  <c r="S21" i="23"/>
  <c r="S7" i="23"/>
  <c r="I7" i="23"/>
  <c r="D16" i="23"/>
  <c r="Q16" i="23"/>
  <c r="D10" i="46"/>
  <c r="F10" i="31" s="1"/>
  <c r="M10" i="46"/>
  <c r="O10" i="31" s="1"/>
  <c r="X10" i="46"/>
  <c r="Z10" i="31" s="1"/>
  <c r="B10" i="46"/>
  <c r="R10" i="46"/>
  <c r="T10" i="31" s="1"/>
  <c r="G10" i="46"/>
  <c r="I10" i="31" s="1"/>
  <c r="W10" i="46"/>
  <c r="Y10" i="31" s="1"/>
  <c r="Y31" i="23"/>
  <c r="AA6" i="46"/>
  <c r="AB6" i="46" s="1"/>
  <c r="D6" i="31"/>
  <c r="V22" i="23"/>
  <c r="S22" i="23"/>
  <c r="M14" i="23"/>
  <c r="C4" i="27"/>
  <c r="C4" i="25"/>
  <c r="S4" i="27"/>
  <c r="S4" i="25"/>
  <c r="L4" i="27"/>
  <c r="L4" i="25"/>
  <c r="Q4" i="27"/>
  <c r="Q4" i="25"/>
  <c r="F4" i="27"/>
  <c r="F4" i="25"/>
  <c r="V4" i="27"/>
  <c r="V4" i="25"/>
  <c r="W33" i="46"/>
  <c r="Y33" i="31" s="1"/>
  <c r="Z33" i="46"/>
  <c r="AB33" i="31" s="1"/>
  <c r="F33" i="46"/>
  <c r="H33" i="31" s="1"/>
  <c r="H33" i="46"/>
  <c r="J33" i="31" s="1"/>
  <c r="X33" i="46"/>
  <c r="Z33" i="31" s="1"/>
  <c r="Q33" i="46"/>
  <c r="S33" i="31" s="1"/>
  <c r="O25" i="46"/>
  <c r="Q25" i="31" s="1"/>
  <c r="R25" i="46"/>
  <c r="T25" i="31" s="1"/>
  <c r="S25" i="46"/>
  <c r="U25" i="31" s="1"/>
  <c r="D25" i="46"/>
  <c r="F25" i="31" s="1"/>
  <c r="T25" i="46"/>
  <c r="V25" i="31" s="1"/>
  <c r="M25" i="46"/>
  <c r="O25" i="31" s="1"/>
  <c r="B3" i="24"/>
  <c r="R3" i="24"/>
  <c r="G3" i="24"/>
  <c r="W3" i="24"/>
  <c r="P3" i="24"/>
  <c r="E3" i="24"/>
  <c r="U3" i="24"/>
  <c r="P21" i="46"/>
  <c r="R21" i="31" s="1"/>
  <c r="I21" i="46"/>
  <c r="K21" i="31" s="1"/>
  <c r="Y21" i="46"/>
  <c r="AA21" i="31" s="1"/>
  <c r="N21" i="46"/>
  <c r="P21" i="31" s="1"/>
  <c r="C21" i="46"/>
  <c r="E21" i="31" s="1"/>
  <c r="S21" i="46"/>
  <c r="U21" i="31" s="1"/>
  <c r="N4" i="46"/>
  <c r="P4" i="31" s="1"/>
  <c r="O4" i="46"/>
  <c r="Q4" i="31" s="1"/>
  <c r="R4" i="46"/>
  <c r="T4" i="31" s="1"/>
  <c r="K4" i="46"/>
  <c r="M4" i="31" s="1"/>
  <c r="T4" i="46"/>
  <c r="V4" i="31" s="1"/>
  <c r="Q4" i="46"/>
  <c r="S4" i="31" s="1"/>
  <c r="P9" i="23"/>
  <c r="B9" i="23"/>
  <c r="AA9" i="22"/>
  <c r="AB9" i="22" s="1"/>
  <c r="U27" i="23"/>
  <c r="K13" i="46"/>
  <c r="M13" i="31" s="1"/>
  <c r="T13" i="46"/>
  <c r="V13" i="31" s="1"/>
  <c r="H13" i="46"/>
  <c r="J13" i="31" s="1"/>
  <c r="I13" i="46"/>
  <c r="K13" i="31" s="1"/>
  <c r="Y13" i="46"/>
  <c r="AA13" i="31" s="1"/>
  <c r="N13" i="46"/>
  <c r="P13" i="31" s="1"/>
  <c r="G28" i="23"/>
  <c r="AA18" i="23"/>
  <c r="L18" i="24" s="1"/>
  <c r="M21" i="23"/>
  <c r="Z21" i="23"/>
  <c r="K20" i="46"/>
  <c r="M20" i="31" s="1"/>
  <c r="D20" i="46"/>
  <c r="F20" i="31" s="1"/>
  <c r="T20" i="46"/>
  <c r="V20" i="31" s="1"/>
  <c r="M20" i="46"/>
  <c r="O20" i="31" s="1"/>
  <c r="B20" i="46"/>
  <c r="R20" i="46"/>
  <c r="T20" i="31" s="1"/>
  <c r="Z7" i="23"/>
  <c r="P7" i="23"/>
  <c r="G16" i="23"/>
  <c r="J31" i="23"/>
  <c r="Z8" i="24"/>
  <c r="V8" i="24"/>
  <c r="R8" i="24"/>
  <c r="N8" i="24"/>
  <c r="J8" i="24"/>
  <c r="F8" i="24"/>
  <c r="B8" i="24"/>
  <c r="Y8" i="24"/>
  <c r="U8" i="24"/>
  <c r="Q8" i="24"/>
  <c r="M8" i="24"/>
  <c r="I8" i="24"/>
  <c r="E8" i="24"/>
  <c r="X8" i="24"/>
  <c r="T8" i="24"/>
  <c r="P8" i="24"/>
  <c r="L8" i="24"/>
  <c r="H8" i="24"/>
  <c r="D8" i="24"/>
  <c r="W8" i="24"/>
  <c r="S8" i="24"/>
  <c r="O8" i="24"/>
  <c r="K8" i="24"/>
  <c r="G8" i="24"/>
  <c r="C8" i="24"/>
  <c r="X22" i="23"/>
  <c r="T14" i="23"/>
  <c r="U15" i="46"/>
  <c r="W15" i="31" s="1"/>
  <c r="I15" i="46"/>
  <c r="K15" i="31" s="1"/>
  <c r="J15" i="46"/>
  <c r="L15" i="31" s="1"/>
  <c r="AH15" i="31" s="1"/>
  <c r="G15" i="46"/>
  <c r="I15" i="31" s="1"/>
  <c r="W15" i="46"/>
  <c r="Y15" i="31" s="1"/>
  <c r="P15" i="46"/>
  <c r="R15" i="31" s="1"/>
  <c r="V12" i="46"/>
  <c r="X12" i="31" s="1"/>
  <c r="B12" i="46"/>
  <c r="C12" i="46"/>
  <c r="E12" i="31" s="1"/>
  <c r="H12" i="46"/>
  <c r="J12" i="31" s="1"/>
  <c r="X12" i="46"/>
  <c r="Z12" i="31" s="1"/>
  <c r="Q12" i="46"/>
  <c r="S12" i="31" s="1"/>
  <c r="F13" i="23"/>
  <c r="V13" i="23"/>
  <c r="K13" i="23"/>
  <c r="D13" i="23"/>
  <c r="T13" i="23"/>
  <c r="I13" i="23"/>
  <c r="Y13" i="23"/>
  <c r="AA29" i="23"/>
  <c r="S29" i="24" s="1"/>
  <c r="D5" i="46"/>
  <c r="F5" i="31" s="1"/>
  <c r="O5" i="46"/>
  <c r="Q5" i="31" s="1"/>
  <c r="X5" i="46"/>
  <c r="Z5" i="31" s="1"/>
  <c r="Q5" i="46"/>
  <c r="S5" i="31" s="1"/>
  <c r="F5" i="46"/>
  <c r="H5" i="31" s="1"/>
  <c r="V5" i="46"/>
  <c r="X5" i="31" s="1"/>
  <c r="D26" i="46"/>
  <c r="F26" i="31" s="1"/>
  <c r="O26" i="46"/>
  <c r="Q26" i="31" s="1"/>
  <c r="X26" i="46"/>
  <c r="Z26" i="31" s="1"/>
  <c r="E26" i="46"/>
  <c r="G26" i="31" s="1"/>
  <c r="U26" i="46"/>
  <c r="W26" i="31" s="1"/>
  <c r="J26" i="46"/>
  <c r="L26" i="31" s="1"/>
  <c r="AH26" i="31" s="1"/>
  <c r="Z26" i="46"/>
  <c r="AB26" i="31" s="1"/>
  <c r="U7" i="46"/>
  <c r="W7" i="31" s="1"/>
  <c r="I7" i="46"/>
  <c r="K7" i="31" s="1"/>
  <c r="J7" i="46"/>
  <c r="L7" i="31" s="1"/>
  <c r="AH7" i="31" s="1"/>
  <c r="G7" i="46"/>
  <c r="I7" i="31" s="1"/>
  <c r="W7" i="46"/>
  <c r="Y7" i="31" s="1"/>
  <c r="P7" i="46"/>
  <c r="R7" i="31" s="1"/>
  <c r="F29" i="46"/>
  <c r="H29" i="31" s="1"/>
  <c r="O29" i="46"/>
  <c r="Q29" i="31" s="1"/>
  <c r="R29" i="46"/>
  <c r="T29" i="31" s="1"/>
  <c r="L29" i="46"/>
  <c r="N29" i="31" s="1"/>
  <c r="E29" i="46"/>
  <c r="G29" i="31" s="1"/>
  <c r="U29" i="46"/>
  <c r="W29" i="31" s="1"/>
  <c r="L17" i="24"/>
  <c r="Q17" i="24"/>
  <c r="F17" i="24"/>
  <c r="V17" i="24"/>
  <c r="K17" i="24"/>
  <c r="Q9" i="23"/>
  <c r="N9" i="23"/>
  <c r="AA14" i="46"/>
  <c r="AB14" i="46" s="1"/>
  <c r="D14" i="31"/>
  <c r="K27" i="23"/>
  <c r="L27" i="23"/>
  <c r="L28" i="23"/>
  <c r="Y28" i="23"/>
  <c r="T21" i="23"/>
  <c r="F21" i="23"/>
  <c r="AA32" i="23"/>
  <c r="F7" i="23"/>
  <c r="F19" i="24"/>
  <c r="V19" i="24"/>
  <c r="K19" i="24"/>
  <c r="D19" i="24"/>
  <c r="T19" i="24"/>
  <c r="I19" i="24"/>
  <c r="Y19" i="24"/>
  <c r="N16" i="23"/>
  <c r="H30" i="46"/>
  <c r="J30" i="31" s="1"/>
  <c r="K30" i="46"/>
  <c r="M30" i="31" s="1"/>
  <c r="T30" i="46"/>
  <c r="V30" i="31" s="1"/>
  <c r="E30" i="46"/>
  <c r="G30" i="31" s="1"/>
  <c r="U30" i="46"/>
  <c r="W30" i="31" s="1"/>
  <c r="J30" i="46"/>
  <c r="L30" i="31" s="1"/>
  <c r="Z30" i="46"/>
  <c r="AB30" i="31" s="1"/>
  <c r="F31" i="23"/>
  <c r="AH6" i="31"/>
  <c r="N22" i="23"/>
  <c r="D22" i="23"/>
  <c r="Z14" i="23"/>
  <c r="P14" i="23"/>
  <c r="E17" i="46"/>
  <c r="G17" i="31" s="1"/>
  <c r="P17" i="46"/>
  <c r="R17" i="31" s="1"/>
  <c r="Q17" i="46"/>
  <c r="S17" i="31" s="1"/>
  <c r="F17" i="46"/>
  <c r="H17" i="31" s="1"/>
  <c r="V17" i="46"/>
  <c r="X17" i="31" s="1"/>
  <c r="K17" i="46"/>
  <c r="M17" i="31" s="1"/>
  <c r="C12" i="24"/>
  <c r="S12" i="24"/>
  <c r="L12" i="24"/>
  <c r="Q12" i="24"/>
  <c r="F12" i="24"/>
  <c r="V12" i="24"/>
  <c r="I10" i="21"/>
  <c r="I35" i="21" s="1"/>
  <c r="I35" i="20"/>
  <c r="Y10" i="21"/>
  <c r="Y35" i="21" s="1"/>
  <c r="Y35" i="20"/>
  <c r="N10" i="21"/>
  <c r="N35" i="21" s="1"/>
  <c r="N35" i="20"/>
  <c r="C10" i="21"/>
  <c r="C35" i="21" s="1"/>
  <c r="C35" i="20"/>
  <c r="S10" i="21"/>
  <c r="S35" i="21" s="1"/>
  <c r="S35" i="20"/>
  <c r="L10" i="21"/>
  <c r="L35" i="21" s="1"/>
  <c r="L35" i="20"/>
  <c r="F15" i="24"/>
  <c r="V15" i="24"/>
  <c r="K15" i="24"/>
  <c r="D15" i="24"/>
  <c r="T15" i="24"/>
  <c r="I15" i="24"/>
  <c r="Y15" i="24"/>
  <c r="Y27" i="46"/>
  <c r="AA27" i="31" s="1"/>
  <c r="E27" i="46"/>
  <c r="G27" i="31" s="1"/>
  <c r="P27" i="46"/>
  <c r="R27" i="31" s="1"/>
  <c r="J27" i="46"/>
  <c r="L27" i="31" s="1"/>
  <c r="Z27" i="46"/>
  <c r="AB27" i="31" s="1"/>
  <c r="O27" i="46"/>
  <c r="Q27" i="31" s="1"/>
  <c r="AA6" i="23"/>
  <c r="T6" i="24" s="1"/>
  <c r="X9" i="23"/>
  <c r="M27" i="23"/>
  <c r="Z28" i="23"/>
  <c r="AA23" i="46"/>
  <c r="AB23" i="46" s="1"/>
  <c r="D23" i="31"/>
  <c r="E21" i="23"/>
  <c r="R21" i="23"/>
  <c r="R7" i="23"/>
  <c r="H7" i="23"/>
  <c r="J16" i="23"/>
  <c r="Q24" i="23"/>
  <c r="F24" i="23"/>
  <c r="V24" i="23"/>
  <c r="K24" i="23"/>
  <c r="D24" i="23"/>
  <c r="T24" i="23"/>
  <c r="R31" i="23"/>
  <c r="H31" i="23"/>
  <c r="U22" i="23"/>
  <c r="G22" i="23"/>
  <c r="Q14" i="23"/>
  <c r="Q26" i="27"/>
  <c r="Q26" i="25"/>
  <c r="F26" i="27"/>
  <c r="F26" i="25"/>
  <c r="V26" i="27"/>
  <c r="V26" i="25"/>
  <c r="K26" i="27"/>
  <c r="K26" i="25"/>
  <c r="D26" i="27"/>
  <c r="D26" i="25"/>
  <c r="T26" i="27"/>
  <c r="T26" i="25"/>
  <c r="D9" i="23"/>
  <c r="S27" i="23"/>
  <c r="I27" i="23"/>
  <c r="N28" i="46"/>
  <c r="P28" i="31" s="1"/>
  <c r="Y28" i="46"/>
  <c r="AA28" i="31" s="1"/>
  <c r="Z28" i="46"/>
  <c r="AB28" i="31" s="1"/>
  <c r="C28" i="46"/>
  <c r="E28" i="31" s="1"/>
  <c r="S28" i="46"/>
  <c r="U28" i="31" s="1"/>
  <c r="L28" i="46"/>
  <c r="N28" i="31" s="1"/>
  <c r="D28" i="23"/>
  <c r="Q28" i="23"/>
  <c r="C21" i="23"/>
  <c r="C7" i="23"/>
  <c r="T7" i="23"/>
  <c r="K16" i="23"/>
  <c r="AH22" i="31"/>
  <c r="L10" i="46"/>
  <c r="N10" i="31" s="1"/>
  <c r="U10" i="46"/>
  <c r="W10" i="31" s="1"/>
  <c r="I10" i="46"/>
  <c r="K10" i="31" s="1"/>
  <c r="F10" i="46"/>
  <c r="H10" i="31" s="1"/>
  <c r="V10" i="46"/>
  <c r="X10" i="31" s="1"/>
  <c r="K10" i="46"/>
  <c r="M10" i="31" s="1"/>
  <c r="S31" i="23"/>
  <c r="I31" i="23"/>
  <c r="F22" i="23"/>
  <c r="C22" i="23"/>
  <c r="X14" i="23"/>
  <c r="G4" i="27"/>
  <c r="G4" i="25"/>
  <c r="W4" i="27"/>
  <c r="W4" i="25"/>
  <c r="P4" i="27"/>
  <c r="P4" i="25"/>
  <c r="E4" i="27"/>
  <c r="E4" i="25"/>
  <c r="U4" i="27"/>
  <c r="U4" i="25"/>
  <c r="J4" i="27"/>
  <c r="J4" i="25"/>
  <c r="Z4" i="27"/>
  <c r="Z4" i="25"/>
  <c r="B33" i="46"/>
  <c r="C33" i="46"/>
  <c r="E33" i="31" s="1"/>
  <c r="N33" i="46"/>
  <c r="P33" i="31" s="1"/>
  <c r="L33" i="46"/>
  <c r="N33" i="31" s="1"/>
  <c r="E33" i="46"/>
  <c r="G33" i="31" s="1"/>
  <c r="U33" i="46"/>
  <c r="W33" i="31" s="1"/>
  <c r="W25" i="46"/>
  <c r="Y25" i="31" s="1"/>
  <c r="Z25" i="46"/>
  <c r="AB25" i="31" s="1"/>
  <c r="F25" i="46"/>
  <c r="H25" i="31" s="1"/>
  <c r="H25" i="46"/>
  <c r="J25" i="31" s="1"/>
  <c r="X25" i="46"/>
  <c r="Z25" i="31" s="1"/>
  <c r="Q25" i="46"/>
  <c r="S25" i="31" s="1"/>
  <c r="F3" i="24"/>
  <c r="V3" i="24"/>
  <c r="K3" i="24"/>
  <c r="D3" i="24"/>
  <c r="T3" i="24"/>
  <c r="I3" i="24"/>
  <c r="Y3" i="24"/>
  <c r="D21" i="46"/>
  <c r="F21" i="31" s="1"/>
  <c r="T21" i="46"/>
  <c r="V21" i="31" s="1"/>
  <c r="M21" i="46"/>
  <c r="O21" i="31" s="1"/>
  <c r="B21" i="46"/>
  <c r="R21" i="46"/>
  <c r="T21" i="31" s="1"/>
  <c r="G21" i="46"/>
  <c r="I21" i="31" s="1"/>
  <c r="W21" i="46"/>
  <c r="Y21" i="31" s="1"/>
  <c r="V4" i="46"/>
  <c r="X4" i="31" s="1"/>
  <c r="W4" i="46"/>
  <c r="Y4" i="31" s="1"/>
  <c r="Z4" i="46"/>
  <c r="AB4" i="31" s="1"/>
  <c r="S4" i="46"/>
  <c r="U4" i="31" s="1"/>
  <c r="X4" i="46"/>
  <c r="Z4" i="31" s="1"/>
  <c r="U4" i="46"/>
  <c r="W4" i="31" s="1"/>
  <c r="W9" i="23"/>
  <c r="O27" i="23"/>
  <c r="E27" i="23"/>
  <c r="S13" i="46"/>
  <c r="U13" i="31" s="1"/>
  <c r="G13" i="46"/>
  <c r="I13" i="31" s="1"/>
  <c r="P13" i="46"/>
  <c r="R13" i="31" s="1"/>
  <c r="M13" i="46"/>
  <c r="O13" i="31" s="1"/>
  <c r="B13" i="46"/>
  <c r="R13" i="46"/>
  <c r="T13" i="31" s="1"/>
  <c r="R28" i="23"/>
  <c r="AA35" i="42"/>
  <c r="AB2" i="42"/>
  <c r="X21" i="23"/>
  <c r="J21" i="23"/>
  <c r="O20" i="46"/>
  <c r="Q20" i="31" s="1"/>
  <c r="H20" i="46"/>
  <c r="J20" i="31" s="1"/>
  <c r="X20" i="46"/>
  <c r="Z20" i="31" s="1"/>
  <c r="Q20" i="46"/>
  <c r="S20" i="31" s="1"/>
  <c r="F20" i="46"/>
  <c r="H20" i="31" s="1"/>
  <c r="V20" i="46"/>
  <c r="X20" i="31" s="1"/>
  <c r="J7" i="23"/>
  <c r="R16" i="23"/>
  <c r="U31" i="23"/>
  <c r="AH24" i="31"/>
  <c r="R22" i="23"/>
  <c r="H22" i="23"/>
  <c r="N14" i="23"/>
  <c r="D14" i="23"/>
  <c r="F15" i="46"/>
  <c r="H15" i="31" s="1"/>
  <c r="Q15" i="46"/>
  <c r="S15" i="31" s="1"/>
  <c r="R15" i="46"/>
  <c r="T15" i="31" s="1"/>
  <c r="K15" i="46"/>
  <c r="M15" i="31" s="1"/>
  <c r="D15" i="46"/>
  <c r="F15" i="31" s="1"/>
  <c r="T15" i="46"/>
  <c r="V15" i="31" s="1"/>
  <c r="AA32" i="46"/>
  <c r="AB32" i="46" s="1"/>
  <c r="D32" i="31"/>
  <c r="G12" i="46"/>
  <c r="I12" i="31" s="1"/>
  <c r="J12" i="46"/>
  <c r="L12" i="31" s="1"/>
  <c r="K12" i="46"/>
  <c r="M12" i="31" s="1"/>
  <c r="L12" i="46"/>
  <c r="N12" i="31" s="1"/>
  <c r="E12" i="46"/>
  <c r="G12" i="31" s="1"/>
  <c r="U12" i="46"/>
  <c r="W12" i="31" s="1"/>
  <c r="J13" i="23"/>
  <c r="Z13" i="23"/>
  <c r="O13" i="23"/>
  <c r="H13" i="23"/>
  <c r="X13" i="23"/>
  <c r="M13" i="23"/>
  <c r="C5" i="46"/>
  <c r="E5" i="31" s="1"/>
  <c r="L5" i="46"/>
  <c r="N5" i="31" s="1"/>
  <c r="W5" i="46"/>
  <c r="Y5" i="31" s="1"/>
  <c r="E5" i="46"/>
  <c r="G5" i="31" s="1"/>
  <c r="U5" i="46"/>
  <c r="W5" i="31" s="1"/>
  <c r="J5" i="46"/>
  <c r="L5" i="31" s="1"/>
  <c r="AH5" i="31" s="1"/>
  <c r="Z5" i="46"/>
  <c r="AB5" i="31" s="1"/>
  <c r="L26" i="46"/>
  <c r="N26" i="31" s="1"/>
  <c r="W26" i="46"/>
  <c r="Y26" i="31" s="1"/>
  <c r="C26" i="46"/>
  <c r="E26" i="31" s="1"/>
  <c r="I26" i="46"/>
  <c r="K26" i="31" s="1"/>
  <c r="Y26" i="46"/>
  <c r="AA26" i="31" s="1"/>
  <c r="N26" i="46"/>
  <c r="P26" i="31" s="1"/>
  <c r="F7" i="46"/>
  <c r="H7" i="31" s="1"/>
  <c r="Q7" i="46"/>
  <c r="S7" i="31" s="1"/>
  <c r="R7" i="46"/>
  <c r="T7" i="31" s="1"/>
  <c r="K7" i="46"/>
  <c r="M7" i="31" s="1"/>
  <c r="D7" i="46"/>
  <c r="F7" i="31" s="1"/>
  <c r="T7" i="46"/>
  <c r="V7" i="31" s="1"/>
  <c r="C29" i="46"/>
  <c r="E29" i="31" s="1"/>
  <c r="N29" i="46"/>
  <c r="P29" i="31" s="1"/>
  <c r="W29" i="46"/>
  <c r="Y29" i="31" s="1"/>
  <c r="Z29" i="46"/>
  <c r="AB29" i="31" s="1"/>
  <c r="P29" i="46"/>
  <c r="R29" i="31" s="1"/>
  <c r="I29" i="46"/>
  <c r="K29" i="31" s="1"/>
  <c r="Y29" i="46"/>
  <c r="AA29" i="31" s="1"/>
  <c r="P17" i="24"/>
  <c r="E17" i="24"/>
  <c r="U17" i="24"/>
  <c r="J17" i="24"/>
  <c r="Z17" i="24"/>
  <c r="O17" i="24"/>
  <c r="L9" i="23"/>
  <c r="V27" i="23"/>
  <c r="S28" i="23"/>
  <c r="I28" i="23"/>
  <c r="D21" i="23"/>
  <c r="Z32" i="24"/>
  <c r="V32" i="24"/>
  <c r="R32" i="24"/>
  <c r="N32" i="24"/>
  <c r="J32" i="24"/>
  <c r="F32" i="24"/>
  <c r="B32" i="24"/>
  <c r="Y32" i="24"/>
  <c r="U32" i="24"/>
  <c r="Q32" i="24"/>
  <c r="M32" i="24"/>
  <c r="I32" i="24"/>
  <c r="E32" i="24"/>
  <c r="X32" i="24"/>
  <c r="T32" i="24"/>
  <c r="P32" i="24"/>
  <c r="L32" i="24"/>
  <c r="H32" i="24"/>
  <c r="D32" i="24"/>
  <c r="W32" i="24"/>
  <c r="S32" i="24"/>
  <c r="O32" i="24"/>
  <c r="K32" i="24"/>
  <c r="G32" i="24"/>
  <c r="C32" i="24"/>
  <c r="AH16" i="31"/>
  <c r="Q7" i="23"/>
  <c r="J19" i="24"/>
  <c r="Z19" i="24"/>
  <c r="O19" i="24"/>
  <c r="H19" i="24"/>
  <c r="X19" i="24"/>
  <c r="M19" i="24"/>
  <c r="L16" i="23"/>
  <c r="Y16" i="23"/>
  <c r="P30" i="46"/>
  <c r="R30" i="31" s="1"/>
  <c r="S30" i="46"/>
  <c r="U30" i="31" s="1"/>
  <c r="G30" i="46"/>
  <c r="I30" i="31" s="1"/>
  <c r="I30" i="46"/>
  <c r="K30" i="31" s="1"/>
  <c r="Y30" i="46"/>
  <c r="AA30" i="31" s="1"/>
  <c r="N30" i="46"/>
  <c r="P30" i="31" s="1"/>
  <c r="AA30" i="23"/>
  <c r="T30" i="24" s="1"/>
  <c r="Q31" i="23"/>
  <c r="Y22" i="23"/>
  <c r="K22" i="23"/>
  <c r="J14" i="23"/>
  <c r="W14" i="23"/>
  <c r="I17" i="46"/>
  <c r="K17" i="31" s="1"/>
  <c r="T17" i="46"/>
  <c r="V17" i="31" s="1"/>
  <c r="U17" i="46"/>
  <c r="W17" i="31" s="1"/>
  <c r="J17" i="46"/>
  <c r="L17" i="31" s="1"/>
  <c r="AH17" i="31" s="1"/>
  <c r="Z17" i="46"/>
  <c r="AB17" i="31" s="1"/>
  <c r="O17" i="46"/>
  <c r="Q17" i="31" s="1"/>
  <c r="G12" i="24"/>
  <c r="W12" i="24"/>
  <c r="P12" i="24"/>
  <c r="E12" i="24"/>
  <c r="U12" i="24"/>
  <c r="J12" i="24"/>
  <c r="Z12" i="24"/>
  <c r="AA20" i="23"/>
  <c r="M10" i="21"/>
  <c r="M35" i="21" s="1"/>
  <c r="M35" i="20"/>
  <c r="B10" i="21"/>
  <c r="AA10" i="20"/>
  <c r="B35" i="20"/>
  <c r="R10" i="21"/>
  <c r="R35" i="21" s="1"/>
  <c r="R35" i="20"/>
  <c r="G10" i="21"/>
  <c r="G35" i="21" s="1"/>
  <c r="G35" i="20"/>
  <c r="W10" i="21"/>
  <c r="W35" i="21" s="1"/>
  <c r="W35" i="20"/>
  <c r="P10" i="21"/>
  <c r="P35" i="21" s="1"/>
  <c r="P35" i="20"/>
  <c r="J15" i="24"/>
  <c r="Z15" i="24"/>
  <c r="O15" i="24"/>
  <c r="H15" i="24"/>
  <c r="X15" i="24"/>
  <c r="M15" i="24"/>
  <c r="D27" i="46"/>
  <c r="F27" i="31" s="1"/>
  <c r="M27" i="46"/>
  <c r="O27" i="31" s="1"/>
  <c r="X27" i="46"/>
  <c r="Z27" i="31" s="1"/>
  <c r="N27" i="46"/>
  <c r="P27" i="31" s="1"/>
  <c r="C27" i="46"/>
  <c r="E27" i="31" s="1"/>
  <c r="S27" i="46"/>
  <c r="U27" i="31" s="1"/>
  <c r="AA25" i="23"/>
  <c r="O25" i="24" s="1"/>
  <c r="J9" i="23"/>
  <c r="H9" i="23"/>
  <c r="AA18" i="46"/>
  <c r="AB18" i="46" s="1"/>
  <c r="D18" i="31"/>
  <c r="G27" i="23"/>
  <c r="X27" i="23"/>
  <c r="J28" i="23"/>
  <c r="P21" i="23"/>
  <c r="B21" i="23"/>
  <c r="AA21" i="22"/>
  <c r="AB21" i="22" s="1"/>
  <c r="B7" i="23"/>
  <c r="AA7" i="22"/>
  <c r="AB7" i="22" s="1"/>
  <c r="H16" i="23"/>
  <c r="U16" i="23"/>
  <c r="E24" i="23"/>
  <c r="U24" i="23"/>
  <c r="J24" i="23"/>
  <c r="Z24" i="23"/>
  <c r="O24" i="23"/>
  <c r="H24" i="23"/>
  <c r="X24" i="23"/>
  <c r="B31" i="23"/>
  <c r="AA31" i="22"/>
  <c r="AB31" i="22" s="1"/>
  <c r="E22" i="23"/>
  <c r="L14" i="23"/>
  <c r="Z2" i="22"/>
  <c r="V2" i="22"/>
  <c r="R2" i="22"/>
  <c r="N2" i="22"/>
  <c r="J2" i="22"/>
  <c r="F2" i="22"/>
  <c r="B2" i="22"/>
  <c r="Y2" i="22"/>
  <c r="U2" i="22"/>
  <c r="Q2" i="22"/>
  <c r="M2" i="22"/>
  <c r="I2" i="22"/>
  <c r="E2" i="22"/>
  <c r="X2" i="22"/>
  <c r="T2" i="22"/>
  <c r="P2" i="22"/>
  <c r="L2" i="22"/>
  <c r="H2" i="22"/>
  <c r="D2" i="22"/>
  <c r="W2" i="22"/>
  <c r="S2" i="22"/>
  <c r="O2" i="22"/>
  <c r="K2" i="22"/>
  <c r="G2" i="22"/>
  <c r="C2" i="22"/>
  <c r="E26" i="27"/>
  <c r="E26" i="25"/>
  <c r="U26" i="27"/>
  <c r="U26" i="25"/>
  <c r="J26" i="27"/>
  <c r="J26" i="25"/>
  <c r="Z26" i="27"/>
  <c r="Z26" i="25"/>
  <c r="O26" i="27"/>
  <c r="O26" i="25"/>
  <c r="H26" i="27"/>
  <c r="H26" i="25"/>
  <c r="X26" i="27"/>
  <c r="X26" i="25"/>
  <c r="AA31" i="46"/>
  <c r="AB31" i="46" s="1"/>
  <c r="D31" i="31"/>
  <c r="Y9" i="23"/>
  <c r="K9" i="23"/>
  <c r="C27" i="23"/>
  <c r="T27" i="23"/>
  <c r="V28" i="46"/>
  <c r="X28" i="31" s="1"/>
  <c r="B28" i="46"/>
  <c r="E28" i="46"/>
  <c r="G28" i="31" s="1"/>
  <c r="G28" i="46"/>
  <c r="I28" i="31" s="1"/>
  <c r="W28" i="46"/>
  <c r="Y28" i="31" s="1"/>
  <c r="K28" i="23"/>
  <c r="Q21" i="23"/>
  <c r="N21" i="23"/>
  <c r="N7" i="23"/>
  <c r="D7" i="23"/>
  <c r="V16" i="23"/>
  <c r="T10" i="46"/>
  <c r="V10" i="31" s="1"/>
  <c r="H10" i="46"/>
  <c r="J10" i="31" s="1"/>
  <c r="Q10" i="46"/>
  <c r="S10" i="31" s="1"/>
  <c r="J10" i="46"/>
  <c r="L10" i="31" s="1"/>
  <c r="AH10" i="31" s="1"/>
  <c r="Z10" i="46"/>
  <c r="AB10" i="31" s="1"/>
  <c r="C31" i="23"/>
  <c r="T31" i="23"/>
  <c r="AA34" i="23"/>
  <c r="T34" i="24" s="1"/>
  <c r="AA24" i="46"/>
  <c r="AB24" i="46" s="1"/>
  <c r="D24" i="31"/>
  <c r="Q22" i="23"/>
  <c r="R14" i="23"/>
  <c r="H14" i="23"/>
  <c r="K4" i="27"/>
  <c r="K4" i="25"/>
  <c r="D4" i="27"/>
  <c r="D4" i="25"/>
  <c r="T4" i="27"/>
  <c r="T4" i="25"/>
  <c r="I4" i="27"/>
  <c r="I4" i="25"/>
  <c r="Y4" i="27"/>
  <c r="Y4" i="25"/>
  <c r="N4" i="27"/>
  <c r="N4" i="25"/>
  <c r="G33" i="46"/>
  <c r="I33" i="31" s="1"/>
  <c r="J33" i="46"/>
  <c r="L33" i="31" s="1"/>
  <c r="AH33" i="31" s="1"/>
  <c r="K33" i="46"/>
  <c r="M33" i="31" s="1"/>
  <c r="V33" i="46"/>
  <c r="X33" i="31" s="1"/>
  <c r="P33" i="46"/>
  <c r="R33" i="31" s="1"/>
  <c r="I33" i="46"/>
  <c r="K33" i="31" s="1"/>
  <c r="B25" i="46"/>
  <c r="C25" i="46"/>
  <c r="E25" i="31" s="1"/>
  <c r="N25" i="46"/>
  <c r="P25" i="31" s="1"/>
  <c r="L25" i="46"/>
  <c r="N25" i="31" s="1"/>
  <c r="E25" i="46"/>
  <c r="G25" i="31" s="1"/>
  <c r="J3" i="24"/>
  <c r="Z3" i="24"/>
  <c r="O3" i="24"/>
  <c r="H3" i="24"/>
  <c r="X3" i="24"/>
  <c r="AA11" i="23"/>
  <c r="Q11" i="24" s="1"/>
  <c r="AH32" i="31"/>
  <c r="H21" i="46"/>
  <c r="J21" i="31" s="1"/>
  <c r="X21" i="46"/>
  <c r="Z21" i="31" s="1"/>
  <c r="Q21" i="46"/>
  <c r="S21" i="31" s="1"/>
  <c r="F21" i="46"/>
  <c r="H21" i="31" s="1"/>
  <c r="V21" i="46"/>
  <c r="X21" i="31" s="1"/>
  <c r="C4" i="46"/>
  <c r="E4" i="31" s="1"/>
  <c r="D4" i="46"/>
  <c r="F4" i="31" s="1"/>
  <c r="E4" i="46"/>
  <c r="G4" i="31" s="1"/>
  <c r="B4" i="46"/>
  <c r="L4" i="46"/>
  <c r="N4" i="31" s="1"/>
  <c r="I4" i="46"/>
  <c r="K4" i="31" s="1"/>
  <c r="U9" i="23"/>
  <c r="G9" i="23"/>
  <c r="AA9" i="46"/>
  <c r="AB9" i="46" s="1"/>
  <c r="D9" i="31"/>
  <c r="Z27" i="23"/>
  <c r="P27" i="23"/>
  <c r="D13" i="46"/>
  <c r="F13" i="31" s="1"/>
  <c r="O13" i="46"/>
  <c r="Q13" i="31" s="1"/>
  <c r="X13" i="46"/>
  <c r="Z13" i="31" s="1"/>
  <c r="Q13" i="46"/>
  <c r="S13" i="31" s="1"/>
  <c r="F13" i="46"/>
  <c r="H13" i="31" s="1"/>
  <c r="P28" i="23"/>
  <c r="AA28" i="22"/>
  <c r="AB28" i="22" s="1"/>
  <c r="B28" i="23"/>
  <c r="B35" i="43"/>
  <c r="AB2" i="43"/>
  <c r="AB35" i="43" s="1"/>
  <c r="AA2" i="43"/>
  <c r="AA35" i="43" s="1"/>
  <c r="H21" i="23"/>
  <c r="C20" i="46"/>
  <c r="E20" i="31" s="1"/>
  <c r="S20" i="46"/>
  <c r="U20" i="31" s="1"/>
  <c r="L20" i="46"/>
  <c r="N20" i="31" s="1"/>
  <c r="E20" i="46"/>
  <c r="G20" i="31" s="1"/>
  <c r="U20" i="46"/>
  <c r="W20" i="31" s="1"/>
  <c r="J20" i="46"/>
  <c r="L20" i="31" s="1"/>
  <c r="AH20" i="31" s="1"/>
  <c r="U7" i="23"/>
  <c r="P16" i="23"/>
  <c r="AA16" i="22"/>
  <c r="AB16" i="22" s="1"/>
  <c r="B16" i="23"/>
  <c r="O31" i="23"/>
  <c r="E31" i="23"/>
  <c r="B22" i="23"/>
  <c r="AA22" i="22"/>
  <c r="AB22" i="22" s="1"/>
  <c r="O22" i="23"/>
  <c r="Y14" i="23"/>
  <c r="K14" i="23"/>
  <c r="E15" i="46"/>
  <c r="G15" i="31" s="1"/>
  <c r="N15" i="46"/>
  <c r="P15" i="31" s="1"/>
  <c r="Y15" i="46"/>
  <c r="AA15" i="31" s="1"/>
  <c r="Z15" i="46"/>
  <c r="AB15" i="31" s="1"/>
  <c r="O15" i="46"/>
  <c r="Q15" i="31" s="1"/>
  <c r="H15" i="46"/>
  <c r="J15" i="31" s="1"/>
  <c r="F12" i="46"/>
  <c r="H12" i="31" s="1"/>
  <c r="O12" i="46"/>
  <c r="Q12" i="31" s="1"/>
  <c r="R12" i="46"/>
  <c r="T12" i="31" s="1"/>
  <c r="S12" i="46"/>
  <c r="U12" i="31" s="1"/>
  <c r="P12" i="46"/>
  <c r="R12" i="31" s="1"/>
  <c r="I12" i="46"/>
  <c r="K12" i="31" s="1"/>
  <c r="N13" i="23"/>
  <c r="C13" i="23"/>
  <c r="S13" i="23"/>
  <c r="L13" i="23"/>
  <c r="Q13" i="23"/>
  <c r="W5" i="24"/>
  <c r="S5" i="24"/>
  <c r="O5" i="24"/>
  <c r="K5" i="24"/>
  <c r="G5" i="24"/>
  <c r="C5" i="24"/>
  <c r="Z5" i="24"/>
  <c r="V5" i="24"/>
  <c r="R5" i="24"/>
  <c r="N5" i="24"/>
  <c r="J5" i="24"/>
  <c r="F5" i="24"/>
  <c r="B5" i="24"/>
  <c r="Y5" i="24"/>
  <c r="U5" i="24"/>
  <c r="Q5" i="24"/>
  <c r="M5" i="24"/>
  <c r="I5" i="24"/>
  <c r="E5" i="24"/>
  <c r="X5" i="24"/>
  <c r="T5" i="24"/>
  <c r="P5" i="24"/>
  <c r="L5" i="24"/>
  <c r="H5" i="24"/>
  <c r="D5" i="24"/>
  <c r="K5" i="46"/>
  <c r="M5" i="31" s="1"/>
  <c r="T5" i="46"/>
  <c r="V5" i="31" s="1"/>
  <c r="H5" i="46"/>
  <c r="J5" i="31" s="1"/>
  <c r="I5" i="46"/>
  <c r="K5" i="31" s="1"/>
  <c r="Y5" i="46"/>
  <c r="AA5" i="31" s="1"/>
  <c r="T26" i="46"/>
  <c r="V26" i="31" s="1"/>
  <c r="H26" i="46"/>
  <c r="J26" i="31" s="1"/>
  <c r="K26" i="46"/>
  <c r="M26" i="31" s="1"/>
  <c r="M26" i="46"/>
  <c r="O26" i="31" s="1"/>
  <c r="B26" i="46"/>
  <c r="E7" i="46"/>
  <c r="G7" i="31" s="1"/>
  <c r="N7" i="46"/>
  <c r="P7" i="31" s="1"/>
  <c r="Y7" i="46"/>
  <c r="AA7" i="31" s="1"/>
  <c r="Z7" i="46"/>
  <c r="AB7" i="31" s="1"/>
  <c r="O7" i="46"/>
  <c r="Q7" i="31" s="1"/>
  <c r="H7" i="46"/>
  <c r="J7" i="31" s="1"/>
  <c r="K29" i="46"/>
  <c r="M29" i="31" s="1"/>
  <c r="V29" i="46"/>
  <c r="X29" i="31" s="1"/>
  <c r="B29" i="46"/>
  <c r="D29" i="46"/>
  <c r="F29" i="31" s="1"/>
  <c r="T29" i="46"/>
  <c r="V29" i="31" s="1"/>
  <c r="D17" i="24"/>
  <c r="T17" i="24"/>
  <c r="I17" i="24"/>
  <c r="Y17" i="24"/>
  <c r="N17" i="24"/>
  <c r="C17" i="24"/>
  <c r="S9" i="23"/>
  <c r="F27" i="23"/>
  <c r="C28" i="23"/>
  <c r="Y21" i="23"/>
  <c r="K21" i="23"/>
  <c r="AA34" i="46"/>
  <c r="AB34" i="46" s="1"/>
  <c r="D34" i="31"/>
  <c r="K7" i="23"/>
  <c r="L7" i="23"/>
  <c r="N19" i="24"/>
  <c r="C19" i="24"/>
  <c r="S19" i="24"/>
  <c r="L19" i="24"/>
  <c r="S16" i="23"/>
  <c r="I16" i="23"/>
  <c r="X30" i="46"/>
  <c r="Z30" i="31" s="1"/>
  <c r="D30" i="46"/>
  <c r="F30" i="31" s="1"/>
  <c r="O30" i="46"/>
  <c r="Q30" i="31" s="1"/>
  <c r="M30" i="46"/>
  <c r="O30" i="31" s="1"/>
  <c r="B30" i="46"/>
  <c r="K31" i="23"/>
  <c r="L31" i="23"/>
  <c r="I22" i="23"/>
  <c r="U14" i="23"/>
  <c r="G14" i="23"/>
  <c r="H17" i="46"/>
  <c r="J17" i="31" s="1"/>
  <c r="X17" i="46"/>
  <c r="Z17" i="31" s="1"/>
  <c r="Y17" i="46"/>
  <c r="AA17" i="31" s="1"/>
  <c r="N17" i="46"/>
  <c r="P17" i="31" s="1"/>
  <c r="C17" i="46"/>
  <c r="E17" i="31" s="1"/>
  <c r="K12" i="24"/>
  <c r="D12" i="24"/>
  <c r="T12" i="24"/>
  <c r="I12" i="24"/>
  <c r="Y12" i="24"/>
  <c r="Z20" i="24"/>
  <c r="V20" i="24"/>
  <c r="R20" i="24"/>
  <c r="N20" i="24"/>
  <c r="J20" i="24"/>
  <c r="F20" i="24"/>
  <c r="B20" i="24"/>
  <c r="Y20" i="24"/>
  <c r="U20" i="24"/>
  <c r="Q20" i="24"/>
  <c r="M20" i="24"/>
  <c r="I20" i="24"/>
  <c r="E20" i="24"/>
  <c r="X20" i="24"/>
  <c r="T20" i="24"/>
  <c r="P20" i="24"/>
  <c r="L20" i="24"/>
  <c r="H20" i="24"/>
  <c r="D20" i="24"/>
  <c r="W20" i="24"/>
  <c r="S20" i="24"/>
  <c r="O20" i="24"/>
  <c r="K20" i="24"/>
  <c r="G20" i="24"/>
  <c r="C20" i="24"/>
  <c r="Q10" i="21"/>
  <c r="Q35" i="21" s="1"/>
  <c r="Q35" i="20"/>
  <c r="F10" i="21"/>
  <c r="F35" i="21" s="1"/>
  <c r="F35" i="20"/>
  <c r="V10" i="21"/>
  <c r="V35" i="21" s="1"/>
  <c r="V35" i="20"/>
  <c r="K10" i="21"/>
  <c r="K35" i="21" s="1"/>
  <c r="K35" i="20"/>
  <c r="D10" i="21"/>
  <c r="D35" i="21" s="1"/>
  <c r="D35" i="20"/>
  <c r="T10" i="21"/>
  <c r="T35" i="21" s="1"/>
  <c r="T35" i="20"/>
  <c r="N15" i="24"/>
  <c r="C15" i="24"/>
  <c r="S15" i="24"/>
  <c r="L15" i="24"/>
  <c r="I27" i="46"/>
  <c r="K27" i="31" s="1"/>
  <c r="L27" i="46"/>
  <c r="N27" i="31" s="1"/>
  <c r="U27" i="46"/>
  <c r="W27" i="31" s="1"/>
  <c r="B27" i="46"/>
  <c r="R27" i="46"/>
  <c r="T27" i="31" s="1"/>
  <c r="G27" i="46"/>
  <c r="I27" i="31" s="1"/>
  <c r="T30" i="27" l="1"/>
  <c r="T30" i="25"/>
  <c r="T6" i="27"/>
  <c r="T6" i="25"/>
  <c r="L18" i="27"/>
  <c r="L18" i="25"/>
  <c r="Q11" i="27"/>
  <c r="Q11" i="25"/>
  <c r="T34" i="25"/>
  <c r="T34" i="27"/>
  <c r="S29" i="27"/>
  <c r="S29" i="25"/>
  <c r="O25" i="27"/>
  <c r="O25" i="25"/>
  <c r="C15" i="27"/>
  <c r="C15" i="25"/>
  <c r="N15" i="27"/>
  <c r="N15" i="25"/>
  <c r="C20" i="27"/>
  <c r="C20" i="25"/>
  <c r="S19" i="27"/>
  <c r="S19" i="25"/>
  <c r="S15" i="27"/>
  <c r="S15" i="25"/>
  <c r="K20" i="27"/>
  <c r="K20" i="25"/>
  <c r="D20" i="27"/>
  <c r="D20" i="25"/>
  <c r="T20" i="27"/>
  <c r="T20" i="25"/>
  <c r="I20" i="27"/>
  <c r="I20" i="25"/>
  <c r="Y20" i="27"/>
  <c r="Y20" i="25"/>
  <c r="N20" i="27"/>
  <c r="N20" i="25"/>
  <c r="Y12" i="27"/>
  <c r="Y12" i="25"/>
  <c r="K12" i="27"/>
  <c r="K12" i="25"/>
  <c r="AA30" i="46"/>
  <c r="AB30" i="46" s="1"/>
  <c r="D30" i="31"/>
  <c r="N19" i="27"/>
  <c r="N19" i="25"/>
  <c r="I17" i="27"/>
  <c r="I17" i="25"/>
  <c r="D5" i="27"/>
  <c r="D5" i="25"/>
  <c r="T5" i="27"/>
  <c r="T5" i="25"/>
  <c r="I5" i="27"/>
  <c r="I5" i="25"/>
  <c r="Y5" i="27"/>
  <c r="Y5" i="25"/>
  <c r="N5" i="27"/>
  <c r="N5" i="25"/>
  <c r="C5" i="27"/>
  <c r="C5" i="25"/>
  <c r="S5" i="27"/>
  <c r="S5" i="25"/>
  <c r="AA22" i="23"/>
  <c r="AA28" i="23"/>
  <c r="X3" i="27"/>
  <c r="X3" i="25"/>
  <c r="J3" i="27"/>
  <c r="J3" i="25"/>
  <c r="AC24" i="31"/>
  <c r="AE24" i="31" s="1"/>
  <c r="AG24" i="31"/>
  <c r="C2" i="23"/>
  <c r="S2" i="23"/>
  <c r="L2" i="23"/>
  <c r="M2" i="23"/>
  <c r="B2" i="23"/>
  <c r="AA2" i="22"/>
  <c r="R2" i="23"/>
  <c r="X15" i="27"/>
  <c r="X15" i="25"/>
  <c r="J15" i="27"/>
  <c r="J15" i="25"/>
  <c r="AA10" i="21"/>
  <c r="AA35" i="21" s="1"/>
  <c r="B35" i="21"/>
  <c r="E12" i="27"/>
  <c r="E12" i="25"/>
  <c r="X19" i="27"/>
  <c r="X19" i="25"/>
  <c r="J19" i="27"/>
  <c r="J19" i="25"/>
  <c r="C32" i="27"/>
  <c r="C32" i="25"/>
  <c r="S32" i="27"/>
  <c r="S32" i="25"/>
  <c r="L32" i="25"/>
  <c r="L32" i="27"/>
  <c r="Q32" i="27"/>
  <c r="Q32" i="25"/>
  <c r="F32" i="27"/>
  <c r="F32" i="25"/>
  <c r="V32" i="27"/>
  <c r="V32" i="25"/>
  <c r="O17" i="27"/>
  <c r="O17" i="25"/>
  <c r="E17" i="27"/>
  <c r="E17" i="25"/>
  <c r="AH12" i="31"/>
  <c r="AA13" i="46"/>
  <c r="AB13" i="46" s="1"/>
  <c r="D13" i="31"/>
  <c r="AA21" i="46"/>
  <c r="AB21" i="46" s="1"/>
  <c r="D21" i="31"/>
  <c r="B11" i="24"/>
  <c r="R11" i="24"/>
  <c r="G11" i="24"/>
  <c r="W11" i="24"/>
  <c r="P11" i="24"/>
  <c r="E11" i="24"/>
  <c r="U11" i="24"/>
  <c r="T3" i="27"/>
  <c r="T3" i="25"/>
  <c r="F3" i="27"/>
  <c r="F3" i="25"/>
  <c r="AA33" i="46"/>
  <c r="AB33" i="46" s="1"/>
  <c r="D33" i="31"/>
  <c r="E34" i="24"/>
  <c r="U34" i="24"/>
  <c r="J34" i="24"/>
  <c r="Z34" i="24"/>
  <c r="O34" i="24"/>
  <c r="H34" i="24"/>
  <c r="X34" i="24"/>
  <c r="D25" i="24"/>
  <c r="T25" i="24"/>
  <c r="I25" i="24"/>
  <c r="Y25" i="24"/>
  <c r="N25" i="24"/>
  <c r="C25" i="24"/>
  <c r="S25" i="24"/>
  <c r="AH27" i="31"/>
  <c r="Y15" i="27"/>
  <c r="Y15" i="25"/>
  <c r="K15" i="27"/>
  <c r="K15" i="25"/>
  <c r="L12" i="27"/>
  <c r="L12" i="25"/>
  <c r="E30" i="24"/>
  <c r="U30" i="24"/>
  <c r="J30" i="24"/>
  <c r="Z30" i="24"/>
  <c r="O30" i="24"/>
  <c r="H30" i="24"/>
  <c r="X30" i="24"/>
  <c r="I19" i="27"/>
  <c r="I19" i="25"/>
  <c r="V19" i="27"/>
  <c r="V19" i="25"/>
  <c r="V17" i="27"/>
  <c r="V17" i="25"/>
  <c r="AA12" i="46"/>
  <c r="AB12" i="46" s="1"/>
  <c r="D12" i="31"/>
  <c r="C8" i="27"/>
  <c r="C8" i="25"/>
  <c r="S8" i="27"/>
  <c r="S8" i="25"/>
  <c r="L8" i="27"/>
  <c r="L8" i="25"/>
  <c r="Q8" i="27"/>
  <c r="Q8" i="25"/>
  <c r="F8" i="27"/>
  <c r="F8" i="25"/>
  <c r="V8" i="27"/>
  <c r="V8" i="25"/>
  <c r="U3" i="27"/>
  <c r="U3" i="25"/>
  <c r="G3" i="27"/>
  <c r="G3" i="25"/>
  <c r="L33" i="27"/>
  <c r="L33" i="25"/>
  <c r="Q33" i="27"/>
  <c r="Q33" i="25"/>
  <c r="F33" i="27"/>
  <c r="F33" i="25"/>
  <c r="V33" i="27"/>
  <c r="V33" i="25"/>
  <c r="K33" i="27"/>
  <c r="K33" i="25"/>
  <c r="J23" i="27"/>
  <c r="J23" i="25"/>
  <c r="Z23" i="27"/>
  <c r="Z23" i="25"/>
  <c r="O23" i="27"/>
  <c r="O23" i="25"/>
  <c r="H23" i="27"/>
  <c r="H23" i="25"/>
  <c r="X23" i="27"/>
  <c r="X23" i="25"/>
  <c r="M23" i="27"/>
  <c r="M23" i="25"/>
  <c r="E6" i="24"/>
  <c r="U6" i="24"/>
  <c r="J6" i="24"/>
  <c r="Z6" i="24"/>
  <c r="O6" i="24"/>
  <c r="H6" i="24"/>
  <c r="X6" i="24"/>
  <c r="U15" i="27"/>
  <c r="U15" i="25"/>
  <c r="G15" i="27"/>
  <c r="G15" i="25"/>
  <c r="R12" i="27"/>
  <c r="R12" i="25"/>
  <c r="H12" i="27"/>
  <c r="H12" i="25"/>
  <c r="W19" i="27"/>
  <c r="W19" i="25"/>
  <c r="W17" i="27"/>
  <c r="W17" i="25"/>
  <c r="M17" i="27"/>
  <c r="M17" i="25"/>
  <c r="AA7" i="46"/>
  <c r="AB7" i="46" s="1"/>
  <c r="D7" i="31"/>
  <c r="H29" i="24"/>
  <c r="X29" i="24"/>
  <c r="M29" i="24"/>
  <c r="B29" i="24"/>
  <c r="R29" i="24"/>
  <c r="G29" i="24"/>
  <c r="W29" i="24"/>
  <c r="AA13" i="23"/>
  <c r="M18" i="24"/>
  <c r="B18" i="24"/>
  <c r="R18" i="24"/>
  <c r="G18" i="24"/>
  <c r="W18" i="24"/>
  <c r="P18" i="24"/>
  <c r="AH4" i="31"/>
  <c r="C3" i="27"/>
  <c r="C3" i="25"/>
  <c r="AA4" i="25"/>
  <c r="O20" i="27"/>
  <c r="O20" i="25"/>
  <c r="H20" i="27"/>
  <c r="H20" i="25"/>
  <c r="X20" i="27"/>
  <c r="X20" i="25"/>
  <c r="M20" i="27"/>
  <c r="M20" i="25"/>
  <c r="B20" i="27"/>
  <c r="B20" i="25"/>
  <c r="AA20" i="24"/>
  <c r="AB20" i="24" s="1"/>
  <c r="R20" i="27"/>
  <c r="R20" i="25"/>
  <c r="I12" i="27"/>
  <c r="I12" i="25"/>
  <c r="L19" i="27"/>
  <c r="L19" i="25"/>
  <c r="AC34" i="31"/>
  <c r="AE34" i="31" s="1"/>
  <c r="AG34" i="31"/>
  <c r="C17" i="27"/>
  <c r="C17" i="25"/>
  <c r="T17" i="27"/>
  <c r="T17" i="25"/>
  <c r="AA29" i="46"/>
  <c r="AB29" i="46" s="1"/>
  <c r="D29" i="31"/>
  <c r="H5" i="27"/>
  <c r="H5" i="25"/>
  <c r="X5" i="27"/>
  <c r="X5" i="25"/>
  <c r="M5" i="27"/>
  <c r="M5" i="25"/>
  <c r="B5" i="27"/>
  <c r="AA5" i="24"/>
  <c r="AB5" i="24" s="1"/>
  <c r="B5" i="25"/>
  <c r="R5" i="27"/>
  <c r="R5" i="25"/>
  <c r="G5" i="27"/>
  <c r="G5" i="25"/>
  <c r="W5" i="27"/>
  <c r="W5" i="25"/>
  <c r="Z28" i="24"/>
  <c r="V28" i="24"/>
  <c r="R28" i="24"/>
  <c r="N28" i="24"/>
  <c r="J28" i="24"/>
  <c r="F28" i="24"/>
  <c r="B28" i="24"/>
  <c r="Y28" i="24"/>
  <c r="U28" i="24"/>
  <c r="Q28" i="24"/>
  <c r="M28" i="24"/>
  <c r="I28" i="24"/>
  <c r="E28" i="24"/>
  <c r="X28" i="24"/>
  <c r="T28" i="24"/>
  <c r="P28" i="24"/>
  <c r="L28" i="24"/>
  <c r="H28" i="24"/>
  <c r="D28" i="24"/>
  <c r="W28" i="24"/>
  <c r="S28" i="24"/>
  <c r="O28" i="24"/>
  <c r="K28" i="24"/>
  <c r="G28" i="24"/>
  <c r="C28" i="24"/>
  <c r="AG9" i="31"/>
  <c r="AC9" i="31"/>
  <c r="AE9" i="31" s="1"/>
  <c r="AA4" i="46"/>
  <c r="AB4" i="46" s="1"/>
  <c r="D4" i="31"/>
  <c r="H3" i="27"/>
  <c r="H3" i="25"/>
  <c r="AA25" i="46"/>
  <c r="AB25" i="46" s="1"/>
  <c r="D25" i="31"/>
  <c r="AC31" i="31"/>
  <c r="AE31" i="31" s="1"/>
  <c r="AG31" i="31"/>
  <c r="G2" i="23"/>
  <c r="W2" i="23"/>
  <c r="P2" i="23"/>
  <c r="Q2" i="23"/>
  <c r="F2" i="23"/>
  <c r="V2" i="23"/>
  <c r="AA31" i="23"/>
  <c r="Q31" i="24" s="1"/>
  <c r="AA21" i="23"/>
  <c r="W21" i="24" s="1"/>
  <c r="H15" i="27"/>
  <c r="H15" i="25"/>
  <c r="Z12" i="27"/>
  <c r="Z12" i="25"/>
  <c r="P12" i="27"/>
  <c r="P12" i="25"/>
  <c r="H19" i="27"/>
  <c r="H19" i="25"/>
  <c r="G32" i="27"/>
  <c r="G32" i="25"/>
  <c r="W32" i="27"/>
  <c r="W32" i="25"/>
  <c r="P32" i="25"/>
  <c r="P32" i="27"/>
  <c r="E32" i="27"/>
  <c r="E32" i="25"/>
  <c r="U32" i="27"/>
  <c r="U32" i="25"/>
  <c r="J32" i="27"/>
  <c r="J32" i="25"/>
  <c r="Z32" i="27"/>
  <c r="Z32" i="25"/>
  <c r="Z17" i="27"/>
  <c r="Z17" i="25"/>
  <c r="P17" i="27"/>
  <c r="P17" i="25"/>
  <c r="F11" i="24"/>
  <c r="V11" i="24"/>
  <c r="K11" i="24"/>
  <c r="D11" i="24"/>
  <c r="T11" i="24"/>
  <c r="I11" i="24"/>
  <c r="Y11" i="24"/>
  <c r="D3" i="27"/>
  <c r="D3" i="25"/>
  <c r="I34" i="24"/>
  <c r="Y34" i="24"/>
  <c r="N34" i="24"/>
  <c r="C34" i="24"/>
  <c r="S34" i="24"/>
  <c r="L34" i="24"/>
  <c r="H25" i="24"/>
  <c r="X25" i="24"/>
  <c r="M25" i="24"/>
  <c r="B25" i="24"/>
  <c r="R25" i="24"/>
  <c r="G25" i="24"/>
  <c r="W25" i="24"/>
  <c r="I15" i="27"/>
  <c r="I15" i="25"/>
  <c r="V15" i="27"/>
  <c r="V15" i="25"/>
  <c r="V12" i="27"/>
  <c r="V12" i="25"/>
  <c r="S12" i="27"/>
  <c r="S12" i="25"/>
  <c r="I30" i="24"/>
  <c r="Y30" i="24"/>
  <c r="N30" i="24"/>
  <c r="C30" i="24"/>
  <c r="S30" i="24"/>
  <c r="L30" i="24"/>
  <c r="T19" i="27"/>
  <c r="T19" i="25"/>
  <c r="F19" i="27"/>
  <c r="F19" i="25"/>
  <c r="AC14" i="31"/>
  <c r="AE14" i="31" s="1"/>
  <c r="AG14" i="31"/>
  <c r="F17" i="27"/>
  <c r="F17" i="25"/>
  <c r="G8" i="27"/>
  <c r="G8" i="25"/>
  <c r="W8" i="27"/>
  <c r="W8" i="25"/>
  <c r="P8" i="27"/>
  <c r="P8" i="25"/>
  <c r="E8" i="27"/>
  <c r="E8" i="25"/>
  <c r="U8" i="27"/>
  <c r="U8" i="25"/>
  <c r="J8" i="27"/>
  <c r="J8" i="25"/>
  <c r="Z8" i="27"/>
  <c r="Z8" i="25"/>
  <c r="AA9" i="23"/>
  <c r="S9" i="24" s="1"/>
  <c r="E3" i="27"/>
  <c r="E3" i="25"/>
  <c r="R3" i="27"/>
  <c r="R3" i="25"/>
  <c r="P33" i="27"/>
  <c r="P33" i="25"/>
  <c r="E33" i="27"/>
  <c r="E33" i="25"/>
  <c r="U33" i="27"/>
  <c r="U33" i="25"/>
  <c r="J33" i="27"/>
  <c r="J33" i="25"/>
  <c r="Z33" i="27"/>
  <c r="Z33" i="25"/>
  <c r="O33" i="27"/>
  <c r="O33" i="25"/>
  <c r="N23" i="27"/>
  <c r="N23" i="25"/>
  <c r="C23" i="27"/>
  <c r="C23" i="25"/>
  <c r="S23" i="27"/>
  <c r="S23" i="25"/>
  <c r="L23" i="27"/>
  <c r="L23" i="25"/>
  <c r="Q23" i="27"/>
  <c r="Q23" i="25"/>
  <c r="I6" i="24"/>
  <c r="Y6" i="24"/>
  <c r="N6" i="24"/>
  <c r="C6" i="24"/>
  <c r="S6" i="24"/>
  <c r="L6" i="24"/>
  <c r="E15" i="27"/>
  <c r="E15" i="25"/>
  <c r="R15" i="27"/>
  <c r="R15" i="25"/>
  <c r="B12" i="27"/>
  <c r="B12" i="25"/>
  <c r="AA12" i="24"/>
  <c r="AB12" i="24" s="1"/>
  <c r="O12" i="27"/>
  <c r="O12" i="25"/>
  <c r="AA17" i="46"/>
  <c r="AB17" i="46" s="1"/>
  <c r="D17" i="31"/>
  <c r="AC22" i="31"/>
  <c r="AE22" i="31" s="1"/>
  <c r="AG22" i="31"/>
  <c r="U19" i="27"/>
  <c r="U19" i="25"/>
  <c r="G19" i="27"/>
  <c r="G19" i="25"/>
  <c r="G17" i="27"/>
  <c r="G17" i="25"/>
  <c r="X17" i="27"/>
  <c r="X17" i="25"/>
  <c r="L29" i="24"/>
  <c r="Q29" i="24"/>
  <c r="F29" i="24"/>
  <c r="V29" i="24"/>
  <c r="K29" i="24"/>
  <c r="Q18" i="24"/>
  <c r="F18" i="24"/>
  <c r="V18" i="24"/>
  <c r="K18" i="24"/>
  <c r="D18" i="24"/>
  <c r="T18" i="24"/>
  <c r="AH13" i="31"/>
  <c r="AH21" i="31"/>
  <c r="Q3" i="27"/>
  <c r="Q3" i="25"/>
  <c r="N3" i="27"/>
  <c r="N3" i="25"/>
  <c r="AC4" i="27"/>
  <c r="AB4" i="27"/>
  <c r="AH28" i="31"/>
  <c r="AG19" i="31"/>
  <c r="AC19" i="31"/>
  <c r="AE19" i="31" s="1"/>
  <c r="S20" i="27"/>
  <c r="S20" i="25"/>
  <c r="F20" i="27"/>
  <c r="F20" i="25"/>
  <c r="N17" i="27"/>
  <c r="N17" i="25"/>
  <c r="AA26" i="46"/>
  <c r="AB26" i="46" s="1"/>
  <c r="D26" i="31"/>
  <c r="L5" i="27"/>
  <c r="L5" i="25"/>
  <c r="Q5" i="27"/>
  <c r="Q5" i="25"/>
  <c r="F5" i="27"/>
  <c r="F5" i="25"/>
  <c r="V5" i="27"/>
  <c r="V5" i="25"/>
  <c r="K5" i="27"/>
  <c r="K5" i="25"/>
  <c r="AA16" i="23"/>
  <c r="N16" i="24" s="1"/>
  <c r="O3" i="27"/>
  <c r="O3" i="25"/>
  <c r="K2" i="23"/>
  <c r="D2" i="23"/>
  <c r="T2" i="23"/>
  <c r="E2" i="23"/>
  <c r="U2" i="23"/>
  <c r="J2" i="23"/>
  <c r="Z2" i="23"/>
  <c r="AA7" i="23"/>
  <c r="Q7" i="24" s="1"/>
  <c r="AC18" i="31"/>
  <c r="AE18" i="31" s="1"/>
  <c r="AG18" i="31"/>
  <c r="O15" i="27"/>
  <c r="O15" i="25"/>
  <c r="J12" i="27"/>
  <c r="J12" i="25"/>
  <c r="W12" i="27"/>
  <c r="W12" i="25"/>
  <c r="O19" i="27"/>
  <c r="O19" i="25"/>
  <c r="K32" i="27"/>
  <c r="K32" i="25"/>
  <c r="D32" i="27"/>
  <c r="D32" i="25"/>
  <c r="T32" i="25"/>
  <c r="T32" i="27"/>
  <c r="I32" i="27"/>
  <c r="I32" i="25"/>
  <c r="Y32" i="27"/>
  <c r="Y32" i="25"/>
  <c r="N32" i="27"/>
  <c r="N32" i="25"/>
  <c r="J17" i="27"/>
  <c r="J17" i="25"/>
  <c r="AC32" i="31"/>
  <c r="AE32" i="31" s="1"/>
  <c r="AG32" i="31"/>
  <c r="J11" i="24"/>
  <c r="Z11" i="24"/>
  <c r="O11" i="24"/>
  <c r="H11" i="24"/>
  <c r="X11" i="24"/>
  <c r="M11" i="24"/>
  <c r="Y3" i="27"/>
  <c r="Y3" i="25"/>
  <c r="K3" i="27"/>
  <c r="K3" i="25"/>
  <c r="M34" i="24"/>
  <c r="B34" i="24"/>
  <c r="R34" i="24"/>
  <c r="G34" i="24"/>
  <c r="W34" i="24"/>
  <c r="P34" i="24"/>
  <c r="L25" i="24"/>
  <c r="Q25" i="24"/>
  <c r="F25" i="24"/>
  <c r="V25" i="24"/>
  <c r="K25" i="24"/>
  <c r="T15" i="27"/>
  <c r="T15" i="25"/>
  <c r="F15" i="27"/>
  <c r="F15" i="25"/>
  <c r="F12" i="27"/>
  <c r="F12" i="25"/>
  <c r="C12" i="27"/>
  <c r="C12" i="25"/>
  <c r="M30" i="24"/>
  <c r="B30" i="24"/>
  <c r="R30" i="24"/>
  <c r="G30" i="24"/>
  <c r="W30" i="24"/>
  <c r="P30" i="24"/>
  <c r="D19" i="27"/>
  <c r="D19" i="25"/>
  <c r="Q17" i="27"/>
  <c r="Q17" i="25"/>
  <c r="K8" i="27"/>
  <c r="K8" i="25"/>
  <c r="D8" i="27"/>
  <c r="D8" i="25"/>
  <c r="T8" i="27"/>
  <c r="T8" i="25"/>
  <c r="I8" i="27"/>
  <c r="I8" i="25"/>
  <c r="Y8" i="27"/>
  <c r="Y8" i="25"/>
  <c r="N8" i="27"/>
  <c r="N8" i="25"/>
  <c r="P3" i="27"/>
  <c r="P3" i="25"/>
  <c r="B3" i="27"/>
  <c r="B3" i="25"/>
  <c r="AA3" i="24"/>
  <c r="AB3" i="24" s="1"/>
  <c r="AA10" i="46"/>
  <c r="AB10" i="46" s="1"/>
  <c r="D10" i="31"/>
  <c r="AA26" i="25"/>
  <c r="L26" i="26" s="1"/>
  <c r="AA24" i="23"/>
  <c r="Z24" i="24" s="1"/>
  <c r="D33" i="27"/>
  <c r="D33" i="25"/>
  <c r="T33" i="27"/>
  <c r="T33" i="25"/>
  <c r="I33" i="27"/>
  <c r="I33" i="25"/>
  <c r="Y33" i="27"/>
  <c r="Y33" i="25"/>
  <c r="N33" i="27"/>
  <c r="N33" i="25"/>
  <c r="C33" i="27"/>
  <c r="C33" i="25"/>
  <c r="S33" i="27"/>
  <c r="S33" i="25"/>
  <c r="AA27" i="23"/>
  <c r="Y27" i="24" s="1"/>
  <c r="B23" i="27"/>
  <c r="B23" i="25"/>
  <c r="AA23" i="24"/>
  <c r="AB23" i="24" s="1"/>
  <c r="R23" i="27"/>
  <c r="R23" i="25"/>
  <c r="G23" i="27"/>
  <c r="G23" i="25"/>
  <c r="W23" i="27"/>
  <c r="W23" i="25"/>
  <c r="P23" i="27"/>
  <c r="P23" i="25"/>
  <c r="E23" i="27"/>
  <c r="E23" i="25"/>
  <c r="U23" i="27"/>
  <c r="U23" i="25"/>
  <c r="M6" i="24"/>
  <c r="B6" i="24"/>
  <c r="R6" i="24"/>
  <c r="G6" i="24"/>
  <c r="W6" i="24"/>
  <c r="P6" i="24"/>
  <c r="P15" i="27"/>
  <c r="P15" i="25"/>
  <c r="B15" i="27"/>
  <c r="B15" i="25"/>
  <c r="AA15" i="24"/>
  <c r="AB15" i="24" s="1"/>
  <c r="M12" i="27"/>
  <c r="M12" i="25"/>
  <c r="E19" i="27"/>
  <c r="E19" i="25"/>
  <c r="R19" i="27"/>
  <c r="R19" i="25"/>
  <c r="R17" i="27"/>
  <c r="R17" i="25"/>
  <c r="H17" i="27"/>
  <c r="H17" i="25"/>
  <c r="AA5" i="46"/>
  <c r="AB5" i="46" s="1"/>
  <c r="D5" i="31"/>
  <c r="P29" i="24"/>
  <c r="E29" i="24"/>
  <c r="U29" i="24"/>
  <c r="J29" i="24"/>
  <c r="Z29" i="24"/>
  <c r="O29" i="24"/>
  <c r="AA15" i="46"/>
  <c r="AB15" i="46" s="1"/>
  <c r="D15" i="31"/>
  <c r="E18" i="24"/>
  <c r="U18" i="24"/>
  <c r="J18" i="24"/>
  <c r="Z18" i="24"/>
  <c r="O18" i="24"/>
  <c r="H18" i="24"/>
  <c r="X18" i="24"/>
  <c r="L3" i="27"/>
  <c r="L3" i="25"/>
  <c r="AA14" i="23"/>
  <c r="P14" i="24" s="1"/>
  <c r="L20" i="27"/>
  <c r="L20" i="25"/>
  <c r="Q20" i="27"/>
  <c r="Q20" i="25"/>
  <c r="V20" i="27"/>
  <c r="V20" i="25"/>
  <c r="T12" i="27"/>
  <c r="T12" i="25"/>
  <c r="D17" i="27"/>
  <c r="D17" i="25"/>
  <c r="AA27" i="46"/>
  <c r="AB27" i="46" s="1"/>
  <c r="D27" i="31"/>
  <c r="L15" i="27"/>
  <c r="L15" i="25"/>
  <c r="G20" i="27"/>
  <c r="G20" i="25"/>
  <c r="W20" i="27"/>
  <c r="W20" i="25"/>
  <c r="P20" i="27"/>
  <c r="P20" i="25"/>
  <c r="E20" i="27"/>
  <c r="E20" i="25"/>
  <c r="U20" i="27"/>
  <c r="U20" i="25"/>
  <c r="J20" i="27"/>
  <c r="J20" i="25"/>
  <c r="Z20" i="27"/>
  <c r="Z20" i="25"/>
  <c r="D12" i="27"/>
  <c r="D12" i="25"/>
  <c r="C19" i="27"/>
  <c r="C19" i="25"/>
  <c r="Y17" i="27"/>
  <c r="Y17" i="25"/>
  <c r="P5" i="27"/>
  <c r="P5" i="25"/>
  <c r="E5" i="27"/>
  <c r="E5" i="25"/>
  <c r="U5" i="27"/>
  <c r="U5" i="25"/>
  <c r="J5" i="27"/>
  <c r="J5" i="25"/>
  <c r="Z5" i="27"/>
  <c r="Z5" i="25"/>
  <c r="O5" i="27"/>
  <c r="O5" i="25"/>
  <c r="X22" i="24"/>
  <c r="T22" i="24"/>
  <c r="P22" i="24"/>
  <c r="L22" i="24"/>
  <c r="H22" i="24"/>
  <c r="D22" i="24"/>
  <c r="W22" i="24"/>
  <c r="S22" i="24"/>
  <c r="O22" i="24"/>
  <c r="K22" i="24"/>
  <c r="G22" i="24"/>
  <c r="C22" i="24"/>
  <c r="Z22" i="24"/>
  <c r="V22" i="24"/>
  <c r="R22" i="24"/>
  <c r="N22" i="24"/>
  <c r="J22" i="24"/>
  <c r="F22" i="24"/>
  <c r="B22" i="24"/>
  <c r="Y22" i="24"/>
  <c r="U22" i="24"/>
  <c r="Q22" i="24"/>
  <c r="M22" i="24"/>
  <c r="I22" i="24"/>
  <c r="E22" i="24"/>
  <c r="Z16" i="24"/>
  <c r="V16" i="24"/>
  <c r="R16" i="24"/>
  <c r="J16" i="24"/>
  <c r="F16" i="24"/>
  <c r="B16" i="24"/>
  <c r="U16" i="24"/>
  <c r="Q16" i="24"/>
  <c r="M16" i="24"/>
  <c r="E16" i="24"/>
  <c r="X16" i="24"/>
  <c r="P16" i="24"/>
  <c r="L16" i="24"/>
  <c r="H16" i="24"/>
  <c r="W16" i="24"/>
  <c r="S16" i="24"/>
  <c r="O16" i="24"/>
  <c r="G16" i="24"/>
  <c r="C16" i="24"/>
  <c r="Z3" i="27"/>
  <c r="Z3" i="25"/>
  <c r="AA28" i="46"/>
  <c r="AB28" i="46" s="1"/>
  <c r="D28" i="31"/>
  <c r="O2" i="23"/>
  <c r="H2" i="23"/>
  <c r="X2" i="23"/>
  <c r="I2" i="23"/>
  <c r="Y2" i="23"/>
  <c r="N2" i="23"/>
  <c r="M15" i="27"/>
  <c r="M15" i="25"/>
  <c r="Z15" i="27"/>
  <c r="Z15" i="25"/>
  <c r="AB10" i="20"/>
  <c r="AA35" i="20"/>
  <c r="U12" i="27"/>
  <c r="U12" i="25"/>
  <c r="G12" i="27"/>
  <c r="G12" i="25"/>
  <c r="M19" i="27"/>
  <c r="M19" i="25"/>
  <c r="Z19" i="27"/>
  <c r="Z19" i="25"/>
  <c r="O32" i="27"/>
  <c r="O32" i="25"/>
  <c r="H32" i="27"/>
  <c r="H32" i="25"/>
  <c r="X32" i="25"/>
  <c r="X32" i="27"/>
  <c r="M32" i="27"/>
  <c r="M32" i="25"/>
  <c r="B32" i="27"/>
  <c r="B32" i="25"/>
  <c r="AA32" i="24"/>
  <c r="AB32" i="24" s="1"/>
  <c r="R32" i="27"/>
  <c r="R32" i="25"/>
  <c r="U17" i="27"/>
  <c r="U17" i="25"/>
  <c r="W2" i="44"/>
  <c r="S2" i="44"/>
  <c r="O2" i="44"/>
  <c r="K2" i="44"/>
  <c r="G2" i="44"/>
  <c r="C2" i="44"/>
  <c r="Z2" i="44"/>
  <c r="V2" i="44"/>
  <c r="R2" i="44"/>
  <c r="N2" i="44"/>
  <c r="J2" i="44"/>
  <c r="F2" i="44"/>
  <c r="B2" i="44"/>
  <c r="Y2" i="44"/>
  <c r="U2" i="44"/>
  <c r="Q2" i="44"/>
  <c r="M2" i="44"/>
  <c r="I2" i="44"/>
  <c r="E2" i="44"/>
  <c r="X2" i="44"/>
  <c r="T2" i="44"/>
  <c r="P2" i="44"/>
  <c r="L2" i="44"/>
  <c r="H2" i="44"/>
  <c r="D2" i="44"/>
  <c r="AB35" i="42"/>
  <c r="N11" i="24"/>
  <c r="C11" i="24"/>
  <c r="S11" i="24"/>
  <c r="L11" i="24"/>
  <c r="I3" i="27"/>
  <c r="I3" i="25"/>
  <c r="V3" i="27"/>
  <c r="V3" i="25"/>
  <c r="Q34" i="24"/>
  <c r="F34" i="24"/>
  <c r="V34" i="24"/>
  <c r="K34" i="24"/>
  <c r="D34" i="24"/>
  <c r="AG23" i="31"/>
  <c r="AC23" i="31"/>
  <c r="AE23" i="31" s="1"/>
  <c r="P25" i="24"/>
  <c r="E25" i="24"/>
  <c r="U25" i="24"/>
  <c r="J25" i="24"/>
  <c r="Z25" i="24"/>
  <c r="D15" i="27"/>
  <c r="D15" i="25"/>
  <c r="Q12" i="27"/>
  <c r="Q12" i="25"/>
  <c r="Q30" i="24"/>
  <c r="F30" i="24"/>
  <c r="V30" i="24"/>
  <c r="K30" i="24"/>
  <c r="D30" i="24"/>
  <c r="AH30" i="31"/>
  <c r="Y19" i="27"/>
  <c r="Y19" i="25"/>
  <c r="K19" i="27"/>
  <c r="K19" i="25"/>
  <c r="K17" i="27"/>
  <c r="K17" i="25"/>
  <c r="L17" i="27"/>
  <c r="L17" i="25"/>
  <c r="O8" i="27"/>
  <c r="O8" i="25"/>
  <c r="H8" i="27"/>
  <c r="H8" i="25"/>
  <c r="X8" i="27"/>
  <c r="X8" i="25"/>
  <c r="M8" i="27"/>
  <c r="M8" i="25"/>
  <c r="B8" i="27"/>
  <c r="B8" i="25"/>
  <c r="AA8" i="25" s="1"/>
  <c r="AA8" i="24"/>
  <c r="AB8" i="24" s="1"/>
  <c r="R8" i="27"/>
  <c r="R8" i="25"/>
  <c r="AA20" i="46"/>
  <c r="AB20" i="46" s="1"/>
  <c r="D20" i="31"/>
  <c r="W3" i="27"/>
  <c r="W3" i="25"/>
  <c r="AC6" i="31"/>
  <c r="AE6" i="31" s="1"/>
  <c r="AG6" i="31"/>
  <c r="AC26" i="27"/>
  <c r="AB26" i="27"/>
  <c r="AG11" i="31"/>
  <c r="AC11" i="31"/>
  <c r="AE11" i="31" s="1"/>
  <c r="V24" i="24"/>
  <c r="R24" i="24"/>
  <c r="N24" i="24"/>
  <c r="F24" i="24"/>
  <c r="B24" i="24"/>
  <c r="Y24" i="24"/>
  <c r="Q24" i="24"/>
  <c r="M24" i="24"/>
  <c r="I24" i="24"/>
  <c r="X24" i="24"/>
  <c r="T24" i="24"/>
  <c r="L24" i="24"/>
  <c r="H24" i="24"/>
  <c r="D24" i="24"/>
  <c r="W24" i="24"/>
  <c r="S24" i="24"/>
  <c r="O24" i="24"/>
  <c r="K24" i="24"/>
  <c r="G24" i="24"/>
  <c r="C24" i="24"/>
  <c r="H33" i="27"/>
  <c r="H33" i="25"/>
  <c r="X33" i="27"/>
  <c r="X33" i="25"/>
  <c r="M33" i="27"/>
  <c r="M33" i="25"/>
  <c r="B33" i="27"/>
  <c r="B33" i="25"/>
  <c r="AA33" i="24"/>
  <c r="AB33" i="24" s="1"/>
  <c r="R33" i="27"/>
  <c r="R33" i="25"/>
  <c r="G33" i="27"/>
  <c r="G33" i="25"/>
  <c r="W33" i="27"/>
  <c r="W33" i="25"/>
  <c r="F23" i="27"/>
  <c r="F23" i="25"/>
  <c r="V23" i="27"/>
  <c r="V23" i="25"/>
  <c r="K23" i="27"/>
  <c r="K23" i="25"/>
  <c r="D23" i="27"/>
  <c r="D23" i="25"/>
  <c r="T23" i="27"/>
  <c r="T23" i="25"/>
  <c r="I23" i="27"/>
  <c r="I23" i="25"/>
  <c r="Y23" i="27"/>
  <c r="Y23" i="25"/>
  <c r="Q6" i="24"/>
  <c r="F6" i="24"/>
  <c r="V6" i="24"/>
  <c r="K6" i="24"/>
  <c r="D6" i="24"/>
  <c r="W15" i="27"/>
  <c r="W15" i="25"/>
  <c r="X12" i="27"/>
  <c r="X12" i="25"/>
  <c r="P19" i="27"/>
  <c r="P19" i="25"/>
  <c r="B19" i="27"/>
  <c r="B19" i="25"/>
  <c r="AA19" i="24"/>
  <c r="AB19" i="24" s="1"/>
  <c r="B17" i="27"/>
  <c r="AA17" i="24"/>
  <c r="AB17" i="24" s="1"/>
  <c r="B17" i="25"/>
  <c r="AA17" i="25" s="1"/>
  <c r="D29" i="24"/>
  <c r="T29" i="24"/>
  <c r="I29" i="24"/>
  <c r="Y29" i="24"/>
  <c r="N29" i="24"/>
  <c r="C29" i="24"/>
  <c r="W13" i="24"/>
  <c r="S13" i="24"/>
  <c r="O13" i="24"/>
  <c r="K13" i="24"/>
  <c r="G13" i="24"/>
  <c r="C13" i="24"/>
  <c r="Z13" i="24"/>
  <c r="V13" i="24"/>
  <c r="R13" i="24"/>
  <c r="N13" i="24"/>
  <c r="J13" i="24"/>
  <c r="F13" i="24"/>
  <c r="B13" i="24"/>
  <c r="Y13" i="24"/>
  <c r="U13" i="24"/>
  <c r="Q13" i="24"/>
  <c r="M13" i="24"/>
  <c r="I13" i="24"/>
  <c r="E13" i="24"/>
  <c r="X13" i="24"/>
  <c r="T13" i="24"/>
  <c r="P13" i="24"/>
  <c r="L13" i="24"/>
  <c r="H13" i="24"/>
  <c r="D13" i="24"/>
  <c r="I18" i="24"/>
  <c r="Y18" i="24"/>
  <c r="N18" i="24"/>
  <c r="C18" i="24"/>
  <c r="S18" i="24"/>
  <c r="S3" i="27"/>
  <c r="S3" i="25"/>
  <c r="AH25" i="31"/>
  <c r="Z4" i="26"/>
  <c r="V4" i="26"/>
  <c r="R4" i="26"/>
  <c r="N4" i="26"/>
  <c r="J4" i="26"/>
  <c r="F4" i="26"/>
  <c r="B4" i="26"/>
  <c r="Y4" i="26"/>
  <c r="U4" i="26"/>
  <c r="Q4" i="26"/>
  <c r="M4" i="26"/>
  <c r="I4" i="26"/>
  <c r="E4" i="26"/>
  <c r="W4" i="26"/>
  <c r="O4" i="26"/>
  <c r="G4" i="26"/>
  <c r="T4" i="26"/>
  <c r="L4" i="26"/>
  <c r="D4" i="26"/>
  <c r="S4" i="26"/>
  <c r="K4" i="26"/>
  <c r="C4" i="26"/>
  <c r="X4" i="26"/>
  <c r="P4" i="26"/>
  <c r="H4" i="26"/>
  <c r="AC16" i="31"/>
  <c r="AE16" i="31" s="1"/>
  <c r="AG16" i="31"/>
  <c r="Y27" i="27" l="1"/>
  <c r="Y27" i="25"/>
  <c r="S9" i="27"/>
  <c r="S9" i="25"/>
  <c r="W21" i="27"/>
  <c r="W21" i="25"/>
  <c r="P14" i="27"/>
  <c r="P14" i="25"/>
  <c r="Q7" i="27"/>
  <c r="Q7" i="25"/>
  <c r="Z24" i="27"/>
  <c r="Z24" i="25"/>
  <c r="N16" i="27"/>
  <c r="N16" i="25"/>
  <c r="Q31" i="27"/>
  <c r="Q31" i="25"/>
  <c r="P13" i="27"/>
  <c r="P13" i="25"/>
  <c r="J13" i="27"/>
  <c r="J13" i="25"/>
  <c r="D29" i="27"/>
  <c r="D29" i="25"/>
  <c r="V30" i="27"/>
  <c r="V30" i="25"/>
  <c r="E25" i="27"/>
  <c r="E25" i="25"/>
  <c r="D34" i="25"/>
  <c r="D34" i="27"/>
  <c r="Q34" i="27"/>
  <c r="Q34" i="25"/>
  <c r="S11" i="27"/>
  <c r="S11" i="25"/>
  <c r="D35" i="44"/>
  <c r="D2" i="45"/>
  <c r="D35" i="45" s="1"/>
  <c r="T35" i="44"/>
  <c r="T2" i="45"/>
  <c r="T35" i="45" s="1"/>
  <c r="I35" i="44"/>
  <c r="I2" i="45"/>
  <c r="I35" i="45" s="1"/>
  <c r="Y35" i="44"/>
  <c r="Y2" i="45"/>
  <c r="Y35" i="45" s="1"/>
  <c r="N2" i="45"/>
  <c r="N35" i="45" s="1"/>
  <c r="N35" i="44"/>
  <c r="C35" i="44"/>
  <c r="C2" i="45"/>
  <c r="C35" i="45" s="1"/>
  <c r="S35" i="44"/>
  <c r="S2" i="45"/>
  <c r="S35" i="45" s="1"/>
  <c r="AC32" i="27"/>
  <c r="AB32" i="27"/>
  <c r="C16" i="27"/>
  <c r="C16" i="25"/>
  <c r="S16" i="27"/>
  <c r="S16" i="25"/>
  <c r="L16" i="27"/>
  <c r="L16" i="25"/>
  <c r="Q16" i="27"/>
  <c r="Q16" i="25"/>
  <c r="F16" i="27"/>
  <c r="F16" i="25"/>
  <c r="V16" i="27"/>
  <c r="V16" i="25"/>
  <c r="M22" i="27"/>
  <c r="M22" i="25"/>
  <c r="B22" i="27"/>
  <c r="B22" i="25"/>
  <c r="AA22" i="24"/>
  <c r="AB22" i="24" s="1"/>
  <c r="R22" i="27"/>
  <c r="R22" i="25"/>
  <c r="G22" i="27"/>
  <c r="G22" i="25"/>
  <c r="W22" i="27"/>
  <c r="W22" i="25"/>
  <c r="P22" i="27"/>
  <c r="P22" i="25"/>
  <c r="X18" i="27"/>
  <c r="X18" i="25"/>
  <c r="J18" i="27"/>
  <c r="J18" i="25"/>
  <c r="U29" i="27"/>
  <c r="U29" i="25"/>
  <c r="W6" i="27"/>
  <c r="W6" i="25"/>
  <c r="M6" i="27"/>
  <c r="M6" i="25"/>
  <c r="AC3" i="27"/>
  <c r="AB3" i="27"/>
  <c r="P30" i="27"/>
  <c r="P30" i="25"/>
  <c r="B30" i="27"/>
  <c r="B30" i="25"/>
  <c r="AA30" i="24"/>
  <c r="AB30" i="24" s="1"/>
  <c r="F25" i="27"/>
  <c r="F25" i="25"/>
  <c r="W34" i="25"/>
  <c r="W34" i="27"/>
  <c r="M34" i="27"/>
  <c r="M34" i="25"/>
  <c r="X11" i="27"/>
  <c r="X11" i="25"/>
  <c r="J11" i="27"/>
  <c r="J11" i="25"/>
  <c r="Q14" i="24"/>
  <c r="F14" i="24"/>
  <c r="V14" i="24"/>
  <c r="K14" i="24"/>
  <c r="D14" i="24"/>
  <c r="T14" i="24"/>
  <c r="V18" i="27"/>
  <c r="V18" i="25"/>
  <c r="V29" i="27"/>
  <c r="V29" i="25"/>
  <c r="N6" i="27"/>
  <c r="N6" i="25"/>
  <c r="J27" i="24"/>
  <c r="Z27" i="24"/>
  <c r="O27" i="24"/>
  <c r="H27" i="24"/>
  <c r="X27" i="24"/>
  <c r="M27" i="24"/>
  <c r="M26" i="26"/>
  <c r="B26" i="26"/>
  <c r="R26" i="26"/>
  <c r="G26" i="26"/>
  <c r="W26" i="26"/>
  <c r="P26" i="26"/>
  <c r="S30" i="27"/>
  <c r="S30" i="25"/>
  <c r="I30" i="27"/>
  <c r="I30" i="25"/>
  <c r="B25" i="27"/>
  <c r="AA25" i="24"/>
  <c r="AB25" i="24" s="1"/>
  <c r="B25" i="25"/>
  <c r="L34" i="25"/>
  <c r="L34" i="27"/>
  <c r="Y34" i="27"/>
  <c r="Y34" i="25"/>
  <c r="D11" i="27"/>
  <c r="D11" i="25"/>
  <c r="B7" i="24"/>
  <c r="R7" i="24"/>
  <c r="G7" i="24"/>
  <c r="W7" i="24"/>
  <c r="P7" i="24"/>
  <c r="E7" i="24"/>
  <c r="U7" i="24"/>
  <c r="AC4" i="31"/>
  <c r="AE4" i="31" s="1"/>
  <c r="AG4" i="31"/>
  <c r="C28" i="27"/>
  <c r="C28" i="25"/>
  <c r="S28" i="27"/>
  <c r="S28" i="25"/>
  <c r="L28" i="27"/>
  <c r="L28" i="25"/>
  <c r="Q28" i="27"/>
  <c r="Q28" i="25"/>
  <c r="F28" i="27"/>
  <c r="F28" i="25"/>
  <c r="V28" i="27"/>
  <c r="V28" i="25"/>
  <c r="AA5" i="25"/>
  <c r="AG29" i="31"/>
  <c r="AC29" i="31"/>
  <c r="AE29" i="31" s="1"/>
  <c r="P18" i="27"/>
  <c r="P18" i="25"/>
  <c r="B18" i="27"/>
  <c r="B18" i="25"/>
  <c r="AA18" i="24"/>
  <c r="AB18" i="24" s="1"/>
  <c r="G29" i="27"/>
  <c r="G29" i="25"/>
  <c r="X29" i="27"/>
  <c r="X29" i="25"/>
  <c r="Z6" i="27"/>
  <c r="Z6" i="25"/>
  <c r="H9" i="24"/>
  <c r="X9" i="24"/>
  <c r="M9" i="24"/>
  <c r="B9" i="24"/>
  <c r="R9" i="24"/>
  <c r="G9" i="24"/>
  <c r="W9" i="24"/>
  <c r="O30" i="27"/>
  <c r="O30" i="25"/>
  <c r="E30" i="27"/>
  <c r="E30" i="25"/>
  <c r="C25" i="27"/>
  <c r="C25" i="25"/>
  <c r="T25" i="27"/>
  <c r="T25" i="25"/>
  <c r="O34" i="25"/>
  <c r="O34" i="27"/>
  <c r="E34" i="27"/>
  <c r="E34" i="25"/>
  <c r="W11" i="27"/>
  <c r="W11" i="25"/>
  <c r="AG21" i="31"/>
  <c r="AC21" i="31"/>
  <c r="AE21" i="31" s="1"/>
  <c r="L21" i="24"/>
  <c r="Q21" i="24"/>
  <c r="F21" i="24"/>
  <c r="V21" i="24"/>
  <c r="K21" i="24"/>
  <c r="B31" i="24"/>
  <c r="R31" i="24"/>
  <c r="G31" i="24"/>
  <c r="W31" i="24"/>
  <c r="P31" i="24"/>
  <c r="E31" i="24"/>
  <c r="U31" i="24"/>
  <c r="I18" i="27"/>
  <c r="I18" i="25"/>
  <c r="U13" i="27"/>
  <c r="U13" i="25"/>
  <c r="O13" i="27"/>
  <c r="O13" i="25"/>
  <c r="AC17" i="27"/>
  <c r="AB17" i="27"/>
  <c r="V6" i="27"/>
  <c r="V6" i="25"/>
  <c r="AC33" i="27"/>
  <c r="AB33" i="27"/>
  <c r="D24" i="27"/>
  <c r="D24" i="25"/>
  <c r="I24" i="27"/>
  <c r="I24" i="25"/>
  <c r="Y24" i="27"/>
  <c r="Y24" i="25"/>
  <c r="K30" i="27"/>
  <c r="K30" i="25"/>
  <c r="U25" i="27"/>
  <c r="U25" i="25"/>
  <c r="C18" i="27"/>
  <c r="C18" i="25"/>
  <c r="T13" i="27"/>
  <c r="T13" i="25"/>
  <c r="N13" i="27"/>
  <c r="N13" i="25"/>
  <c r="S13" i="27"/>
  <c r="S13" i="25"/>
  <c r="F6" i="27"/>
  <c r="F6" i="25"/>
  <c r="H24" i="27"/>
  <c r="H24" i="25"/>
  <c r="X24" i="27"/>
  <c r="X24" i="25"/>
  <c r="B24" i="27"/>
  <c r="B24" i="25"/>
  <c r="R24" i="27"/>
  <c r="R24" i="25"/>
  <c r="N18" i="27"/>
  <c r="N18" i="25"/>
  <c r="X13" i="27"/>
  <c r="X13" i="25"/>
  <c r="B13" i="27"/>
  <c r="AA13" i="24"/>
  <c r="AB13" i="24" s="1"/>
  <c r="B13" i="25"/>
  <c r="G13" i="27"/>
  <c r="G13" i="25"/>
  <c r="Q6" i="27"/>
  <c r="Q6" i="25"/>
  <c r="S24" i="27"/>
  <c r="S24" i="25"/>
  <c r="F24" i="27"/>
  <c r="F24" i="25"/>
  <c r="P25" i="27"/>
  <c r="P25" i="25"/>
  <c r="C11" i="27"/>
  <c r="C11" i="25"/>
  <c r="X35" i="44"/>
  <c r="X2" i="45"/>
  <c r="X35" i="45" s="1"/>
  <c r="B2" i="45"/>
  <c r="B35" i="44"/>
  <c r="AA2" i="44"/>
  <c r="W35" i="44"/>
  <c r="W2" i="45"/>
  <c r="W35" i="45" s="1"/>
  <c r="G16" i="27"/>
  <c r="G16" i="25"/>
  <c r="P16" i="27"/>
  <c r="P16" i="25"/>
  <c r="E16" i="27"/>
  <c r="E16" i="25"/>
  <c r="U16" i="27"/>
  <c r="U16" i="25"/>
  <c r="J16" i="27"/>
  <c r="J16" i="25"/>
  <c r="Z16" i="27"/>
  <c r="Z16" i="25"/>
  <c r="F22" i="27"/>
  <c r="F22" i="25"/>
  <c r="V22" i="27"/>
  <c r="V22" i="25"/>
  <c r="K22" i="27"/>
  <c r="K22" i="25"/>
  <c r="D22" i="27"/>
  <c r="D22" i="25"/>
  <c r="T22" i="27"/>
  <c r="T22" i="25"/>
  <c r="H18" i="27"/>
  <c r="H18" i="25"/>
  <c r="U18" i="27"/>
  <c r="U18" i="25"/>
  <c r="O29" i="27"/>
  <c r="O29" i="25"/>
  <c r="E29" i="27"/>
  <c r="E29" i="25"/>
  <c r="G6" i="27"/>
  <c r="G6" i="25"/>
  <c r="AA23" i="25"/>
  <c r="Y23" i="26" s="1"/>
  <c r="W30" i="27"/>
  <c r="W30" i="25"/>
  <c r="M30" i="27"/>
  <c r="M30" i="25"/>
  <c r="Q25" i="27"/>
  <c r="Q25" i="25"/>
  <c r="G34" i="25"/>
  <c r="G34" i="27"/>
  <c r="H11" i="27"/>
  <c r="H11" i="25"/>
  <c r="E14" i="24"/>
  <c r="U14" i="24"/>
  <c r="J14" i="24"/>
  <c r="Z14" i="24"/>
  <c r="O14" i="24"/>
  <c r="H14" i="24"/>
  <c r="X14" i="24"/>
  <c r="T18" i="27"/>
  <c r="T18" i="25"/>
  <c r="F18" i="27"/>
  <c r="F18" i="25"/>
  <c r="F29" i="27"/>
  <c r="F29" i="25"/>
  <c r="AA12" i="25"/>
  <c r="Z12" i="26" s="1"/>
  <c r="L6" i="27"/>
  <c r="L6" i="25"/>
  <c r="Y6" i="27"/>
  <c r="Y6" i="25"/>
  <c r="N27" i="24"/>
  <c r="C27" i="24"/>
  <c r="S27" i="24"/>
  <c r="L27" i="24"/>
  <c r="Q27" i="24"/>
  <c r="Q26" i="26"/>
  <c r="F26" i="26"/>
  <c r="V26" i="26"/>
  <c r="K26" i="26"/>
  <c r="D26" i="26"/>
  <c r="T26" i="26"/>
  <c r="C30" i="27"/>
  <c r="C30" i="25"/>
  <c r="W25" i="27"/>
  <c r="W25" i="25"/>
  <c r="M25" i="27"/>
  <c r="M25" i="25"/>
  <c r="S34" i="25"/>
  <c r="S34" i="27"/>
  <c r="I34" i="27"/>
  <c r="I34" i="25"/>
  <c r="Y11" i="27"/>
  <c r="Y11" i="25"/>
  <c r="K11" i="27"/>
  <c r="K11" i="25"/>
  <c r="F7" i="24"/>
  <c r="V7" i="24"/>
  <c r="K7" i="24"/>
  <c r="D7" i="24"/>
  <c r="T7" i="24"/>
  <c r="I7" i="24"/>
  <c r="Y7" i="24"/>
  <c r="G28" i="27"/>
  <c r="G28" i="25"/>
  <c r="W28" i="27"/>
  <c r="W28" i="25"/>
  <c r="P28" i="27"/>
  <c r="P28" i="25"/>
  <c r="E28" i="27"/>
  <c r="E28" i="25"/>
  <c r="U28" i="27"/>
  <c r="U28" i="25"/>
  <c r="J28" i="27"/>
  <c r="J28" i="25"/>
  <c r="Z28" i="27"/>
  <c r="Z28" i="25"/>
  <c r="W5" i="26"/>
  <c r="S5" i="26"/>
  <c r="O5" i="26"/>
  <c r="K5" i="26"/>
  <c r="G5" i="26"/>
  <c r="C5" i="26"/>
  <c r="Z5" i="26"/>
  <c r="V5" i="26"/>
  <c r="R5" i="26"/>
  <c r="N5" i="26"/>
  <c r="J5" i="26"/>
  <c r="F5" i="26"/>
  <c r="B5" i="26"/>
  <c r="T5" i="26"/>
  <c r="L5" i="26"/>
  <c r="D5" i="26"/>
  <c r="Y5" i="26"/>
  <c r="Q5" i="26"/>
  <c r="I5" i="26"/>
  <c r="X5" i="26"/>
  <c r="P5" i="26"/>
  <c r="H5" i="26"/>
  <c r="U5" i="26"/>
  <c r="M5" i="26"/>
  <c r="E5" i="26"/>
  <c r="AA20" i="25"/>
  <c r="R20" i="26" s="1"/>
  <c r="W18" i="27"/>
  <c r="W18" i="25"/>
  <c r="M18" i="27"/>
  <c r="M18" i="25"/>
  <c r="R29" i="27"/>
  <c r="R29" i="25"/>
  <c r="H29" i="27"/>
  <c r="H29" i="25"/>
  <c r="X6" i="27"/>
  <c r="X6" i="25"/>
  <c r="J6" i="27"/>
  <c r="J6" i="25"/>
  <c r="L9" i="24"/>
  <c r="Q9" i="24"/>
  <c r="F9" i="24"/>
  <c r="V9" i="24"/>
  <c r="K9" i="24"/>
  <c r="Z30" i="27"/>
  <c r="Z30" i="25"/>
  <c r="N25" i="27"/>
  <c r="N25" i="25"/>
  <c r="D25" i="27"/>
  <c r="D25" i="25"/>
  <c r="Z34" i="27"/>
  <c r="Z34" i="25"/>
  <c r="AC33" i="31"/>
  <c r="AE33" i="31" s="1"/>
  <c r="AG33" i="31"/>
  <c r="U11" i="27"/>
  <c r="U11" i="25"/>
  <c r="G11" i="27"/>
  <c r="G11" i="25"/>
  <c r="P21" i="24"/>
  <c r="E21" i="24"/>
  <c r="U21" i="24"/>
  <c r="J21" i="24"/>
  <c r="Z21" i="24"/>
  <c r="O21" i="24"/>
  <c r="F31" i="24"/>
  <c r="V31" i="24"/>
  <c r="K31" i="24"/>
  <c r="D31" i="24"/>
  <c r="T31" i="24"/>
  <c r="I31" i="24"/>
  <c r="Y31" i="24"/>
  <c r="AA4" i="26"/>
  <c r="AB4" i="26" s="1"/>
  <c r="D13" i="27"/>
  <c r="D13" i="25"/>
  <c r="I13" i="27"/>
  <c r="I13" i="25"/>
  <c r="Y13" i="27"/>
  <c r="Y13" i="25"/>
  <c r="C13" i="27"/>
  <c r="C13" i="25"/>
  <c r="Y29" i="27"/>
  <c r="Y29" i="25"/>
  <c r="O24" i="27"/>
  <c r="O24" i="25"/>
  <c r="M24" i="27"/>
  <c r="M24" i="25"/>
  <c r="AC20" i="31"/>
  <c r="AE20" i="31" s="1"/>
  <c r="AG20" i="31"/>
  <c r="AC8" i="27"/>
  <c r="AB8" i="27"/>
  <c r="H13" i="27"/>
  <c r="H13" i="25"/>
  <c r="M13" i="27"/>
  <c r="M13" i="25"/>
  <c r="R13" i="27"/>
  <c r="R13" i="25"/>
  <c r="W13" i="27"/>
  <c r="W13" i="25"/>
  <c r="I29" i="27"/>
  <c r="I29" i="25"/>
  <c r="Y19" i="26"/>
  <c r="Q19" i="26"/>
  <c r="I19" i="26"/>
  <c r="T19" i="26"/>
  <c r="L19" i="26"/>
  <c r="D19" i="26"/>
  <c r="S19" i="26"/>
  <c r="K19" i="26"/>
  <c r="C19" i="26"/>
  <c r="V19" i="26"/>
  <c r="N19" i="26"/>
  <c r="F19" i="26"/>
  <c r="D6" i="27"/>
  <c r="D6" i="25"/>
  <c r="S33" i="26"/>
  <c r="K33" i="26"/>
  <c r="C33" i="26"/>
  <c r="V33" i="26"/>
  <c r="N33" i="26"/>
  <c r="F33" i="26"/>
  <c r="Y33" i="26"/>
  <c r="Q33" i="26"/>
  <c r="I33" i="26"/>
  <c r="T33" i="26"/>
  <c r="L33" i="26"/>
  <c r="D33" i="26"/>
  <c r="C24" i="27"/>
  <c r="C24" i="25"/>
  <c r="L24" i="27"/>
  <c r="L24" i="25"/>
  <c r="Q24" i="27"/>
  <c r="Q24" i="25"/>
  <c r="V24" i="27"/>
  <c r="V24" i="25"/>
  <c r="F30" i="27"/>
  <c r="F30" i="25"/>
  <c r="Z25" i="27"/>
  <c r="Z25" i="25"/>
  <c r="K34" i="25"/>
  <c r="K34" i="27"/>
  <c r="H35" i="44"/>
  <c r="H2" i="45"/>
  <c r="H35" i="45" s="1"/>
  <c r="M35" i="44"/>
  <c r="M2" i="45"/>
  <c r="M35" i="45" s="1"/>
  <c r="R2" i="45"/>
  <c r="R35" i="45" s="1"/>
  <c r="R35" i="44"/>
  <c r="G35" i="44"/>
  <c r="G2" i="45"/>
  <c r="G35" i="45" s="1"/>
  <c r="W16" i="27"/>
  <c r="W16" i="25"/>
  <c r="Q22" i="27"/>
  <c r="Q22" i="25"/>
  <c r="Y18" i="27"/>
  <c r="Y18" i="25"/>
  <c r="L13" i="27"/>
  <c r="L13" i="25"/>
  <c r="Q13" i="27"/>
  <c r="Q13" i="25"/>
  <c r="F13" i="27"/>
  <c r="F13" i="25"/>
  <c r="V13" i="27"/>
  <c r="V13" i="25"/>
  <c r="K13" i="27"/>
  <c r="K13" i="25"/>
  <c r="C29" i="27"/>
  <c r="C29" i="25"/>
  <c r="T29" i="27"/>
  <c r="T29" i="25"/>
  <c r="W17" i="26"/>
  <c r="S17" i="26"/>
  <c r="O17" i="26"/>
  <c r="K17" i="26"/>
  <c r="G17" i="26"/>
  <c r="C17" i="26"/>
  <c r="Z17" i="26"/>
  <c r="V17" i="26"/>
  <c r="R17" i="26"/>
  <c r="N17" i="26"/>
  <c r="J17" i="26"/>
  <c r="F17" i="26"/>
  <c r="B17" i="26"/>
  <c r="Y17" i="26"/>
  <c r="U17" i="26"/>
  <c r="Q17" i="26"/>
  <c r="M17" i="26"/>
  <c r="I17" i="26"/>
  <c r="E17" i="26"/>
  <c r="X17" i="26"/>
  <c r="T17" i="26"/>
  <c r="P17" i="26"/>
  <c r="L17" i="26"/>
  <c r="H17" i="26"/>
  <c r="D17" i="26"/>
  <c r="AA19" i="25"/>
  <c r="M19" i="26" s="1"/>
  <c r="K6" i="27"/>
  <c r="K6" i="25"/>
  <c r="AA33" i="25"/>
  <c r="O33" i="26" s="1"/>
  <c r="G24" i="27"/>
  <c r="G24" i="25"/>
  <c r="W24" i="27"/>
  <c r="W24" i="25"/>
  <c r="P24" i="24"/>
  <c r="E24" i="24"/>
  <c r="AA24" i="24" s="1"/>
  <c r="AB24" i="24" s="1"/>
  <c r="U24" i="24"/>
  <c r="J24" i="24"/>
  <c r="Z8" i="26"/>
  <c r="V8" i="26"/>
  <c r="R8" i="26"/>
  <c r="N8" i="26"/>
  <c r="J8" i="26"/>
  <c r="F8" i="26"/>
  <c r="B8" i="26"/>
  <c r="Y8" i="26"/>
  <c r="U8" i="26"/>
  <c r="Q8" i="26"/>
  <c r="M8" i="26"/>
  <c r="I8" i="26"/>
  <c r="E8" i="26"/>
  <c r="X8" i="26"/>
  <c r="T8" i="26"/>
  <c r="P8" i="26"/>
  <c r="L8" i="26"/>
  <c r="W8" i="26"/>
  <c r="S8" i="26"/>
  <c r="O8" i="26"/>
  <c r="K8" i="26"/>
  <c r="G8" i="26"/>
  <c r="C8" i="26"/>
  <c r="H8" i="26"/>
  <c r="D8" i="26"/>
  <c r="D30" i="27"/>
  <c r="D30" i="25"/>
  <c r="Q30" i="27"/>
  <c r="Q30" i="25"/>
  <c r="J25" i="27"/>
  <c r="J25" i="25"/>
  <c r="V34" i="27"/>
  <c r="V34" i="25"/>
  <c r="N11" i="27"/>
  <c r="N11" i="25"/>
  <c r="L35" i="44"/>
  <c r="L2" i="45"/>
  <c r="L35" i="45" s="1"/>
  <c r="Q35" i="44"/>
  <c r="Q2" i="45"/>
  <c r="Q35" i="45" s="1"/>
  <c r="F2" i="45"/>
  <c r="F35" i="45" s="1"/>
  <c r="F35" i="44"/>
  <c r="V2" i="45"/>
  <c r="V35" i="45" s="1"/>
  <c r="V35" i="44"/>
  <c r="K35" i="44"/>
  <c r="K2" i="45"/>
  <c r="K35" i="45" s="1"/>
  <c r="Z32" i="26"/>
  <c r="J32" i="26"/>
  <c r="U32" i="26"/>
  <c r="E32" i="26"/>
  <c r="P32" i="26"/>
  <c r="W32" i="26"/>
  <c r="G32" i="26"/>
  <c r="Z10" i="22"/>
  <c r="V10" i="22"/>
  <c r="R10" i="22"/>
  <c r="N10" i="22"/>
  <c r="J10" i="22"/>
  <c r="F10" i="22"/>
  <c r="B10" i="22"/>
  <c r="Y10" i="22"/>
  <c r="U10" i="22"/>
  <c r="Q10" i="22"/>
  <c r="M10" i="22"/>
  <c r="I10" i="22"/>
  <c r="E10" i="22"/>
  <c r="X10" i="22"/>
  <c r="T10" i="22"/>
  <c r="P10" i="22"/>
  <c r="L10" i="22"/>
  <c r="H10" i="22"/>
  <c r="D10" i="22"/>
  <c r="W10" i="22"/>
  <c r="S10" i="22"/>
  <c r="O10" i="22"/>
  <c r="K10" i="22"/>
  <c r="G10" i="22"/>
  <c r="C10" i="22"/>
  <c r="AB35" i="20"/>
  <c r="K16" i="24"/>
  <c r="D16" i="24"/>
  <c r="T16" i="24"/>
  <c r="AA16" i="24" s="1"/>
  <c r="AB16" i="24" s="1"/>
  <c r="I16" i="24"/>
  <c r="Y16" i="24"/>
  <c r="E22" i="27"/>
  <c r="E22" i="25"/>
  <c r="U22" i="27"/>
  <c r="U22" i="25"/>
  <c r="J22" i="27"/>
  <c r="J22" i="25"/>
  <c r="Z22" i="27"/>
  <c r="Z22" i="25"/>
  <c r="O22" i="27"/>
  <c r="O22" i="25"/>
  <c r="H22" i="27"/>
  <c r="H22" i="25"/>
  <c r="X22" i="27"/>
  <c r="X22" i="25"/>
  <c r="O18" i="27"/>
  <c r="O18" i="25"/>
  <c r="E18" i="27"/>
  <c r="E18" i="25"/>
  <c r="Z29" i="27"/>
  <c r="Z29" i="25"/>
  <c r="P29" i="27"/>
  <c r="P29" i="25"/>
  <c r="AA15" i="25"/>
  <c r="U15" i="26" s="1"/>
  <c r="R6" i="27"/>
  <c r="R6" i="25"/>
  <c r="AC23" i="27"/>
  <c r="AB23" i="27"/>
  <c r="Q3" i="26"/>
  <c r="L3" i="26"/>
  <c r="R3" i="26"/>
  <c r="O3" i="26"/>
  <c r="F3" i="26"/>
  <c r="G30" i="27"/>
  <c r="G30" i="25"/>
  <c r="K25" i="27"/>
  <c r="K25" i="25"/>
  <c r="L25" i="27"/>
  <c r="L25" i="25"/>
  <c r="R34" i="27"/>
  <c r="R34" i="25"/>
  <c r="O11" i="27"/>
  <c r="O11" i="25"/>
  <c r="I14" i="24"/>
  <c r="Y14" i="24"/>
  <c r="N14" i="24"/>
  <c r="C14" i="24"/>
  <c r="S14" i="24"/>
  <c r="L14" i="24"/>
  <c r="D18" i="27"/>
  <c r="D18" i="25"/>
  <c r="Q18" i="27"/>
  <c r="Q18" i="25"/>
  <c r="Q29" i="27"/>
  <c r="Q29" i="25"/>
  <c r="AG17" i="31"/>
  <c r="AC17" i="31"/>
  <c r="AE17" i="31" s="1"/>
  <c r="AC12" i="27"/>
  <c r="AB12" i="27"/>
  <c r="S6" i="27"/>
  <c r="S6" i="25"/>
  <c r="I6" i="27"/>
  <c r="I6" i="25"/>
  <c r="B27" i="24"/>
  <c r="R27" i="24"/>
  <c r="G27" i="24"/>
  <c r="W27" i="24"/>
  <c r="P27" i="24"/>
  <c r="E27" i="24"/>
  <c r="U27" i="24"/>
  <c r="E26" i="26"/>
  <c r="U26" i="26"/>
  <c r="J26" i="26"/>
  <c r="Z26" i="26"/>
  <c r="O26" i="26"/>
  <c r="H26" i="26"/>
  <c r="X26" i="26"/>
  <c r="N30" i="27"/>
  <c r="N30" i="25"/>
  <c r="G25" i="27"/>
  <c r="G25" i="25"/>
  <c r="X25" i="27"/>
  <c r="X25" i="25"/>
  <c r="C34" i="25"/>
  <c r="C34" i="27"/>
  <c r="I11" i="27"/>
  <c r="I11" i="25"/>
  <c r="V11" i="27"/>
  <c r="V11" i="25"/>
  <c r="J7" i="24"/>
  <c r="Z7" i="24"/>
  <c r="O7" i="24"/>
  <c r="H7" i="24"/>
  <c r="X7" i="24"/>
  <c r="M7" i="24"/>
  <c r="K28" i="27"/>
  <c r="K28" i="25"/>
  <c r="D28" i="27"/>
  <c r="D28" i="25"/>
  <c r="T28" i="27"/>
  <c r="T28" i="25"/>
  <c r="I28" i="27"/>
  <c r="I28" i="25"/>
  <c r="Y28" i="27"/>
  <c r="Y28" i="25"/>
  <c r="N28" i="27"/>
  <c r="N28" i="25"/>
  <c r="AC5" i="27"/>
  <c r="AB5" i="27"/>
  <c r="AC20" i="27"/>
  <c r="AB20" i="27"/>
  <c r="G18" i="27"/>
  <c r="G18" i="25"/>
  <c r="B29" i="27"/>
  <c r="AA29" i="24"/>
  <c r="AB29" i="24" s="1"/>
  <c r="B29" i="25"/>
  <c r="AG7" i="31"/>
  <c r="AC7" i="31"/>
  <c r="AE7" i="31" s="1"/>
  <c r="H6" i="27"/>
  <c r="H6" i="25"/>
  <c r="U6" i="27"/>
  <c r="U6" i="25"/>
  <c r="P9" i="24"/>
  <c r="E9" i="24"/>
  <c r="U9" i="24"/>
  <c r="J9" i="24"/>
  <c r="Z9" i="24"/>
  <c r="O9" i="24"/>
  <c r="X30" i="27"/>
  <c r="X30" i="25"/>
  <c r="J30" i="27"/>
  <c r="J30" i="25"/>
  <c r="Y25" i="27"/>
  <c r="Y25" i="25"/>
  <c r="X34" i="25"/>
  <c r="X34" i="27"/>
  <c r="J34" i="27"/>
  <c r="J34" i="25"/>
  <c r="E11" i="27"/>
  <c r="E11" i="25"/>
  <c r="R11" i="27"/>
  <c r="R11" i="25"/>
  <c r="AG13" i="31"/>
  <c r="AC13" i="31"/>
  <c r="AE13" i="31" s="1"/>
  <c r="D21" i="24"/>
  <c r="T21" i="24"/>
  <c r="I21" i="24"/>
  <c r="Y21" i="24"/>
  <c r="N21" i="24"/>
  <c r="C21" i="24"/>
  <c r="S21" i="24"/>
  <c r="J31" i="24"/>
  <c r="Z31" i="24"/>
  <c r="O31" i="24"/>
  <c r="H31" i="24"/>
  <c r="X31" i="24"/>
  <c r="M31" i="24"/>
  <c r="AB2" i="22"/>
  <c r="AC30" i="31"/>
  <c r="AE30" i="31" s="1"/>
  <c r="AG30" i="31"/>
  <c r="S18" i="27"/>
  <c r="S18" i="25"/>
  <c r="E13" i="27"/>
  <c r="E13" i="25"/>
  <c r="Z13" i="27"/>
  <c r="Z13" i="25"/>
  <c r="N29" i="27"/>
  <c r="N29" i="25"/>
  <c r="AC19" i="27"/>
  <c r="AB19" i="27"/>
  <c r="K24" i="27"/>
  <c r="K24" i="25"/>
  <c r="T24" i="27"/>
  <c r="T24" i="25"/>
  <c r="N24" i="27"/>
  <c r="N24" i="25"/>
  <c r="F34" i="27"/>
  <c r="F34" i="25"/>
  <c r="L11" i="27"/>
  <c r="L11" i="25"/>
  <c r="P35" i="44"/>
  <c r="P2" i="45"/>
  <c r="P35" i="45" s="1"/>
  <c r="E35" i="44"/>
  <c r="E2" i="45"/>
  <c r="E35" i="45" s="1"/>
  <c r="U35" i="44"/>
  <c r="U2" i="45"/>
  <c r="U35" i="45" s="1"/>
  <c r="J2" i="45"/>
  <c r="J35" i="45" s="1"/>
  <c r="J35" i="44"/>
  <c r="Z2" i="45"/>
  <c r="Z35" i="45" s="1"/>
  <c r="Z35" i="44"/>
  <c r="O35" i="44"/>
  <c r="O2" i="45"/>
  <c r="O35" i="45" s="1"/>
  <c r="AA32" i="25"/>
  <c r="V32" i="26" s="1"/>
  <c r="AC28" i="31"/>
  <c r="AE28" i="31" s="1"/>
  <c r="AG28" i="31"/>
  <c r="O16" i="27"/>
  <c r="O16" i="25"/>
  <c r="H16" i="27"/>
  <c r="H16" i="25"/>
  <c r="X16" i="27"/>
  <c r="X16" i="25"/>
  <c r="M16" i="27"/>
  <c r="M16" i="25"/>
  <c r="B16" i="27"/>
  <c r="B16" i="25"/>
  <c r="R16" i="27"/>
  <c r="R16" i="25"/>
  <c r="I22" i="27"/>
  <c r="I22" i="25"/>
  <c r="Y22" i="27"/>
  <c r="Y22" i="25"/>
  <c r="N22" i="27"/>
  <c r="N22" i="25"/>
  <c r="C22" i="27"/>
  <c r="C22" i="25"/>
  <c r="S22" i="27"/>
  <c r="S22" i="25"/>
  <c r="L22" i="27"/>
  <c r="L22" i="25"/>
  <c r="AG27" i="31"/>
  <c r="AC27" i="31"/>
  <c r="AE27" i="31" s="1"/>
  <c r="Z18" i="27"/>
  <c r="Z18" i="25"/>
  <c r="AG15" i="31"/>
  <c r="AC15" i="31"/>
  <c r="AE15" i="31" s="1"/>
  <c r="J29" i="27"/>
  <c r="J29" i="25"/>
  <c r="AG5" i="31"/>
  <c r="AC5" i="31"/>
  <c r="AE5" i="31" s="1"/>
  <c r="AC15" i="27"/>
  <c r="AB15" i="27"/>
  <c r="P6" i="27"/>
  <c r="P6" i="25"/>
  <c r="B6" i="27"/>
  <c r="B6" i="25"/>
  <c r="AA6" i="24"/>
  <c r="AB6" i="24" s="1"/>
  <c r="AC10" i="31"/>
  <c r="AE10" i="31" s="1"/>
  <c r="AG10" i="31"/>
  <c r="AA3" i="25"/>
  <c r="M3" i="26" s="1"/>
  <c r="R30" i="27"/>
  <c r="R30" i="25"/>
  <c r="V25" i="27"/>
  <c r="V25" i="25"/>
  <c r="P34" i="25"/>
  <c r="P34" i="27"/>
  <c r="B34" i="27"/>
  <c r="AA34" i="24"/>
  <c r="AB34" i="24" s="1"/>
  <c r="B34" i="25"/>
  <c r="M11" i="27"/>
  <c r="M11" i="25"/>
  <c r="Z11" i="27"/>
  <c r="Z11" i="25"/>
  <c r="AC26" i="31"/>
  <c r="AE26" i="31" s="1"/>
  <c r="AG26" i="31"/>
  <c r="M14" i="24"/>
  <c r="B14" i="24"/>
  <c r="R14" i="24"/>
  <c r="G14" i="24"/>
  <c r="W14" i="24"/>
  <c r="K18" i="27"/>
  <c r="K18" i="25"/>
  <c r="K29" i="27"/>
  <c r="K29" i="25"/>
  <c r="L29" i="27"/>
  <c r="L29" i="25"/>
  <c r="C6" i="27"/>
  <c r="C6" i="25"/>
  <c r="F27" i="24"/>
  <c r="V27" i="24"/>
  <c r="K27" i="24"/>
  <c r="D27" i="24"/>
  <c r="T27" i="24"/>
  <c r="I27" i="24"/>
  <c r="I26" i="26"/>
  <c r="Y26" i="26"/>
  <c r="N26" i="26"/>
  <c r="C26" i="26"/>
  <c r="S26" i="26"/>
  <c r="L30" i="27"/>
  <c r="L30" i="25"/>
  <c r="Y30" i="27"/>
  <c r="Y30" i="25"/>
  <c r="R25" i="27"/>
  <c r="R25" i="25"/>
  <c r="H25" i="27"/>
  <c r="H25" i="25"/>
  <c r="N34" i="27"/>
  <c r="N34" i="25"/>
  <c r="T11" i="27"/>
  <c r="T11" i="25"/>
  <c r="F11" i="27"/>
  <c r="F11" i="25"/>
  <c r="N7" i="24"/>
  <c r="C7" i="24"/>
  <c r="S7" i="24"/>
  <c r="L7" i="24"/>
  <c r="AG25" i="31"/>
  <c r="AC25" i="31"/>
  <c r="AE25" i="31" s="1"/>
  <c r="O28" i="27"/>
  <c r="O28" i="25"/>
  <c r="H28" i="27"/>
  <c r="H28" i="25"/>
  <c r="X28" i="27"/>
  <c r="X28" i="25"/>
  <c r="M28" i="27"/>
  <c r="M28" i="25"/>
  <c r="B28" i="27"/>
  <c r="B28" i="25"/>
  <c r="AA28" i="24"/>
  <c r="AB28" i="24" s="1"/>
  <c r="R28" i="27"/>
  <c r="R28" i="25"/>
  <c r="R18" i="27"/>
  <c r="R18" i="25"/>
  <c r="W29" i="27"/>
  <c r="W29" i="25"/>
  <c r="M29" i="27"/>
  <c r="M29" i="25"/>
  <c r="O6" i="27"/>
  <c r="O6" i="25"/>
  <c r="E6" i="27"/>
  <c r="E6" i="25"/>
  <c r="D9" i="24"/>
  <c r="T9" i="24"/>
  <c r="I9" i="24"/>
  <c r="Y9" i="24"/>
  <c r="N9" i="24"/>
  <c r="C9" i="24"/>
  <c r="AC12" i="31"/>
  <c r="AE12" i="31" s="1"/>
  <c r="AG12" i="31"/>
  <c r="H30" i="27"/>
  <c r="H30" i="25"/>
  <c r="U30" i="27"/>
  <c r="U30" i="25"/>
  <c r="S25" i="27"/>
  <c r="S25" i="25"/>
  <c r="I25" i="27"/>
  <c r="I25" i="25"/>
  <c r="H34" i="25"/>
  <c r="H34" i="27"/>
  <c r="U34" i="27"/>
  <c r="U34" i="25"/>
  <c r="P11" i="27"/>
  <c r="P11" i="25"/>
  <c r="B11" i="27"/>
  <c r="B11" i="25"/>
  <c r="AA11" i="25" s="1"/>
  <c r="AA11" i="24"/>
  <c r="AB11" i="24" s="1"/>
  <c r="H21" i="24"/>
  <c r="X21" i="24"/>
  <c r="M21" i="24"/>
  <c r="B21" i="24"/>
  <c r="R21" i="24"/>
  <c r="G21" i="24"/>
  <c r="N31" i="24"/>
  <c r="C31" i="24"/>
  <c r="S31" i="24"/>
  <c r="L31" i="24"/>
  <c r="AA2" i="23"/>
  <c r="L31" i="27" l="1"/>
  <c r="L31" i="25"/>
  <c r="R21" i="27"/>
  <c r="R21" i="25"/>
  <c r="C9" i="27"/>
  <c r="C9" i="25"/>
  <c r="L7" i="27"/>
  <c r="L7" i="25"/>
  <c r="W14" i="27"/>
  <c r="W14" i="25"/>
  <c r="AC6" i="27"/>
  <c r="AB6" i="27"/>
  <c r="C21" i="27"/>
  <c r="C21" i="25"/>
  <c r="E9" i="27"/>
  <c r="E9" i="25"/>
  <c r="C31" i="27"/>
  <c r="C31" i="25"/>
  <c r="B21" i="27"/>
  <c r="AA21" i="24"/>
  <c r="AB21" i="24" s="1"/>
  <c r="B21" i="25"/>
  <c r="N9" i="27"/>
  <c r="N9" i="25"/>
  <c r="D9" i="27"/>
  <c r="D9" i="25"/>
  <c r="S7" i="27"/>
  <c r="S7" i="25"/>
  <c r="K27" i="27"/>
  <c r="K27" i="25"/>
  <c r="G14" i="27"/>
  <c r="G14" i="25"/>
  <c r="AC34" i="27"/>
  <c r="AB34" i="27"/>
  <c r="M31" i="27"/>
  <c r="M31" i="25"/>
  <c r="Z31" i="27"/>
  <c r="Z31" i="25"/>
  <c r="N21" i="27"/>
  <c r="N21" i="25"/>
  <c r="D21" i="27"/>
  <c r="D21" i="25"/>
  <c r="Z9" i="27"/>
  <c r="Z9" i="25"/>
  <c r="P9" i="27"/>
  <c r="P9" i="25"/>
  <c r="AC29" i="27"/>
  <c r="AB29" i="27"/>
  <c r="M7" i="27"/>
  <c r="M7" i="25"/>
  <c r="Z7" i="27"/>
  <c r="Z7" i="25"/>
  <c r="E27" i="27"/>
  <c r="E27" i="25"/>
  <c r="R27" i="27"/>
  <c r="R27" i="25"/>
  <c r="N14" i="27"/>
  <c r="N14" i="25"/>
  <c r="C3" i="26"/>
  <c r="N3" i="26"/>
  <c r="W3" i="26"/>
  <c r="Z3" i="26"/>
  <c r="P3" i="26"/>
  <c r="E3" i="26"/>
  <c r="U3" i="26"/>
  <c r="D16" i="27"/>
  <c r="AC16" i="27" s="1"/>
  <c r="D16" i="25"/>
  <c r="C10" i="23"/>
  <c r="C35" i="23" s="1"/>
  <c r="C35" i="22"/>
  <c r="S10" i="23"/>
  <c r="S35" i="23" s="1"/>
  <c r="S35" i="22"/>
  <c r="L10" i="23"/>
  <c r="L35" i="23" s="1"/>
  <c r="L35" i="22"/>
  <c r="Q10" i="23"/>
  <c r="Q35" i="23" s="1"/>
  <c r="Q35" i="22"/>
  <c r="F10" i="23"/>
  <c r="F35" i="23" s="1"/>
  <c r="F35" i="22"/>
  <c r="V10" i="23"/>
  <c r="V35" i="23" s="1"/>
  <c r="V35" i="22"/>
  <c r="K32" i="26"/>
  <c r="D32" i="26"/>
  <c r="T32" i="26"/>
  <c r="I32" i="26"/>
  <c r="Y32" i="26"/>
  <c r="N32" i="26"/>
  <c r="J24" i="27"/>
  <c r="J24" i="25"/>
  <c r="AA17" i="26"/>
  <c r="AB17" i="26" s="1"/>
  <c r="H33" i="26"/>
  <c r="X33" i="26"/>
  <c r="M33" i="26"/>
  <c r="B33" i="26"/>
  <c r="R33" i="26"/>
  <c r="G33" i="26"/>
  <c r="W33" i="26"/>
  <c r="B19" i="26"/>
  <c r="R19" i="26"/>
  <c r="G19" i="26"/>
  <c r="W19" i="26"/>
  <c r="P19" i="26"/>
  <c r="E19" i="26"/>
  <c r="U19" i="26"/>
  <c r="Y31" i="27"/>
  <c r="Y31" i="25"/>
  <c r="K31" i="27"/>
  <c r="K31" i="25"/>
  <c r="Z21" i="27"/>
  <c r="Z21" i="25"/>
  <c r="P21" i="27"/>
  <c r="P21" i="25"/>
  <c r="Q9" i="27"/>
  <c r="Q9" i="25"/>
  <c r="Y7" i="27"/>
  <c r="Y7" i="25"/>
  <c r="K7" i="27"/>
  <c r="K7" i="25"/>
  <c r="S27" i="27"/>
  <c r="S27" i="25"/>
  <c r="H14" i="27"/>
  <c r="H14" i="25"/>
  <c r="U14" i="27"/>
  <c r="U14" i="25"/>
  <c r="F15" i="26"/>
  <c r="V15" i="26"/>
  <c r="K15" i="26"/>
  <c r="D15" i="26"/>
  <c r="T15" i="26"/>
  <c r="I15" i="26"/>
  <c r="Y15" i="26"/>
  <c r="AA13" i="25"/>
  <c r="P31" i="27"/>
  <c r="P31" i="25"/>
  <c r="B31" i="27"/>
  <c r="B31" i="25"/>
  <c r="AA31" i="24"/>
  <c r="AB31" i="24" s="1"/>
  <c r="Q21" i="27"/>
  <c r="Q21" i="25"/>
  <c r="B9" i="27"/>
  <c r="AA9" i="24"/>
  <c r="AB9" i="24" s="1"/>
  <c r="B9" i="25"/>
  <c r="AC18" i="27"/>
  <c r="AB18" i="27"/>
  <c r="C20" i="26"/>
  <c r="S20" i="26"/>
  <c r="L20" i="26"/>
  <c r="Q20" i="26"/>
  <c r="F20" i="26"/>
  <c r="V20" i="26"/>
  <c r="E7" i="27"/>
  <c r="E7" i="25"/>
  <c r="R7" i="27"/>
  <c r="R7" i="25"/>
  <c r="AA25" i="25"/>
  <c r="O27" i="27"/>
  <c r="O27" i="25"/>
  <c r="K12" i="26"/>
  <c r="D12" i="26"/>
  <c r="T12" i="26"/>
  <c r="I12" i="26"/>
  <c r="Y12" i="26"/>
  <c r="N12" i="26"/>
  <c r="K14" i="27"/>
  <c r="K14" i="25"/>
  <c r="AC30" i="27"/>
  <c r="AB30" i="27"/>
  <c r="J23" i="26"/>
  <c r="Z23" i="26"/>
  <c r="O23" i="26"/>
  <c r="H23" i="26"/>
  <c r="X23" i="26"/>
  <c r="M23" i="26"/>
  <c r="X21" i="27"/>
  <c r="X21" i="25"/>
  <c r="S31" i="27"/>
  <c r="S31" i="25"/>
  <c r="H21" i="27"/>
  <c r="H21" i="25"/>
  <c r="AC11" i="27"/>
  <c r="AB11" i="27"/>
  <c r="T9" i="27"/>
  <c r="T9" i="25"/>
  <c r="D27" i="27"/>
  <c r="D27" i="25"/>
  <c r="M14" i="27"/>
  <c r="M14" i="25"/>
  <c r="N31" i="27"/>
  <c r="N31" i="25"/>
  <c r="M21" i="27"/>
  <c r="M21" i="25"/>
  <c r="Y11" i="26"/>
  <c r="U11" i="26"/>
  <c r="Q11" i="26"/>
  <c r="M11" i="26"/>
  <c r="I11" i="26"/>
  <c r="E11" i="26"/>
  <c r="X11" i="26"/>
  <c r="T11" i="26"/>
  <c r="P11" i="26"/>
  <c r="L11" i="26"/>
  <c r="H11" i="26"/>
  <c r="D11" i="26"/>
  <c r="W11" i="26"/>
  <c r="S11" i="26"/>
  <c r="O11" i="26"/>
  <c r="K11" i="26"/>
  <c r="G11" i="26"/>
  <c r="C11" i="26"/>
  <c r="Z11" i="26"/>
  <c r="V11" i="26"/>
  <c r="R11" i="26"/>
  <c r="N11" i="26"/>
  <c r="J11" i="26"/>
  <c r="F11" i="26"/>
  <c r="B11" i="26"/>
  <c r="Y9" i="27"/>
  <c r="Y9" i="25"/>
  <c r="AA28" i="25"/>
  <c r="R28" i="26" s="1"/>
  <c r="C7" i="27"/>
  <c r="C7" i="25"/>
  <c r="I27" i="27"/>
  <c r="I27" i="25"/>
  <c r="V27" i="27"/>
  <c r="V27" i="25"/>
  <c r="R14" i="27"/>
  <c r="R14" i="25"/>
  <c r="X31" i="27"/>
  <c r="X31" i="25"/>
  <c r="J31" i="27"/>
  <c r="J31" i="25"/>
  <c r="Y21" i="27"/>
  <c r="Y21" i="25"/>
  <c r="J9" i="27"/>
  <c r="J9" i="25"/>
  <c r="X7" i="27"/>
  <c r="X7" i="25"/>
  <c r="J7" i="27"/>
  <c r="J7" i="25"/>
  <c r="P27" i="27"/>
  <c r="P27" i="25"/>
  <c r="B27" i="27"/>
  <c r="B27" i="25"/>
  <c r="AA27" i="24"/>
  <c r="AB27" i="24" s="1"/>
  <c r="L14" i="27"/>
  <c r="L14" i="25"/>
  <c r="Y14" i="27"/>
  <c r="Y14" i="25"/>
  <c r="K3" i="26"/>
  <c r="V3" i="26"/>
  <c r="B3" i="26"/>
  <c r="D3" i="26"/>
  <c r="T3" i="26"/>
  <c r="I3" i="26"/>
  <c r="Y3" i="26"/>
  <c r="Y16" i="27"/>
  <c r="Y16" i="25"/>
  <c r="K16" i="27"/>
  <c r="K16" i="25"/>
  <c r="G10" i="23"/>
  <c r="G35" i="23" s="1"/>
  <c r="G35" i="22"/>
  <c r="W10" i="23"/>
  <c r="W35" i="23" s="1"/>
  <c r="W35" i="22"/>
  <c r="P10" i="23"/>
  <c r="P35" i="23" s="1"/>
  <c r="P35" i="22"/>
  <c r="E10" i="23"/>
  <c r="E35" i="23" s="1"/>
  <c r="E35" i="22"/>
  <c r="U10" i="23"/>
  <c r="U35" i="23" s="1"/>
  <c r="U35" i="22"/>
  <c r="J10" i="23"/>
  <c r="J35" i="23" s="1"/>
  <c r="J35" i="22"/>
  <c r="Z10" i="23"/>
  <c r="Z35" i="23" s="1"/>
  <c r="Z35" i="22"/>
  <c r="O32" i="26"/>
  <c r="H32" i="26"/>
  <c r="X32" i="26"/>
  <c r="M32" i="26"/>
  <c r="B32" i="26"/>
  <c r="R32" i="26"/>
  <c r="AA8" i="26"/>
  <c r="AB8" i="26" s="1"/>
  <c r="U24" i="27"/>
  <c r="U24" i="25"/>
  <c r="W4" i="28"/>
  <c r="Y4" i="6" s="1"/>
  <c r="S4" i="28"/>
  <c r="U4" i="6" s="1"/>
  <c r="O4" i="28"/>
  <c r="Q4" i="6" s="1"/>
  <c r="K4" i="28"/>
  <c r="M4" i="6" s="1"/>
  <c r="G4" i="28"/>
  <c r="I4" i="6" s="1"/>
  <c r="C4" i="28"/>
  <c r="E4" i="6" s="1"/>
  <c r="Z4" i="28"/>
  <c r="AB4" i="6" s="1"/>
  <c r="V4" i="28"/>
  <c r="X4" i="6" s="1"/>
  <c r="R4" i="28"/>
  <c r="T4" i="6" s="1"/>
  <c r="N4" i="28"/>
  <c r="P4" i="6" s="1"/>
  <c r="J4" i="28"/>
  <c r="L4" i="6" s="1"/>
  <c r="F4" i="28"/>
  <c r="H4" i="6" s="1"/>
  <c r="B4" i="28"/>
  <c r="Y4" i="28"/>
  <c r="AA4" i="6" s="1"/>
  <c r="U4" i="28"/>
  <c r="W4" i="6" s="1"/>
  <c r="Q4" i="28"/>
  <c r="S4" i="6" s="1"/>
  <c r="M4" i="28"/>
  <c r="O4" i="6" s="1"/>
  <c r="I4" i="28"/>
  <c r="K4" i="6" s="1"/>
  <c r="E4" i="28"/>
  <c r="G4" i="6" s="1"/>
  <c r="X4" i="28"/>
  <c r="Z4" i="6" s="1"/>
  <c r="T4" i="28"/>
  <c r="V4" i="6" s="1"/>
  <c r="P4" i="28"/>
  <c r="R4" i="6" s="1"/>
  <c r="L4" i="28"/>
  <c r="N4" i="6" s="1"/>
  <c r="H4" i="28"/>
  <c r="J4" i="6" s="1"/>
  <c r="D4" i="28"/>
  <c r="F4" i="6" s="1"/>
  <c r="I31" i="27"/>
  <c r="I31" i="25"/>
  <c r="V31" i="27"/>
  <c r="V31" i="25"/>
  <c r="J21" i="27"/>
  <c r="J21" i="25"/>
  <c r="K9" i="27"/>
  <c r="K9" i="25"/>
  <c r="L9" i="27"/>
  <c r="L9" i="25"/>
  <c r="I7" i="27"/>
  <c r="I7" i="25"/>
  <c r="V7" i="27"/>
  <c r="V7" i="25"/>
  <c r="C27" i="27"/>
  <c r="C27" i="25"/>
  <c r="O14" i="27"/>
  <c r="O14" i="25"/>
  <c r="E14" i="27"/>
  <c r="E14" i="25"/>
  <c r="J15" i="26"/>
  <c r="Z15" i="26"/>
  <c r="O15" i="26"/>
  <c r="H15" i="26"/>
  <c r="X15" i="26"/>
  <c r="M15" i="26"/>
  <c r="B35" i="45"/>
  <c r="AB2" i="45"/>
  <c r="AB35" i="45" s="1"/>
  <c r="AA2" i="45"/>
  <c r="AA35" i="45" s="1"/>
  <c r="W13" i="26"/>
  <c r="S13" i="26"/>
  <c r="O13" i="26"/>
  <c r="K13" i="26"/>
  <c r="G13" i="26"/>
  <c r="C13" i="26"/>
  <c r="Z13" i="26"/>
  <c r="V13" i="26"/>
  <c r="R13" i="26"/>
  <c r="N13" i="26"/>
  <c r="J13" i="26"/>
  <c r="F13" i="26"/>
  <c r="B13" i="26"/>
  <c r="Y13" i="26"/>
  <c r="U13" i="26"/>
  <c r="Q13" i="26"/>
  <c r="M13" i="26"/>
  <c r="I13" i="26"/>
  <c r="E13" i="26"/>
  <c r="X13" i="26"/>
  <c r="T13" i="26"/>
  <c r="P13" i="26"/>
  <c r="L13" i="26"/>
  <c r="H13" i="26"/>
  <c r="D13" i="26"/>
  <c r="W31" i="27"/>
  <c r="W31" i="25"/>
  <c r="K21" i="27"/>
  <c r="K21" i="25"/>
  <c r="L21" i="27"/>
  <c r="L21" i="25"/>
  <c r="W9" i="27"/>
  <c r="W9" i="25"/>
  <c r="M9" i="27"/>
  <c r="M9" i="25"/>
  <c r="G20" i="26"/>
  <c r="W20" i="26"/>
  <c r="P20" i="26"/>
  <c r="E20" i="26"/>
  <c r="U20" i="26"/>
  <c r="J20" i="26"/>
  <c r="Z20" i="26"/>
  <c r="P7" i="27"/>
  <c r="P7" i="25"/>
  <c r="B7" i="27"/>
  <c r="B7" i="25"/>
  <c r="AA7" i="24"/>
  <c r="AB7" i="24" s="1"/>
  <c r="W25" i="26"/>
  <c r="S25" i="26"/>
  <c r="O25" i="26"/>
  <c r="K25" i="26"/>
  <c r="G25" i="26"/>
  <c r="C25" i="26"/>
  <c r="Z25" i="26"/>
  <c r="V25" i="26"/>
  <c r="R25" i="26"/>
  <c r="N25" i="26"/>
  <c r="J25" i="26"/>
  <c r="F25" i="26"/>
  <c r="B25" i="26"/>
  <c r="Y25" i="26"/>
  <c r="U25" i="26"/>
  <c r="Q25" i="26"/>
  <c r="M25" i="26"/>
  <c r="I25" i="26"/>
  <c r="E25" i="26"/>
  <c r="X25" i="26"/>
  <c r="T25" i="26"/>
  <c r="P25" i="26"/>
  <c r="L25" i="26"/>
  <c r="H25" i="26"/>
  <c r="D25" i="26"/>
  <c r="M27" i="27"/>
  <c r="M27" i="25"/>
  <c r="Z27" i="27"/>
  <c r="Z27" i="25"/>
  <c r="O12" i="26"/>
  <c r="H12" i="26"/>
  <c r="X12" i="26"/>
  <c r="M12" i="26"/>
  <c r="B12" i="26"/>
  <c r="R12" i="26"/>
  <c r="V14" i="27"/>
  <c r="V14" i="25"/>
  <c r="N23" i="26"/>
  <c r="C23" i="26"/>
  <c r="S23" i="26"/>
  <c r="L23" i="26"/>
  <c r="Q23" i="26"/>
  <c r="AA22" i="25"/>
  <c r="T22" i="26" s="1"/>
  <c r="G21" i="27"/>
  <c r="G21" i="25"/>
  <c r="I9" i="27"/>
  <c r="I9" i="25"/>
  <c r="AC28" i="27"/>
  <c r="AB28" i="27"/>
  <c r="N7" i="27"/>
  <c r="N7" i="25"/>
  <c r="T27" i="27"/>
  <c r="T27" i="25"/>
  <c r="F27" i="27"/>
  <c r="F27" i="25"/>
  <c r="B14" i="27"/>
  <c r="B14" i="25"/>
  <c r="AA14" i="24"/>
  <c r="AB14" i="24" s="1"/>
  <c r="AA34" i="25"/>
  <c r="L34" i="26" s="1"/>
  <c r="AA6" i="25"/>
  <c r="L6" i="26" s="1"/>
  <c r="X2" i="24"/>
  <c r="T2" i="24"/>
  <c r="P2" i="24"/>
  <c r="L2" i="24"/>
  <c r="H2" i="24"/>
  <c r="D2" i="24"/>
  <c r="W2" i="24"/>
  <c r="S2" i="24"/>
  <c r="O2" i="24"/>
  <c r="K2" i="24"/>
  <c r="G2" i="24"/>
  <c r="C2" i="24"/>
  <c r="Z2" i="24"/>
  <c r="V2" i="24"/>
  <c r="R2" i="24"/>
  <c r="N2" i="24"/>
  <c r="J2" i="24"/>
  <c r="F2" i="24"/>
  <c r="B2" i="24"/>
  <c r="Y2" i="24"/>
  <c r="U2" i="24"/>
  <c r="Q2" i="24"/>
  <c r="M2" i="24"/>
  <c r="I2" i="24"/>
  <c r="E2" i="24"/>
  <c r="H31" i="27"/>
  <c r="H31" i="25"/>
  <c r="S21" i="27"/>
  <c r="S21" i="25"/>
  <c r="I21" i="27"/>
  <c r="I21" i="25"/>
  <c r="U9" i="27"/>
  <c r="U9" i="25"/>
  <c r="AA29" i="25"/>
  <c r="H7" i="27"/>
  <c r="H7" i="25"/>
  <c r="W27" i="27"/>
  <c r="W27" i="25"/>
  <c r="S14" i="27"/>
  <c r="S14" i="25"/>
  <c r="I14" i="27"/>
  <c r="I14" i="25"/>
  <c r="S3" i="26"/>
  <c r="G3" i="26"/>
  <c r="J3" i="26"/>
  <c r="H3" i="26"/>
  <c r="X3" i="26"/>
  <c r="I16" i="27"/>
  <c r="I16" i="25"/>
  <c r="K10" i="23"/>
  <c r="K35" i="23" s="1"/>
  <c r="K35" i="22"/>
  <c r="D10" i="23"/>
  <c r="D35" i="23" s="1"/>
  <c r="D35" i="22"/>
  <c r="T10" i="23"/>
  <c r="T35" i="23" s="1"/>
  <c r="T35" i="22"/>
  <c r="I10" i="23"/>
  <c r="I35" i="23" s="1"/>
  <c r="I35" i="22"/>
  <c r="Y10" i="23"/>
  <c r="Y35" i="23" s="1"/>
  <c r="Y35" i="22"/>
  <c r="N10" i="23"/>
  <c r="N35" i="23" s="1"/>
  <c r="N35" i="22"/>
  <c r="C32" i="26"/>
  <c r="S32" i="26"/>
  <c r="L32" i="26"/>
  <c r="Q32" i="26"/>
  <c r="F32" i="26"/>
  <c r="E24" i="27"/>
  <c r="E24" i="25"/>
  <c r="P33" i="26"/>
  <c r="E33" i="26"/>
  <c r="U33" i="26"/>
  <c r="J33" i="26"/>
  <c r="Z33" i="26"/>
  <c r="J19" i="26"/>
  <c r="Z19" i="26"/>
  <c r="O19" i="26"/>
  <c r="H19" i="26"/>
  <c r="X19" i="26"/>
  <c r="T31" i="27"/>
  <c r="T31" i="25"/>
  <c r="F31" i="27"/>
  <c r="F31" i="25"/>
  <c r="U21" i="27"/>
  <c r="U21" i="25"/>
  <c r="V9" i="27"/>
  <c r="V9" i="25"/>
  <c r="AA5" i="26"/>
  <c r="AB5" i="26" s="1"/>
  <c r="T7" i="27"/>
  <c r="T7" i="25"/>
  <c r="F7" i="27"/>
  <c r="F7" i="25"/>
  <c r="Q27" i="27"/>
  <c r="Q27" i="25"/>
  <c r="N27" i="27"/>
  <c r="N27" i="25"/>
  <c r="Z14" i="27"/>
  <c r="Z14" i="25"/>
  <c r="N15" i="26"/>
  <c r="C15" i="26"/>
  <c r="S15" i="26"/>
  <c r="L15" i="26"/>
  <c r="Q15" i="26"/>
  <c r="AC13" i="27"/>
  <c r="AB13" i="27"/>
  <c r="U31" i="27"/>
  <c r="U31" i="25"/>
  <c r="G31" i="27"/>
  <c r="G31" i="25"/>
  <c r="V21" i="27"/>
  <c r="V21" i="25"/>
  <c r="G9" i="27"/>
  <c r="G9" i="25"/>
  <c r="X9" i="27"/>
  <c r="X9" i="25"/>
  <c r="K20" i="26"/>
  <c r="D20" i="26"/>
  <c r="T20" i="26"/>
  <c r="I20" i="26"/>
  <c r="Y20" i="26"/>
  <c r="N20" i="26"/>
  <c r="W7" i="27"/>
  <c r="W7" i="25"/>
  <c r="AC25" i="27"/>
  <c r="AB25" i="27"/>
  <c r="X27" i="27"/>
  <c r="X27" i="25"/>
  <c r="J27" i="27"/>
  <c r="J27" i="25"/>
  <c r="C12" i="26"/>
  <c r="S12" i="26"/>
  <c r="L12" i="26"/>
  <c r="Q12" i="26"/>
  <c r="F12" i="26"/>
  <c r="V12" i="26"/>
  <c r="T14" i="27"/>
  <c r="T14" i="25"/>
  <c r="F14" i="27"/>
  <c r="F14" i="25"/>
  <c r="B23" i="26"/>
  <c r="R23" i="26"/>
  <c r="G23" i="26"/>
  <c r="W23" i="26"/>
  <c r="P23" i="26"/>
  <c r="E23" i="26"/>
  <c r="U23" i="26"/>
  <c r="AC22" i="27"/>
  <c r="AB22" i="27"/>
  <c r="O31" i="27"/>
  <c r="O31" i="25"/>
  <c r="T21" i="27"/>
  <c r="T21" i="25"/>
  <c r="O9" i="27"/>
  <c r="O9" i="25"/>
  <c r="W29" i="26"/>
  <c r="S29" i="26"/>
  <c r="O29" i="26"/>
  <c r="K29" i="26"/>
  <c r="G29" i="26"/>
  <c r="C29" i="26"/>
  <c r="Z29" i="26"/>
  <c r="V29" i="26"/>
  <c r="R29" i="26"/>
  <c r="N29" i="26"/>
  <c r="J29" i="26"/>
  <c r="F29" i="26"/>
  <c r="B29" i="26"/>
  <c r="Y29" i="26"/>
  <c r="U29" i="26"/>
  <c r="Q29" i="26"/>
  <c r="M29" i="26"/>
  <c r="I29" i="26"/>
  <c r="E29" i="26"/>
  <c r="X29" i="26"/>
  <c r="T29" i="26"/>
  <c r="P29" i="26"/>
  <c r="L29" i="26"/>
  <c r="H29" i="26"/>
  <c r="D29" i="26"/>
  <c r="O7" i="27"/>
  <c r="O7" i="25"/>
  <c r="U27" i="27"/>
  <c r="U27" i="25"/>
  <c r="G27" i="27"/>
  <c r="G27" i="25"/>
  <c r="C14" i="27"/>
  <c r="C14" i="25"/>
  <c r="T16" i="27"/>
  <c r="T16" i="25"/>
  <c r="O10" i="23"/>
  <c r="O35" i="23" s="1"/>
  <c r="O35" i="22"/>
  <c r="H10" i="23"/>
  <c r="H35" i="23" s="1"/>
  <c r="H35" i="22"/>
  <c r="X10" i="23"/>
  <c r="X35" i="23" s="1"/>
  <c r="X35" i="22"/>
  <c r="M10" i="23"/>
  <c r="M35" i="23" s="1"/>
  <c r="M35" i="22"/>
  <c r="B10" i="23"/>
  <c r="AA10" i="22"/>
  <c r="B35" i="22"/>
  <c r="R10" i="23"/>
  <c r="R35" i="23" s="1"/>
  <c r="R35" i="22"/>
  <c r="P24" i="27"/>
  <c r="P24" i="25"/>
  <c r="D31" i="27"/>
  <c r="D31" i="25"/>
  <c r="O21" i="27"/>
  <c r="O21" i="25"/>
  <c r="E21" i="27"/>
  <c r="E21" i="25"/>
  <c r="F9" i="27"/>
  <c r="F9" i="25"/>
  <c r="D7" i="27"/>
  <c r="D7" i="25"/>
  <c r="L27" i="27"/>
  <c r="L27" i="25"/>
  <c r="X14" i="27"/>
  <c r="X14" i="25"/>
  <c r="J14" i="27"/>
  <c r="J14" i="25"/>
  <c r="B15" i="26"/>
  <c r="R15" i="26"/>
  <c r="G15" i="26"/>
  <c r="W15" i="26"/>
  <c r="P15" i="26"/>
  <c r="E15" i="26"/>
  <c r="AA35" i="44"/>
  <c r="AB2" i="44"/>
  <c r="AC24" i="27"/>
  <c r="AB24" i="27"/>
  <c r="E31" i="27"/>
  <c r="E31" i="25"/>
  <c r="R31" i="27"/>
  <c r="R31" i="25"/>
  <c r="F21" i="27"/>
  <c r="F21" i="25"/>
  <c r="R9" i="27"/>
  <c r="R9" i="25"/>
  <c r="H9" i="27"/>
  <c r="H9" i="25"/>
  <c r="AA18" i="25"/>
  <c r="X18" i="26" s="1"/>
  <c r="O20" i="26"/>
  <c r="H20" i="26"/>
  <c r="X20" i="26"/>
  <c r="M20" i="26"/>
  <c r="B20" i="26"/>
  <c r="U7" i="27"/>
  <c r="U7" i="25"/>
  <c r="G7" i="27"/>
  <c r="G7" i="25"/>
  <c r="AA26" i="26"/>
  <c r="AB26" i="26" s="1"/>
  <c r="H27" i="27"/>
  <c r="H27" i="25"/>
  <c r="G12" i="26"/>
  <c r="W12" i="26"/>
  <c r="P12" i="26"/>
  <c r="E12" i="26"/>
  <c r="U12" i="26"/>
  <c r="J12" i="26"/>
  <c r="D14" i="27"/>
  <c r="D14" i="25"/>
  <c r="Q14" i="27"/>
  <c r="Q14" i="25"/>
  <c r="AA30" i="25"/>
  <c r="X30" i="26" s="1"/>
  <c r="F23" i="26"/>
  <c r="V23" i="26"/>
  <c r="K23" i="26"/>
  <c r="D23" i="26"/>
  <c r="T23" i="26"/>
  <c r="I23" i="26"/>
  <c r="X2" i="46" l="1"/>
  <c r="T2" i="46"/>
  <c r="P2" i="46"/>
  <c r="L2" i="46"/>
  <c r="H2" i="46"/>
  <c r="D2" i="46"/>
  <c r="W2" i="46"/>
  <c r="S2" i="46"/>
  <c r="O2" i="46"/>
  <c r="K2" i="46"/>
  <c r="G2" i="46"/>
  <c r="C2" i="46"/>
  <c r="Z2" i="46"/>
  <c r="V2" i="46"/>
  <c r="R2" i="46"/>
  <c r="N2" i="46"/>
  <c r="J2" i="46"/>
  <c r="F2" i="46"/>
  <c r="B2" i="46"/>
  <c r="Y2" i="46"/>
  <c r="U2" i="46"/>
  <c r="Q2" i="46"/>
  <c r="M2" i="46"/>
  <c r="I2" i="46"/>
  <c r="E2" i="46"/>
  <c r="AB35" i="44"/>
  <c r="AA35" i="22"/>
  <c r="AB10" i="22"/>
  <c r="AA29" i="26"/>
  <c r="AB29" i="26" s="1"/>
  <c r="I30" i="26"/>
  <c r="Y30" i="26"/>
  <c r="N30" i="26"/>
  <c r="C30" i="26"/>
  <c r="S30" i="26"/>
  <c r="L30" i="26"/>
  <c r="I18" i="26"/>
  <c r="Y18" i="26"/>
  <c r="N18" i="26"/>
  <c r="C18" i="26"/>
  <c r="S18" i="26"/>
  <c r="L18" i="26"/>
  <c r="AA24" i="25"/>
  <c r="E24" i="26" s="1"/>
  <c r="X5" i="28"/>
  <c r="Z5" i="6" s="1"/>
  <c r="T5" i="28"/>
  <c r="V5" i="6" s="1"/>
  <c r="P5" i="28"/>
  <c r="R5" i="6" s="1"/>
  <c r="L5" i="28"/>
  <c r="N5" i="6" s="1"/>
  <c r="H5" i="28"/>
  <c r="J5" i="6" s="1"/>
  <c r="D5" i="28"/>
  <c r="F5" i="6" s="1"/>
  <c r="W5" i="28"/>
  <c r="Y5" i="6" s="1"/>
  <c r="S5" i="28"/>
  <c r="U5" i="6" s="1"/>
  <c r="O5" i="28"/>
  <c r="Q5" i="6" s="1"/>
  <c r="K5" i="28"/>
  <c r="M5" i="6" s="1"/>
  <c r="G5" i="28"/>
  <c r="I5" i="6" s="1"/>
  <c r="C5" i="28"/>
  <c r="E5" i="6" s="1"/>
  <c r="Z5" i="28"/>
  <c r="AB5" i="6" s="1"/>
  <c r="V5" i="28"/>
  <c r="X5" i="6" s="1"/>
  <c r="R5" i="28"/>
  <c r="T5" i="6" s="1"/>
  <c r="N5" i="28"/>
  <c r="P5" i="6" s="1"/>
  <c r="J5" i="28"/>
  <c r="L5" i="6" s="1"/>
  <c r="F5" i="28"/>
  <c r="H5" i="6" s="1"/>
  <c r="B5" i="28"/>
  <c r="Y5" i="28"/>
  <c r="AA5" i="6" s="1"/>
  <c r="U5" i="28"/>
  <c r="W5" i="6" s="1"/>
  <c r="Q5" i="28"/>
  <c r="S5" i="6" s="1"/>
  <c r="M5" i="28"/>
  <c r="O5" i="6" s="1"/>
  <c r="I5" i="28"/>
  <c r="K5" i="6" s="1"/>
  <c r="E5" i="28"/>
  <c r="G5" i="6" s="1"/>
  <c r="E2" i="27"/>
  <c r="E2" i="25"/>
  <c r="U2" i="27"/>
  <c r="U2" i="25"/>
  <c r="J2" i="27"/>
  <c r="J2" i="25"/>
  <c r="Z2" i="27"/>
  <c r="Z2" i="25"/>
  <c r="O2" i="27"/>
  <c r="O2" i="25"/>
  <c r="H2" i="27"/>
  <c r="H2" i="25"/>
  <c r="X2" i="27"/>
  <c r="X2" i="25"/>
  <c r="AA12" i="26"/>
  <c r="AB12" i="26" s="1"/>
  <c r="AA7" i="25"/>
  <c r="AA13" i="26"/>
  <c r="AB13" i="26" s="1"/>
  <c r="W8" i="28"/>
  <c r="Y8" i="6" s="1"/>
  <c r="S8" i="28"/>
  <c r="U8" i="6" s="1"/>
  <c r="O8" i="28"/>
  <c r="Q8" i="6" s="1"/>
  <c r="K8" i="28"/>
  <c r="M8" i="6" s="1"/>
  <c r="G8" i="28"/>
  <c r="I8" i="6" s="1"/>
  <c r="C8" i="28"/>
  <c r="E8" i="6" s="1"/>
  <c r="Z8" i="28"/>
  <c r="AB8" i="6" s="1"/>
  <c r="V8" i="28"/>
  <c r="X8" i="6" s="1"/>
  <c r="R8" i="28"/>
  <c r="T8" i="6" s="1"/>
  <c r="N8" i="28"/>
  <c r="P8" i="6" s="1"/>
  <c r="J8" i="28"/>
  <c r="L8" i="6" s="1"/>
  <c r="F8" i="28"/>
  <c r="H8" i="6" s="1"/>
  <c r="B8" i="28"/>
  <c r="Y8" i="28"/>
  <c r="AA8" i="6" s="1"/>
  <c r="U8" i="28"/>
  <c r="W8" i="6" s="1"/>
  <c r="Q8" i="28"/>
  <c r="S8" i="6" s="1"/>
  <c r="M8" i="28"/>
  <c r="O8" i="6" s="1"/>
  <c r="I8" i="28"/>
  <c r="K8" i="6" s="1"/>
  <c r="E8" i="28"/>
  <c r="G8" i="6" s="1"/>
  <c r="X8" i="28"/>
  <c r="Z8" i="6" s="1"/>
  <c r="T8" i="28"/>
  <c r="V8" i="6" s="1"/>
  <c r="P8" i="28"/>
  <c r="R8" i="6" s="1"/>
  <c r="L8" i="28"/>
  <c r="N8" i="6" s="1"/>
  <c r="H8" i="28"/>
  <c r="J8" i="6" s="1"/>
  <c r="D8" i="28"/>
  <c r="F8" i="6" s="1"/>
  <c r="R6" i="26"/>
  <c r="U6" i="26"/>
  <c r="I6" i="26"/>
  <c r="G6" i="26"/>
  <c r="W6" i="26"/>
  <c r="P6" i="26"/>
  <c r="M34" i="26"/>
  <c r="B34" i="26"/>
  <c r="R34" i="26"/>
  <c r="G34" i="26"/>
  <c r="W34" i="26"/>
  <c r="P34" i="26"/>
  <c r="E22" i="26"/>
  <c r="U22" i="26"/>
  <c r="J22" i="26"/>
  <c r="Z22" i="26"/>
  <c r="O22" i="26"/>
  <c r="H22" i="26"/>
  <c r="X22" i="26"/>
  <c r="AA9" i="25"/>
  <c r="AA31" i="25"/>
  <c r="C28" i="26"/>
  <c r="S28" i="26"/>
  <c r="L28" i="26"/>
  <c r="Q28" i="26"/>
  <c r="F28" i="26"/>
  <c r="V28" i="26"/>
  <c r="Y26" i="28"/>
  <c r="AA26" i="6" s="1"/>
  <c r="U26" i="28"/>
  <c r="W26" i="6" s="1"/>
  <c r="Q26" i="28"/>
  <c r="S26" i="6" s="1"/>
  <c r="M26" i="28"/>
  <c r="O26" i="6" s="1"/>
  <c r="I26" i="28"/>
  <c r="K26" i="6" s="1"/>
  <c r="E26" i="28"/>
  <c r="G26" i="6" s="1"/>
  <c r="X26" i="28"/>
  <c r="Z26" i="6" s="1"/>
  <c r="T26" i="28"/>
  <c r="V26" i="6" s="1"/>
  <c r="P26" i="28"/>
  <c r="R26" i="6" s="1"/>
  <c r="L26" i="28"/>
  <c r="N26" i="6" s="1"/>
  <c r="H26" i="28"/>
  <c r="J26" i="6" s="1"/>
  <c r="D26" i="28"/>
  <c r="F26" i="6" s="1"/>
  <c r="W26" i="28"/>
  <c r="Y26" i="6" s="1"/>
  <c r="S26" i="28"/>
  <c r="U26" i="6" s="1"/>
  <c r="O26" i="28"/>
  <c r="Q26" i="6" s="1"/>
  <c r="K26" i="28"/>
  <c r="M26" i="6" s="1"/>
  <c r="G26" i="28"/>
  <c r="I26" i="6" s="1"/>
  <c r="C26" i="28"/>
  <c r="E26" i="6" s="1"/>
  <c r="Z26" i="28"/>
  <c r="AB26" i="6" s="1"/>
  <c r="V26" i="28"/>
  <c r="X26" i="6" s="1"/>
  <c r="R26" i="28"/>
  <c r="T26" i="6" s="1"/>
  <c r="N26" i="28"/>
  <c r="P26" i="6" s="1"/>
  <c r="J26" i="28"/>
  <c r="L26" i="6" s="1"/>
  <c r="F26" i="28"/>
  <c r="H26" i="6" s="1"/>
  <c r="B26" i="28"/>
  <c r="AA20" i="26"/>
  <c r="AB20" i="26" s="1"/>
  <c r="AA10" i="23"/>
  <c r="AA35" i="23" s="1"/>
  <c r="B35" i="23"/>
  <c r="M30" i="26"/>
  <c r="B30" i="26"/>
  <c r="R30" i="26"/>
  <c r="G30" i="26"/>
  <c r="W30" i="26"/>
  <c r="P30" i="26"/>
  <c r="M18" i="26"/>
  <c r="B18" i="26"/>
  <c r="R18" i="26"/>
  <c r="G18" i="26"/>
  <c r="W18" i="26"/>
  <c r="P18" i="26"/>
  <c r="I2" i="27"/>
  <c r="I2" i="25"/>
  <c r="Y2" i="27"/>
  <c r="Y2" i="25"/>
  <c r="N2" i="27"/>
  <c r="N2" i="25"/>
  <c r="C2" i="27"/>
  <c r="C2" i="25"/>
  <c r="S2" i="27"/>
  <c r="S2" i="25"/>
  <c r="L2" i="27"/>
  <c r="L2" i="25"/>
  <c r="AA25" i="26"/>
  <c r="AB25" i="26" s="1"/>
  <c r="AC7" i="27"/>
  <c r="AB7" i="27"/>
  <c r="AA4" i="28"/>
  <c r="AB4" i="28" s="1"/>
  <c r="D4" i="6"/>
  <c r="AA27" i="25"/>
  <c r="Y27" i="26" s="1"/>
  <c r="Z6" i="26"/>
  <c r="F6" i="26"/>
  <c r="Q6" i="26"/>
  <c r="K6" i="26"/>
  <c r="D6" i="26"/>
  <c r="T6" i="26"/>
  <c r="AA11" i="26"/>
  <c r="AB11" i="26" s="1"/>
  <c r="AA16" i="25"/>
  <c r="Q34" i="26"/>
  <c r="F34" i="26"/>
  <c r="V34" i="26"/>
  <c r="K34" i="26"/>
  <c r="D34" i="26"/>
  <c r="T34" i="26"/>
  <c r="I22" i="26"/>
  <c r="Y22" i="26"/>
  <c r="N22" i="26"/>
  <c r="C22" i="26"/>
  <c r="S22" i="26"/>
  <c r="L22" i="26"/>
  <c r="W9" i="26"/>
  <c r="S9" i="26"/>
  <c r="O9" i="26"/>
  <c r="K9" i="26"/>
  <c r="G9" i="26"/>
  <c r="C9" i="26"/>
  <c r="Z9" i="26"/>
  <c r="V9" i="26"/>
  <c r="R9" i="26"/>
  <c r="N9" i="26"/>
  <c r="J9" i="26"/>
  <c r="F9" i="26"/>
  <c r="B9" i="26"/>
  <c r="Y9" i="26"/>
  <c r="U9" i="26"/>
  <c r="Q9" i="26"/>
  <c r="M9" i="26"/>
  <c r="I9" i="26"/>
  <c r="E9" i="26"/>
  <c r="X9" i="26"/>
  <c r="T9" i="26"/>
  <c r="P9" i="26"/>
  <c r="L9" i="26"/>
  <c r="H9" i="26"/>
  <c r="D9" i="26"/>
  <c r="AC31" i="27"/>
  <c r="AB31" i="27"/>
  <c r="AA19" i="26"/>
  <c r="AB19" i="26" s="1"/>
  <c r="AA33" i="26"/>
  <c r="AB33" i="26" s="1"/>
  <c r="X17" i="28"/>
  <c r="Z17" i="6" s="1"/>
  <c r="T17" i="28"/>
  <c r="V17" i="6" s="1"/>
  <c r="P17" i="28"/>
  <c r="R17" i="6" s="1"/>
  <c r="L17" i="28"/>
  <c r="N17" i="6" s="1"/>
  <c r="H17" i="28"/>
  <c r="J17" i="6" s="1"/>
  <c r="D17" i="28"/>
  <c r="F17" i="6" s="1"/>
  <c r="W17" i="28"/>
  <c r="Y17" i="6" s="1"/>
  <c r="S17" i="28"/>
  <c r="U17" i="6" s="1"/>
  <c r="O17" i="28"/>
  <c r="Q17" i="6" s="1"/>
  <c r="K17" i="28"/>
  <c r="M17" i="6" s="1"/>
  <c r="G17" i="28"/>
  <c r="I17" i="6" s="1"/>
  <c r="C17" i="28"/>
  <c r="E17" i="6" s="1"/>
  <c r="Z17" i="28"/>
  <c r="AB17" i="6" s="1"/>
  <c r="V17" i="28"/>
  <c r="X17" i="6" s="1"/>
  <c r="R17" i="28"/>
  <c r="T17" i="6" s="1"/>
  <c r="N17" i="28"/>
  <c r="P17" i="6" s="1"/>
  <c r="J17" i="28"/>
  <c r="L17" i="6" s="1"/>
  <c r="F17" i="28"/>
  <c r="H17" i="6" s="1"/>
  <c r="B17" i="28"/>
  <c r="Y17" i="28"/>
  <c r="AA17" i="6" s="1"/>
  <c r="U17" i="28"/>
  <c r="W17" i="6" s="1"/>
  <c r="Q17" i="28"/>
  <c r="S17" i="6" s="1"/>
  <c r="M17" i="28"/>
  <c r="O17" i="6" s="1"/>
  <c r="I17" i="28"/>
  <c r="K17" i="6" s="1"/>
  <c r="E17" i="28"/>
  <c r="G17" i="6" s="1"/>
  <c r="AB16" i="27"/>
  <c r="G28" i="26"/>
  <c r="W28" i="26"/>
  <c r="P28" i="26"/>
  <c r="E28" i="26"/>
  <c r="U28" i="26"/>
  <c r="J28" i="26"/>
  <c r="Z28" i="26"/>
  <c r="AA21" i="25"/>
  <c r="AA23" i="26"/>
  <c r="AB23" i="26" s="1"/>
  <c r="Q30" i="26"/>
  <c r="F30" i="26"/>
  <c r="V30" i="26"/>
  <c r="K30" i="26"/>
  <c r="D30" i="26"/>
  <c r="T30" i="26"/>
  <c r="Q18" i="26"/>
  <c r="F18" i="26"/>
  <c r="V18" i="26"/>
  <c r="K18" i="26"/>
  <c r="D18" i="26"/>
  <c r="T18" i="26"/>
  <c r="M2" i="27"/>
  <c r="M2" i="25"/>
  <c r="B2" i="27"/>
  <c r="B2" i="25"/>
  <c r="AA2" i="24"/>
  <c r="R2" i="27"/>
  <c r="R2" i="25"/>
  <c r="G2" i="27"/>
  <c r="G2" i="25"/>
  <c r="W2" i="27"/>
  <c r="W2" i="25"/>
  <c r="P2" i="27"/>
  <c r="P2" i="25"/>
  <c r="AA14" i="25"/>
  <c r="T14" i="26" s="1"/>
  <c r="AA32" i="26"/>
  <c r="AB32" i="26" s="1"/>
  <c r="AA3" i="26"/>
  <c r="AB3" i="26" s="1"/>
  <c r="AC27" i="27"/>
  <c r="AB27" i="27"/>
  <c r="B6" i="26"/>
  <c r="E6" i="26"/>
  <c r="N6" i="26"/>
  <c r="Y6" i="26"/>
  <c r="O6" i="26"/>
  <c r="H6" i="26"/>
  <c r="X6" i="26"/>
  <c r="E34" i="26"/>
  <c r="U34" i="26"/>
  <c r="J34" i="26"/>
  <c r="Z34" i="26"/>
  <c r="O34" i="26"/>
  <c r="H34" i="26"/>
  <c r="X34" i="26"/>
  <c r="M22" i="26"/>
  <c r="B22" i="26"/>
  <c r="R22" i="26"/>
  <c r="G22" i="26"/>
  <c r="W22" i="26"/>
  <c r="P22" i="26"/>
  <c r="AC9" i="27"/>
  <c r="AB9" i="27"/>
  <c r="K28" i="26"/>
  <c r="D28" i="26"/>
  <c r="T28" i="26"/>
  <c r="I28" i="26"/>
  <c r="Y28" i="26"/>
  <c r="N28" i="26"/>
  <c r="W21" i="26"/>
  <c r="S21" i="26"/>
  <c r="O21" i="26"/>
  <c r="K21" i="26"/>
  <c r="G21" i="26"/>
  <c r="C21" i="26"/>
  <c r="Z21" i="26"/>
  <c r="V21" i="26"/>
  <c r="R21" i="26"/>
  <c r="N21" i="26"/>
  <c r="J21" i="26"/>
  <c r="F21" i="26"/>
  <c r="B21" i="26"/>
  <c r="Y21" i="26"/>
  <c r="U21" i="26"/>
  <c r="Q21" i="26"/>
  <c r="M21" i="26"/>
  <c r="I21" i="26"/>
  <c r="E21" i="26"/>
  <c r="X21" i="26"/>
  <c r="T21" i="26"/>
  <c r="P21" i="26"/>
  <c r="L21" i="26"/>
  <c r="H21" i="26"/>
  <c r="D21" i="26"/>
  <c r="AA15" i="26"/>
  <c r="AB15" i="26" s="1"/>
  <c r="E30" i="26"/>
  <c r="U30" i="26"/>
  <c r="J30" i="26"/>
  <c r="Z30" i="26"/>
  <c r="O30" i="26"/>
  <c r="H30" i="26"/>
  <c r="E18" i="26"/>
  <c r="U18" i="26"/>
  <c r="J18" i="26"/>
  <c r="Z18" i="26"/>
  <c r="O18" i="26"/>
  <c r="H18" i="26"/>
  <c r="Q2" i="27"/>
  <c r="Q2" i="25"/>
  <c r="F2" i="27"/>
  <c r="F2" i="25"/>
  <c r="V2" i="27"/>
  <c r="V2" i="25"/>
  <c r="K2" i="27"/>
  <c r="K2" i="25"/>
  <c r="D2" i="27"/>
  <c r="D2" i="25"/>
  <c r="T2" i="27"/>
  <c r="T2" i="25"/>
  <c r="AC14" i="27"/>
  <c r="AB14" i="27"/>
  <c r="Y7" i="26"/>
  <c r="U7" i="26"/>
  <c r="Q7" i="26"/>
  <c r="M7" i="26"/>
  <c r="I7" i="26"/>
  <c r="E7" i="26"/>
  <c r="X7" i="26"/>
  <c r="T7" i="26"/>
  <c r="P7" i="26"/>
  <c r="L7" i="26"/>
  <c r="H7" i="26"/>
  <c r="D7" i="26"/>
  <c r="V7" i="26"/>
  <c r="N7" i="26"/>
  <c r="F7" i="26"/>
  <c r="S7" i="26"/>
  <c r="K7" i="26"/>
  <c r="C7" i="26"/>
  <c r="Z7" i="26"/>
  <c r="R7" i="26"/>
  <c r="J7" i="26"/>
  <c r="B7" i="26"/>
  <c r="W7" i="26"/>
  <c r="O7" i="26"/>
  <c r="G7" i="26"/>
  <c r="AG4" i="6"/>
  <c r="J6" i="26"/>
  <c r="M6" i="26"/>
  <c r="V6" i="26"/>
  <c r="C6" i="26"/>
  <c r="S6" i="26"/>
  <c r="I34" i="26"/>
  <c r="Y34" i="26"/>
  <c r="N34" i="26"/>
  <c r="C34" i="26"/>
  <c r="S34" i="26"/>
  <c r="Q22" i="26"/>
  <c r="F22" i="26"/>
  <c r="V22" i="26"/>
  <c r="K22" i="26"/>
  <c r="D22" i="26"/>
  <c r="Y31" i="26"/>
  <c r="U31" i="26"/>
  <c r="Q31" i="26"/>
  <c r="M31" i="26"/>
  <c r="I31" i="26"/>
  <c r="E31" i="26"/>
  <c r="X31" i="26"/>
  <c r="T31" i="26"/>
  <c r="P31" i="26"/>
  <c r="L31" i="26"/>
  <c r="H31" i="26"/>
  <c r="D31" i="26"/>
  <c r="W31" i="26"/>
  <c r="S31" i="26"/>
  <c r="O31" i="26"/>
  <c r="K31" i="26"/>
  <c r="G31" i="26"/>
  <c r="C31" i="26"/>
  <c r="Z31" i="26"/>
  <c r="V31" i="26"/>
  <c r="R31" i="26"/>
  <c r="N31" i="26"/>
  <c r="J31" i="26"/>
  <c r="F31" i="26"/>
  <c r="B31" i="26"/>
  <c r="O28" i="26"/>
  <c r="H28" i="26"/>
  <c r="X28" i="26"/>
  <c r="M28" i="26"/>
  <c r="B28" i="26"/>
  <c r="AC21" i="27"/>
  <c r="AB21" i="27"/>
  <c r="AA7" i="26" l="1"/>
  <c r="AB7" i="26" s="1"/>
  <c r="AA21" i="26"/>
  <c r="AB21" i="26" s="1"/>
  <c r="AC2" i="27"/>
  <c r="AB2" i="27"/>
  <c r="AG17" i="6"/>
  <c r="N16" i="26"/>
  <c r="Z16" i="26"/>
  <c r="J16" i="26"/>
  <c r="U16" i="26"/>
  <c r="E16" i="26"/>
  <c r="P16" i="26"/>
  <c r="W16" i="26"/>
  <c r="G16" i="26"/>
  <c r="V16" i="26"/>
  <c r="F16" i="26"/>
  <c r="Q16" i="26"/>
  <c r="L16" i="26"/>
  <c r="S16" i="26"/>
  <c r="C16" i="26"/>
  <c r="R16" i="26"/>
  <c r="B16" i="26"/>
  <c r="M16" i="26"/>
  <c r="X16" i="26"/>
  <c r="H16" i="26"/>
  <c r="O16" i="26"/>
  <c r="Z11" i="28"/>
  <c r="AB11" i="6" s="1"/>
  <c r="V11" i="28"/>
  <c r="X11" i="6" s="1"/>
  <c r="R11" i="28"/>
  <c r="T11" i="6" s="1"/>
  <c r="N11" i="28"/>
  <c r="P11" i="6" s="1"/>
  <c r="J11" i="28"/>
  <c r="L11" i="6" s="1"/>
  <c r="F11" i="28"/>
  <c r="H11" i="6" s="1"/>
  <c r="B11" i="28"/>
  <c r="Y11" i="28"/>
  <c r="AA11" i="6" s="1"/>
  <c r="U11" i="28"/>
  <c r="W11" i="6" s="1"/>
  <c r="Q11" i="28"/>
  <c r="S11" i="6" s="1"/>
  <c r="M11" i="28"/>
  <c r="O11" i="6" s="1"/>
  <c r="I11" i="28"/>
  <c r="K11" i="6" s="1"/>
  <c r="E11" i="28"/>
  <c r="G11" i="6" s="1"/>
  <c r="X11" i="28"/>
  <c r="Z11" i="6" s="1"/>
  <c r="T11" i="28"/>
  <c r="V11" i="6" s="1"/>
  <c r="P11" i="28"/>
  <c r="R11" i="6" s="1"/>
  <c r="L11" i="28"/>
  <c r="N11" i="6" s="1"/>
  <c r="H11" i="28"/>
  <c r="J11" i="6" s="1"/>
  <c r="D11" i="28"/>
  <c r="F11" i="6" s="1"/>
  <c r="W11" i="28"/>
  <c r="Y11" i="6" s="1"/>
  <c r="S11" i="28"/>
  <c r="U11" i="6" s="1"/>
  <c r="O11" i="28"/>
  <c r="Q11" i="6" s="1"/>
  <c r="K11" i="28"/>
  <c r="M11" i="6" s="1"/>
  <c r="G11" i="28"/>
  <c r="I11" i="6" s="1"/>
  <c r="C11" i="28"/>
  <c r="E11" i="6" s="1"/>
  <c r="E14" i="26"/>
  <c r="U14" i="26"/>
  <c r="J14" i="26"/>
  <c r="Z14" i="26"/>
  <c r="O14" i="26"/>
  <c r="H14" i="26"/>
  <c r="X14" i="26"/>
  <c r="W20" i="28"/>
  <c r="Y20" i="6" s="1"/>
  <c r="S20" i="28"/>
  <c r="U20" i="6" s="1"/>
  <c r="O20" i="28"/>
  <c r="Q20" i="6" s="1"/>
  <c r="K20" i="28"/>
  <c r="M20" i="6" s="1"/>
  <c r="G20" i="28"/>
  <c r="I20" i="6" s="1"/>
  <c r="C20" i="28"/>
  <c r="E20" i="6" s="1"/>
  <c r="Z20" i="28"/>
  <c r="AB20" i="6" s="1"/>
  <c r="V20" i="28"/>
  <c r="X20" i="6" s="1"/>
  <c r="R20" i="28"/>
  <c r="T20" i="6" s="1"/>
  <c r="N20" i="28"/>
  <c r="P20" i="6" s="1"/>
  <c r="J20" i="28"/>
  <c r="L20" i="6" s="1"/>
  <c r="F20" i="28"/>
  <c r="H20" i="6" s="1"/>
  <c r="B20" i="28"/>
  <c r="Y20" i="28"/>
  <c r="AA20" i="6" s="1"/>
  <c r="U20" i="28"/>
  <c r="W20" i="6" s="1"/>
  <c r="Q20" i="28"/>
  <c r="S20" i="6" s="1"/>
  <c r="M20" i="28"/>
  <c r="O20" i="6" s="1"/>
  <c r="I20" i="28"/>
  <c r="K20" i="6" s="1"/>
  <c r="E20" i="28"/>
  <c r="G20" i="6" s="1"/>
  <c r="X20" i="28"/>
  <c r="Z20" i="6" s="1"/>
  <c r="T20" i="28"/>
  <c r="V20" i="6" s="1"/>
  <c r="P20" i="28"/>
  <c r="R20" i="6" s="1"/>
  <c r="L20" i="28"/>
  <c r="N20" i="6" s="1"/>
  <c r="H20" i="28"/>
  <c r="J20" i="6" s="1"/>
  <c r="D20" i="28"/>
  <c r="F20" i="6" s="1"/>
  <c r="J27" i="26"/>
  <c r="Z27" i="26"/>
  <c r="O27" i="26"/>
  <c r="H27" i="26"/>
  <c r="X27" i="26"/>
  <c r="M27" i="26"/>
  <c r="AA8" i="28"/>
  <c r="AB8" i="28" s="1"/>
  <c r="D8" i="6"/>
  <c r="AG5" i="6"/>
  <c r="Q35" i="46"/>
  <c r="S2" i="31"/>
  <c r="S35" i="31" s="1"/>
  <c r="F35" i="46"/>
  <c r="H2" i="31"/>
  <c r="H35" i="31" s="1"/>
  <c r="V35" i="46"/>
  <c r="X2" i="31"/>
  <c r="X35" i="31" s="1"/>
  <c r="K35" i="46"/>
  <c r="M2" i="31"/>
  <c r="M35" i="31" s="1"/>
  <c r="D35" i="46"/>
  <c r="F2" i="31"/>
  <c r="F35" i="31" s="1"/>
  <c r="T35" i="46"/>
  <c r="V2" i="31"/>
  <c r="V35" i="31" s="1"/>
  <c r="P24" i="26"/>
  <c r="T16" i="26"/>
  <c r="AA31" i="26"/>
  <c r="AB31" i="26" s="1"/>
  <c r="Z15" i="28"/>
  <c r="AB15" i="6" s="1"/>
  <c r="V15" i="28"/>
  <c r="X15" i="6" s="1"/>
  <c r="R15" i="28"/>
  <c r="T15" i="6" s="1"/>
  <c r="N15" i="28"/>
  <c r="P15" i="6" s="1"/>
  <c r="J15" i="28"/>
  <c r="L15" i="6" s="1"/>
  <c r="F15" i="28"/>
  <c r="H15" i="6" s="1"/>
  <c r="B15" i="28"/>
  <c r="Y15" i="28"/>
  <c r="AA15" i="6" s="1"/>
  <c r="U15" i="28"/>
  <c r="W15" i="6" s="1"/>
  <c r="Q15" i="28"/>
  <c r="S15" i="6" s="1"/>
  <c r="M15" i="28"/>
  <c r="O15" i="6" s="1"/>
  <c r="I15" i="28"/>
  <c r="K15" i="6" s="1"/>
  <c r="E15" i="28"/>
  <c r="G15" i="6" s="1"/>
  <c r="X15" i="28"/>
  <c r="Z15" i="6" s="1"/>
  <c r="T15" i="28"/>
  <c r="V15" i="6" s="1"/>
  <c r="P15" i="28"/>
  <c r="R15" i="6" s="1"/>
  <c r="L15" i="28"/>
  <c r="N15" i="6" s="1"/>
  <c r="H15" i="28"/>
  <c r="J15" i="6" s="1"/>
  <c r="D15" i="28"/>
  <c r="F15" i="6" s="1"/>
  <c r="W15" i="28"/>
  <c r="Y15" i="6" s="1"/>
  <c r="S15" i="28"/>
  <c r="U15" i="6" s="1"/>
  <c r="O15" i="28"/>
  <c r="Q15" i="6" s="1"/>
  <c r="K15" i="28"/>
  <c r="M15" i="6" s="1"/>
  <c r="G15" i="28"/>
  <c r="I15" i="6" s="1"/>
  <c r="C15" i="28"/>
  <c r="E15" i="6" s="1"/>
  <c r="AA6" i="26"/>
  <c r="AB6" i="26" s="1"/>
  <c r="Z3" i="28"/>
  <c r="AB3" i="6" s="1"/>
  <c r="V3" i="28"/>
  <c r="X3" i="6" s="1"/>
  <c r="R3" i="28"/>
  <c r="T3" i="6" s="1"/>
  <c r="N3" i="28"/>
  <c r="P3" i="6" s="1"/>
  <c r="J3" i="28"/>
  <c r="L3" i="6" s="1"/>
  <c r="F3" i="28"/>
  <c r="H3" i="6" s="1"/>
  <c r="B3" i="28"/>
  <c r="Y3" i="28"/>
  <c r="AA3" i="6" s="1"/>
  <c r="U3" i="28"/>
  <c r="W3" i="6" s="1"/>
  <c r="Q3" i="28"/>
  <c r="S3" i="6" s="1"/>
  <c r="M3" i="28"/>
  <c r="O3" i="6" s="1"/>
  <c r="I3" i="28"/>
  <c r="K3" i="6" s="1"/>
  <c r="E3" i="28"/>
  <c r="G3" i="6" s="1"/>
  <c r="X3" i="28"/>
  <c r="Z3" i="6" s="1"/>
  <c r="T3" i="28"/>
  <c r="V3" i="6" s="1"/>
  <c r="P3" i="28"/>
  <c r="R3" i="6" s="1"/>
  <c r="L3" i="28"/>
  <c r="N3" i="6" s="1"/>
  <c r="H3" i="28"/>
  <c r="J3" i="6" s="1"/>
  <c r="D3" i="28"/>
  <c r="F3" i="6" s="1"/>
  <c r="W3" i="28"/>
  <c r="Y3" i="6" s="1"/>
  <c r="S3" i="28"/>
  <c r="U3" i="6" s="1"/>
  <c r="O3" i="28"/>
  <c r="Q3" i="6" s="1"/>
  <c r="K3" i="28"/>
  <c r="M3" i="6" s="1"/>
  <c r="G3" i="28"/>
  <c r="I3" i="6" s="1"/>
  <c r="C3" i="28"/>
  <c r="E3" i="6" s="1"/>
  <c r="W32" i="28"/>
  <c r="Y32" i="6" s="1"/>
  <c r="S32" i="28"/>
  <c r="U32" i="6" s="1"/>
  <c r="O32" i="28"/>
  <c r="Q32" i="6" s="1"/>
  <c r="K32" i="28"/>
  <c r="M32" i="6" s="1"/>
  <c r="G32" i="28"/>
  <c r="I32" i="6" s="1"/>
  <c r="C32" i="28"/>
  <c r="E32" i="6" s="1"/>
  <c r="Z32" i="28"/>
  <c r="AB32" i="6" s="1"/>
  <c r="V32" i="28"/>
  <c r="X32" i="6" s="1"/>
  <c r="R32" i="28"/>
  <c r="T32" i="6" s="1"/>
  <c r="N32" i="28"/>
  <c r="P32" i="6" s="1"/>
  <c r="J32" i="28"/>
  <c r="L32" i="6" s="1"/>
  <c r="F32" i="28"/>
  <c r="H32" i="6" s="1"/>
  <c r="B32" i="28"/>
  <c r="Y32" i="28"/>
  <c r="AA32" i="6" s="1"/>
  <c r="U32" i="28"/>
  <c r="W32" i="6" s="1"/>
  <c r="Q32" i="28"/>
  <c r="S32" i="6" s="1"/>
  <c r="M32" i="28"/>
  <c r="O32" i="6" s="1"/>
  <c r="I32" i="28"/>
  <c r="K32" i="6" s="1"/>
  <c r="E32" i="28"/>
  <c r="G32" i="6" s="1"/>
  <c r="X32" i="28"/>
  <c r="Z32" i="6" s="1"/>
  <c r="T32" i="28"/>
  <c r="V32" i="6" s="1"/>
  <c r="P32" i="28"/>
  <c r="R32" i="6" s="1"/>
  <c r="L32" i="28"/>
  <c r="N32" i="6" s="1"/>
  <c r="H32" i="28"/>
  <c r="J32" i="6" s="1"/>
  <c r="D32" i="28"/>
  <c r="F32" i="6" s="1"/>
  <c r="Z19" i="28"/>
  <c r="AB19" i="6" s="1"/>
  <c r="V19" i="28"/>
  <c r="X19" i="6" s="1"/>
  <c r="R19" i="28"/>
  <c r="T19" i="6" s="1"/>
  <c r="N19" i="28"/>
  <c r="P19" i="6" s="1"/>
  <c r="J19" i="28"/>
  <c r="L19" i="6" s="1"/>
  <c r="F19" i="28"/>
  <c r="H19" i="6" s="1"/>
  <c r="B19" i="28"/>
  <c r="Y19" i="28"/>
  <c r="AA19" i="6" s="1"/>
  <c r="U19" i="28"/>
  <c r="W19" i="6" s="1"/>
  <c r="Q19" i="28"/>
  <c r="S19" i="6" s="1"/>
  <c r="M19" i="28"/>
  <c r="O19" i="6" s="1"/>
  <c r="I19" i="28"/>
  <c r="K19" i="6" s="1"/>
  <c r="E19" i="28"/>
  <c r="G19" i="6" s="1"/>
  <c r="X19" i="28"/>
  <c r="Z19" i="6" s="1"/>
  <c r="T19" i="28"/>
  <c r="V19" i="6" s="1"/>
  <c r="P19" i="28"/>
  <c r="R19" i="6" s="1"/>
  <c r="L19" i="28"/>
  <c r="N19" i="6" s="1"/>
  <c r="H19" i="28"/>
  <c r="J19" i="6" s="1"/>
  <c r="D19" i="28"/>
  <c r="F19" i="6" s="1"/>
  <c r="W19" i="28"/>
  <c r="Y19" i="6" s="1"/>
  <c r="S19" i="28"/>
  <c r="U19" i="6" s="1"/>
  <c r="O19" i="28"/>
  <c r="Q19" i="6" s="1"/>
  <c r="K19" i="28"/>
  <c r="M19" i="6" s="1"/>
  <c r="G19" i="28"/>
  <c r="I19" i="6" s="1"/>
  <c r="C19" i="28"/>
  <c r="E19" i="6" s="1"/>
  <c r="I14" i="26"/>
  <c r="Y14" i="26"/>
  <c r="N14" i="26"/>
  <c r="C14" i="26"/>
  <c r="S14" i="26"/>
  <c r="L14" i="26"/>
  <c r="AA18" i="26"/>
  <c r="AB18" i="26" s="1"/>
  <c r="AA26" i="28"/>
  <c r="AB26" i="28" s="1"/>
  <c r="D26" i="6"/>
  <c r="AA34" i="26"/>
  <c r="AB34" i="26" s="1"/>
  <c r="N27" i="26"/>
  <c r="C27" i="26"/>
  <c r="S27" i="26"/>
  <c r="L27" i="26"/>
  <c r="Q27" i="26"/>
  <c r="W12" i="28"/>
  <c r="Y12" i="6" s="1"/>
  <c r="S12" i="28"/>
  <c r="U12" i="6" s="1"/>
  <c r="O12" i="28"/>
  <c r="Q12" i="6" s="1"/>
  <c r="K12" i="28"/>
  <c r="M12" i="6" s="1"/>
  <c r="G12" i="28"/>
  <c r="I12" i="6" s="1"/>
  <c r="C12" i="28"/>
  <c r="E12" i="6" s="1"/>
  <c r="Z12" i="28"/>
  <c r="AB12" i="6" s="1"/>
  <c r="V12" i="28"/>
  <c r="X12" i="6" s="1"/>
  <c r="R12" i="28"/>
  <c r="T12" i="6" s="1"/>
  <c r="N12" i="28"/>
  <c r="P12" i="6" s="1"/>
  <c r="J12" i="28"/>
  <c r="L12" i="6" s="1"/>
  <c r="F12" i="28"/>
  <c r="H12" i="6" s="1"/>
  <c r="B12" i="28"/>
  <c r="Y12" i="28"/>
  <c r="AA12" i="6" s="1"/>
  <c r="U12" i="28"/>
  <c r="W12" i="6" s="1"/>
  <c r="Q12" i="28"/>
  <c r="S12" i="6" s="1"/>
  <c r="M12" i="28"/>
  <c r="O12" i="6" s="1"/>
  <c r="I12" i="28"/>
  <c r="K12" i="6" s="1"/>
  <c r="E12" i="28"/>
  <c r="G12" i="6" s="1"/>
  <c r="X12" i="28"/>
  <c r="Z12" i="6" s="1"/>
  <c r="T12" i="28"/>
  <c r="V12" i="6" s="1"/>
  <c r="P12" i="28"/>
  <c r="R12" i="6" s="1"/>
  <c r="L12" i="28"/>
  <c r="N12" i="6" s="1"/>
  <c r="H12" i="28"/>
  <c r="J12" i="6" s="1"/>
  <c r="D12" i="28"/>
  <c r="F12" i="6" s="1"/>
  <c r="X29" i="28"/>
  <c r="Z29" i="6" s="1"/>
  <c r="T29" i="28"/>
  <c r="V29" i="6" s="1"/>
  <c r="P29" i="28"/>
  <c r="R29" i="6" s="1"/>
  <c r="L29" i="28"/>
  <c r="N29" i="6" s="1"/>
  <c r="H29" i="28"/>
  <c r="J29" i="6" s="1"/>
  <c r="D29" i="28"/>
  <c r="F29" i="6" s="1"/>
  <c r="W29" i="28"/>
  <c r="Y29" i="6" s="1"/>
  <c r="S29" i="28"/>
  <c r="U29" i="6" s="1"/>
  <c r="O29" i="28"/>
  <c r="Q29" i="6" s="1"/>
  <c r="K29" i="28"/>
  <c r="M29" i="6" s="1"/>
  <c r="G29" i="28"/>
  <c r="I29" i="6" s="1"/>
  <c r="C29" i="28"/>
  <c r="E29" i="6" s="1"/>
  <c r="Z29" i="28"/>
  <c r="AB29" i="6" s="1"/>
  <c r="V29" i="28"/>
  <c r="X29" i="6" s="1"/>
  <c r="R29" i="28"/>
  <c r="T29" i="6" s="1"/>
  <c r="N29" i="28"/>
  <c r="P29" i="6" s="1"/>
  <c r="J29" i="28"/>
  <c r="F29" i="28"/>
  <c r="H29" i="6" s="1"/>
  <c r="B29" i="28"/>
  <c r="Y29" i="28"/>
  <c r="AA29" i="6" s="1"/>
  <c r="U29" i="28"/>
  <c r="W29" i="6" s="1"/>
  <c r="Q29" i="28"/>
  <c r="S29" i="6" s="1"/>
  <c r="M29" i="28"/>
  <c r="O29" i="6" s="1"/>
  <c r="I29" i="28"/>
  <c r="E29" i="28"/>
  <c r="G29" i="6" s="1"/>
  <c r="X10" i="24"/>
  <c r="T10" i="24"/>
  <c r="P10" i="24"/>
  <c r="L10" i="24"/>
  <c r="H10" i="24"/>
  <c r="D10" i="24"/>
  <c r="W10" i="24"/>
  <c r="S10" i="24"/>
  <c r="O10" i="24"/>
  <c r="K10" i="24"/>
  <c r="G10" i="24"/>
  <c r="C10" i="24"/>
  <c r="Z10" i="24"/>
  <c r="V10" i="24"/>
  <c r="R10" i="24"/>
  <c r="N10" i="24"/>
  <c r="J10" i="24"/>
  <c r="F10" i="24"/>
  <c r="B10" i="24"/>
  <c r="Y10" i="24"/>
  <c r="U10" i="24"/>
  <c r="Q10" i="24"/>
  <c r="M10" i="24"/>
  <c r="I10" i="24"/>
  <c r="E10" i="24"/>
  <c r="AB35" i="22"/>
  <c r="E35" i="46"/>
  <c r="G2" i="31"/>
  <c r="G35" i="31" s="1"/>
  <c r="U35" i="46"/>
  <c r="W2" i="31"/>
  <c r="W35" i="31" s="1"/>
  <c r="J35" i="46"/>
  <c r="L2" i="31"/>
  <c r="Z35" i="46"/>
  <c r="AB2" i="31"/>
  <c r="AB35" i="31" s="1"/>
  <c r="O35" i="46"/>
  <c r="Q2" i="31"/>
  <c r="Q35" i="31" s="1"/>
  <c r="H35" i="46"/>
  <c r="J2" i="31"/>
  <c r="J35" i="31" s="1"/>
  <c r="X35" i="46"/>
  <c r="Z2" i="31"/>
  <c r="Z35" i="31" s="1"/>
  <c r="D16" i="26"/>
  <c r="I16" i="26"/>
  <c r="AA28" i="26"/>
  <c r="AB28" i="26" s="1"/>
  <c r="AB2" i="24"/>
  <c r="Z23" i="28"/>
  <c r="AB23" i="6" s="1"/>
  <c r="V23" i="28"/>
  <c r="X23" i="6" s="1"/>
  <c r="R23" i="28"/>
  <c r="T23" i="6" s="1"/>
  <c r="N23" i="28"/>
  <c r="P23" i="6" s="1"/>
  <c r="J23" i="28"/>
  <c r="L23" i="6" s="1"/>
  <c r="F23" i="28"/>
  <c r="H23" i="6" s="1"/>
  <c r="B23" i="28"/>
  <c r="Y23" i="28"/>
  <c r="AA23" i="6" s="1"/>
  <c r="U23" i="28"/>
  <c r="W23" i="6" s="1"/>
  <c r="Q23" i="28"/>
  <c r="S23" i="6" s="1"/>
  <c r="M23" i="28"/>
  <c r="O23" i="6" s="1"/>
  <c r="I23" i="28"/>
  <c r="K23" i="6" s="1"/>
  <c r="E23" i="28"/>
  <c r="G23" i="6" s="1"/>
  <c r="X23" i="28"/>
  <c r="Z23" i="6" s="1"/>
  <c r="T23" i="28"/>
  <c r="V23" i="6" s="1"/>
  <c r="P23" i="28"/>
  <c r="R23" i="6" s="1"/>
  <c r="L23" i="28"/>
  <c r="N23" i="6" s="1"/>
  <c r="H23" i="28"/>
  <c r="J23" i="6" s="1"/>
  <c r="D23" i="28"/>
  <c r="F23" i="6" s="1"/>
  <c r="W23" i="28"/>
  <c r="Y23" i="6" s="1"/>
  <c r="S23" i="28"/>
  <c r="U23" i="6" s="1"/>
  <c r="O23" i="28"/>
  <c r="Q23" i="6" s="1"/>
  <c r="K23" i="28"/>
  <c r="M23" i="6" s="1"/>
  <c r="G23" i="28"/>
  <c r="I23" i="6" s="1"/>
  <c r="C23" i="28"/>
  <c r="E23" i="6" s="1"/>
  <c r="AA17" i="28"/>
  <c r="AB17" i="28" s="1"/>
  <c r="D17" i="6"/>
  <c r="AC4" i="6"/>
  <c r="AF4" i="6"/>
  <c r="AE4" i="7" s="1"/>
  <c r="E4" i="7"/>
  <c r="X25" i="28"/>
  <c r="Z25" i="6" s="1"/>
  <c r="T25" i="28"/>
  <c r="V25" i="6" s="1"/>
  <c r="P25" i="28"/>
  <c r="R25" i="6" s="1"/>
  <c r="L25" i="28"/>
  <c r="N25" i="6" s="1"/>
  <c r="H25" i="28"/>
  <c r="J25" i="6" s="1"/>
  <c r="D25" i="28"/>
  <c r="F25" i="6" s="1"/>
  <c r="W25" i="28"/>
  <c r="Y25" i="6" s="1"/>
  <c r="S25" i="28"/>
  <c r="U25" i="6" s="1"/>
  <c r="O25" i="28"/>
  <c r="Q25" i="6" s="1"/>
  <c r="K25" i="28"/>
  <c r="M25" i="6" s="1"/>
  <c r="G25" i="28"/>
  <c r="I25" i="6" s="1"/>
  <c r="C25" i="28"/>
  <c r="E25" i="6" s="1"/>
  <c r="Z25" i="28"/>
  <c r="AB25" i="6" s="1"/>
  <c r="V25" i="28"/>
  <c r="X25" i="6" s="1"/>
  <c r="R25" i="28"/>
  <c r="T25" i="6" s="1"/>
  <c r="N25" i="28"/>
  <c r="P25" i="6" s="1"/>
  <c r="J25" i="28"/>
  <c r="L25" i="6" s="1"/>
  <c r="F25" i="28"/>
  <c r="H25" i="6" s="1"/>
  <c r="B25" i="28"/>
  <c r="Y25" i="28"/>
  <c r="AA25" i="6" s="1"/>
  <c r="U25" i="28"/>
  <c r="W25" i="6" s="1"/>
  <c r="Q25" i="28"/>
  <c r="S25" i="6" s="1"/>
  <c r="M25" i="28"/>
  <c r="O25" i="6" s="1"/>
  <c r="I25" i="28"/>
  <c r="K25" i="6" s="1"/>
  <c r="E25" i="28"/>
  <c r="G25" i="6" s="1"/>
  <c r="M14" i="26"/>
  <c r="B14" i="26"/>
  <c r="R14" i="26"/>
  <c r="G14" i="26"/>
  <c r="W14" i="26"/>
  <c r="P14" i="26"/>
  <c r="AA30" i="26"/>
  <c r="AB30" i="26" s="1"/>
  <c r="B27" i="26"/>
  <c r="R27" i="26"/>
  <c r="G27" i="26"/>
  <c r="W27" i="26"/>
  <c r="P27" i="26"/>
  <c r="E27" i="26"/>
  <c r="U27" i="26"/>
  <c r="AG8" i="6"/>
  <c r="X13" i="28"/>
  <c r="Z13" i="6" s="1"/>
  <c r="T13" i="28"/>
  <c r="V13" i="6" s="1"/>
  <c r="P13" i="28"/>
  <c r="R13" i="6" s="1"/>
  <c r="L13" i="28"/>
  <c r="N13" i="6" s="1"/>
  <c r="H13" i="28"/>
  <c r="J13" i="6" s="1"/>
  <c r="D13" i="28"/>
  <c r="F13" i="6" s="1"/>
  <c r="W13" i="28"/>
  <c r="Y13" i="6" s="1"/>
  <c r="S13" i="28"/>
  <c r="U13" i="6" s="1"/>
  <c r="O13" i="28"/>
  <c r="Q13" i="6" s="1"/>
  <c r="K13" i="28"/>
  <c r="M13" i="6" s="1"/>
  <c r="G13" i="28"/>
  <c r="I13" i="6" s="1"/>
  <c r="C13" i="28"/>
  <c r="E13" i="6" s="1"/>
  <c r="Z13" i="28"/>
  <c r="AB13" i="6" s="1"/>
  <c r="V13" i="28"/>
  <c r="X13" i="6" s="1"/>
  <c r="R13" i="28"/>
  <c r="T13" i="6" s="1"/>
  <c r="N13" i="28"/>
  <c r="P13" i="6" s="1"/>
  <c r="J13" i="28"/>
  <c r="L13" i="6" s="1"/>
  <c r="F13" i="28"/>
  <c r="H13" i="6" s="1"/>
  <c r="B13" i="28"/>
  <c r="Y13" i="28"/>
  <c r="AA13" i="6" s="1"/>
  <c r="U13" i="28"/>
  <c r="W13" i="6" s="1"/>
  <c r="Q13" i="28"/>
  <c r="S13" i="6" s="1"/>
  <c r="M13" i="28"/>
  <c r="O13" i="6" s="1"/>
  <c r="I13" i="28"/>
  <c r="K13" i="6" s="1"/>
  <c r="E13" i="28"/>
  <c r="G13" i="6" s="1"/>
  <c r="AA5" i="28"/>
  <c r="AB5" i="28" s="1"/>
  <c r="D5" i="6"/>
  <c r="I35" i="46"/>
  <c r="K2" i="31"/>
  <c r="K35" i="31" s="1"/>
  <c r="Y35" i="46"/>
  <c r="AA2" i="31"/>
  <c r="AA35" i="31" s="1"/>
  <c r="N35" i="46"/>
  <c r="P2" i="31"/>
  <c r="P35" i="31" s="1"/>
  <c r="C35" i="46"/>
  <c r="E2" i="31"/>
  <c r="E35" i="31" s="1"/>
  <c r="S35" i="46"/>
  <c r="U2" i="31"/>
  <c r="U35" i="31" s="1"/>
  <c r="L35" i="46"/>
  <c r="N2" i="31"/>
  <c r="N35" i="31" s="1"/>
  <c r="J24" i="26"/>
  <c r="K16" i="26"/>
  <c r="U24" i="26"/>
  <c r="AA22" i="26"/>
  <c r="AB22" i="26" s="1"/>
  <c r="AA2" i="25"/>
  <c r="X33" i="28"/>
  <c r="Z33" i="6" s="1"/>
  <c r="T33" i="28"/>
  <c r="V33" i="6" s="1"/>
  <c r="P33" i="28"/>
  <c r="R33" i="6" s="1"/>
  <c r="L33" i="28"/>
  <c r="N33" i="6" s="1"/>
  <c r="H33" i="28"/>
  <c r="J33" i="6" s="1"/>
  <c r="D33" i="28"/>
  <c r="F33" i="6" s="1"/>
  <c r="W33" i="28"/>
  <c r="Y33" i="6" s="1"/>
  <c r="S33" i="28"/>
  <c r="U33" i="6" s="1"/>
  <c r="O33" i="28"/>
  <c r="Q33" i="6" s="1"/>
  <c r="K33" i="28"/>
  <c r="M33" i="6" s="1"/>
  <c r="G33" i="28"/>
  <c r="I33" i="6" s="1"/>
  <c r="C33" i="28"/>
  <c r="E33" i="6" s="1"/>
  <c r="Z33" i="28"/>
  <c r="AB33" i="6" s="1"/>
  <c r="V33" i="28"/>
  <c r="X33" i="6" s="1"/>
  <c r="R33" i="28"/>
  <c r="T33" i="6" s="1"/>
  <c r="N33" i="28"/>
  <c r="P33" i="6" s="1"/>
  <c r="J33" i="28"/>
  <c r="L33" i="6" s="1"/>
  <c r="F33" i="28"/>
  <c r="H33" i="6" s="1"/>
  <c r="B33" i="28"/>
  <c r="Y33" i="28"/>
  <c r="AA33" i="6" s="1"/>
  <c r="U33" i="28"/>
  <c r="W33" i="6" s="1"/>
  <c r="Q33" i="28"/>
  <c r="S33" i="6" s="1"/>
  <c r="M33" i="28"/>
  <c r="O33" i="6" s="1"/>
  <c r="I33" i="28"/>
  <c r="K33" i="6" s="1"/>
  <c r="E33" i="28"/>
  <c r="G33" i="6" s="1"/>
  <c r="AA9" i="26"/>
  <c r="AB9" i="26" s="1"/>
  <c r="Q14" i="26"/>
  <c r="F14" i="26"/>
  <c r="V14" i="26"/>
  <c r="K14" i="26"/>
  <c r="D14" i="26"/>
  <c r="AG26" i="6"/>
  <c r="F27" i="26"/>
  <c r="V27" i="26"/>
  <c r="K27" i="26"/>
  <c r="D27" i="26"/>
  <c r="T27" i="26"/>
  <c r="I27" i="26"/>
  <c r="Z24" i="26"/>
  <c r="W24" i="26"/>
  <c r="G24" i="26"/>
  <c r="V24" i="26"/>
  <c r="F24" i="26"/>
  <c r="Q24" i="26"/>
  <c r="L24" i="26"/>
  <c r="S24" i="26"/>
  <c r="C24" i="26"/>
  <c r="R24" i="26"/>
  <c r="B24" i="26"/>
  <c r="M24" i="26"/>
  <c r="X24" i="26"/>
  <c r="H24" i="26"/>
  <c r="O24" i="26"/>
  <c r="N24" i="26"/>
  <c r="Y24" i="26"/>
  <c r="I24" i="26"/>
  <c r="T24" i="26"/>
  <c r="D24" i="26"/>
  <c r="K24" i="26"/>
  <c r="M35" i="46"/>
  <c r="O2" i="31"/>
  <c r="O35" i="31" s="1"/>
  <c r="B35" i="46"/>
  <c r="AA2" i="46"/>
  <c r="D2" i="31"/>
  <c r="R35" i="46"/>
  <c r="T2" i="31"/>
  <c r="T35" i="31" s="1"/>
  <c r="G35" i="46"/>
  <c r="I2" i="31"/>
  <c r="I35" i="31" s="1"/>
  <c r="W35" i="46"/>
  <c r="Y2" i="31"/>
  <c r="Y35" i="31" s="1"/>
  <c r="P35" i="46"/>
  <c r="R2" i="31"/>
  <c r="R35" i="31" s="1"/>
  <c r="Y16" i="26"/>
  <c r="AA35" i="46" l="1"/>
  <c r="AB2" i="46"/>
  <c r="AB35" i="46" s="1"/>
  <c r="AA24" i="26"/>
  <c r="AB24" i="26" s="1"/>
  <c r="X9" i="28"/>
  <c r="Z9" i="6" s="1"/>
  <c r="T9" i="28"/>
  <c r="V9" i="6" s="1"/>
  <c r="P9" i="28"/>
  <c r="R9" i="6" s="1"/>
  <c r="L9" i="28"/>
  <c r="N9" i="6" s="1"/>
  <c r="H9" i="28"/>
  <c r="J9" i="6" s="1"/>
  <c r="D9" i="28"/>
  <c r="F9" i="6" s="1"/>
  <c r="W9" i="28"/>
  <c r="Y9" i="6" s="1"/>
  <c r="S9" i="28"/>
  <c r="U9" i="6" s="1"/>
  <c r="O9" i="28"/>
  <c r="Q9" i="6" s="1"/>
  <c r="K9" i="28"/>
  <c r="M9" i="6" s="1"/>
  <c r="G9" i="28"/>
  <c r="I9" i="6" s="1"/>
  <c r="C9" i="28"/>
  <c r="E9" i="6" s="1"/>
  <c r="Z9" i="28"/>
  <c r="AB9" i="6" s="1"/>
  <c r="V9" i="28"/>
  <c r="X9" i="6" s="1"/>
  <c r="R9" i="28"/>
  <c r="T9" i="6" s="1"/>
  <c r="N9" i="28"/>
  <c r="P9" i="6" s="1"/>
  <c r="J9" i="28"/>
  <c r="L9" i="6" s="1"/>
  <c r="F9" i="28"/>
  <c r="H9" i="6" s="1"/>
  <c r="B9" i="28"/>
  <c r="Y9" i="28"/>
  <c r="AA9" i="6" s="1"/>
  <c r="U9" i="28"/>
  <c r="W9" i="6" s="1"/>
  <c r="Q9" i="28"/>
  <c r="S9" i="6" s="1"/>
  <c r="M9" i="28"/>
  <c r="O9" i="6" s="1"/>
  <c r="I9" i="28"/>
  <c r="K9" i="6" s="1"/>
  <c r="E9" i="28"/>
  <c r="G9" i="6" s="1"/>
  <c r="AG33" i="6"/>
  <c r="AC5" i="6"/>
  <c r="AF5" i="6"/>
  <c r="AE5" i="7" s="1"/>
  <c r="AA13" i="28"/>
  <c r="AB13" i="28" s="1"/>
  <c r="D13" i="6"/>
  <c r="AC17" i="6"/>
  <c r="AF17" i="6"/>
  <c r="AE17" i="7" s="1"/>
  <c r="AA23" i="28"/>
  <c r="AB23" i="28" s="1"/>
  <c r="D23" i="6"/>
  <c r="M10" i="27"/>
  <c r="M35" i="27" s="1"/>
  <c r="M10" i="25"/>
  <c r="M35" i="25" s="1"/>
  <c r="M35" i="24"/>
  <c r="B10" i="27"/>
  <c r="B10" i="25"/>
  <c r="AA10" i="24"/>
  <c r="B35" i="24"/>
  <c r="R10" i="27"/>
  <c r="R35" i="27" s="1"/>
  <c r="R10" i="25"/>
  <c r="R35" i="25" s="1"/>
  <c r="R35" i="24"/>
  <c r="G10" i="27"/>
  <c r="G35" i="27" s="1"/>
  <c r="G10" i="25"/>
  <c r="G35" i="25" s="1"/>
  <c r="G35" i="24"/>
  <c r="W10" i="27"/>
  <c r="W35" i="27" s="1"/>
  <c r="W10" i="25"/>
  <c r="W35" i="25" s="1"/>
  <c r="W35" i="24"/>
  <c r="P10" i="27"/>
  <c r="P35" i="27" s="1"/>
  <c r="P10" i="25"/>
  <c r="P35" i="25" s="1"/>
  <c r="P35" i="24"/>
  <c r="AG19" i="6"/>
  <c r="AG15" i="6"/>
  <c r="AC8" i="6"/>
  <c r="AF8" i="6"/>
  <c r="AE8" i="7" s="1"/>
  <c r="E8" i="7"/>
  <c r="AG11" i="6"/>
  <c r="AA27" i="26"/>
  <c r="AB27" i="26" s="1"/>
  <c r="Y30" i="28"/>
  <c r="AA30" i="6" s="1"/>
  <c r="U30" i="28"/>
  <c r="W30" i="6" s="1"/>
  <c r="Q30" i="28"/>
  <c r="S30" i="6" s="1"/>
  <c r="M30" i="28"/>
  <c r="O30" i="6" s="1"/>
  <c r="I30" i="28"/>
  <c r="E30" i="28"/>
  <c r="G30" i="6" s="1"/>
  <c r="X30" i="28"/>
  <c r="Z30" i="6" s="1"/>
  <c r="T30" i="28"/>
  <c r="V30" i="6" s="1"/>
  <c r="P30" i="28"/>
  <c r="R30" i="6" s="1"/>
  <c r="L30" i="28"/>
  <c r="N30" i="6" s="1"/>
  <c r="H30" i="28"/>
  <c r="J30" i="6" s="1"/>
  <c r="D30" i="28"/>
  <c r="F30" i="6" s="1"/>
  <c r="W30" i="28"/>
  <c r="Y30" i="6" s="1"/>
  <c r="S30" i="28"/>
  <c r="O30" i="28"/>
  <c r="Q30" i="6" s="1"/>
  <c r="K30" i="28"/>
  <c r="M30" i="6" s="1"/>
  <c r="G30" i="28"/>
  <c r="I30" i="6" s="1"/>
  <c r="C30" i="28"/>
  <c r="E30" i="6" s="1"/>
  <c r="Z30" i="28"/>
  <c r="AB30" i="6" s="1"/>
  <c r="V30" i="28"/>
  <c r="X30" i="6" s="1"/>
  <c r="R30" i="28"/>
  <c r="N30" i="28"/>
  <c r="P30" i="6" s="1"/>
  <c r="J30" i="28"/>
  <c r="F30" i="28"/>
  <c r="H30" i="6" s="1"/>
  <c r="B30" i="28"/>
  <c r="AA14" i="26"/>
  <c r="AB14" i="26" s="1"/>
  <c r="AA25" i="28"/>
  <c r="AB25" i="28" s="1"/>
  <c r="D25" i="6"/>
  <c r="W28" i="28"/>
  <c r="Y28" i="6" s="1"/>
  <c r="S28" i="28"/>
  <c r="U28" i="6" s="1"/>
  <c r="O28" i="28"/>
  <c r="Q28" i="6" s="1"/>
  <c r="K28" i="28"/>
  <c r="M28" i="6" s="1"/>
  <c r="G28" i="28"/>
  <c r="I28" i="6" s="1"/>
  <c r="C28" i="28"/>
  <c r="E28" i="6" s="1"/>
  <c r="Z28" i="28"/>
  <c r="AB28" i="6" s="1"/>
  <c r="V28" i="28"/>
  <c r="X28" i="6" s="1"/>
  <c r="R28" i="28"/>
  <c r="T28" i="6" s="1"/>
  <c r="N28" i="28"/>
  <c r="P28" i="6" s="1"/>
  <c r="J28" i="28"/>
  <c r="L28" i="6" s="1"/>
  <c r="F28" i="28"/>
  <c r="H28" i="6" s="1"/>
  <c r="B28" i="28"/>
  <c r="Y28" i="28"/>
  <c r="AA28" i="6" s="1"/>
  <c r="U28" i="28"/>
  <c r="W28" i="6" s="1"/>
  <c r="Q28" i="28"/>
  <c r="S28" i="6" s="1"/>
  <c r="M28" i="28"/>
  <c r="O28" i="6" s="1"/>
  <c r="I28" i="28"/>
  <c r="K28" i="6" s="1"/>
  <c r="E28" i="28"/>
  <c r="G28" i="6" s="1"/>
  <c r="X28" i="28"/>
  <c r="Z28" i="6" s="1"/>
  <c r="T28" i="28"/>
  <c r="V28" i="6" s="1"/>
  <c r="P28" i="28"/>
  <c r="R28" i="6" s="1"/>
  <c r="L28" i="28"/>
  <c r="N28" i="6" s="1"/>
  <c r="H28" i="28"/>
  <c r="J28" i="6" s="1"/>
  <c r="D28" i="28"/>
  <c r="F28" i="6" s="1"/>
  <c r="Q10" i="27"/>
  <c r="Q35" i="27" s="1"/>
  <c r="Q10" i="25"/>
  <c r="Q35" i="25" s="1"/>
  <c r="Q35" i="24"/>
  <c r="F10" i="27"/>
  <c r="F35" i="27" s="1"/>
  <c r="F10" i="25"/>
  <c r="F35" i="25" s="1"/>
  <c r="F35" i="24"/>
  <c r="V10" i="27"/>
  <c r="V35" i="27" s="1"/>
  <c r="V10" i="25"/>
  <c r="V35" i="25" s="1"/>
  <c r="V35" i="24"/>
  <c r="K10" i="27"/>
  <c r="K35" i="27" s="1"/>
  <c r="K10" i="25"/>
  <c r="K35" i="25" s="1"/>
  <c r="K35" i="24"/>
  <c r="D10" i="27"/>
  <c r="D35" i="27" s="1"/>
  <c r="D10" i="25"/>
  <c r="D35" i="25" s="1"/>
  <c r="D35" i="24"/>
  <c r="T10" i="27"/>
  <c r="T35" i="27" s="1"/>
  <c r="T10" i="25"/>
  <c r="T35" i="25" s="1"/>
  <c r="T35" i="24"/>
  <c r="AG29" i="6"/>
  <c r="AG12" i="6"/>
  <c r="Y34" i="28"/>
  <c r="AA34" i="6" s="1"/>
  <c r="U34" i="28"/>
  <c r="W34" i="6" s="1"/>
  <c r="Q34" i="28"/>
  <c r="S34" i="6" s="1"/>
  <c r="M34" i="28"/>
  <c r="O34" i="6" s="1"/>
  <c r="I34" i="28"/>
  <c r="K34" i="6" s="1"/>
  <c r="E34" i="28"/>
  <c r="G34" i="6" s="1"/>
  <c r="X34" i="28"/>
  <c r="Z34" i="6" s="1"/>
  <c r="T34" i="28"/>
  <c r="V34" i="6" s="1"/>
  <c r="P34" i="28"/>
  <c r="R34" i="6" s="1"/>
  <c r="L34" i="28"/>
  <c r="N34" i="6" s="1"/>
  <c r="H34" i="28"/>
  <c r="J34" i="6" s="1"/>
  <c r="D34" i="28"/>
  <c r="F34" i="6" s="1"/>
  <c r="W34" i="28"/>
  <c r="Y34" i="6" s="1"/>
  <c r="S34" i="28"/>
  <c r="U34" i="6" s="1"/>
  <c r="O34" i="28"/>
  <c r="Q34" i="6" s="1"/>
  <c r="K34" i="28"/>
  <c r="M34" i="6" s="1"/>
  <c r="G34" i="28"/>
  <c r="I34" i="6" s="1"/>
  <c r="C34" i="28"/>
  <c r="E34" i="6" s="1"/>
  <c r="Z34" i="28"/>
  <c r="AB34" i="6" s="1"/>
  <c r="V34" i="28"/>
  <c r="X34" i="6" s="1"/>
  <c r="R34" i="28"/>
  <c r="T34" i="6" s="1"/>
  <c r="N34" i="28"/>
  <c r="P34" i="6" s="1"/>
  <c r="J34" i="28"/>
  <c r="L34" i="6" s="1"/>
  <c r="F34" i="28"/>
  <c r="H34" i="6" s="1"/>
  <c r="B34" i="28"/>
  <c r="AG32" i="6"/>
  <c r="AG3" i="6"/>
  <c r="AG20" i="6"/>
  <c r="AA16" i="26"/>
  <c r="AB16" i="26" s="1"/>
  <c r="Y22" i="28"/>
  <c r="AA22" i="6" s="1"/>
  <c r="U22" i="28"/>
  <c r="W22" i="6" s="1"/>
  <c r="Q22" i="28"/>
  <c r="S22" i="6" s="1"/>
  <c r="M22" i="28"/>
  <c r="O22" i="6" s="1"/>
  <c r="I22" i="28"/>
  <c r="K22" i="6" s="1"/>
  <c r="E22" i="28"/>
  <c r="G22" i="6" s="1"/>
  <c r="X22" i="28"/>
  <c r="Z22" i="6" s="1"/>
  <c r="T22" i="28"/>
  <c r="V22" i="6" s="1"/>
  <c r="P22" i="28"/>
  <c r="R22" i="6" s="1"/>
  <c r="L22" i="28"/>
  <c r="N22" i="6" s="1"/>
  <c r="H22" i="28"/>
  <c r="J22" i="6" s="1"/>
  <c r="D22" i="28"/>
  <c r="F22" i="6" s="1"/>
  <c r="W22" i="28"/>
  <c r="Y22" i="6" s="1"/>
  <c r="S22" i="28"/>
  <c r="U22" i="6" s="1"/>
  <c r="O22" i="28"/>
  <c r="Q22" i="6" s="1"/>
  <c r="K22" i="28"/>
  <c r="M22" i="6" s="1"/>
  <c r="G22" i="28"/>
  <c r="I22" i="6" s="1"/>
  <c r="C22" i="28"/>
  <c r="E22" i="6" s="1"/>
  <c r="Z22" i="28"/>
  <c r="AB22" i="6" s="1"/>
  <c r="V22" i="28"/>
  <c r="X22" i="6" s="1"/>
  <c r="R22" i="28"/>
  <c r="T22" i="6" s="1"/>
  <c r="N22" i="28"/>
  <c r="P22" i="6" s="1"/>
  <c r="J22" i="28"/>
  <c r="L22" i="6" s="1"/>
  <c r="F22" i="28"/>
  <c r="H22" i="6" s="1"/>
  <c r="B22" i="28"/>
  <c r="AA33" i="28"/>
  <c r="AB33" i="28" s="1"/>
  <c r="D33" i="6"/>
  <c r="AG13" i="6"/>
  <c r="AG23" i="6"/>
  <c r="E10" i="27"/>
  <c r="E35" i="27" s="1"/>
  <c r="E10" i="25"/>
  <c r="E35" i="25" s="1"/>
  <c r="E35" i="24"/>
  <c r="U10" i="27"/>
  <c r="U35" i="27" s="1"/>
  <c r="U10" i="25"/>
  <c r="U35" i="25" s="1"/>
  <c r="U35" i="24"/>
  <c r="J10" i="27"/>
  <c r="J35" i="27" s="1"/>
  <c r="J10" i="25"/>
  <c r="J35" i="25" s="1"/>
  <c r="J35" i="24"/>
  <c r="Z10" i="27"/>
  <c r="Z35" i="27" s="1"/>
  <c r="Z10" i="25"/>
  <c r="Z35" i="25" s="1"/>
  <c r="Z35" i="24"/>
  <c r="O10" i="27"/>
  <c r="O35" i="27" s="1"/>
  <c r="O10" i="25"/>
  <c r="O35" i="25" s="1"/>
  <c r="O35" i="24"/>
  <c r="H10" i="27"/>
  <c r="H35" i="27" s="1"/>
  <c r="H10" i="25"/>
  <c r="H35" i="25" s="1"/>
  <c r="H35" i="24"/>
  <c r="X10" i="27"/>
  <c r="X35" i="27" s="1"/>
  <c r="X10" i="25"/>
  <c r="X35" i="25" s="1"/>
  <c r="X35" i="24"/>
  <c r="AA29" i="28"/>
  <c r="AB29" i="28" s="1"/>
  <c r="D29" i="6"/>
  <c r="Y18" i="28"/>
  <c r="AA18" i="6" s="1"/>
  <c r="U18" i="28"/>
  <c r="W18" i="6" s="1"/>
  <c r="Q18" i="28"/>
  <c r="S18" i="6" s="1"/>
  <c r="M18" i="28"/>
  <c r="O18" i="6" s="1"/>
  <c r="I18" i="28"/>
  <c r="K18" i="6" s="1"/>
  <c r="E18" i="28"/>
  <c r="G18" i="6" s="1"/>
  <c r="X18" i="28"/>
  <c r="Z18" i="6" s="1"/>
  <c r="T18" i="28"/>
  <c r="V18" i="6" s="1"/>
  <c r="P18" i="28"/>
  <c r="R18" i="6" s="1"/>
  <c r="L18" i="28"/>
  <c r="N18" i="6" s="1"/>
  <c r="H18" i="28"/>
  <c r="J18" i="6" s="1"/>
  <c r="D18" i="28"/>
  <c r="F18" i="6" s="1"/>
  <c r="W18" i="28"/>
  <c r="Y18" i="6" s="1"/>
  <c r="S18" i="28"/>
  <c r="U18" i="6" s="1"/>
  <c r="O18" i="28"/>
  <c r="Q18" i="6" s="1"/>
  <c r="K18" i="28"/>
  <c r="M18" i="6" s="1"/>
  <c r="G18" i="28"/>
  <c r="I18" i="6" s="1"/>
  <c r="C18" i="28"/>
  <c r="E18" i="6" s="1"/>
  <c r="Z18" i="28"/>
  <c r="AB18" i="6" s="1"/>
  <c r="V18" i="28"/>
  <c r="X18" i="6" s="1"/>
  <c r="R18" i="28"/>
  <c r="T18" i="6" s="1"/>
  <c r="N18" i="28"/>
  <c r="P18" i="6" s="1"/>
  <c r="J18" i="28"/>
  <c r="L18" i="6" s="1"/>
  <c r="F18" i="28"/>
  <c r="H18" i="6" s="1"/>
  <c r="B18" i="28"/>
  <c r="AA19" i="28"/>
  <c r="AB19" i="28" s="1"/>
  <c r="D19" i="6"/>
  <c r="AA15" i="28"/>
  <c r="AB15" i="28" s="1"/>
  <c r="D15" i="6"/>
  <c r="AA11" i="28"/>
  <c r="AB11" i="28" s="1"/>
  <c r="D11" i="6"/>
  <c r="AG3" i="31" a="1"/>
  <c r="AG3" i="31" s="1"/>
  <c r="D35" i="31"/>
  <c r="AG2" i="31" a="1"/>
  <c r="AG2" i="31" s="1"/>
  <c r="AC2" i="31"/>
  <c r="AG25" i="6"/>
  <c r="AD4" i="7"/>
  <c r="AD4" i="6"/>
  <c r="G4" i="7"/>
  <c r="Q4" i="7"/>
  <c r="Z4" i="7"/>
  <c r="W4" i="7"/>
  <c r="F4" i="7"/>
  <c r="K4" i="7"/>
  <c r="O4" i="7"/>
  <c r="N4" i="7"/>
  <c r="S4" i="7"/>
  <c r="M4" i="7"/>
  <c r="L4" i="7"/>
  <c r="V4" i="7"/>
  <c r="AA4" i="7"/>
  <c r="U4" i="7"/>
  <c r="T4" i="7"/>
  <c r="H4" i="7"/>
  <c r="AC4" i="7"/>
  <c r="AB4" i="7"/>
  <c r="P4" i="7"/>
  <c r="J4" i="7"/>
  <c r="I4" i="7"/>
  <c r="X4" i="7"/>
  <c r="R4" i="7"/>
  <c r="X2" i="26"/>
  <c r="T2" i="26"/>
  <c r="P2" i="26"/>
  <c r="L2" i="26"/>
  <c r="H2" i="26"/>
  <c r="D2" i="26"/>
  <c r="W2" i="26"/>
  <c r="S2" i="26"/>
  <c r="O2" i="26"/>
  <c r="K2" i="26"/>
  <c r="G2" i="26"/>
  <c r="C2" i="26"/>
  <c r="U2" i="26"/>
  <c r="M2" i="26"/>
  <c r="E2" i="26"/>
  <c r="Z2" i="26"/>
  <c r="R2" i="26"/>
  <c r="J2" i="26"/>
  <c r="B2" i="26"/>
  <c r="Y2" i="26"/>
  <c r="Q2" i="26"/>
  <c r="I2" i="26"/>
  <c r="V2" i="26"/>
  <c r="N2" i="26"/>
  <c r="F2" i="26"/>
  <c r="L35" i="31"/>
  <c r="AH2" i="31"/>
  <c r="I10" i="27"/>
  <c r="I35" i="27" s="1"/>
  <c r="I10" i="25"/>
  <c r="I35" i="25" s="1"/>
  <c r="I35" i="24"/>
  <c r="Y10" i="27"/>
  <c r="Y35" i="27" s="1"/>
  <c r="Y10" i="25"/>
  <c r="Y35" i="25" s="1"/>
  <c r="Y35" i="24"/>
  <c r="N10" i="27"/>
  <c r="N35" i="27" s="1"/>
  <c r="N10" i="25"/>
  <c r="N35" i="25" s="1"/>
  <c r="N35" i="24"/>
  <c r="C10" i="27"/>
  <c r="C35" i="27" s="1"/>
  <c r="C10" i="25"/>
  <c r="C35" i="25" s="1"/>
  <c r="C35" i="24"/>
  <c r="S10" i="27"/>
  <c r="S35" i="27" s="1"/>
  <c r="S10" i="25"/>
  <c r="S35" i="25" s="1"/>
  <c r="S35" i="24"/>
  <c r="L10" i="27"/>
  <c r="L35" i="27" s="1"/>
  <c r="L10" i="25"/>
  <c r="L35" i="25" s="1"/>
  <c r="L35" i="24"/>
  <c r="AA12" i="28"/>
  <c r="AB12" i="28" s="1"/>
  <c r="D12" i="6"/>
  <c r="AC26" i="6"/>
  <c r="AF26" i="6"/>
  <c r="AE26" i="7" s="1"/>
  <c r="AA32" i="28"/>
  <c r="AB32" i="28" s="1"/>
  <c r="D32" i="6"/>
  <c r="AA3" i="28"/>
  <c r="AB3" i="28" s="1"/>
  <c r="D3" i="6"/>
  <c r="Y6" i="28"/>
  <c r="AA6" i="6" s="1"/>
  <c r="U6" i="28"/>
  <c r="W6" i="6" s="1"/>
  <c r="Q6" i="28"/>
  <c r="S6" i="6" s="1"/>
  <c r="M6" i="28"/>
  <c r="O6" i="6" s="1"/>
  <c r="I6" i="28"/>
  <c r="K6" i="6" s="1"/>
  <c r="E6" i="28"/>
  <c r="G6" i="6" s="1"/>
  <c r="X6" i="28"/>
  <c r="Z6" i="6" s="1"/>
  <c r="T6" i="28"/>
  <c r="V6" i="6" s="1"/>
  <c r="P6" i="28"/>
  <c r="R6" i="6" s="1"/>
  <c r="L6" i="28"/>
  <c r="N6" i="6" s="1"/>
  <c r="H6" i="28"/>
  <c r="J6" i="6" s="1"/>
  <c r="D6" i="28"/>
  <c r="F6" i="6" s="1"/>
  <c r="W6" i="28"/>
  <c r="Y6" i="6" s="1"/>
  <c r="S6" i="28"/>
  <c r="U6" i="6" s="1"/>
  <c r="O6" i="28"/>
  <c r="Q6" i="6" s="1"/>
  <c r="K6" i="28"/>
  <c r="M6" i="6" s="1"/>
  <c r="G6" i="28"/>
  <c r="I6" i="6" s="1"/>
  <c r="C6" i="28"/>
  <c r="E6" i="6" s="1"/>
  <c r="Z6" i="28"/>
  <c r="AB6" i="6" s="1"/>
  <c r="V6" i="28"/>
  <c r="X6" i="6" s="1"/>
  <c r="R6" i="28"/>
  <c r="T6" i="6" s="1"/>
  <c r="N6" i="28"/>
  <c r="P6" i="6" s="1"/>
  <c r="J6" i="28"/>
  <c r="L6" i="6" s="1"/>
  <c r="F6" i="28"/>
  <c r="H6" i="6" s="1"/>
  <c r="B6" i="28"/>
  <c r="Z31" i="28"/>
  <c r="AB31" i="6" s="1"/>
  <c r="V31" i="28"/>
  <c r="X31" i="6" s="1"/>
  <c r="R31" i="28"/>
  <c r="T31" i="6" s="1"/>
  <c r="N31" i="28"/>
  <c r="P31" i="6" s="1"/>
  <c r="J31" i="28"/>
  <c r="L31" i="6" s="1"/>
  <c r="F31" i="28"/>
  <c r="H31" i="6" s="1"/>
  <c r="B31" i="28"/>
  <c r="Y31" i="28"/>
  <c r="AA31" i="6" s="1"/>
  <c r="U31" i="28"/>
  <c r="W31" i="6" s="1"/>
  <c r="Q31" i="28"/>
  <c r="S31" i="6" s="1"/>
  <c r="M31" i="28"/>
  <c r="O31" i="6" s="1"/>
  <c r="I31" i="28"/>
  <c r="K31" i="6" s="1"/>
  <c r="E31" i="28"/>
  <c r="G31" i="6" s="1"/>
  <c r="X31" i="28"/>
  <c r="Z31" i="6" s="1"/>
  <c r="T31" i="28"/>
  <c r="V31" i="6" s="1"/>
  <c r="P31" i="28"/>
  <c r="R31" i="6" s="1"/>
  <c r="L31" i="28"/>
  <c r="N31" i="6" s="1"/>
  <c r="H31" i="28"/>
  <c r="J31" i="6" s="1"/>
  <c r="D31" i="28"/>
  <c r="F31" i="6" s="1"/>
  <c r="W31" i="28"/>
  <c r="Y31" i="6" s="1"/>
  <c r="S31" i="28"/>
  <c r="U31" i="6" s="1"/>
  <c r="O31" i="28"/>
  <c r="Q31" i="6" s="1"/>
  <c r="K31" i="28"/>
  <c r="M31" i="6" s="1"/>
  <c r="G31" i="28"/>
  <c r="I31" i="6" s="1"/>
  <c r="C31" i="28"/>
  <c r="E31" i="6" s="1"/>
  <c r="AA20" i="28"/>
  <c r="AB20" i="28" s="1"/>
  <c r="D20" i="6"/>
  <c r="X21" i="28"/>
  <c r="Z21" i="6" s="1"/>
  <c r="T21" i="28"/>
  <c r="V21" i="6" s="1"/>
  <c r="P21" i="28"/>
  <c r="R21" i="6" s="1"/>
  <c r="L21" i="28"/>
  <c r="N21" i="6" s="1"/>
  <c r="H21" i="28"/>
  <c r="J21" i="6" s="1"/>
  <c r="D21" i="28"/>
  <c r="F21" i="6" s="1"/>
  <c r="W21" i="28"/>
  <c r="Y21" i="6" s="1"/>
  <c r="S21" i="28"/>
  <c r="U21" i="6" s="1"/>
  <c r="O21" i="28"/>
  <c r="Q21" i="6" s="1"/>
  <c r="K21" i="28"/>
  <c r="M21" i="6" s="1"/>
  <c r="G21" i="28"/>
  <c r="I21" i="6" s="1"/>
  <c r="C21" i="28"/>
  <c r="E21" i="6" s="1"/>
  <c r="Z21" i="28"/>
  <c r="AB21" i="6" s="1"/>
  <c r="V21" i="28"/>
  <c r="X21" i="6" s="1"/>
  <c r="R21" i="28"/>
  <c r="T21" i="6" s="1"/>
  <c r="N21" i="28"/>
  <c r="P21" i="6" s="1"/>
  <c r="J21" i="28"/>
  <c r="L21" i="6" s="1"/>
  <c r="F21" i="28"/>
  <c r="H21" i="6" s="1"/>
  <c r="B21" i="28"/>
  <c r="Y21" i="28"/>
  <c r="AA21" i="6" s="1"/>
  <c r="U21" i="28"/>
  <c r="W21" i="6" s="1"/>
  <c r="Q21" i="28"/>
  <c r="S21" i="6" s="1"/>
  <c r="M21" i="28"/>
  <c r="O21" i="6" s="1"/>
  <c r="I21" i="28"/>
  <c r="K21" i="6" s="1"/>
  <c r="E21" i="28"/>
  <c r="G21" i="6" s="1"/>
  <c r="Z7" i="28"/>
  <c r="AB7" i="6" s="1"/>
  <c r="V7" i="28"/>
  <c r="X7" i="6" s="1"/>
  <c r="R7" i="28"/>
  <c r="T7" i="6" s="1"/>
  <c r="N7" i="28"/>
  <c r="P7" i="6" s="1"/>
  <c r="J7" i="28"/>
  <c r="L7" i="6" s="1"/>
  <c r="F7" i="28"/>
  <c r="H7" i="6" s="1"/>
  <c r="B7" i="28"/>
  <c r="Y7" i="28"/>
  <c r="AA7" i="6" s="1"/>
  <c r="U7" i="28"/>
  <c r="W7" i="6" s="1"/>
  <c r="Q7" i="28"/>
  <c r="S7" i="6" s="1"/>
  <c r="M7" i="28"/>
  <c r="O7" i="6" s="1"/>
  <c r="I7" i="28"/>
  <c r="K7" i="6" s="1"/>
  <c r="E7" i="28"/>
  <c r="G7" i="6" s="1"/>
  <c r="X7" i="28"/>
  <c r="Z7" i="6" s="1"/>
  <c r="T7" i="28"/>
  <c r="V7" i="6" s="1"/>
  <c r="P7" i="28"/>
  <c r="R7" i="6" s="1"/>
  <c r="L7" i="28"/>
  <c r="N7" i="6" s="1"/>
  <c r="H7" i="28"/>
  <c r="J7" i="6" s="1"/>
  <c r="D7" i="28"/>
  <c r="F7" i="6" s="1"/>
  <c r="W7" i="28"/>
  <c r="Y7" i="6" s="1"/>
  <c r="S7" i="28"/>
  <c r="U7" i="6" s="1"/>
  <c r="O7" i="28"/>
  <c r="Q7" i="6" s="1"/>
  <c r="K7" i="28"/>
  <c r="M7" i="6" s="1"/>
  <c r="G7" i="28"/>
  <c r="I7" i="6" s="1"/>
  <c r="C7" i="28"/>
  <c r="E7" i="6" s="1"/>
  <c r="AG7" i="6" l="1"/>
  <c r="AF3" i="6"/>
  <c r="AE3" i="7" s="1"/>
  <c r="AC3" i="6"/>
  <c r="AD26" i="7"/>
  <c r="AD26" i="6"/>
  <c r="V26" i="7"/>
  <c r="S26" i="7"/>
  <c r="I26" i="7"/>
  <c r="W26" i="7"/>
  <c r="R26" i="7"/>
  <c r="O26" i="7"/>
  <c r="U26" i="7"/>
  <c r="H26" i="7"/>
  <c r="L26" i="7"/>
  <c r="K26" i="7"/>
  <c r="M26" i="7"/>
  <c r="Q26" i="7"/>
  <c r="T26" i="7"/>
  <c r="J26" i="7"/>
  <c r="X26" i="7"/>
  <c r="N26" i="7"/>
  <c r="AB26" i="7"/>
  <c r="AA26" i="7"/>
  <c r="F26" i="7"/>
  <c r="Z26" i="7"/>
  <c r="G26" i="7"/>
  <c r="AC26" i="7"/>
  <c r="P26" i="7"/>
  <c r="AG35" i="31"/>
  <c r="E33" i="7"/>
  <c r="AC33" i="6"/>
  <c r="AF33" i="6"/>
  <c r="AA30" i="28"/>
  <c r="AB30" i="28" s="1"/>
  <c r="D30" i="6"/>
  <c r="AC10" i="27"/>
  <c r="AB10" i="27"/>
  <c r="AB35" i="27" s="1"/>
  <c r="B35" i="27"/>
  <c r="AC35" i="27" s="1"/>
  <c r="E13" i="7"/>
  <c r="AC13" i="6"/>
  <c r="AF13" i="6"/>
  <c r="AE13" i="7" s="1"/>
  <c r="AD5" i="7"/>
  <c r="AD5" i="6"/>
  <c r="H5" i="7"/>
  <c r="AC5" i="7"/>
  <c r="L5" i="7"/>
  <c r="V5" i="7"/>
  <c r="X5" i="7"/>
  <c r="R5" i="7"/>
  <c r="AB5" i="7"/>
  <c r="O5" i="7"/>
  <c r="P5" i="7"/>
  <c r="J5" i="7"/>
  <c r="M5" i="7"/>
  <c r="K5" i="7"/>
  <c r="Q5" i="7"/>
  <c r="Z5" i="7"/>
  <c r="N5" i="7"/>
  <c r="AA5" i="7"/>
  <c r="F5" i="7"/>
  <c r="S5" i="7"/>
  <c r="T5" i="7"/>
  <c r="G5" i="7"/>
  <c r="U5" i="7"/>
  <c r="I5" i="7"/>
  <c r="W5" i="7"/>
  <c r="AA21" i="28"/>
  <c r="AB21" i="28" s="1"/>
  <c r="D21" i="6"/>
  <c r="AC20" i="6"/>
  <c r="E20" i="7" s="1"/>
  <c r="AF20" i="6"/>
  <c r="AE20" i="7" s="1"/>
  <c r="AG6" i="6"/>
  <c r="AA2" i="26"/>
  <c r="AG18" i="6"/>
  <c r="AD17" i="7"/>
  <c r="AD17" i="6"/>
  <c r="X17" i="7"/>
  <c r="R17" i="7"/>
  <c r="F17" i="7"/>
  <c r="U17" i="7"/>
  <c r="T17" i="7"/>
  <c r="G17" i="7"/>
  <c r="M17" i="7"/>
  <c r="K17" i="7"/>
  <c r="L17" i="7"/>
  <c r="V17" i="7"/>
  <c r="P17" i="7"/>
  <c r="J17" i="7"/>
  <c r="I17" i="7"/>
  <c r="W17" i="7"/>
  <c r="AA17" i="7"/>
  <c r="AB17" i="7"/>
  <c r="O17" i="7"/>
  <c r="Z17" i="7"/>
  <c r="H17" i="7"/>
  <c r="AC17" i="7"/>
  <c r="Q17" i="7"/>
  <c r="S17" i="7"/>
  <c r="N17" i="7"/>
  <c r="E5" i="7"/>
  <c r="AA9" i="28"/>
  <c r="AB9" i="28" s="1"/>
  <c r="D9" i="6"/>
  <c r="AA31" i="28"/>
  <c r="AB31" i="28" s="1"/>
  <c r="D31" i="6"/>
  <c r="AG21" i="6"/>
  <c r="AA6" i="28"/>
  <c r="AB6" i="28" s="1"/>
  <c r="D6" i="6"/>
  <c r="E32" i="7"/>
  <c r="AF32" i="6"/>
  <c r="AE32" i="7" s="1"/>
  <c r="AC32" i="6"/>
  <c r="AC12" i="6"/>
  <c r="AF12" i="6"/>
  <c r="AE12" i="7" s="1"/>
  <c r="E12" i="7"/>
  <c r="AC29" i="6"/>
  <c r="AF29" i="6"/>
  <c r="AE29" i="7" s="1"/>
  <c r="E29" i="7"/>
  <c r="AA22" i="28"/>
  <c r="AB22" i="28" s="1"/>
  <c r="D22" i="6"/>
  <c r="AA34" i="28"/>
  <c r="AB34" i="28" s="1"/>
  <c r="D34" i="6"/>
  <c r="AG28" i="6"/>
  <c r="AA7" i="28"/>
  <c r="AB7" i="28" s="1"/>
  <c r="D7" i="6"/>
  <c r="AG31" i="6"/>
  <c r="E26" i="7"/>
  <c r="AH35" i="31"/>
  <c r="AC35" i="31"/>
  <c r="AE2" i="31"/>
  <c r="AC11" i="6"/>
  <c r="E11" i="7" s="1"/>
  <c r="AF11" i="6"/>
  <c r="AE11" i="7" s="1"/>
  <c r="AC25" i="6"/>
  <c r="E25" i="7"/>
  <c r="AF25" i="6"/>
  <c r="AE25" i="7" s="1"/>
  <c r="Y14" i="28"/>
  <c r="AA14" i="6" s="1"/>
  <c r="U14" i="28"/>
  <c r="W14" i="6" s="1"/>
  <c r="Q14" i="28"/>
  <c r="S14" i="6" s="1"/>
  <c r="M14" i="28"/>
  <c r="O14" i="6" s="1"/>
  <c r="I14" i="28"/>
  <c r="K14" i="6" s="1"/>
  <c r="E14" i="28"/>
  <c r="G14" i="6" s="1"/>
  <c r="X14" i="28"/>
  <c r="Z14" i="6" s="1"/>
  <c r="T14" i="28"/>
  <c r="V14" i="6" s="1"/>
  <c r="P14" i="28"/>
  <c r="R14" i="6" s="1"/>
  <c r="L14" i="28"/>
  <c r="N14" i="6" s="1"/>
  <c r="H14" i="28"/>
  <c r="J14" i="6" s="1"/>
  <c r="D14" i="28"/>
  <c r="F14" i="6" s="1"/>
  <c r="W14" i="28"/>
  <c r="Y14" i="6" s="1"/>
  <c r="S14" i="28"/>
  <c r="U14" i="6" s="1"/>
  <c r="O14" i="28"/>
  <c r="Q14" i="6" s="1"/>
  <c r="K14" i="28"/>
  <c r="M14" i="6" s="1"/>
  <c r="G14" i="28"/>
  <c r="I14" i="6" s="1"/>
  <c r="C14" i="28"/>
  <c r="E14" i="6" s="1"/>
  <c r="Z14" i="28"/>
  <c r="AB14" i="6" s="1"/>
  <c r="V14" i="28"/>
  <c r="X14" i="6" s="1"/>
  <c r="R14" i="28"/>
  <c r="T14" i="6" s="1"/>
  <c r="N14" i="28"/>
  <c r="P14" i="6" s="1"/>
  <c r="J14" i="28"/>
  <c r="L14" i="6" s="1"/>
  <c r="F14" i="28"/>
  <c r="H14" i="6" s="1"/>
  <c r="B14" i="28"/>
  <c r="AD8" i="7"/>
  <c r="AD8" i="6"/>
  <c r="AA8" i="7"/>
  <c r="U8" i="7"/>
  <c r="T8" i="7"/>
  <c r="P8" i="7"/>
  <c r="J8" i="7"/>
  <c r="I8" i="7"/>
  <c r="S8" i="7"/>
  <c r="M8" i="7"/>
  <c r="W8" i="7"/>
  <c r="F8" i="7"/>
  <c r="Z8" i="7"/>
  <c r="H8" i="7"/>
  <c r="AC8" i="7"/>
  <c r="L8" i="7"/>
  <c r="V8" i="7"/>
  <c r="K8" i="7"/>
  <c r="O8" i="7"/>
  <c r="N8" i="7"/>
  <c r="X8" i="7"/>
  <c r="R8" i="7"/>
  <c r="AB8" i="7"/>
  <c r="G8" i="7"/>
  <c r="Q8" i="7"/>
  <c r="AB10" i="24"/>
  <c r="AA35" i="24"/>
  <c r="AC23" i="6"/>
  <c r="E23" i="7" s="1"/>
  <c r="AF23" i="6"/>
  <c r="AE23" i="7" s="1"/>
  <c r="E17" i="7"/>
  <c r="AC15" i="6"/>
  <c r="AF15" i="6"/>
  <c r="AE15" i="7" s="1"/>
  <c r="AC19" i="6"/>
  <c r="E19" i="7"/>
  <c r="AF19" i="6"/>
  <c r="AE19" i="7" s="1"/>
  <c r="AA18" i="28"/>
  <c r="AB18" i="28" s="1"/>
  <c r="D18" i="6"/>
  <c r="AG22" i="6"/>
  <c r="W16" i="28"/>
  <c r="Y16" i="6" s="1"/>
  <c r="S16" i="28"/>
  <c r="U16" i="6" s="1"/>
  <c r="O16" i="28"/>
  <c r="Q16" i="6" s="1"/>
  <c r="K16" i="28"/>
  <c r="M16" i="6" s="1"/>
  <c r="G16" i="28"/>
  <c r="I16" i="6" s="1"/>
  <c r="C16" i="28"/>
  <c r="E16" i="6" s="1"/>
  <c r="Z16" i="28"/>
  <c r="AB16" i="6" s="1"/>
  <c r="V16" i="28"/>
  <c r="X16" i="6" s="1"/>
  <c r="R16" i="28"/>
  <c r="T16" i="6" s="1"/>
  <c r="N16" i="28"/>
  <c r="P16" i="6" s="1"/>
  <c r="J16" i="28"/>
  <c r="L16" i="6" s="1"/>
  <c r="F16" i="28"/>
  <c r="H16" i="6" s="1"/>
  <c r="B16" i="28"/>
  <c r="Y16" i="28"/>
  <c r="AA16" i="6" s="1"/>
  <c r="U16" i="28"/>
  <c r="W16" i="6" s="1"/>
  <c r="Q16" i="28"/>
  <c r="S16" i="6" s="1"/>
  <c r="M16" i="28"/>
  <c r="O16" i="6" s="1"/>
  <c r="I16" i="28"/>
  <c r="K16" i="6" s="1"/>
  <c r="E16" i="28"/>
  <c r="G16" i="6" s="1"/>
  <c r="X16" i="28"/>
  <c r="Z16" i="6" s="1"/>
  <c r="T16" i="28"/>
  <c r="V16" i="6" s="1"/>
  <c r="P16" i="28"/>
  <c r="R16" i="6" s="1"/>
  <c r="L16" i="28"/>
  <c r="N16" i="6" s="1"/>
  <c r="H16" i="28"/>
  <c r="J16" i="6" s="1"/>
  <c r="D16" i="28"/>
  <c r="F16" i="6" s="1"/>
  <c r="AG34" i="6"/>
  <c r="AA28" i="28"/>
  <c r="AB28" i="28" s="1"/>
  <c r="D28" i="6"/>
  <c r="Z27" i="28"/>
  <c r="AB27" i="6" s="1"/>
  <c r="V27" i="28"/>
  <c r="X27" i="6" s="1"/>
  <c r="R27" i="28"/>
  <c r="T27" i="6" s="1"/>
  <c r="N27" i="28"/>
  <c r="P27" i="6" s="1"/>
  <c r="J27" i="28"/>
  <c r="L27" i="6" s="1"/>
  <c r="F27" i="28"/>
  <c r="H27" i="6" s="1"/>
  <c r="B27" i="28"/>
  <c r="Y27" i="28"/>
  <c r="AA27" i="6" s="1"/>
  <c r="U27" i="28"/>
  <c r="W27" i="6" s="1"/>
  <c r="Q27" i="28"/>
  <c r="S27" i="6" s="1"/>
  <c r="M27" i="28"/>
  <c r="O27" i="6" s="1"/>
  <c r="I27" i="28"/>
  <c r="K27" i="6" s="1"/>
  <c r="E27" i="28"/>
  <c r="G27" i="6" s="1"/>
  <c r="X27" i="28"/>
  <c r="Z27" i="6" s="1"/>
  <c r="T27" i="28"/>
  <c r="V27" i="6" s="1"/>
  <c r="P27" i="28"/>
  <c r="R27" i="6" s="1"/>
  <c r="L27" i="28"/>
  <c r="N27" i="6" s="1"/>
  <c r="H27" i="28"/>
  <c r="J27" i="6" s="1"/>
  <c r="D27" i="28"/>
  <c r="F27" i="6" s="1"/>
  <c r="W27" i="28"/>
  <c r="Y27" i="6" s="1"/>
  <c r="S27" i="28"/>
  <c r="U27" i="6" s="1"/>
  <c r="O27" i="28"/>
  <c r="Q27" i="6" s="1"/>
  <c r="K27" i="28"/>
  <c r="M27" i="6" s="1"/>
  <c r="G27" i="28"/>
  <c r="I27" i="6" s="1"/>
  <c r="C27" i="28"/>
  <c r="E27" i="6" s="1"/>
  <c r="AA10" i="25"/>
  <c r="AA35" i="25" s="1"/>
  <c r="B35" i="25"/>
  <c r="AG9" i="6"/>
  <c r="W24" i="28"/>
  <c r="Y24" i="6" s="1"/>
  <c r="S24" i="28"/>
  <c r="U24" i="6" s="1"/>
  <c r="O24" i="28"/>
  <c r="Q24" i="6" s="1"/>
  <c r="K24" i="28"/>
  <c r="M24" i="6" s="1"/>
  <c r="G24" i="28"/>
  <c r="I24" i="6" s="1"/>
  <c r="C24" i="28"/>
  <c r="E24" i="6" s="1"/>
  <c r="Z24" i="28"/>
  <c r="AB24" i="6" s="1"/>
  <c r="V24" i="28"/>
  <c r="X24" i="6" s="1"/>
  <c r="R24" i="28"/>
  <c r="T24" i="6" s="1"/>
  <c r="N24" i="28"/>
  <c r="P24" i="6" s="1"/>
  <c r="J24" i="28"/>
  <c r="L24" i="6" s="1"/>
  <c r="F24" i="28"/>
  <c r="H24" i="6" s="1"/>
  <c r="B24" i="28"/>
  <c r="Y24" i="28"/>
  <c r="AA24" i="6" s="1"/>
  <c r="U24" i="28"/>
  <c r="W24" i="6" s="1"/>
  <c r="Q24" i="28"/>
  <c r="S24" i="6" s="1"/>
  <c r="M24" i="28"/>
  <c r="O24" i="6" s="1"/>
  <c r="I24" i="28"/>
  <c r="K24" i="6" s="1"/>
  <c r="E24" i="28"/>
  <c r="G24" i="6" s="1"/>
  <c r="X24" i="28"/>
  <c r="Z24" i="6" s="1"/>
  <c r="T24" i="28"/>
  <c r="V24" i="6" s="1"/>
  <c r="P24" i="28"/>
  <c r="R24" i="6" s="1"/>
  <c r="L24" i="28"/>
  <c r="N24" i="6" s="1"/>
  <c r="H24" i="28"/>
  <c r="J24" i="6" s="1"/>
  <c r="D24" i="28"/>
  <c r="F24" i="6" s="1"/>
  <c r="AA24" i="28" l="1"/>
  <c r="AB24" i="28" s="1"/>
  <c r="D24" i="6"/>
  <c r="AG27" i="6"/>
  <c r="AC28" i="6"/>
  <c r="AF28" i="6"/>
  <c r="AE28" i="7" s="1"/>
  <c r="AG24" i="6"/>
  <c r="AA27" i="28"/>
  <c r="AB27" i="28" s="1"/>
  <c r="D27" i="6"/>
  <c r="AC18" i="6"/>
  <c r="E18" i="7" s="1"/>
  <c r="AF18" i="6"/>
  <c r="AE18" i="7" s="1"/>
  <c r="AD19" i="6"/>
  <c r="AD19" i="7"/>
  <c r="H19" i="7"/>
  <c r="AC19" i="7"/>
  <c r="N19" i="7"/>
  <c r="AB19" i="7"/>
  <c r="K19" i="7"/>
  <c r="J19" i="7"/>
  <c r="X19" i="7"/>
  <c r="G19" i="7"/>
  <c r="Q19" i="7"/>
  <c r="AA19" i="7"/>
  <c r="U19" i="7"/>
  <c r="V19" i="7"/>
  <c r="W19" i="7"/>
  <c r="P19" i="7"/>
  <c r="O19" i="7"/>
  <c r="R19" i="7"/>
  <c r="T19" i="7"/>
  <c r="F19" i="7"/>
  <c r="Z19" i="7"/>
  <c r="I19" i="7"/>
  <c r="S19" i="7"/>
  <c r="M19" i="7"/>
  <c r="L19" i="7"/>
  <c r="X10" i="26"/>
  <c r="T10" i="26"/>
  <c r="P10" i="26"/>
  <c r="L10" i="26"/>
  <c r="H10" i="26"/>
  <c r="D10" i="26"/>
  <c r="W10" i="26"/>
  <c r="S10" i="26"/>
  <c r="O10" i="26"/>
  <c r="K10" i="26"/>
  <c r="G10" i="26"/>
  <c r="C10" i="26"/>
  <c r="Z10" i="26"/>
  <c r="V10" i="26"/>
  <c r="R10" i="26"/>
  <c r="N10" i="26"/>
  <c r="J10" i="26"/>
  <c r="F10" i="26"/>
  <c r="B10" i="26"/>
  <c r="Y10" i="26"/>
  <c r="U10" i="26"/>
  <c r="Q10" i="26"/>
  <c r="M10" i="26"/>
  <c r="I10" i="26"/>
  <c r="E10" i="26"/>
  <c r="AB35" i="24"/>
  <c r="AD32" i="7"/>
  <c r="AD32" i="6"/>
  <c r="X32" i="7"/>
  <c r="R32" i="7"/>
  <c r="L32" i="7"/>
  <c r="V32" i="7"/>
  <c r="O32" i="7"/>
  <c r="N32" i="7"/>
  <c r="M32" i="7"/>
  <c r="AB32" i="7"/>
  <c r="Z32" i="7"/>
  <c r="S32" i="7"/>
  <c r="G32" i="7"/>
  <c r="K32" i="7"/>
  <c r="AA32" i="7"/>
  <c r="U32" i="7"/>
  <c r="T32" i="7"/>
  <c r="Q32" i="7"/>
  <c r="W32" i="7"/>
  <c r="F32" i="7"/>
  <c r="P32" i="7"/>
  <c r="J32" i="7"/>
  <c r="I32" i="7"/>
  <c r="H32" i="7"/>
  <c r="AC32" i="7"/>
  <c r="AC31" i="6"/>
  <c r="E31" i="7" s="1"/>
  <c r="AF31" i="6"/>
  <c r="AE31" i="7" s="1"/>
  <c r="AC21" i="6"/>
  <c r="E21" i="7"/>
  <c r="AF21" i="6"/>
  <c r="AE21" i="7" s="1"/>
  <c r="AD13" i="7"/>
  <c r="AD13" i="6"/>
  <c r="U13" i="7"/>
  <c r="M13" i="7"/>
  <c r="K13" i="7"/>
  <c r="AB13" i="7"/>
  <c r="P13" i="7"/>
  <c r="J13" i="7"/>
  <c r="N13" i="7"/>
  <c r="I13" i="7"/>
  <c r="AA13" i="7"/>
  <c r="O13" i="7"/>
  <c r="W13" i="7"/>
  <c r="G13" i="7"/>
  <c r="H13" i="7"/>
  <c r="AC13" i="7"/>
  <c r="F13" i="7"/>
  <c r="Z13" i="7"/>
  <c r="L13" i="7"/>
  <c r="Q13" i="7"/>
  <c r="V13" i="7"/>
  <c r="S13" i="7"/>
  <c r="T13" i="7"/>
  <c r="X13" i="7"/>
  <c r="R13" i="7"/>
  <c r="AD33" i="7"/>
  <c r="AD33" i="6"/>
  <c r="AA33" i="7"/>
  <c r="O33" i="7"/>
  <c r="V33" i="7"/>
  <c r="U33" i="7"/>
  <c r="I33" i="7"/>
  <c r="H33" i="7"/>
  <c r="AC33" i="7"/>
  <c r="P33" i="7"/>
  <c r="J33" i="7"/>
  <c r="AB33" i="7"/>
  <c r="L33" i="7"/>
  <c r="Z33" i="7"/>
  <c r="T33" i="7"/>
  <c r="G33" i="7"/>
  <c r="N33" i="7"/>
  <c r="X33" i="7"/>
  <c r="R33" i="7"/>
  <c r="W33" i="7"/>
  <c r="M33" i="7"/>
  <c r="K33" i="7"/>
  <c r="F33" i="7"/>
  <c r="Q33" i="7"/>
  <c r="S33" i="7"/>
  <c r="AD3" i="7"/>
  <c r="AD3" i="6"/>
  <c r="O3" i="7"/>
  <c r="H3" i="7"/>
  <c r="AC3" i="7"/>
  <c r="L3" i="7"/>
  <c r="T3" i="7"/>
  <c r="J3" i="7"/>
  <c r="X3" i="7"/>
  <c r="N3" i="7"/>
  <c r="AB3" i="7"/>
  <c r="P3" i="7"/>
  <c r="Z3" i="7"/>
  <c r="M3" i="7"/>
  <c r="G3" i="7"/>
  <c r="Q3" i="7"/>
  <c r="R3" i="7"/>
  <c r="W3" i="7"/>
  <c r="K3" i="7"/>
  <c r="AA3" i="7"/>
  <c r="F3" i="7"/>
  <c r="I3" i="7"/>
  <c r="U3" i="7"/>
  <c r="V3" i="7"/>
  <c r="S3" i="7"/>
  <c r="AG16" i="6"/>
  <c r="AG14" i="6"/>
  <c r="AC6" i="6"/>
  <c r="AF6" i="6"/>
  <c r="AE6" i="7" s="1"/>
  <c r="E6" i="7"/>
  <c r="AB2" i="26"/>
  <c r="E3" i="7"/>
  <c r="AD15" i="7"/>
  <c r="AD15" i="6"/>
  <c r="J15" i="7"/>
  <c r="X15" i="7"/>
  <c r="L15" i="7"/>
  <c r="K15" i="7"/>
  <c r="V15" i="7"/>
  <c r="Z15" i="7"/>
  <c r="M15" i="7"/>
  <c r="N15" i="7"/>
  <c r="AB15" i="7"/>
  <c r="AA15" i="7"/>
  <c r="U15" i="7"/>
  <c r="O15" i="7"/>
  <c r="G15" i="7"/>
  <c r="Q15" i="7"/>
  <c r="P15" i="7"/>
  <c r="T15" i="7"/>
  <c r="S15" i="7"/>
  <c r="R15" i="7"/>
  <c r="H15" i="7"/>
  <c r="AC15" i="7"/>
  <c r="W15" i="7"/>
  <c r="F15" i="7"/>
  <c r="I15" i="7"/>
  <c r="AD23" i="6"/>
  <c r="AD23" i="7"/>
  <c r="R23" i="7"/>
  <c r="O23" i="7"/>
  <c r="Z23" i="7"/>
  <c r="K23" i="7"/>
  <c r="T23" i="7"/>
  <c r="S23" i="7"/>
  <c r="M23" i="7"/>
  <c r="L23" i="7"/>
  <c r="F23" i="7"/>
  <c r="I23" i="7"/>
  <c r="H23" i="7"/>
  <c r="AC23" i="7"/>
  <c r="N23" i="7"/>
  <c r="AB23" i="7"/>
  <c r="Q23" i="7"/>
  <c r="AA23" i="7"/>
  <c r="U23" i="7"/>
  <c r="G23" i="7"/>
  <c r="P23" i="7"/>
  <c r="V23" i="7"/>
  <c r="J23" i="7"/>
  <c r="X23" i="7"/>
  <c r="W23" i="7"/>
  <c r="AC36" i="31"/>
  <c r="AE35" i="31"/>
  <c r="I36" i="31"/>
  <c r="AA36" i="31"/>
  <c r="AB36" i="31"/>
  <c r="M36" i="31"/>
  <c r="K36" i="31"/>
  <c r="O36" i="31"/>
  <c r="F36" i="31"/>
  <c r="T36" i="31"/>
  <c r="W36" i="31"/>
  <c r="H36" i="31"/>
  <c r="Y36" i="31"/>
  <c r="R36" i="31"/>
  <c r="N36" i="31"/>
  <c r="X36" i="31"/>
  <c r="P36" i="31"/>
  <c r="E36" i="31"/>
  <c r="S36" i="31"/>
  <c r="Z36" i="31"/>
  <c r="Q36" i="31"/>
  <c r="J36" i="31"/>
  <c r="V36" i="31"/>
  <c r="U36" i="31"/>
  <c r="G36" i="31"/>
  <c r="L36" i="31"/>
  <c r="AC7" i="6"/>
  <c r="AF7" i="6"/>
  <c r="AE7" i="7" s="1"/>
  <c r="AD20" i="7"/>
  <c r="AD20" i="6"/>
  <c r="S20" i="7"/>
  <c r="M20" i="7"/>
  <c r="G20" i="7"/>
  <c r="Q20" i="7"/>
  <c r="O20" i="7"/>
  <c r="N20" i="7"/>
  <c r="H20" i="7"/>
  <c r="AC20" i="7"/>
  <c r="W20" i="7"/>
  <c r="F20" i="7"/>
  <c r="AA20" i="7"/>
  <c r="U20" i="7"/>
  <c r="T20" i="7"/>
  <c r="X20" i="7"/>
  <c r="R20" i="7"/>
  <c r="L20" i="7"/>
  <c r="V20" i="7"/>
  <c r="P20" i="7"/>
  <c r="J20" i="7"/>
  <c r="Z20" i="7"/>
  <c r="K20" i="7"/>
  <c r="I20" i="7"/>
  <c r="AB20" i="7"/>
  <c r="AF30" i="6"/>
  <c r="AE30" i="7" s="1"/>
  <c r="AC30" i="6"/>
  <c r="E30" i="7"/>
  <c r="D36" i="31"/>
  <c r="AA16" i="28"/>
  <c r="AB16" i="28" s="1"/>
  <c r="D16" i="6"/>
  <c r="E15" i="7"/>
  <c r="AA14" i="28"/>
  <c r="AB14" i="28" s="1"/>
  <c r="D14" i="6"/>
  <c r="AD25" i="6"/>
  <c r="AD25" i="7"/>
  <c r="AB25" i="7"/>
  <c r="O25" i="7"/>
  <c r="Z25" i="7"/>
  <c r="N25" i="7"/>
  <c r="Q25" i="7"/>
  <c r="S25" i="7"/>
  <c r="T25" i="7"/>
  <c r="G25" i="7"/>
  <c r="H25" i="7"/>
  <c r="AC25" i="7"/>
  <c r="U25" i="7"/>
  <c r="W25" i="7"/>
  <c r="X25" i="7"/>
  <c r="R25" i="7"/>
  <c r="F25" i="7"/>
  <c r="I25" i="7"/>
  <c r="K25" i="7"/>
  <c r="M25" i="7"/>
  <c r="AA25" i="7"/>
  <c r="L25" i="7"/>
  <c r="V25" i="7"/>
  <c r="P25" i="7"/>
  <c r="J25" i="7"/>
  <c r="AD11" i="7"/>
  <c r="AD11" i="6"/>
  <c r="J11" i="7"/>
  <c r="X11" i="7"/>
  <c r="L11" i="7"/>
  <c r="R11" i="7"/>
  <c r="Z11" i="7"/>
  <c r="M11" i="7"/>
  <c r="N11" i="7"/>
  <c r="AB11" i="7"/>
  <c r="K11" i="7"/>
  <c r="T11" i="7"/>
  <c r="S11" i="7"/>
  <c r="G11" i="7"/>
  <c r="Q11" i="7"/>
  <c r="AA11" i="7"/>
  <c r="U11" i="7"/>
  <c r="F11" i="7"/>
  <c r="I11" i="7"/>
  <c r="O11" i="7"/>
  <c r="P11" i="7"/>
  <c r="V11" i="7"/>
  <c r="H11" i="7"/>
  <c r="AC11" i="7"/>
  <c r="W11" i="7"/>
  <c r="E34" i="7"/>
  <c r="AF34" i="6"/>
  <c r="AC34" i="6"/>
  <c r="AC22" i="6"/>
  <c r="AF22" i="6"/>
  <c r="AE22" i="7" s="1"/>
  <c r="E22" i="7"/>
  <c r="L29" i="7"/>
  <c r="AD29" i="7"/>
  <c r="M29" i="7"/>
  <c r="AD29" i="6"/>
  <c r="H29" i="7"/>
  <c r="K29" i="7"/>
  <c r="F29" i="7"/>
  <c r="P29" i="7"/>
  <c r="J29" i="7"/>
  <c r="X29" i="7"/>
  <c r="AA29" i="7"/>
  <c r="Z29" i="7"/>
  <c r="I29" i="7"/>
  <c r="W29" i="7"/>
  <c r="AB29" i="7"/>
  <c r="V29" i="7"/>
  <c r="N29" i="7"/>
  <c r="AC29" i="7"/>
  <c r="S29" i="7"/>
  <c r="G29" i="7"/>
  <c r="R29" i="7"/>
  <c r="Q29" i="7"/>
  <c r="O29" i="7"/>
  <c r="U29" i="7"/>
  <c r="T29" i="7"/>
  <c r="AD12" i="7"/>
  <c r="AD12" i="6"/>
  <c r="I12" i="7"/>
  <c r="S12" i="7"/>
  <c r="M12" i="7"/>
  <c r="W12" i="7"/>
  <c r="F12" i="7"/>
  <c r="H12" i="7"/>
  <c r="AC12" i="7"/>
  <c r="L12" i="7"/>
  <c r="V12" i="7"/>
  <c r="Z12" i="7"/>
  <c r="X12" i="7"/>
  <c r="R12" i="7"/>
  <c r="K12" i="7"/>
  <c r="U12" i="7"/>
  <c r="O12" i="7"/>
  <c r="N12" i="7"/>
  <c r="AB12" i="7"/>
  <c r="AA12" i="7"/>
  <c r="J12" i="7"/>
  <c r="T12" i="7"/>
  <c r="G12" i="7"/>
  <c r="Q12" i="7"/>
  <c r="P12" i="7"/>
  <c r="AC9" i="6"/>
  <c r="AF9" i="6"/>
  <c r="AE9" i="7" s="1"/>
  <c r="AE34" i="7"/>
  <c r="AE33" i="7"/>
  <c r="AD9" i="7" l="1"/>
  <c r="AD9" i="6"/>
  <c r="Q9" i="7"/>
  <c r="S9" i="7"/>
  <c r="N9" i="7"/>
  <c r="R9" i="7"/>
  <c r="F9" i="7"/>
  <c r="U9" i="7"/>
  <c r="T9" i="7"/>
  <c r="G9" i="7"/>
  <c r="X9" i="7"/>
  <c r="L9" i="7"/>
  <c r="V9" i="7"/>
  <c r="P9" i="7"/>
  <c r="J9" i="7"/>
  <c r="I9" i="7"/>
  <c r="W9" i="7"/>
  <c r="AB9" i="7"/>
  <c r="O9" i="7"/>
  <c r="Z9" i="7"/>
  <c r="M9" i="7"/>
  <c r="K9" i="7"/>
  <c r="AA9" i="7"/>
  <c r="H9" i="7"/>
  <c r="AC9" i="7"/>
  <c r="E9" i="7"/>
  <c r="AD34" i="7"/>
  <c r="AD34" i="6"/>
  <c r="V34" i="7"/>
  <c r="S34" i="7"/>
  <c r="N34" i="7"/>
  <c r="AB34" i="7"/>
  <c r="AC34" i="7"/>
  <c r="P34" i="7"/>
  <c r="O34" i="7"/>
  <c r="U34" i="7"/>
  <c r="H34" i="7"/>
  <c r="G34" i="7"/>
  <c r="Q34" i="7"/>
  <c r="T34" i="7"/>
  <c r="J34" i="7"/>
  <c r="X34" i="7"/>
  <c r="I34" i="7"/>
  <c r="W34" i="7"/>
  <c r="M34" i="7"/>
  <c r="K34" i="7"/>
  <c r="F34" i="7"/>
  <c r="Z34" i="7"/>
  <c r="L34" i="7"/>
  <c r="AA34" i="7"/>
  <c r="R34" i="7"/>
  <c r="AD21" i="6"/>
  <c r="AD21" i="7"/>
  <c r="I21" i="7"/>
  <c r="Z21" i="7"/>
  <c r="N21" i="7"/>
  <c r="R21" i="7"/>
  <c r="AB21" i="7"/>
  <c r="O21" i="7"/>
  <c r="P21" i="7"/>
  <c r="G21" i="7"/>
  <c r="W21" i="7"/>
  <c r="X21" i="7"/>
  <c r="K21" i="7"/>
  <c r="Q21" i="7"/>
  <c r="J21" i="7"/>
  <c r="H21" i="7"/>
  <c r="U21" i="7"/>
  <c r="AA21" i="7"/>
  <c r="F21" i="7"/>
  <c r="AC21" i="7"/>
  <c r="S21" i="7"/>
  <c r="T21" i="7"/>
  <c r="M21" i="7"/>
  <c r="L21" i="7"/>
  <c r="V21" i="7"/>
  <c r="Q35" i="26"/>
  <c r="F35" i="26"/>
  <c r="V35" i="26"/>
  <c r="K35" i="26"/>
  <c r="D35" i="26"/>
  <c r="T35" i="26"/>
  <c r="AD28" i="7"/>
  <c r="AD28" i="6"/>
  <c r="T28" i="7"/>
  <c r="H28" i="7"/>
  <c r="AC28" i="7"/>
  <c r="AB28" i="7"/>
  <c r="Z28" i="7"/>
  <c r="I28" i="7"/>
  <c r="X28" i="7"/>
  <c r="R28" i="7"/>
  <c r="G28" i="7"/>
  <c r="Q28" i="7"/>
  <c r="W28" i="7"/>
  <c r="F28" i="7"/>
  <c r="AA28" i="7"/>
  <c r="U28" i="7"/>
  <c r="O28" i="7"/>
  <c r="N28" i="7"/>
  <c r="S28" i="7"/>
  <c r="M28" i="7"/>
  <c r="L28" i="7"/>
  <c r="V28" i="7"/>
  <c r="P28" i="7"/>
  <c r="J28" i="7"/>
  <c r="K28" i="7"/>
  <c r="AC16" i="6"/>
  <c r="AF16" i="6"/>
  <c r="AE16" i="7" s="1"/>
  <c r="E16" i="7"/>
  <c r="Y2" i="28"/>
  <c r="U2" i="28"/>
  <c r="Q2" i="28"/>
  <c r="M2" i="28"/>
  <c r="I2" i="28"/>
  <c r="E2" i="28"/>
  <c r="X2" i="28"/>
  <c r="T2" i="28"/>
  <c r="P2" i="28"/>
  <c r="L2" i="28"/>
  <c r="H2" i="28"/>
  <c r="D2" i="28"/>
  <c r="W2" i="28"/>
  <c r="S2" i="28"/>
  <c r="O2" i="28"/>
  <c r="K2" i="28"/>
  <c r="G2" i="28"/>
  <c r="C2" i="28"/>
  <c r="Z2" i="28"/>
  <c r="V2" i="28"/>
  <c r="R2" i="28"/>
  <c r="N2" i="28"/>
  <c r="J2" i="28"/>
  <c r="F2" i="28"/>
  <c r="B2" i="28"/>
  <c r="AD6" i="7"/>
  <c r="AD6" i="6"/>
  <c r="V6" i="7"/>
  <c r="R6" i="7"/>
  <c r="Q6" i="7"/>
  <c r="P6" i="7"/>
  <c r="F6" i="7"/>
  <c r="J6" i="7"/>
  <c r="X6" i="7"/>
  <c r="G6" i="7"/>
  <c r="AA6" i="7"/>
  <c r="O6" i="7"/>
  <c r="T6" i="7"/>
  <c r="Z6" i="7"/>
  <c r="I6" i="7"/>
  <c r="W6" i="7"/>
  <c r="AC6" i="7"/>
  <c r="S6" i="7"/>
  <c r="L6" i="7"/>
  <c r="M6" i="7"/>
  <c r="K6" i="7"/>
  <c r="U6" i="7"/>
  <c r="H6" i="7"/>
  <c r="N6" i="7"/>
  <c r="AB6" i="7"/>
  <c r="E35" i="26"/>
  <c r="U35" i="26"/>
  <c r="J35" i="26"/>
  <c r="Z35" i="26"/>
  <c r="O35" i="26"/>
  <c r="H35" i="26"/>
  <c r="X35" i="26"/>
  <c r="AC27" i="6"/>
  <c r="E27" i="7" s="1"/>
  <c r="AF27" i="6"/>
  <c r="AE27" i="7" s="1"/>
  <c r="AC24" i="6"/>
  <c r="AF24" i="6"/>
  <c r="AE24" i="7" s="1"/>
  <c r="E24" i="7"/>
  <c r="L30" i="7"/>
  <c r="AD30" i="6"/>
  <c r="AD30" i="7"/>
  <c r="V30" i="7"/>
  <c r="U30" i="7"/>
  <c r="M30" i="7"/>
  <c r="S30" i="7"/>
  <c r="N30" i="7"/>
  <c r="AA30" i="7"/>
  <c r="T30" i="7"/>
  <c r="Q30" i="7"/>
  <c r="H30" i="7"/>
  <c r="G30" i="7"/>
  <c r="AC30" i="7"/>
  <c r="P30" i="7"/>
  <c r="J30" i="7"/>
  <c r="X30" i="7"/>
  <c r="I30" i="7"/>
  <c r="W30" i="7"/>
  <c r="R30" i="7"/>
  <c r="F30" i="7"/>
  <c r="Z30" i="7"/>
  <c r="AB30" i="7"/>
  <c r="K30" i="7"/>
  <c r="O30" i="7"/>
  <c r="AD7" i="7"/>
  <c r="AD7" i="6"/>
  <c r="F7" i="7"/>
  <c r="J7" i="7"/>
  <c r="V7" i="7"/>
  <c r="W7" i="7"/>
  <c r="Q7" i="7"/>
  <c r="R7" i="7"/>
  <c r="H7" i="7"/>
  <c r="I7" i="7"/>
  <c r="AB7" i="7"/>
  <c r="T7" i="7"/>
  <c r="Z7" i="7"/>
  <c r="K7" i="7"/>
  <c r="M7" i="7"/>
  <c r="S7" i="7"/>
  <c r="X7" i="7"/>
  <c r="G7" i="7"/>
  <c r="AA7" i="7"/>
  <c r="U7" i="7"/>
  <c r="AC7" i="7"/>
  <c r="N7" i="7"/>
  <c r="L7" i="7"/>
  <c r="P7" i="7"/>
  <c r="O7" i="7"/>
  <c r="I35" i="26"/>
  <c r="Y35" i="26"/>
  <c r="N35" i="26"/>
  <c r="C35" i="26"/>
  <c r="S35" i="26"/>
  <c r="L35" i="26"/>
  <c r="AD18" i="7"/>
  <c r="AD18" i="6"/>
  <c r="G18" i="7"/>
  <c r="N18" i="7"/>
  <c r="V18" i="7"/>
  <c r="U18" i="7"/>
  <c r="X18" i="7"/>
  <c r="J18" i="7"/>
  <c r="AB18" i="7"/>
  <c r="M18" i="7"/>
  <c r="L18" i="7"/>
  <c r="AC18" i="7"/>
  <c r="O18" i="7"/>
  <c r="W18" i="7"/>
  <c r="R18" i="7"/>
  <c r="K18" i="7"/>
  <c r="Q18" i="7"/>
  <c r="T18" i="7"/>
  <c r="Z18" i="7"/>
  <c r="I18" i="7"/>
  <c r="AA18" i="7"/>
  <c r="P18" i="7"/>
  <c r="F18" i="7"/>
  <c r="S18" i="7"/>
  <c r="E28" i="7"/>
  <c r="AD22" i="7"/>
  <c r="AD22" i="6"/>
  <c r="O22" i="7"/>
  <c r="S22" i="7"/>
  <c r="L22" i="7"/>
  <c r="R22" i="7"/>
  <c r="K22" i="7"/>
  <c r="Q22" i="7"/>
  <c r="T22" i="7"/>
  <c r="U22" i="7"/>
  <c r="H22" i="7"/>
  <c r="N22" i="7"/>
  <c r="AB22" i="7"/>
  <c r="F22" i="7"/>
  <c r="J22" i="7"/>
  <c r="X22" i="7"/>
  <c r="G22" i="7"/>
  <c r="M22" i="7"/>
  <c r="AA22" i="7"/>
  <c r="V22" i="7"/>
  <c r="Z22" i="7"/>
  <c r="I22" i="7"/>
  <c r="W22" i="7"/>
  <c r="AC22" i="7"/>
  <c r="P22" i="7"/>
  <c r="AC14" i="6"/>
  <c r="AF14" i="6"/>
  <c r="AE14" i="7" s="1"/>
  <c r="E14" i="7"/>
  <c r="E7" i="7"/>
  <c r="AD31" i="7"/>
  <c r="AD31" i="6"/>
  <c r="N31" i="7"/>
  <c r="G31" i="7"/>
  <c r="V31" i="7"/>
  <c r="H31" i="7"/>
  <c r="AC31" i="7"/>
  <c r="AB31" i="7"/>
  <c r="L31" i="7"/>
  <c r="AA31" i="7"/>
  <c r="O31" i="7"/>
  <c r="J31" i="7"/>
  <c r="X31" i="7"/>
  <c r="K31" i="7"/>
  <c r="R31" i="7"/>
  <c r="T31" i="7"/>
  <c r="Z31" i="7"/>
  <c r="W31" i="7"/>
  <c r="U31" i="7"/>
  <c r="P31" i="7"/>
  <c r="F31" i="7"/>
  <c r="I31" i="7"/>
  <c r="S31" i="7"/>
  <c r="M31" i="7"/>
  <c r="Q31" i="7"/>
  <c r="M35" i="26"/>
  <c r="AA10" i="26"/>
  <c r="B35" i="26"/>
  <c r="R35" i="26"/>
  <c r="G35" i="26"/>
  <c r="W35" i="26"/>
  <c r="P35" i="26"/>
  <c r="AB10" i="26" l="1"/>
  <c r="AA35" i="26"/>
  <c r="P2" i="6"/>
  <c r="E2" i="6"/>
  <c r="U2" i="6"/>
  <c r="J2" i="6"/>
  <c r="Z2" i="6"/>
  <c r="O2" i="6"/>
  <c r="AA2" i="28"/>
  <c r="D2" i="6"/>
  <c r="I2" i="6"/>
  <c r="Y2" i="6"/>
  <c r="N2" i="6"/>
  <c r="S2" i="6"/>
  <c r="AD27" i="6"/>
  <c r="AD27" i="7"/>
  <c r="S27" i="7"/>
  <c r="G27" i="7"/>
  <c r="P27" i="7"/>
  <c r="AB27" i="7"/>
  <c r="L27" i="7"/>
  <c r="R27" i="7"/>
  <c r="Z27" i="7"/>
  <c r="J27" i="7"/>
  <c r="Q27" i="7"/>
  <c r="V27" i="7"/>
  <c r="M27" i="7"/>
  <c r="K27" i="7"/>
  <c r="F27" i="7"/>
  <c r="T27" i="7"/>
  <c r="X27" i="7"/>
  <c r="O27" i="7"/>
  <c r="H27" i="7"/>
  <c r="N27" i="7"/>
  <c r="AA27" i="7"/>
  <c r="U27" i="7"/>
  <c r="I27" i="7"/>
  <c r="AC27" i="7"/>
  <c r="W27" i="7"/>
  <c r="T2" i="6"/>
  <c r="AD24" i="7"/>
  <c r="AD24" i="6"/>
  <c r="G24" i="7"/>
  <c r="P24" i="7"/>
  <c r="X24" i="7"/>
  <c r="R24" i="7"/>
  <c r="W24" i="7"/>
  <c r="J24" i="7"/>
  <c r="L24" i="7"/>
  <c r="U24" i="7"/>
  <c r="T24" i="7"/>
  <c r="Q24" i="7"/>
  <c r="O24" i="7"/>
  <c r="AB24" i="7"/>
  <c r="F24" i="7"/>
  <c r="V24" i="7"/>
  <c r="N24" i="7"/>
  <c r="I24" i="7"/>
  <c r="S24" i="7"/>
  <c r="M24" i="7"/>
  <c r="Z24" i="7"/>
  <c r="H24" i="7"/>
  <c r="AC24" i="7"/>
  <c r="K24" i="7"/>
  <c r="AA24" i="7"/>
  <c r="H2" i="6"/>
  <c r="X2" i="6"/>
  <c r="M2" i="6"/>
  <c r="R2" i="6"/>
  <c r="G2" i="6"/>
  <c r="W2" i="6"/>
  <c r="AD16" i="7"/>
  <c r="AD16" i="6"/>
  <c r="F16" i="7"/>
  <c r="O16" i="7"/>
  <c r="N16" i="7"/>
  <c r="S16" i="7"/>
  <c r="M16" i="7"/>
  <c r="G16" i="7"/>
  <c r="P16" i="7"/>
  <c r="J16" i="7"/>
  <c r="T16" i="7"/>
  <c r="H16" i="7"/>
  <c r="AC16" i="7"/>
  <c r="L16" i="7"/>
  <c r="Z16" i="7"/>
  <c r="W16" i="7"/>
  <c r="I16" i="7"/>
  <c r="X16" i="7"/>
  <c r="R16" i="7"/>
  <c r="Q16" i="7"/>
  <c r="K16" i="7"/>
  <c r="AB16" i="7"/>
  <c r="V16" i="7"/>
  <c r="AA16" i="7"/>
  <c r="U16" i="7"/>
  <c r="AD14" i="7"/>
  <c r="AD14" i="6"/>
  <c r="I14" i="7"/>
  <c r="W14" i="7"/>
  <c r="M14" i="7"/>
  <c r="AA14" i="7"/>
  <c r="O14" i="7"/>
  <c r="S14" i="7"/>
  <c r="L14" i="7"/>
  <c r="AC14" i="7"/>
  <c r="P14" i="7"/>
  <c r="Q14" i="7"/>
  <c r="T14" i="7"/>
  <c r="U14" i="7"/>
  <c r="H14" i="7"/>
  <c r="N14" i="7"/>
  <c r="AB14" i="7"/>
  <c r="R14" i="7"/>
  <c r="F14" i="7"/>
  <c r="J14" i="7"/>
  <c r="X14" i="7"/>
  <c r="G14" i="7"/>
  <c r="K14" i="7"/>
  <c r="V14" i="7"/>
  <c r="Z14" i="7"/>
  <c r="L2" i="6"/>
  <c r="AB2" i="6"/>
  <c r="Q2" i="6"/>
  <c r="F2" i="6"/>
  <c r="V2" i="6"/>
  <c r="K2" i="6"/>
  <c r="AA2" i="6"/>
  <c r="AB2" i="28" l="1"/>
  <c r="AG2" i="6"/>
  <c r="M2" i="7"/>
  <c r="AC2" i="7"/>
  <c r="N2" i="7"/>
  <c r="O2" i="7"/>
  <c r="R2" i="7"/>
  <c r="P2" i="7"/>
  <c r="F2" i="7"/>
  <c r="X2" i="7"/>
  <c r="Y2" i="7"/>
  <c r="Z2" i="7"/>
  <c r="AC2" i="6"/>
  <c r="AF2" i="6"/>
  <c r="AE2" i="7" s="1"/>
  <c r="E2" i="7"/>
  <c r="Y10" i="28"/>
  <c r="U10" i="28"/>
  <c r="Q10" i="28"/>
  <c r="M10" i="28"/>
  <c r="I10" i="28"/>
  <c r="E10" i="28"/>
  <c r="X10" i="28"/>
  <c r="T10" i="28"/>
  <c r="P10" i="28"/>
  <c r="L10" i="28"/>
  <c r="H10" i="28"/>
  <c r="D10" i="28"/>
  <c r="W10" i="28"/>
  <c r="S10" i="28"/>
  <c r="O10" i="28"/>
  <c r="K10" i="28"/>
  <c r="G10" i="28"/>
  <c r="C10" i="28"/>
  <c r="Z10" i="28"/>
  <c r="V10" i="28"/>
  <c r="R10" i="28"/>
  <c r="N10" i="28"/>
  <c r="J10" i="28"/>
  <c r="F10" i="28"/>
  <c r="B10" i="28"/>
  <c r="AB35" i="26"/>
  <c r="P10" i="6" l="1"/>
  <c r="N35" i="28"/>
  <c r="N10" i="6"/>
  <c r="L35" i="28"/>
  <c r="AA10" i="28"/>
  <c r="D10" i="6"/>
  <c r="B35" i="28"/>
  <c r="T10" i="6"/>
  <c r="R35" i="28"/>
  <c r="I10" i="6"/>
  <c r="G35" i="28"/>
  <c r="Y10" i="6"/>
  <c r="W35" i="28"/>
  <c r="R10" i="6"/>
  <c r="P35" i="28"/>
  <c r="W10" i="6"/>
  <c r="U35" i="28"/>
  <c r="H10" i="6"/>
  <c r="F35" i="28"/>
  <c r="X10" i="6"/>
  <c r="V35" i="28"/>
  <c r="M10" i="6"/>
  <c r="K35" i="28"/>
  <c r="F10" i="6"/>
  <c r="D35" i="28"/>
  <c r="V10" i="6"/>
  <c r="T35" i="28"/>
  <c r="K10" i="6"/>
  <c r="I35" i="28"/>
  <c r="AA10" i="6"/>
  <c r="Y35" i="28"/>
  <c r="AD2" i="6"/>
  <c r="AD2" i="7"/>
  <c r="Y4" i="7"/>
  <c r="Y26" i="7"/>
  <c r="Y5" i="7"/>
  <c r="Y8" i="7"/>
  <c r="Y17" i="7"/>
  <c r="Y32" i="7"/>
  <c r="Y20" i="7"/>
  <c r="Y13" i="7"/>
  <c r="Y15" i="7"/>
  <c r="Y12" i="7"/>
  <c r="Y19" i="7"/>
  <c r="Y29" i="7"/>
  <c r="Y11" i="7"/>
  <c r="Y33" i="7"/>
  <c r="Y3" i="7"/>
  <c r="Y23" i="7"/>
  <c r="Y25" i="7"/>
  <c r="Y21" i="7"/>
  <c r="Y31" i="7"/>
  <c r="Y22" i="7"/>
  <c r="Y7" i="7"/>
  <c r="Y18" i="7"/>
  <c r="Y28" i="7"/>
  <c r="Y6" i="7"/>
  <c r="Y30" i="7"/>
  <c r="Y34" i="7"/>
  <c r="Y9" i="7"/>
  <c r="Y14" i="7"/>
  <c r="Y27" i="7"/>
  <c r="Y24" i="7"/>
  <c r="Y16" i="7"/>
  <c r="T2" i="7"/>
  <c r="S2" i="7"/>
  <c r="AB2" i="7"/>
  <c r="K2" i="7"/>
  <c r="G2" i="7"/>
  <c r="J2" i="7"/>
  <c r="I2" i="7"/>
  <c r="H2" i="7"/>
  <c r="L2" i="7"/>
  <c r="L10" i="6"/>
  <c r="J35" i="28"/>
  <c r="AB10" i="6"/>
  <c r="Z35" i="28"/>
  <c r="Q10" i="6"/>
  <c r="O35" i="28"/>
  <c r="J10" i="6"/>
  <c r="H35" i="28"/>
  <c r="Z10" i="6"/>
  <c r="X35" i="28"/>
  <c r="O10" i="6"/>
  <c r="M35" i="28"/>
  <c r="Q2" i="7"/>
  <c r="AA2" i="7"/>
  <c r="U2" i="7"/>
  <c r="E10" i="6"/>
  <c r="C35" i="28"/>
  <c r="U10" i="6"/>
  <c r="S35" i="28"/>
  <c r="S10" i="6"/>
  <c r="Q35" i="28"/>
  <c r="G10" i="6"/>
  <c r="E35" i="28"/>
  <c r="V2" i="7"/>
  <c r="W2" i="7"/>
  <c r="K35" i="6" l="1"/>
  <c r="F35" i="6"/>
  <c r="Y10" i="7"/>
  <c r="X35" i="6"/>
  <c r="W35" i="6"/>
  <c r="Y35" i="6"/>
  <c r="T35" i="6"/>
  <c r="AG10" i="6"/>
  <c r="L35" i="6"/>
  <c r="N35" i="6"/>
  <c r="Q35" i="6"/>
  <c r="AA35" i="6"/>
  <c r="V35" i="6"/>
  <c r="M35" i="6"/>
  <c r="H35" i="6"/>
  <c r="R35" i="6"/>
  <c r="I35" i="6"/>
  <c r="AC10" i="6"/>
  <c r="AF10" i="6"/>
  <c r="AE10" i="7" s="1"/>
  <c r="D35" i="6"/>
  <c r="T10" i="7"/>
  <c r="S35" i="6"/>
  <c r="Z35" i="6"/>
  <c r="F10" i="7"/>
  <c r="E35" i="6"/>
  <c r="G35" i="6"/>
  <c r="V10" i="7"/>
  <c r="U35" i="6"/>
  <c r="O35" i="6"/>
  <c r="K10" i="7"/>
  <c r="J35" i="6"/>
  <c r="AB35" i="6"/>
  <c r="AA35" i="28"/>
  <c r="AB10" i="28"/>
  <c r="AB35" i="28" s="1"/>
  <c r="P35" i="6"/>
  <c r="AD10" i="7" l="1"/>
  <c r="AD10" i="6"/>
  <c r="AC35" i="6"/>
  <c r="S36" i="6" s="1"/>
  <c r="S10" i="7"/>
  <c r="N10" i="7"/>
  <c r="AB10" i="7"/>
  <c r="O10" i="7"/>
  <c r="X35" i="7"/>
  <c r="P35" i="7"/>
  <c r="Z36" i="6"/>
  <c r="H36" i="6"/>
  <c r="R35" i="7"/>
  <c r="AG35" i="6"/>
  <c r="U10" i="7"/>
  <c r="X10" i="7"/>
  <c r="G10" i="7"/>
  <c r="G36" i="6"/>
  <c r="AF35" i="6"/>
  <c r="AE35" i="7" s="1"/>
  <c r="Q10" i="7"/>
  <c r="AC10" i="7"/>
  <c r="P10" i="7"/>
  <c r="H10" i="7"/>
  <c r="AA10" i="7"/>
  <c r="E10" i="7"/>
  <c r="J10" i="7"/>
  <c r="I10" i="7"/>
  <c r="W10" i="7"/>
  <c r="R10" i="7"/>
  <c r="M10" i="7"/>
  <c r="Z35" i="7"/>
  <c r="Y35" i="7"/>
  <c r="L35" i="7"/>
  <c r="K36" i="6"/>
  <c r="S35" i="7"/>
  <c r="R36" i="6"/>
  <c r="N35" i="7"/>
  <c r="M36" i="6"/>
  <c r="AB35" i="7"/>
  <c r="AA36" i="6"/>
  <c r="O35" i="7"/>
  <c r="N36" i="6"/>
  <c r="Z10" i="7"/>
  <c r="L10" i="7"/>
  <c r="H35" i="7" l="1"/>
  <c r="E36" i="6"/>
  <c r="M35" i="7"/>
  <c r="V36" i="6"/>
  <c r="I35" i="7"/>
  <c r="AA35" i="7"/>
  <c r="P36" i="6"/>
  <c r="U36" i="6"/>
  <c r="G35" i="7"/>
  <c r="T35" i="7"/>
  <c r="D36" i="6"/>
  <c r="AB36" i="6"/>
  <c r="F35" i="7"/>
  <c r="I36" i="6"/>
  <c r="O36" i="6"/>
  <c r="V35" i="7"/>
  <c r="W36" i="6"/>
  <c r="T36" i="6"/>
  <c r="J36" i="6"/>
  <c r="X36" i="6"/>
  <c r="Y36" i="6"/>
  <c r="E35" i="7"/>
  <c r="AC35" i="7"/>
  <c r="L36" i="6"/>
  <c r="Q36" i="6"/>
  <c r="W35" i="7"/>
  <c r="J35" i="7"/>
  <c r="Q35" i="7"/>
  <c r="F36" i="6"/>
  <c r="U35" i="7"/>
  <c r="AD35" i="7"/>
  <c r="AC36" i="6"/>
  <c r="AD35" i="6"/>
  <c r="K35" i="7"/>
</calcChain>
</file>

<file path=xl/sharedStrings.xml><?xml version="1.0" encoding="utf-8"?>
<sst xmlns="http://schemas.openxmlformats.org/spreadsheetml/2006/main" count="3230" uniqueCount="216">
  <si>
    <t>Légende</t>
  </si>
  <si>
    <t>Ennahdha</t>
  </si>
  <si>
    <t>Qalb Tounes</t>
  </si>
  <si>
    <t>Coalition Karama</t>
  </si>
  <si>
    <t>Mouvement du peuple</t>
  </si>
  <si>
    <t>Tahya Tounes</t>
  </si>
  <si>
    <t>PDL</t>
  </si>
  <si>
    <t>3ich Tounsi</t>
  </si>
  <si>
    <t>Nidaa Tounes</t>
  </si>
  <si>
    <t>Machrou3 Tounes</t>
  </si>
  <si>
    <t>Parti de la Miséricorde (Rahma)</t>
  </si>
  <si>
    <t>Coalition Amal</t>
  </si>
  <si>
    <t>UDS</t>
  </si>
  <si>
    <t>UPR</t>
  </si>
  <si>
    <t>Front populaire (Rahoui)</t>
  </si>
  <si>
    <t>Mouvement de l'Amour (Ma7abba)</t>
  </si>
  <si>
    <t>Afek Tounes</t>
  </si>
  <si>
    <t>TOTAL</t>
  </si>
  <si>
    <t>CHECK</t>
  </si>
  <si>
    <t>Total</t>
  </si>
  <si>
    <t>http://bit.ly/TnElecResults</t>
  </si>
  <si>
    <t>Théorie</t>
  </si>
  <si>
    <t>c = d + e (CHECK1)</t>
  </si>
  <si>
    <t>officiel ISIE + formule auto</t>
  </si>
  <si>
    <t>b = d + e + f (CHECK2)</t>
  </si>
  <si>
    <t>Incohérences non corrigées depuis l'arrêté préliminaire</t>
  </si>
  <si>
    <t>Incohérences introduites par l'arrêté définitif</t>
  </si>
  <si>
    <t>Circonscription</t>
  </si>
  <si>
    <t>Inscrits (a)</t>
  </si>
  <si>
    <t>Votants (b)</t>
  </si>
  <si>
    <t>Exprimés (c)</t>
  </si>
  <si>
    <t>Exprimés en faveur de listes (d)</t>
  </si>
  <si>
    <t>Blancs (e)</t>
  </si>
  <si>
    <t>Nuls (f)</t>
  </si>
  <si>
    <t>CHECK1 (c-d-e)</t>
  </si>
  <si>
    <t>CHECK2 (b-d-e-f)</t>
  </si>
  <si>
    <t>Participation (b/a)</t>
  </si>
  <si>
    <t>Sièges (g)</t>
  </si>
  <si>
    <t>Suffrages par siège (avant reste) (c/g)</t>
  </si>
  <si>
    <t>Source</t>
  </si>
  <si>
    <t>Tunis 1</t>
  </si>
  <si>
    <t>ISIE</t>
  </si>
  <si>
    <t>Tunis 2</t>
  </si>
  <si>
    <t>Ariana</t>
  </si>
  <si>
    <t>Manouba</t>
  </si>
  <si>
    <t>Ben Arous</t>
  </si>
  <si>
    <t>Zaghouane</t>
  </si>
  <si>
    <t>Jendouba</t>
  </si>
  <si>
    <t>Le Kef</t>
  </si>
  <si>
    <t>Siliana</t>
  </si>
  <si>
    <t>Bizerte</t>
  </si>
  <si>
    <t>Beja</t>
  </si>
  <si>
    <t>Nabeul 1</t>
  </si>
  <si>
    <t>Nabeul 2</t>
  </si>
  <si>
    <t>Kairouan</t>
  </si>
  <si>
    <t>Kasserine</t>
  </si>
  <si>
    <t>Sidi Bouzid</t>
  </si>
  <si>
    <t>Gafsa</t>
  </si>
  <si>
    <t>Tozeur</t>
  </si>
  <si>
    <t>Kebili</t>
  </si>
  <si>
    <t>Sousse</t>
  </si>
  <si>
    <t>Mahdia</t>
  </si>
  <si>
    <t>Monastir</t>
  </si>
  <si>
    <t>Sfax 1</t>
  </si>
  <si>
    <t>Sfax 2</t>
  </si>
  <si>
    <t>Medenine</t>
  </si>
  <si>
    <t>Gabes</t>
  </si>
  <si>
    <t>Tataouine</t>
  </si>
  <si>
    <t>France 1</t>
  </si>
  <si>
    <t>France 2</t>
  </si>
  <si>
    <t>Allemagne</t>
  </si>
  <si>
    <t>Italie</t>
  </si>
  <si>
    <t>Pays Arabes et reste du monde</t>
  </si>
  <si>
    <t>Amérique et reste de l'Europe</t>
  </si>
  <si>
    <t>TOTAL calculé (i)</t>
  </si>
  <si>
    <t>TOTAL ISIE (ii)</t>
  </si>
  <si>
    <t>Différence (ii-i)</t>
  </si>
  <si>
    <t>Source des votants / exprimés / blancs / nuls : ISIE (http://www.isie.tn/documents/D%C3%A9cision-Instance-sup%C3%A9rieure-ind%C3%A9pendante-pour-les-%C3%A9lections-relatives-proclamation-des-r%C3%A9sultats-d%C3%A9finitifs.pdf)</t>
  </si>
  <si>
    <t>Source des inscrits : ISIE (http://www.isie.tn/index.php/fr/2014-06-10-04-24-01/188-repartition-des-electeurs-selon-les-centres-et-les-bureaux-de-vote.html)</t>
  </si>
  <si>
    <t>Source des sièges : ISIE (http://www.isie.tn/cadre-juridique/decret-1088.pdf)</t>
  </si>
  <si>
    <t>Incohérences</t>
  </si>
  <si>
    <t>Inscrits annoncés TnPrez (a)</t>
  </si>
  <si>
    <t>Inscrits annoncés TnARP (a')</t>
  </si>
  <si>
    <t>CHECK 0 (a'-a)</t>
  </si>
  <si>
    <t>Participation (b/a')</t>
  </si>
  <si>
    <t>https://twitter.com/nizarus/status/1181359368882851840</t>
  </si>
  <si>
    <t>TOTAL annoncé ISIE (ii)</t>
  </si>
  <si>
    <t>Source des votants / exprimés / blancs / nuls : ISIE (http://www.isie.tn/documents/arrete-resultats-preliminaires.pdf)</t>
  </si>
  <si>
    <t>ID</t>
  </si>
  <si>
    <t>CODE</t>
  </si>
  <si>
    <t>name_fr</t>
  </si>
  <si>
    <t>name_ar</t>
  </si>
  <si>
    <t>Al Badil</t>
  </si>
  <si>
    <t>Parti amal</t>
  </si>
  <si>
    <t>Beni Watani</t>
  </si>
  <si>
    <t>Coalisation Kolna lil Watan</t>
  </si>
  <si>
    <t>Amal wa 3amal</t>
  </si>
  <si>
    <t>Front populaire (Hammami)</t>
  </si>
  <si>
    <t>Tayar</t>
  </si>
  <si>
    <t>PSD</t>
  </si>
  <si>
    <t>Outsider 1</t>
  </si>
  <si>
    <t>Outsider 2</t>
  </si>
  <si>
    <t>Autres</t>
  </si>
  <si>
    <t>SUFFRAGES EXPRIMÉS</t>
  </si>
  <si>
    <t>Blancs</t>
  </si>
  <si>
    <t>Nuls</t>
  </si>
  <si>
    <t>SUFFRAGES TOTAUX</t>
  </si>
  <si>
    <t>Commentaire</t>
  </si>
  <si>
    <t>Écart relatif n°1 / n°2</t>
  </si>
  <si>
    <t>TN.T1</t>
  </si>
  <si>
    <t>تونس 1</t>
  </si>
  <si>
    <t>TN.T2</t>
  </si>
  <si>
    <t>تونس 2</t>
  </si>
  <si>
    <t xml:space="preserve">Outsider 1 = Nahnou houna (Safi Said) </t>
  </si>
  <si>
    <t>TN.AN</t>
  </si>
  <si>
    <t>أريانة</t>
  </si>
  <si>
    <t>TN.MN</t>
  </si>
  <si>
    <t>منوبة</t>
  </si>
  <si>
    <t>TN.BA</t>
  </si>
  <si>
    <t>بن عروس</t>
  </si>
  <si>
    <t>TN.ZA</t>
  </si>
  <si>
    <t>زغوان</t>
  </si>
  <si>
    <t>Outsider 1 = Liste El khir</t>
  </si>
  <si>
    <t>TN.JE</t>
  </si>
  <si>
    <t>جندوبة</t>
  </si>
  <si>
    <t>Outsider 1 = sawt al fallahin</t>
  </si>
  <si>
    <t>TN.KF</t>
  </si>
  <si>
    <t>الكاف</t>
  </si>
  <si>
    <t>Outsider 1 = Liste L'Agriculture est la solution</t>
  </si>
  <si>
    <t>TN.SL</t>
  </si>
  <si>
    <t>سليانـــة</t>
  </si>
  <si>
    <t>Outsider 1 = Bathl w aata
Outsider 2 = Siliana fi ainina</t>
  </si>
  <si>
    <t>TN.BZ</t>
  </si>
  <si>
    <t>بنزرت</t>
  </si>
  <si>
    <t>Outsider1: Autre Tunisie</t>
  </si>
  <si>
    <t>TN.BJ</t>
  </si>
  <si>
    <t>باجة</t>
  </si>
  <si>
    <t>TN.N1</t>
  </si>
  <si>
    <t>نابل 1</t>
  </si>
  <si>
    <t>Outsider 1 = Liste du Cap Bon</t>
  </si>
  <si>
    <t>TN.N2</t>
  </si>
  <si>
    <t>نابل 2</t>
  </si>
  <si>
    <t>TN.KR</t>
  </si>
  <si>
    <t>القيروان</t>
  </si>
  <si>
    <t>Outsider 1 =  Liste La Ligue Verte
Outsider 2 = Liste Retour à l'origine</t>
  </si>
  <si>
    <t>TN.KS</t>
  </si>
  <si>
    <t>القصرين</t>
  </si>
  <si>
    <t>Outsider 1 = Al Wafa Bel Ahd
Outsider 2 = Al Imtiyez</t>
  </si>
  <si>
    <t>TN.SZ</t>
  </si>
  <si>
    <t>سيدي بوزيد</t>
  </si>
  <si>
    <t>Outsider 1 = bouzid alkarama</t>
  </si>
  <si>
    <t>TN.GF</t>
  </si>
  <si>
    <t>قفصة</t>
  </si>
  <si>
    <t>Outsider 1 = Jeunes Indéendants</t>
  </si>
  <si>
    <t>TN.TO</t>
  </si>
  <si>
    <t>توزر</t>
  </si>
  <si>
    <t>Outsider 1 = Citoyenneté et développement</t>
  </si>
  <si>
    <t>TN.KB</t>
  </si>
  <si>
    <t>قبلي</t>
  </si>
  <si>
    <t>TN.SS</t>
  </si>
  <si>
    <t>سوسة</t>
  </si>
  <si>
    <t>TN.MH</t>
  </si>
  <si>
    <t>المهدية</t>
  </si>
  <si>
    <t>TN.MS</t>
  </si>
  <si>
    <t>المنستير</t>
  </si>
  <si>
    <t>TN.S1</t>
  </si>
  <si>
    <t>صفاقس 1</t>
  </si>
  <si>
    <t>TN.S2</t>
  </si>
  <si>
    <t>صفاقس 2</t>
  </si>
  <si>
    <t>TN.ME</t>
  </si>
  <si>
    <t>مدنين</t>
  </si>
  <si>
    <t>TN.GB</t>
  </si>
  <si>
    <t>قابس</t>
  </si>
  <si>
    <t>TN.TA</t>
  </si>
  <si>
    <t>تطاوين</t>
  </si>
  <si>
    <t>TN.F1</t>
  </si>
  <si>
    <t>فرنسا 1</t>
  </si>
  <si>
    <t>TN.F2</t>
  </si>
  <si>
    <t>فرنسا 2</t>
  </si>
  <si>
    <t>TN.AL</t>
  </si>
  <si>
    <t>ألمانيا</t>
  </si>
  <si>
    <t>Outsider 1 = Liste Parti Amal Tounes</t>
  </si>
  <si>
    <t>TN.IT</t>
  </si>
  <si>
    <t>إيطاليا</t>
  </si>
  <si>
    <t>Outsider 1 = Liste Kolna Touensa</t>
  </si>
  <si>
    <t>TN.AR</t>
  </si>
  <si>
    <t>الدول العربية و بقية العالم</t>
  </si>
  <si>
    <t>TN.AM</t>
  </si>
  <si>
    <t>الأمريكتين وبقية أوروبا</t>
  </si>
  <si>
    <t>المجموع</t>
  </si>
  <si>
    <t>% des voix</t>
  </si>
  <si>
    <t>voix</t>
  </si>
  <si>
    <t>Amel Tounes</t>
  </si>
  <si>
    <t>Parti en tête</t>
  </si>
  <si>
    <t>Écart n°1 / n°2</t>
  </si>
  <si>
    <t>Outsider1 =  3ich Tounsi Sawt Tounssiennes</t>
  </si>
  <si>
    <t>% des sièges</t>
  </si>
  <si>
    <t xml:space="preserve"> % نسبة المقاعد</t>
  </si>
  <si>
    <t>sieges</t>
  </si>
  <si>
    <t>R1</t>
  </si>
  <si>
    <t>Seliana</t>
  </si>
  <si>
    <t>Pays Arabe et reste du monde</t>
  </si>
  <si>
    <t>MAX</t>
  </si>
  <si>
    <t>R2</t>
  </si>
  <si>
    <t>R3</t>
  </si>
  <si>
    <t>R4</t>
  </si>
  <si>
    <t>R5</t>
  </si>
  <si>
    <t>R6</t>
  </si>
  <si>
    <t>R7</t>
  </si>
  <si>
    <t>R8</t>
  </si>
  <si>
    <t>R9</t>
  </si>
  <si>
    <t>Nombre de voix non converties</t>
  </si>
  <si>
    <t>R10</t>
  </si>
  <si>
    <t>Exprimés en faveur de listes à plus de 5%</t>
  </si>
  <si>
    <t>SUFFRAGES EXPRIMÉS 5%</t>
  </si>
  <si>
    <t>Restes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</si>
</sst>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"/>
    <numFmt numFmtId="166" formatCode="#\ ###\ ###.00"/>
  </numFmts>
  <fonts count="19">
    <font>
      <sz val="12"/>
      <color rgb="FF000000"/>
      <name val="Calibri"/>
    </font>
    <font>
      <b/>
      <sz val="10"/>
      <color rgb="FF000000"/>
      <name val="Arial"/>
    </font>
    <font>
      <sz val="10"/>
      <color rgb="FF000000"/>
      <name val="Arial"/>
    </font>
    <font>
      <sz val="12"/>
      <name val="Calibri"/>
    </font>
    <font>
      <sz val="13"/>
      <color rgb="FF000000"/>
      <name val="Arial"/>
    </font>
    <font>
      <sz val="9"/>
      <color rgb="FF000000"/>
      <name val="Arial"/>
    </font>
    <font>
      <u/>
      <sz val="10"/>
      <color rgb="FF000000"/>
      <name val="Arial"/>
    </font>
    <font>
      <b/>
      <sz val="8"/>
      <color rgb="FF000000"/>
      <name val="Arial"/>
    </font>
    <font>
      <b/>
      <sz val="6"/>
      <color rgb="FF000000"/>
      <name val="Arial"/>
    </font>
    <font>
      <sz val="11"/>
      <name val="Calibri"/>
    </font>
    <font>
      <b/>
      <sz val="10"/>
      <color rgb="FF274E13"/>
      <name val="Arial"/>
    </font>
    <font>
      <b/>
      <sz val="12"/>
      <color rgb="FF000000"/>
      <name val="Arial"/>
    </font>
    <font>
      <sz val="10"/>
      <name val="Arial"/>
    </font>
    <font>
      <sz val="10"/>
      <color rgb="FF274E13"/>
      <name val="Arial"/>
    </font>
    <font>
      <b/>
      <sz val="10"/>
      <name val="Arial"/>
    </font>
    <font>
      <sz val="10"/>
      <color rgb="FFFFFFFF"/>
      <name val="Arial"/>
    </font>
    <font>
      <b/>
      <sz val="13"/>
      <color rgb="FF000000"/>
      <name val="Arial"/>
    </font>
    <font>
      <sz val="13"/>
      <name val="Arial"/>
    </font>
    <font>
      <sz val="12"/>
      <name val="Arial"/>
    </font>
  </fonts>
  <fills count="9">
    <fill>
      <patternFill patternType="none"/>
    </fill>
    <fill>
      <patternFill patternType="gray125"/>
    </fill>
    <fill>
      <patternFill patternType="solid">
        <fgColor rgb="FFFFE599"/>
        <bgColor rgb="FFFFE599"/>
      </patternFill>
    </fill>
    <fill>
      <patternFill patternType="solid">
        <fgColor rgb="FFD9EAD3"/>
        <bgColor rgb="FFD9EAD3"/>
      </patternFill>
    </fill>
    <fill>
      <patternFill patternType="solid">
        <fgColor rgb="FFE6B8AF"/>
        <bgColor rgb="FFE6B8AF"/>
      </patternFill>
    </fill>
    <fill>
      <patternFill patternType="solid">
        <fgColor rgb="FFCFE2F3"/>
        <bgColor rgb="FFCFE2F3"/>
      </patternFill>
    </fill>
    <fill>
      <patternFill patternType="solid">
        <fgColor rgb="FFFFD966"/>
        <bgColor rgb="FFFFD966"/>
      </patternFill>
    </fill>
    <fill>
      <patternFill patternType="solid">
        <fgColor rgb="FFB6D7A8"/>
        <bgColor rgb="FFB6D7A8"/>
      </patternFill>
    </fill>
    <fill>
      <patternFill patternType="solid">
        <fgColor rgb="FFFFFF00"/>
        <bgColor rgb="FFFFFF00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CCCCCC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8">
    <xf numFmtId="0" fontId="0" fillId="0" borderId="0" xfId="0" applyFont="1" applyAlignment="1"/>
    <xf numFmtId="164" fontId="1" fillId="0" borderId="0" xfId="0" applyNumberFormat="1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 wrapText="1"/>
    </xf>
    <xf numFmtId="164" fontId="2" fillId="3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4" fontId="1" fillId="3" borderId="0" xfId="0" applyNumberFormat="1" applyFont="1" applyFill="1" applyAlignment="1">
      <alignment horizontal="left" vertical="center"/>
    </xf>
    <xf numFmtId="0" fontId="3" fillId="3" borderId="0" xfId="0" applyFont="1" applyFill="1"/>
    <xf numFmtId="0" fontId="1" fillId="0" borderId="0" xfId="0" applyFont="1" applyAlignment="1">
      <alignment horizontal="left" vertical="center"/>
    </xf>
    <xf numFmtId="164" fontId="1" fillId="4" borderId="0" xfId="0" applyNumberFormat="1" applyFont="1" applyFill="1" applyAlignment="1">
      <alignment horizontal="left" vertical="center"/>
    </xf>
    <xf numFmtId="164" fontId="1" fillId="2" borderId="0" xfId="0" applyNumberFormat="1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left" vertical="center"/>
    </xf>
    <xf numFmtId="164" fontId="2" fillId="3" borderId="1" xfId="0" applyNumberFormat="1" applyFont="1" applyFill="1" applyBorder="1" applyAlignment="1">
      <alignment horizontal="right" vertical="center"/>
    </xf>
    <xf numFmtId="164" fontId="2" fillId="3" borderId="1" xfId="0" applyNumberFormat="1" applyFont="1" applyFill="1" applyBorder="1" applyAlignment="1">
      <alignment vertical="center"/>
    </xf>
    <xf numFmtId="164" fontId="2" fillId="3" borderId="1" xfId="0" applyNumberFormat="1" applyFont="1" applyFill="1" applyBorder="1" applyAlignment="1">
      <alignment horizontal="right" vertical="center"/>
    </xf>
    <xf numFmtId="164" fontId="2" fillId="5" borderId="1" xfId="0" applyNumberFormat="1" applyFont="1" applyFill="1" applyBorder="1" applyAlignment="1">
      <alignment horizontal="center" vertical="center"/>
    </xf>
    <xf numFmtId="10" fontId="2" fillId="3" borderId="1" xfId="0" applyNumberFormat="1" applyFont="1" applyFill="1" applyBorder="1" applyAlignment="1">
      <alignment horizontal="right" vertical="center"/>
    </xf>
    <xf numFmtId="3" fontId="2" fillId="3" borderId="1" xfId="0" applyNumberFormat="1" applyFont="1" applyFill="1" applyBorder="1" applyAlignment="1">
      <alignment horizontal="center" vertical="center"/>
    </xf>
    <xf numFmtId="166" fontId="2" fillId="3" borderId="1" xfId="0" applyNumberFormat="1" applyFont="1" applyFill="1" applyBorder="1" applyAlignment="1">
      <alignment horizontal="center" vertical="center"/>
    </xf>
    <xf numFmtId="3" fontId="2" fillId="3" borderId="1" xfId="0" applyNumberFormat="1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>
      <alignment vertical="center"/>
    </xf>
    <xf numFmtId="164" fontId="2" fillId="3" borderId="1" xfId="0" applyNumberFormat="1" applyFont="1" applyFill="1" applyBorder="1" applyAlignment="1">
      <alignment horizontal="right" vertical="center" wrapText="1"/>
    </xf>
    <xf numFmtId="164" fontId="2" fillId="4" borderId="1" xfId="0" applyNumberFormat="1" applyFont="1" applyFill="1" applyBorder="1" applyAlignment="1">
      <alignment horizontal="right" vertical="center"/>
    </xf>
    <xf numFmtId="10" fontId="2" fillId="3" borderId="1" xfId="0" applyNumberFormat="1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left" vertical="center"/>
    </xf>
    <xf numFmtId="164" fontId="2" fillId="6" borderId="1" xfId="0" applyNumberFormat="1" applyFont="1" applyFill="1" applyBorder="1" applyAlignment="1">
      <alignment horizontal="right" vertical="center"/>
    </xf>
    <xf numFmtId="164" fontId="2" fillId="6" borderId="1" xfId="0" applyNumberFormat="1" applyFont="1" applyFill="1" applyBorder="1" applyAlignment="1">
      <alignment horizontal="center" vertical="center"/>
    </xf>
    <xf numFmtId="10" fontId="2" fillId="3" borderId="1" xfId="0" applyNumberFormat="1" applyFont="1" applyFill="1" applyBorder="1" applyAlignment="1">
      <alignment horizontal="right" vertical="center"/>
    </xf>
    <xf numFmtId="3" fontId="2" fillId="0" borderId="1" xfId="0" applyNumberFormat="1" applyFont="1" applyBorder="1" applyAlignment="1">
      <alignment horizontal="right" vertical="center"/>
    </xf>
    <xf numFmtId="164" fontId="2" fillId="2" borderId="1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4" fontId="1" fillId="3" borderId="0" xfId="0" applyNumberFormat="1" applyFont="1" applyFill="1" applyAlignment="1">
      <alignment horizontal="center" vertical="center"/>
    </xf>
    <xf numFmtId="164" fontId="1" fillId="4" borderId="0" xfId="0" applyNumberFormat="1" applyFont="1" applyFill="1" applyAlignment="1">
      <alignment horizontal="left" vertical="center" wrapText="1"/>
    </xf>
    <xf numFmtId="164" fontId="5" fillId="3" borderId="1" xfId="0" applyNumberFormat="1" applyFont="1" applyFill="1" applyBorder="1" applyAlignment="1">
      <alignment horizontal="right"/>
    </xf>
    <xf numFmtId="164" fontId="5" fillId="3" borderId="1" xfId="0" applyNumberFormat="1" applyFont="1" applyFill="1" applyBorder="1" applyAlignment="1">
      <alignment horizontal="right"/>
    </xf>
    <xf numFmtId="164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vertical="center"/>
    </xf>
    <xf numFmtId="164" fontId="5" fillId="3" borderId="2" xfId="0" applyNumberFormat="1" applyFont="1" applyFill="1" applyBorder="1" applyAlignment="1">
      <alignment horizontal="right"/>
    </xf>
    <xf numFmtId="164" fontId="5" fillId="3" borderId="2" xfId="0" applyNumberFormat="1" applyFont="1" applyFill="1" applyBorder="1" applyAlignment="1">
      <alignment horizontal="right"/>
    </xf>
    <xf numFmtId="3" fontId="6" fillId="0" borderId="1" xfId="0" applyNumberFormat="1" applyFont="1" applyBorder="1" applyAlignment="1">
      <alignment horizontal="right" vertical="center"/>
    </xf>
    <xf numFmtId="164" fontId="1" fillId="3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/>
    </xf>
    <xf numFmtId="0" fontId="2" fillId="3" borderId="0" xfId="0" applyFont="1" applyFill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164" fontId="5" fillId="0" borderId="4" xfId="0" applyNumberFormat="1" applyFont="1" applyBorder="1" applyAlignment="1">
      <alignment horizontal="right" vertical="center"/>
    </xf>
    <xf numFmtId="164" fontId="5" fillId="0" borderId="2" xfId="0" applyNumberFormat="1" applyFont="1" applyBorder="1" applyAlignment="1">
      <alignment horizontal="right"/>
    </xf>
    <xf numFmtId="3" fontId="2" fillId="0" borderId="1" xfId="0" applyNumberFormat="1" applyFont="1" applyBorder="1" applyAlignment="1">
      <alignment horizontal="left" vertical="center"/>
    </xf>
    <xf numFmtId="10" fontId="9" fillId="3" borderId="0" xfId="0" applyNumberFormat="1" applyFont="1" applyFill="1" applyAlignment="1">
      <alignment horizontal="center" vertical="center"/>
    </xf>
    <xf numFmtId="164" fontId="2" fillId="0" borderId="1" xfId="0" applyNumberFormat="1" applyFont="1" applyBorder="1" applyAlignment="1">
      <alignment horizontal="left" vertical="center"/>
    </xf>
    <xf numFmtId="164" fontId="2" fillId="0" borderId="1" xfId="0" applyNumberFormat="1" applyFont="1" applyBorder="1" applyAlignment="1">
      <alignment horizontal="left" vertical="center" wrapText="1"/>
    </xf>
    <xf numFmtId="164" fontId="5" fillId="0" borderId="2" xfId="0" applyNumberFormat="1" applyFont="1" applyBorder="1" applyAlignment="1">
      <alignment horizontal="right"/>
    </xf>
    <xf numFmtId="0" fontId="1" fillId="3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3" fontId="2" fillId="0" borderId="1" xfId="0" applyNumberFormat="1" applyFont="1" applyBorder="1" applyAlignment="1">
      <alignment horizontal="left" vertical="center" wrapText="1"/>
    </xf>
    <xf numFmtId="164" fontId="5" fillId="0" borderId="2" xfId="0" applyNumberFormat="1" applyFont="1" applyBorder="1" applyAlignment="1">
      <alignment horizontal="right" vertical="center"/>
    </xf>
    <xf numFmtId="0" fontId="10" fillId="3" borderId="1" xfId="0" applyFont="1" applyFill="1" applyBorder="1" applyAlignment="1">
      <alignment horizontal="left" vertical="center" wrapText="1"/>
    </xf>
    <xf numFmtId="0" fontId="1" fillId="3" borderId="0" xfId="0" applyFont="1" applyFill="1" applyAlignment="1">
      <alignment horizontal="left" vertical="center" wrapText="1"/>
    </xf>
    <xf numFmtId="164" fontId="1" fillId="3" borderId="1" xfId="0" applyNumberFormat="1" applyFont="1" applyFill="1" applyBorder="1" applyAlignment="1">
      <alignment horizontal="right" vertical="center" wrapText="1"/>
    </xf>
    <xf numFmtId="164" fontId="11" fillId="3" borderId="2" xfId="0" applyNumberFormat="1" applyFont="1" applyFill="1" applyBorder="1" applyAlignment="1">
      <alignment horizontal="right"/>
    </xf>
    <xf numFmtId="164" fontId="1" fillId="0" borderId="1" xfId="0" applyNumberFormat="1" applyFont="1" applyBorder="1" applyAlignment="1">
      <alignment horizontal="right" vertical="center" wrapText="1"/>
    </xf>
    <xf numFmtId="0" fontId="1" fillId="3" borderId="0" xfId="0" applyFont="1" applyFill="1" applyAlignment="1">
      <alignment horizontal="left" vertical="center" wrapText="1"/>
    </xf>
    <xf numFmtId="10" fontId="1" fillId="3" borderId="1" xfId="0" applyNumberFormat="1" applyFont="1" applyFill="1" applyBorder="1" applyAlignment="1">
      <alignment horizontal="right" vertical="center" wrapText="1"/>
    </xf>
    <xf numFmtId="10" fontId="11" fillId="3" borderId="2" xfId="0" applyNumberFormat="1" applyFont="1" applyFill="1" applyBorder="1" applyAlignment="1">
      <alignment horizontal="right"/>
    </xf>
    <xf numFmtId="0" fontId="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right" vertical="center" wrapText="1" readingOrder="2"/>
    </xf>
    <xf numFmtId="164" fontId="2" fillId="3" borderId="1" xfId="0" applyNumberFormat="1" applyFont="1" applyFill="1" applyBorder="1" applyAlignment="1">
      <alignment horizontal="right" vertical="center" wrapText="1" readingOrder="1"/>
    </xf>
    <xf numFmtId="10" fontId="2" fillId="3" borderId="1" xfId="0" applyNumberFormat="1" applyFont="1" applyFill="1" applyBorder="1" applyAlignment="1">
      <alignment vertical="center" wrapText="1"/>
    </xf>
    <xf numFmtId="164" fontId="2" fillId="3" borderId="1" xfId="0" applyNumberFormat="1" applyFont="1" applyFill="1" applyBorder="1" applyAlignment="1">
      <alignment horizontal="left" vertical="center" wrapText="1"/>
    </xf>
    <xf numFmtId="164" fontId="2" fillId="3" borderId="0" xfId="0" applyNumberFormat="1" applyFont="1" applyFill="1" applyAlignment="1">
      <alignment horizontal="left" vertical="center" wrapText="1"/>
    </xf>
    <xf numFmtId="164" fontId="2" fillId="3" borderId="1" xfId="0" applyNumberFormat="1" applyFont="1" applyFill="1" applyBorder="1" applyAlignment="1">
      <alignment horizontal="left" vertical="center"/>
    </xf>
    <xf numFmtId="0" fontId="10" fillId="3" borderId="0" xfId="0" applyFont="1" applyFill="1" applyAlignment="1">
      <alignment horizontal="left" vertical="center" wrapText="1"/>
    </xf>
    <xf numFmtId="0" fontId="10" fillId="3" borderId="1" xfId="0" applyFont="1" applyFill="1" applyBorder="1" applyAlignment="1">
      <alignment horizontal="right" vertical="center" wrapText="1" readingOrder="2"/>
    </xf>
    <xf numFmtId="0" fontId="10" fillId="3" borderId="1" xfId="0" applyFont="1" applyFill="1" applyBorder="1" applyAlignment="1">
      <alignment horizontal="right" vertical="center" wrapText="1"/>
    </xf>
    <xf numFmtId="0" fontId="1" fillId="3" borderId="1" xfId="0" applyFont="1" applyFill="1" applyBorder="1" applyAlignment="1">
      <alignment horizontal="right" vertical="center" wrapText="1"/>
    </xf>
    <xf numFmtId="0" fontId="1" fillId="3" borderId="1" xfId="0" applyFont="1" applyFill="1" applyBorder="1" applyAlignment="1">
      <alignment horizontal="right" vertical="center" wrapText="1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164" fontId="2" fillId="0" borderId="1" xfId="0" applyNumberFormat="1" applyFont="1" applyBorder="1" applyAlignment="1">
      <alignment horizontal="right" vertical="center" wrapText="1" readingOrder="1"/>
    </xf>
    <xf numFmtId="10" fontId="1" fillId="0" borderId="1" xfId="0" applyNumberFormat="1" applyFont="1" applyBorder="1" applyAlignment="1">
      <alignment horizontal="right" vertical="center" wrapText="1"/>
    </xf>
    <xf numFmtId="3" fontId="1" fillId="7" borderId="1" xfId="0" applyNumberFormat="1" applyFont="1" applyFill="1" applyBorder="1" applyAlignment="1">
      <alignment horizontal="center" vertical="center" wrapText="1"/>
    </xf>
    <xf numFmtId="3" fontId="2" fillId="7" borderId="1" xfId="0" applyNumberFormat="1" applyFont="1" applyFill="1" applyBorder="1" applyAlignment="1">
      <alignment horizontal="center" vertical="center" wrapText="1"/>
    </xf>
    <xf numFmtId="49" fontId="12" fillId="7" borderId="1" xfId="0" applyNumberFormat="1" applyFont="1" applyFill="1" applyBorder="1" applyAlignment="1">
      <alignment horizontal="left" vertical="center" wrapText="1"/>
    </xf>
    <xf numFmtId="49" fontId="12" fillId="7" borderId="1" xfId="0" applyNumberFormat="1" applyFont="1" applyFill="1" applyBorder="1" applyAlignment="1">
      <alignment horizontal="center" vertical="center" wrapText="1"/>
    </xf>
    <xf numFmtId="49" fontId="12" fillId="4" borderId="1" xfId="0" applyNumberFormat="1" applyFont="1" applyFill="1" applyBorder="1" applyAlignment="1">
      <alignment horizontal="center" vertical="center" wrapText="1"/>
    </xf>
    <xf numFmtId="3" fontId="12" fillId="4" borderId="1" xfId="0" applyNumberFormat="1" applyFont="1" applyFill="1" applyBorder="1" applyAlignment="1">
      <alignment horizontal="center" vertical="center" wrapText="1"/>
    </xf>
    <xf numFmtId="3" fontId="12" fillId="7" borderId="1" xfId="0" applyNumberFormat="1" applyFont="1" applyFill="1" applyBorder="1" applyAlignment="1">
      <alignment horizontal="center" vertical="center" wrapText="1"/>
    </xf>
    <xf numFmtId="3" fontId="12" fillId="0" borderId="1" xfId="0" applyNumberFormat="1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3" fontId="13" fillId="7" borderId="1" xfId="0" applyNumberFormat="1" applyFont="1" applyFill="1" applyBorder="1" applyAlignment="1">
      <alignment horizontal="center" vertical="center" wrapText="1"/>
    </xf>
    <xf numFmtId="3" fontId="1" fillId="7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10" fontId="1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right" vertical="center" wrapText="1" readingOrder="2"/>
    </xf>
    <xf numFmtId="3" fontId="14" fillId="7" borderId="1" xfId="0" applyNumberFormat="1" applyFont="1" applyFill="1" applyBorder="1" applyAlignment="1">
      <alignment horizontal="center" vertical="center" wrapText="1"/>
    </xf>
    <xf numFmtId="9" fontId="14" fillId="7" borderId="1" xfId="0" applyNumberFormat="1" applyFont="1" applyFill="1" applyBorder="1" applyAlignment="1">
      <alignment horizontal="center" vertical="center" wrapText="1"/>
    </xf>
    <xf numFmtId="9" fontId="12" fillId="7" borderId="1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14" fillId="7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right" vertical="center" wrapText="1"/>
    </xf>
    <xf numFmtId="0" fontId="14" fillId="3" borderId="1" xfId="0" applyFont="1" applyFill="1" applyBorder="1" applyAlignment="1">
      <alignment horizontal="right" vertical="center" wrapText="1"/>
    </xf>
    <xf numFmtId="10" fontId="15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3" fontId="4" fillId="0" borderId="1" xfId="0" applyNumberFormat="1" applyFont="1" applyBorder="1" applyAlignment="1">
      <alignment horizontal="right" vertical="center" wrapText="1"/>
    </xf>
    <xf numFmtId="3" fontId="17" fillId="0" borderId="1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vertical="center" wrapText="1"/>
    </xf>
    <xf numFmtId="3" fontId="16" fillId="0" borderId="1" xfId="0" applyNumberFormat="1" applyFont="1" applyBorder="1" applyAlignment="1">
      <alignment horizontal="right" vertical="center" wrapText="1"/>
    </xf>
    <xf numFmtId="3" fontId="4" fillId="0" borderId="1" xfId="0" applyNumberFormat="1" applyFont="1" applyBorder="1" applyAlignment="1">
      <alignment horizontal="right"/>
    </xf>
    <xf numFmtId="3" fontId="4" fillId="0" borderId="5" xfId="0" applyNumberFormat="1" applyFont="1" applyBorder="1" applyAlignment="1">
      <alignment horizontal="right"/>
    </xf>
    <xf numFmtId="3" fontId="4" fillId="0" borderId="2" xfId="0" applyNumberFormat="1" applyFont="1" applyBorder="1" applyAlignment="1">
      <alignment horizontal="right"/>
    </xf>
    <xf numFmtId="3" fontId="4" fillId="0" borderId="4" xfId="0" applyNumberFormat="1" applyFont="1" applyBorder="1" applyAlignment="1">
      <alignment horizontal="right"/>
    </xf>
    <xf numFmtId="3" fontId="16" fillId="0" borderId="2" xfId="0" applyNumberFormat="1" applyFont="1" applyBorder="1" applyAlignment="1">
      <alignment horizontal="right"/>
    </xf>
    <xf numFmtId="3" fontId="16" fillId="0" borderId="4" xfId="0" applyNumberFormat="1" applyFont="1" applyBorder="1" applyAlignment="1">
      <alignment horizontal="right"/>
    </xf>
    <xf numFmtId="3" fontId="4" fillId="0" borderId="0" xfId="0" applyNumberFormat="1" applyFont="1"/>
    <xf numFmtId="0" fontId="16" fillId="0" borderId="0" xfId="0" applyFont="1" applyAlignment="1">
      <alignment horizontal="left" vertical="center" wrapText="1"/>
    </xf>
    <xf numFmtId="3" fontId="16" fillId="0" borderId="0" xfId="0" applyNumberFormat="1" applyFont="1" applyAlignment="1">
      <alignment horizontal="right" vertical="center" wrapText="1"/>
    </xf>
    <xf numFmtId="3" fontId="4" fillId="0" borderId="1" xfId="0" applyNumberFormat="1" applyFont="1" applyBorder="1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3" fontId="4" fillId="0" borderId="0" xfId="0" applyNumberFormat="1" applyFont="1" applyAlignment="1">
      <alignment horizontal="right" vertical="center" wrapText="1"/>
    </xf>
    <xf numFmtId="164" fontId="5" fillId="8" borderId="4" xfId="0" applyNumberFormat="1" applyFont="1" applyFill="1" applyBorder="1" applyAlignment="1">
      <alignment horizontal="right" vertical="center"/>
    </xf>
    <xf numFmtId="0" fontId="18" fillId="0" borderId="0" xfId="0" applyFont="1" applyAlignment="1"/>
    <xf numFmtId="3" fontId="3" fillId="0" borderId="0" xfId="0" applyNumberFormat="1" applyFont="1"/>
  </cellXfs>
  <cellStyles count="1">
    <cellStyle name="Normal" xfId="0" builtinId="0"/>
  </cellStyles>
  <dxfs count="28">
    <dxf>
      <fill>
        <patternFill patternType="solid">
          <fgColor rgb="FFA4C2F4"/>
          <bgColor rgb="FFA4C2F4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38761D"/>
      </font>
      <fill>
        <patternFill patternType="solid">
          <fgColor rgb="FFD9EAD3"/>
          <bgColor rgb="FFD9EAD3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B7B7B7"/>
      </font>
      <fill>
        <patternFill patternType="none"/>
      </fill>
    </dxf>
    <dxf>
      <font>
        <color rgb="FFB7B7B7"/>
      </font>
      <fill>
        <patternFill patternType="solid">
          <fgColor rgb="FFB7B7B7"/>
          <bgColor rgb="FFB7B7B7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274E13"/>
      </font>
      <fill>
        <patternFill patternType="solid">
          <fgColor rgb="FFD9EAD3"/>
          <bgColor rgb="FFD9EAD3"/>
        </patternFill>
      </fill>
    </dxf>
    <dxf>
      <font>
        <color rgb="FF980000"/>
      </font>
      <fill>
        <patternFill patternType="solid">
          <fgColor rgb="FFE6B8AF"/>
          <bgColor rgb="FFE6B8AF"/>
        </patternFill>
      </fill>
    </dxf>
    <dxf>
      <font>
        <color rgb="FF000000"/>
      </font>
      <fill>
        <patternFill patternType="solid">
          <fgColor rgb="FFB7B7B7"/>
          <bgColor rgb="FFB7B7B7"/>
        </patternFill>
      </fill>
    </dxf>
    <dxf>
      <font>
        <color rgb="FF38761D"/>
      </font>
      <fill>
        <patternFill patternType="solid">
          <fgColor rgb="FFD9EAD3"/>
          <bgColor rgb="FFD9EAD3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B7B7B7"/>
      </font>
      <fill>
        <patternFill patternType="none"/>
      </fill>
    </dxf>
    <dxf>
      <font>
        <color rgb="FFB7B7B7"/>
      </font>
      <fill>
        <patternFill patternType="solid">
          <fgColor rgb="FFB7B7B7"/>
          <bgColor rgb="FFB7B7B7"/>
        </patternFill>
      </fill>
    </dxf>
    <dxf>
      <fill>
        <patternFill patternType="solid">
          <fgColor rgb="FFA4C2F4"/>
          <bgColor rgb="FFA4C2F4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38761D"/>
      </font>
      <fill>
        <patternFill patternType="solid">
          <fgColor rgb="FFD9EAD3"/>
          <bgColor rgb="FFD9EAD3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B7B7B7"/>
      </font>
      <fill>
        <patternFill patternType="none"/>
      </fill>
    </dxf>
    <dxf>
      <font>
        <color rgb="FFB7B7B7"/>
      </font>
      <fill>
        <patternFill patternType="solid">
          <fgColor rgb="FFB7B7B7"/>
          <bgColor rgb="FFB7B7B7"/>
        </patternFill>
      </fill>
    </dxf>
    <dxf>
      <font>
        <color rgb="FFB7B7B7"/>
      </font>
      <fill>
        <patternFill patternType="solid">
          <fgColor rgb="FFB7B7B7"/>
          <bgColor rgb="FFB7B7B7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274E13"/>
      </font>
      <fill>
        <patternFill patternType="solid">
          <fgColor rgb="FFD9EAD3"/>
          <bgColor rgb="FFD9EAD3"/>
        </patternFill>
      </fill>
    </dxf>
    <dxf>
      <font>
        <color rgb="FF980000"/>
      </font>
      <fill>
        <patternFill patternType="solid">
          <fgColor rgb="FFE6B8AF"/>
          <bgColor rgb="FFE6B8AF"/>
        </patternFill>
      </fill>
    </dxf>
    <dxf>
      <font>
        <color rgb="FF274E13"/>
      </font>
      <fill>
        <patternFill patternType="solid">
          <fgColor rgb="FFD9EAD3"/>
          <bgColor rgb="FFD9EAD3"/>
        </patternFill>
      </fill>
    </dxf>
    <dxf>
      <font>
        <color rgb="FF980000"/>
      </font>
      <fill>
        <patternFill patternType="solid">
          <fgColor rgb="FFE6B8AF"/>
          <bgColor rgb="FFE6B8A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bit.ly/TnElecResult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s://twitter.com/nizarus/status/1181359368882851840" TargetMode="External"/><Relationship Id="rId1" Type="http://schemas.openxmlformats.org/officeDocument/2006/relationships/hyperlink" Target="http://bit.ly/TnElecResults" TargetMode="Externa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hyperlink" Target="https://twitter.com/nizarus/status/1181359368882851840" TargetMode="External"/><Relationship Id="rId1" Type="http://schemas.openxmlformats.org/officeDocument/2006/relationships/hyperlink" Target="http://bit.ly/TnElecResults" TargetMode="External"/></Relationships>
</file>

<file path=xl/worksheets/_rels/sheet29.xml.rels><?xml version="1.0" encoding="UTF-8" standalone="yes"?>
<Relationships xmlns="http://schemas.openxmlformats.org/package/2006/relationships"><Relationship Id="rId8" Type="http://schemas.openxmlformats.org/officeDocument/2006/relationships/hyperlink" Target="http://tn.bz/" TargetMode="External"/><Relationship Id="rId13" Type="http://schemas.openxmlformats.org/officeDocument/2006/relationships/hyperlink" Target="http://tn.gf/" TargetMode="External"/><Relationship Id="rId18" Type="http://schemas.openxmlformats.org/officeDocument/2006/relationships/hyperlink" Target="http://tn.ms/" TargetMode="External"/><Relationship Id="rId3" Type="http://schemas.openxmlformats.org/officeDocument/2006/relationships/hyperlink" Target="http://tn.ba/" TargetMode="External"/><Relationship Id="rId21" Type="http://schemas.openxmlformats.org/officeDocument/2006/relationships/hyperlink" Target="http://tn.ta/" TargetMode="External"/><Relationship Id="rId7" Type="http://schemas.openxmlformats.org/officeDocument/2006/relationships/hyperlink" Target="http://tn.sl/" TargetMode="External"/><Relationship Id="rId12" Type="http://schemas.openxmlformats.org/officeDocument/2006/relationships/hyperlink" Target="http://tn.sz/" TargetMode="External"/><Relationship Id="rId17" Type="http://schemas.openxmlformats.org/officeDocument/2006/relationships/hyperlink" Target="http://tn.mh/" TargetMode="External"/><Relationship Id="rId25" Type="http://schemas.openxmlformats.org/officeDocument/2006/relationships/hyperlink" Target="http://tn.am/" TargetMode="External"/><Relationship Id="rId2" Type="http://schemas.openxmlformats.org/officeDocument/2006/relationships/hyperlink" Target="http://tn.mn/" TargetMode="External"/><Relationship Id="rId16" Type="http://schemas.openxmlformats.org/officeDocument/2006/relationships/hyperlink" Target="http://tn.ss/" TargetMode="External"/><Relationship Id="rId20" Type="http://schemas.openxmlformats.org/officeDocument/2006/relationships/hyperlink" Target="http://tn.gb/" TargetMode="External"/><Relationship Id="rId1" Type="http://schemas.openxmlformats.org/officeDocument/2006/relationships/hyperlink" Target="http://tn.an/" TargetMode="External"/><Relationship Id="rId6" Type="http://schemas.openxmlformats.org/officeDocument/2006/relationships/hyperlink" Target="http://tn.kf/" TargetMode="External"/><Relationship Id="rId11" Type="http://schemas.openxmlformats.org/officeDocument/2006/relationships/hyperlink" Target="http://tn.ks/" TargetMode="External"/><Relationship Id="rId24" Type="http://schemas.openxmlformats.org/officeDocument/2006/relationships/hyperlink" Target="http://tn.ar/" TargetMode="External"/><Relationship Id="rId5" Type="http://schemas.openxmlformats.org/officeDocument/2006/relationships/hyperlink" Target="http://tn.je/" TargetMode="External"/><Relationship Id="rId15" Type="http://schemas.openxmlformats.org/officeDocument/2006/relationships/hyperlink" Target="http://tn.kb/" TargetMode="External"/><Relationship Id="rId23" Type="http://schemas.openxmlformats.org/officeDocument/2006/relationships/hyperlink" Target="http://tn.it/" TargetMode="External"/><Relationship Id="rId10" Type="http://schemas.openxmlformats.org/officeDocument/2006/relationships/hyperlink" Target="http://tn.kr/" TargetMode="External"/><Relationship Id="rId19" Type="http://schemas.openxmlformats.org/officeDocument/2006/relationships/hyperlink" Target="http://tn.me/" TargetMode="External"/><Relationship Id="rId4" Type="http://schemas.openxmlformats.org/officeDocument/2006/relationships/hyperlink" Target="http://tn.za/" TargetMode="External"/><Relationship Id="rId9" Type="http://schemas.openxmlformats.org/officeDocument/2006/relationships/hyperlink" Target="http://tn.bj/" TargetMode="External"/><Relationship Id="rId14" Type="http://schemas.openxmlformats.org/officeDocument/2006/relationships/hyperlink" Target="http://tn.to/" TargetMode="External"/><Relationship Id="rId22" Type="http://schemas.openxmlformats.org/officeDocument/2006/relationships/hyperlink" Target="http://tn.al/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tn.bz/" TargetMode="External"/><Relationship Id="rId13" Type="http://schemas.openxmlformats.org/officeDocument/2006/relationships/hyperlink" Target="http://tn.gf/" TargetMode="External"/><Relationship Id="rId18" Type="http://schemas.openxmlformats.org/officeDocument/2006/relationships/hyperlink" Target="http://tn.ms/" TargetMode="External"/><Relationship Id="rId3" Type="http://schemas.openxmlformats.org/officeDocument/2006/relationships/hyperlink" Target="http://tn.ba/" TargetMode="External"/><Relationship Id="rId21" Type="http://schemas.openxmlformats.org/officeDocument/2006/relationships/hyperlink" Target="http://tn.ta/" TargetMode="External"/><Relationship Id="rId7" Type="http://schemas.openxmlformats.org/officeDocument/2006/relationships/hyperlink" Target="http://tn.sl/" TargetMode="External"/><Relationship Id="rId12" Type="http://schemas.openxmlformats.org/officeDocument/2006/relationships/hyperlink" Target="http://tn.sz/" TargetMode="External"/><Relationship Id="rId17" Type="http://schemas.openxmlformats.org/officeDocument/2006/relationships/hyperlink" Target="http://tn.mh/" TargetMode="External"/><Relationship Id="rId25" Type="http://schemas.openxmlformats.org/officeDocument/2006/relationships/hyperlink" Target="http://tn.am/" TargetMode="External"/><Relationship Id="rId2" Type="http://schemas.openxmlformats.org/officeDocument/2006/relationships/hyperlink" Target="http://tn.mn/" TargetMode="External"/><Relationship Id="rId16" Type="http://schemas.openxmlformats.org/officeDocument/2006/relationships/hyperlink" Target="http://tn.ss/" TargetMode="External"/><Relationship Id="rId20" Type="http://schemas.openxmlformats.org/officeDocument/2006/relationships/hyperlink" Target="http://tn.gb/" TargetMode="External"/><Relationship Id="rId1" Type="http://schemas.openxmlformats.org/officeDocument/2006/relationships/hyperlink" Target="http://tn.an/" TargetMode="External"/><Relationship Id="rId6" Type="http://schemas.openxmlformats.org/officeDocument/2006/relationships/hyperlink" Target="http://tn.kf/" TargetMode="External"/><Relationship Id="rId11" Type="http://schemas.openxmlformats.org/officeDocument/2006/relationships/hyperlink" Target="http://tn.ks/" TargetMode="External"/><Relationship Id="rId24" Type="http://schemas.openxmlformats.org/officeDocument/2006/relationships/hyperlink" Target="http://tn.ar/" TargetMode="External"/><Relationship Id="rId5" Type="http://schemas.openxmlformats.org/officeDocument/2006/relationships/hyperlink" Target="http://tn.je/" TargetMode="External"/><Relationship Id="rId15" Type="http://schemas.openxmlformats.org/officeDocument/2006/relationships/hyperlink" Target="http://tn.kb/" TargetMode="External"/><Relationship Id="rId23" Type="http://schemas.openxmlformats.org/officeDocument/2006/relationships/hyperlink" Target="http://tn.it/" TargetMode="External"/><Relationship Id="rId10" Type="http://schemas.openxmlformats.org/officeDocument/2006/relationships/hyperlink" Target="http://tn.kr/" TargetMode="External"/><Relationship Id="rId19" Type="http://schemas.openxmlformats.org/officeDocument/2006/relationships/hyperlink" Target="http://tn.me/" TargetMode="External"/><Relationship Id="rId4" Type="http://schemas.openxmlformats.org/officeDocument/2006/relationships/hyperlink" Target="http://tn.za/" TargetMode="External"/><Relationship Id="rId9" Type="http://schemas.openxmlformats.org/officeDocument/2006/relationships/hyperlink" Target="http://tn.bj/" TargetMode="External"/><Relationship Id="rId14" Type="http://schemas.openxmlformats.org/officeDocument/2006/relationships/hyperlink" Target="http://tn.to/" TargetMode="External"/><Relationship Id="rId22" Type="http://schemas.openxmlformats.org/officeDocument/2006/relationships/hyperlink" Target="http://tn.al/" TargetMode="External"/></Relationships>
</file>

<file path=xl/worksheets/_rels/sheet30.xml.rels><?xml version="1.0" encoding="UTF-8" standalone="yes"?>
<Relationships xmlns="http://schemas.openxmlformats.org/package/2006/relationships"><Relationship Id="rId8" Type="http://schemas.openxmlformats.org/officeDocument/2006/relationships/hyperlink" Target="http://tn.bz/" TargetMode="External"/><Relationship Id="rId13" Type="http://schemas.openxmlformats.org/officeDocument/2006/relationships/hyperlink" Target="http://tn.gf/" TargetMode="External"/><Relationship Id="rId18" Type="http://schemas.openxmlformats.org/officeDocument/2006/relationships/hyperlink" Target="http://tn.ms/" TargetMode="External"/><Relationship Id="rId3" Type="http://schemas.openxmlformats.org/officeDocument/2006/relationships/hyperlink" Target="http://tn.ba/" TargetMode="External"/><Relationship Id="rId21" Type="http://schemas.openxmlformats.org/officeDocument/2006/relationships/hyperlink" Target="http://tn.ta/" TargetMode="External"/><Relationship Id="rId7" Type="http://schemas.openxmlformats.org/officeDocument/2006/relationships/hyperlink" Target="http://tn.sl/" TargetMode="External"/><Relationship Id="rId12" Type="http://schemas.openxmlformats.org/officeDocument/2006/relationships/hyperlink" Target="http://tn.sz/" TargetMode="External"/><Relationship Id="rId17" Type="http://schemas.openxmlformats.org/officeDocument/2006/relationships/hyperlink" Target="http://tn.mh/" TargetMode="External"/><Relationship Id="rId25" Type="http://schemas.openxmlformats.org/officeDocument/2006/relationships/hyperlink" Target="http://tn.am/" TargetMode="External"/><Relationship Id="rId2" Type="http://schemas.openxmlformats.org/officeDocument/2006/relationships/hyperlink" Target="http://tn.mn/" TargetMode="External"/><Relationship Id="rId16" Type="http://schemas.openxmlformats.org/officeDocument/2006/relationships/hyperlink" Target="http://tn.ss/" TargetMode="External"/><Relationship Id="rId20" Type="http://schemas.openxmlformats.org/officeDocument/2006/relationships/hyperlink" Target="http://tn.gb/" TargetMode="External"/><Relationship Id="rId1" Type="http://schemas.openxmlformats.org/officeDocument/2006/relationships/hyperlink" Target="http://tn.an/" TargetMode="External"/><Relationship Id="rId6" Type="http://schemas.openxmlformats.org/officeDocument/2006/relationships/hyperlink" Target="http://tn.kf/" TargetMode="External"/><Relationship Id="rId11" Type="http://schemas.openxmlformats.org/officeDocument/2006/relationships/hyperlink" Target="http://tn.ks/" TargetMode="External"/><Relationship Id="rId24" Type="http://schemas.openxmlformats.org/officeDocument/2006/relationships/hyperlink" Target="http://tn.ar/" TargetMode="External"/><Relationship Id="rId5" Type="http://schemas.openxmlformats.org/officeDocument/2006/relationships/hyperlink" Target="http://tn.je/" TargetMode="External"/><Relationship Id="rId15" Type="http://schemas.openxmlformats.org/officeDocument/2006/relationships/hyperlink" Target="http://tn.kb/" TargetMode="External"/><Relationship Id="rId23" Type="http://schemas.openxmlformats.org/officeDocument/2006/relationships/hyperlink" Target="http://tn.it/" TargetMode="External"/><Relationship Id="rId10" Type="http://schemas.openxmlformats.org/officeDocument/2006/relationships/hyperlink" Target="http://tn.kr/" TargetMode="External"/><Relationship Id="rId19" Type="http://schemas.openxmlformats.org/officeDocument/2006/relationships/hyperlink" Target="http://tn.me/" TargetMode="External"/><Relationship Id="rId4" Type="http://schemas.openxmlformats.org/officeDocument/2006/relationships/hyperlink" Target="http://tn.za/" TargetMode="External"/><Relationship Id="rId9" Type="http://schemas.openxmlformats.org/officeDocument/2006/relationships/hyperlink" Target="http://tn.bj/" TargetMode="External"/><Relationship Id="rId14" Type="http://schemas.openxmlformats.org/officeDocument/2006/relationships/hyperlink" Target="http://tn.to/" TargetMode="External"/><Relationship Id="rId22" Type="http://schemas.openxmlformats.org/officeDocument/2006/relationships/hyperlink" Target="http://tn.al/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tn.bz/" TargetMode="External"/><Relationship Id="rId13" Type="http://schemas.openxmlformats.org/officeDocument/2006/relationships/hyperlink" Target="http://tn.gf/" TargetMode="External"/><Relationship Id="rId18" Type="http://schemas.openxmlformats.org/officeDocument/2006/relationships/hyperlink" Target="http://tn.ms/" TargetMode="External"/><Relationship Id="rId3" Type="http://schemas.openxmlformats.org/officeDocument/2006/relationships/hyperlink" Target="http://tn.ba/" TargetMode="External"/><Relationship Id="rId21" Type="http://schemas.openxmlformats.org/officeDocument/2006/relationships/hyperlink" Target="http://tn.ta/" TargetMode="External"/><Relationship Id="rId7" Type="http://schemas.openxmlformats.org/officeDocument/2006/relationships/hyperlink" Target="http://tn.sl/" TargetMode="External"/><Relationship Id="rId12" Type="http://schemas.openxmlformats.org/officeDocument/2006/relationships/hyperlink" Target="http://tn.sz/" TargetMode="External"/><Relationship Id="rId17" Type="http://schemas.openxmlformats.org/officeDocument/2006/relationships/hyperlink" Target="http://tn.mh/" TargetMode="External"/><Relationship Id="rId25" Type="http://schemas.openxmlformats.org/officeDocument/2006/relationships/hyperlink" Target="http://tn.am/" TargetMode="External"/><Relationship Id="rId2" Type="http://schemas.openxmlformats.org/officeDocument/2006/relationships/hyperlink" Target="http://tn.mn/" TargetMode="External"/><Relationship Id="rId16" Type="http://schemas.openxmlformats.org/officeDocument/2006/relationships/hyperlink" Target="http://tn.ss/" TargetMode="External"/><Relationship Id="rId20" Type="http://schemas.openxmlformats.org/officeDocument/2006/relationships/hyperlink" Target="http://tn.gb/" TargetMode="External"/><Relationship Id="rId1" Type="http://schemas.openxmlformats.org/officeDocument/2006/relationships/hyperlink" Target="http://tn.an/" TargetMode="External"/><Relationship Id="rId6" Type="http://schemas.openxmlformats.org/officeDocument/2006/relationships/hyperlink" Target="http://tn.kf/" TargetMode="External"/><Relationship Id="rId11" Type="http://schemas.openxmlformats.org/officeDocument/2006/relationships/hyperlink" Target="http://tn.ks/" TargetMode="External"/><Relationship Id="rId24" Type="http://schemas.openxmlformats.org/officeDocument/2006/relationships/hyperlink" Target="http://tn.ar/" TargetMode="External"/><Relationship Id="rId5" Type="http://schemas.openxmlformats.org/officeDocument/2006/relationships/hyperlink" Target="http://tn.je/" TargetMode="External"/><Relationship Id="rId15" Type="http://schemas.openxmlformats.org/officeDocument/2006/relationships/hyperlink" Target="http://tn.kb/" TargetMode="External"/><Relationship Id="rId23" Type="http://schemas.openxmlformats.org/officeDocument/2006/relationships/hyperlink" Target="http://tn.it/" TargetMode="External"/><Relationship Id="rId10" Type="http://schemas.openxmlformats.org/officeDocument/2006/relationships/hyperlink" Target="http://tn.kr/" TargetMode="External"/><Relationship Id="rId19" Type="http://schemas.openxmlformats.org/officeDocument/2006/relationships/hyperlink" Target="http://tn.me/" TargetMode="External"/><Relationship Id="rId4" Type="http://schemas.openxmlformats.org/officeDocument/2006/relationships/hyperlink" Target="http://tn.za/" TargetMode="External"/><Relationship Id="rId9" Type="http://schemas.openxmlformats.org/officeDocument/2006/relationships/hyperlink" Target="http://tn.bj/" TargetMode="External"/><Relationship Id="rId14" Type="http://schemas.openxmlformats.org/officeDocument/2006/relationships/hyperlink" Target="http://tn.to/" TargetMode="External"/><Relationship Id="rId22" Type="http://schemas.openxmlformats.org/officeDocument/2006/relationships/hyperlink" Target="http://tn.al/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tn.bz/" TargetMode="External"/><Relationship Id="rId13" Type="http://schemas.openxmlformats.org/officeDocument/2006/relationships/hyperlink" Target="http://tn.gf/" TargetMode="External"/><Relationship Id="rId18" Type="http://schemas.openxmlformats.org/officeDocument/2006/relationships/hyperlink" Target="http://tn.ms/" TargetMode="External"/><Relationship Id="rId3" Type="http://schemas.openxmlformats.org/officeDocument/2006/relationships/hyperlink" Target="http://tn.ba/" TargetMode="External"/><Relationship Id="rId21" Type="http://schemas.openxmlformats.org/officeDocument/2006/relationships/hyperlink" Target="http://tn.ta/" TargetMode="External"/><Relationship Id="rId7" Type="http://schemas.openxmlformats.org/officeDocument/2006/relationships/hyperlink" Target="http://tn.sl/" TargetMode="External"/><Relationship Id="rId12" Type="http://schemas.openxmlformats.org/officeDocument/2006/relationships/hyperlink" Target="http://tn.sz/" TargetMode="External"/><Relationship Id="rId17" Type="http://schemas.openxmlformats.org/officeDocument/2006/relationships/hyperlink" Target="http://tn.mh/" TargetMode="External"/><Relationship Id="rId25" Type="http://schemas.openxmlformats.org/officeDocument/2006/relationships/hyperlink" Target="http://tn.am/" TargetMode="External"/><Relationship Id="rId2" Type="http://schemas.openxmlformats.org/officeDocument/2006/relationships/hyperlink" Target="http://tn.mn/" TargetMode="External"/><Relationship Id="rId16" Type="http://schemas.openxmlformats.org/officeDocument/2006/relationships/hyperlink" Target="http://tn.ss/" TargetMode="External"/><Relationship Id="rId20" Type="http://schemas.openxmlformats.org/officeDocument/2006/relationships/hyperlink" Target="http://tn.gb/" TargetMode="External"/><Relationship Id="rId1" Type="http://schemas.openxmlformats.org/officeDocument/2006/relationships/hyperlink" Target="http://tn.an/" TargetMode="External"/><Relationship Id="rId6" Type="http://schemas.openxmlformats.org/officeDocument/2006/relationships/hyperlink" Target="http://tn.kf/" TargetMode="External"/><Relationship Id="rId11" Type="http://schemas.openxmlformats.org/officeDocument/2006/relationships/hyperlink" Target="http://tn.ks/" TargetMode="External"/><Relationship Id="rId24" Type="http://schemas.openxmlformats.org/officeDocument/2006/relationships/hyperlink" Target="http://tn.ar/" TargetMode="External"/><Relationship Id="rId5" Type="http://schemas.openxmlformats.org/officeDocument/2006/relationships/hyperlink" Target="http://tn.je/" TargetMode="External"/><Relationship Id="rId15" Type="http://schemas.openxmlformats.org/officeDocument/2006/relationships/hyperlink" Target="http://tn.kb/" TargetMode="External"/><Relationship Id="rId23" Type="http://schemas.openxmlformats.org/officeDocument/2006/relationships/hyperlink" Target="http://tn.it/" TargetMode="External"/><Relationship Id="rId10" Type="http://schemas.openxmlformats.org/officeDocument/2006/relationships/hyperlink" Target="http://tn.kr/" TargetMode="External"/><Relationship Id="rId19" Type="http://schemas.openxmlformats.org/officeDocument/2006/relationships/hyperlink" Target="http://tn.me/" TargetMode="External"/><Relationship Id="rId4" Type="http://schemas.openxmlformats.org/officeDocument/2006/relationships/hyperlink" Target="http://tn.za/" TargetMode="External"/><Relationship Id="rId9" Type="http://schemas.openxmlformats.org/officeDocument/2006/relationships/hyperlink" Target="http://tn.bj/" TargetMode="External"/><Relationship Id="rId14" Type="http://schemas.openxmlformats.org/officeDocument/2006/relationships/hyperlink" Target="http://tn.to/" TargetMode="External"/><Relationship Id="rId22" Type="http://schemas.openxmlformats.org/officeDocument/2006/relationships/hyperlink" Target="http://tn.al/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tn.bz/" TargetMode="External"/><Relationship Id="rId13" Type="http://schemas.openxmlformats.org/officeDocument/2006/relationships/hyperlink" Target="http://tn.gf/" TargetMode="External"/><Relationship Id="rId18" Type="http://schemas.openxmlformats.org/officeDocument/2006/relationships/hyperlink" Target="http://tn.ms/" TargetMode="External"/><Relationship Id="rId3" Type="http://schemas.openxmlformats.org/officeDocument/2006/relationships/hyperlink" Target="http://tn.ba/" TargetMode="External"/><Relationship Id="rId21" Type="http://schemas.openxmlformats.org/officeDocument/2006/relationships/hyperlink" Target="http://tn.ta/" TargetMode="External"/><Relationship Id="rId7" Type="http://schemas.openxmlformats.org/officeDocument/2006/relationships/hyperlink" Target="http://tn.sl/" TargetMode="External"/><Relationship Id="rId12" Type="http://schemas.openxmlformats.org/officeDocument/2006/relationships/hyperlink" Target="http://tn.sz/" TargetMode="External"/><Relationship Id="rId17" Type="http://schemas.openxmlformats.org/officeDocument/2006/relationships/hyperlink" Target="http://tn.mh/" TargetMode="External"/><Relationship Id="rId25" Type="http://schemas.openxmlformats.org/officeDocument/2006/relationships/hyperlink" Target="http://tn.am/" TargetMode="External"/><Relationship Id="rId2" Type="http://schemas.openxmlformats.org/officeDocument/2006/relationships/hyperlink" Target="http://tn.mn/" TargetMode="External"/><Relationship Id="rId16" Type="http://schemas.openxmlformats.org/officeDocument/2006/relationships/hyperlink" Target="http://tn.ss/" TargetMode="External"/><Relationship Id="rId20" Type="http://schemas.openxmlformats.org/officeDocument/2006/relationships/hyperlink" Target="http://tn.gb/" TargetMode="External"/><Relationship Id="rId1" Type="http://schemas.openxmlformats.org/officeDocument/2006/relationships/hyperlink" Target="http://tn.an/" TargetMode="External"/><Relationship Id="rId6" Type="http://schemas.openxmlformats.org/officeDocument/2006/relationships/hyperlink" Target="http://tn.kf/" TargetMode="External"/><Relationship Id="rId11" Type="http://schemas.openxmlformats.org/officeDocument/2006/relationships/hyperlink" Target="http://tn.ks/" TargetMode="External"/><Relationship Id="rId24" Type="http://schemas.openxmlformats.org/officeDocument/2006/relationships/hyperlink" Target="http://tn.ar/" TargetMode="External"/><Relationship Id="rId5" Type="http://schemas.openxmlformats.org/officeDocument/2006/relationships/hyperlink" Target="http://tn.je/" TargetMode="External"/><Relationship Id="rId15" Type="http://schemas.openxmlformats.org/officeDocument/2006/relationships/hyperlink" Target="http://tn.kb/" TargetMode="External"/><Relationship Id="rId23" Type="http://schemas.openxmlformats.org/officeDocument/2006/relationships/hyperlink" Target="http://tn.it/" TargetMode="External"/><Relationship Id="rId10" Type="http://schemas.openxmlformats.org/officeDocument/2006/relationships/hyperlink" Target="http://tn.kr/" TargetMode="External"/><Relationship Id="rId19" Type="http://schemas.openxmlformats.org/officeDocument/2006/relationships/hyperlink" Target="http://tn.me/" TargetMode="External"/><Relationship Id="rId4" Type="http://schemas.openxmlformats.org/officeDocument/2006/relationships/hyperlink" Target="http://tn.za/" TargetMode="External"/><Relationship Id="rId9" Type="http://schemas.openxmlformats.org/officeDocument/2006/relationships/hyperlink" Target="http://tn.bj/" TargetMode="External"/><Relationship Id="rId14" Type="http://schemas.openxmlformats.org/officeDocument/2006/relationships/hyperlink" Target="http://tn.to/" TargetMode="External"/><Relationship Id="rId22" Type="http://schemas.openxmlformats.org/officeDocument/2006/relationships/hyperlink" Target="http://tn.a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M45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13.5" defaultRowHeight="15.75" customHeight="1"/>
  <cols>
    <col min="1" max="1" width="24.5" customWidth="1"/>
    <col min="2" max="2" width="9.5" customWidth="1"/>
    <col min="3" max="4" width="10.1640625" customWidth="1"/>
    <col min="5" max="5" width="13.1640625" customWidth="1"/>
    <col min="6" max="6" width="10" customWidth="1"/>
    <col min="7" max="7" width="9.83203125" customWidth="1"/>
    <col min="8" max="9" width="6.83203125" customWidth="1"/>
    <col min="10" max="10" width="9.1640625" customWidth="1"/>
    <col min="11" max="11" width="8.5" customWidth="1"/>
    <col min="12" max="12" width="14.5" customWidth="1"/>
    <col min="13" max="13" width="5" customWidth="1"/>
  </cols>
  <sheetData>
    <row r="1" spans="1:13" ht="16">
      <c r="A1" s="4" t="s">
        <v>20</v>
      </c>
      <c r="B1" s="5" t="s">
        <v>21</v>
      </c>
      <c r="C1" s="5" t="s">
        <v>22</v>
      </c>
      <c r="D1" s="6"/>
      <c r="F1" s="1" t="s">
        <v>0</v>
      </c>
      <c r="G1" s="7" t="s">
        <v>23</v>
      </c>
      <c r="H1" s="8"/>
      <c r="I1" s="8"/>
    </row>
    <row r="2" spans="1:13" ht="16">
      <c r="A2" s="9"/>
      <c r="B2" s="6"/>
      <c r="C2" s="5" t="s">
        <v>24</v>
      </c>
      <c r="D2" s="6"/>
      <c r="F2" s="2"/>
      <c r="G2" s="10" t="s">
        <v>25</v>
      </c>
      <c r="H2" s="10"/>
      <c r="I2" s="10"/>
      <c r="J2" s="10"/>
      <c r="K2" s="10"/>
    </row>
    <row r="3" spans="1:13" ht="16">
      <c r="A3" s="9"/>
      <c r="B3" s="6"/>
      <c r="C3" s="5"/>
      <c r="D3" s="6"/>
      <c r="F3" s="2"/>
      <c r="G3" s="11" t="s">
        <v>26</v>
      </c>
      <c r="H3" s="11"/>
      <c r="I3" s="11"/>
      <c r="J3" s="11"/>
      <c r="K3" s="11"/>
    </row>
    <row r="4" spans="1:13" ht="16">
      <c r="A4" s="12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</row>
    <row r="5" spans="1:13" ht="30" customHeight="1">
      <c r="A5" s="13" t="s">
        <v>27</v>
      </c>
      <c r="B5" s="14" t="s">
        <v>28</v>
      </c>
      <c r="C5" s="14" t="s">
        <v>29</v>
      </c>
      <c r="D5" s="14" t="s">
        <v>30</v>
      </c>
      <c r="E5" s="14" t="s">
        <v>31</v>
      </c>
      <c r="F5" s="14" t="s">
        <v>32</v>
      </c>
      <c r="G5" s="14" t="s">
        <v>33</v>
      </c>
      <c r="H5" s="14" t="s">
        <v>34</v>
      </c>
      <c r="I5" s="14" t="s">
        <v>35</v>
      </c>
      <c r="J5" s="14" t="s">
        <v>36</v>
      </c>
      <c r="K5" s="15" t="s">
        <v>37</v>
      </c>
      <c r="L5" s="14" t="s">
        <v>38</v>
      </c>
      <c r="M5" s="14" t="s">
        <v>39</v>
      </c>
    </row>
    <row r="6" spans="1:13" ht="16">
      <c r="A6" s="16" t="s">
        <v>40</v>
      </c>
      <c r="B6" s="17">
        <v>244599</v>
      </c>
      <c r="C6" s="18">
        <v>176260</v>
      </c>
      <c r="D6" s="19">
        <v>171193</v>
      </c>
      <c r="E6" s="19">
        <v>168077</v>
      </c>
      <c r="F6" s="19">
        <v>3116</v>
      </c>
      <c r="G6" s="19">
        <v>5067</v>
      </c>
      <c r="H6" s="3" t="str">
        <f t="shared" ref="H6:H40" si="0">IF(D6-E6-F6,D6-E6-F6,"OK")</f>
        <v>OK</v>
      </c>
      <c r="I6" s="20" t="str">
        <f t="shared" ref="I6:I40" si="1">IF(C6-(E6+F6+G6),C6-(E6+F6+G6),"OK")</f>
        <v>OK</v>
      </c>
      <c r="J6" s="21">
        <f t="shared" ref="J6:J40" si="2">C6/B6</f>
        <v>0.72060801556833842</v>
      </c>
      <c r="K6" s="22">
        <v>9</v>
      </c>
      <c r="L6" s="23">
        <f t="shared" ref="L6:L38" si="3">E6/K6</f>
        <v>18675.222222222223</v>
      </c>
      <c r="M6" s="24" t="s">
        <v>41</v>
      </c>
    </row>
    <row r="7" spans="1:13" ht="16">
      <c r="A7" s="16" t="s">
        <v>42</v>
      </c>
      <c r="B7" s="17">
        <v>275611</v>
      </c>
      <c r="C7" s="25">
        <v>215389</v>
      </c>
      <c r="D7" s="26">
        <v>211601</v>
      </c>
      <c r="E7" s="26">
        <v>209428</v>
      </c>
      <c r="F7" s="19">
        <v>2173</v>
      </c>
      <c r="G7" s="27">
        <v>3790</v>
      </c>
      <c r="H7" s="3" t="str">
        <f t="shared" si="0"/>
        <v>OK</v>
      </c>
      <c r="I7" s="20">
        <f t="shared" si="1"/>
        <v>-2</v>
      </c>
      <c r="J7" s="28">
        <f t="shared" si="2"/>
        <v>0.78149638439684921</v>
      </c>
      <c r="K7" s="22">
        <v>8</v>
      </c>
      <c r="L7" s="23">
        <f t="shared" si="3"/>
        <v>26178.5</v>
      </c>
      <c r="M7" s="24" t="s">
        <v>41</v>
      </c>
    </row>
    <row r="8" spans="1:13" ht="16">
      <c r="A8" s="16" t="s">
        <v>43</v>
      </c>
      <c r="B8" s="17">
        <v>246497</v>
      </c>
      <c r="C8" s="18">
        <v>181779</v>
      </c>
      <c r="D8" s="19">
        <v>178452</v>
      </c>
      <c r="E8" s="19">
        <v>176054</v>
      </c>
      <c r="F8" s="19">
        <v>2398</v>
      </c>
      <c r="G8" s="19">
        <v>3327</v>
      </c>
      <c r="H8" s="3" t="str">
        <f t="shared" si="0"/>
        <v>OK</v>
      </c>
      <c r="I8" s="20" t="str">
        <f t="shared" si="1"/>
        <v>OK</v>
      </c>
      <c r="J8" s="28">
        <f t="shared" si="2"/>
        <v>0.737449137312016</v>
      </c>
      <c r="K8" s="22">
        <v>8</v>
      </c>
      <c r="L8" s="23">
        <f t="shared" si="3"/>
        <v>22006.75</v>
      </c>
      <c r="M8" s="24" t="s">
        <v>41</v>
      </c>
    </row>
    <row r="9" spans="1:13" ht="16">
      <c r="A9" s="16" t="s">
        <v>44</v>
      </c>
      <c r="B9" s="17">
        <v>168242</v>
      </c>
      <c r="C9" s="25">
        <v>119448</v>
      </c>
      <c r="D9" s="19">
        <v>115501</v>
      </c>
      <c r="E9" s="19">
        <v>112912</v>
      </c>
      <c r="F9" s="19">
        <v>2589</v>
      </c>
      <c r="G9" s="27">
        <v>3951</v>
      </c>
      <c r="H9" s="3" t="str">
        <f t="shared" si="0"/>
        <v>OK</v>
      </c>
      <c r="I9" s="20">
        <f t="shared" si="1"/>
        <v>-4</v>
      </c>
      <c r="J9" s="28">
        <f t="shared" si="2"/>
        <v>0.70997729461133363</v>
      </c>
      <c r="K9" s="22">
        <v>7</v>
      </c>
      <c r="L9" s="23">
        <f t="shared" si="3"/>
        <v>16130.285714285714</v>
      </c>
      <c r="M9" s="24" t="s">
        <v>41</v>
      </c>
    </row>
    <row r="10" spans="1:13" ht="16">
      <c r="A10" s="16" t="s">
        <v>45</v>
      </c>
      <c r="B10" s="17">
        <v>294292</v>
      </c>
      <c r="C10" s="18">
        <v>223623</v>
      </c>
      <c r="D10" s="19">
        <v>219336</v>
      </c>
      <c r="E10" s="19">
        <v>216231</v>
      </c>
      <c r="F10" s="19">
        <v>3105</v>
      </c>
      <c r="G10" s="19">
        <v>4287</v>
      </c>
      <c r="H10" s="3" t="str">
        <f t="shared" si="0"/>
        <v>OK</v>
      </c>
      <c r="I10" s="20" t="str">
        <f t="shared" si="1"/>
        <v>OK</v>
      </c>
      <c r="J10" s="28">
        <f t="shared" si="2"/>
        <v>0.75986775039756438</v>
      </c>
      <c r="K10" s="22">
        <v>10</v>
      </c>
      <c r="L10" s="23">
        <f t="shared" si="3"/>
        <v>21623.1</v>
      </c>
      <c r="M10" s="24" t="s">
        <v>41</v>
      </c>
    </row>
    <row r="11" spans="1:13" ht="16">
      <c r="A11" s="16" t="s">
        <v>46</v>
      </c>
      <c r="B11" s="17">
        <v>80693</v>
      </c>
      <c r="C11" s="18">
        <v>55701</v>
      </c>
      <c r="D11" s="19">
        <v>53252</v>
      </c>
      <c r="E11" s="19">
        <v>51766</v>
      </c>
      <c r="F11" s="19">
        <v>1486</v>
      </c>
      <c r="G11" s="19">
        <v>2449</v>
      </c>
      <c r="H11" s="3" t="str">
        <f t="shared" si="0"/>
        <v>OK</v>
      </c>
      <c r="I11" s="20" t="str">
        <f t="shared" si="1"/>
        <v>OK</v>
      </c>
      <c r="J11" s="28">
        <f t="shared" si="2"/>
        <v>0.69028292416938275</v>
      </c>
      <c r="K11" s="22">
        <v>5</v>
      </c>
      <c r="L11" s="23">
        <f t="shared" si="3"/>
        <v>10353.200000000001</v>
      </c>
      <c r="M11" s="24" t="s">
        <v>41</v>
      </c>
    </row>
    <row r="12" spans="1:13" ht="16">
      <c r="A12" s="16" t="s">
        <v>47</v>
      </c>
      <c r="B12" s="17">
        <v>166633</v>
      </c>
      <c r="C12" s="25">
        <v>106637</v>
      </c>
      <c r="D12" s="26">
        <v>100356</v>
      </c>
      <c r="E12" s="26">
        <v>96656</v>
      </c>
      <c r="F12" s="19">
        <v>3700</v>
      </c>
      <c r="G12" s="27">
        <v>6274</v>
      </c>
      <c r="H12" s="3" t="str">
        <f t="shared" si="0"/>
        <v>OK</v>
      </c>
      <c r="I12" s="20">
        <f t="shared" si="1"/>
        <v>7</v>
      </c>
      <c r="J12" s="28">
        <f t="shared" si="2"/>
        <v>0.63995127015657161</v>
      </c>
      <c r="K12" s="22">
        <v>8</v>
      </c>
      <c r="L12" s="23">
        <f t="shared" si="3"/>
        <v>12082</v>
      </c>
      <c r="M12" s="24" t="s">
        <v>41</v>
      </c>
    </row>
    <row r="13" spans="1:13" ht="16">
      <c r="A13" s="16" t="s">
        <v>48</v>
      </c>
      <c r="B13" s="17">
        <v>118941</v>
      </c>
      <c r="C13" s="18">
        <v>79043</v>
      </c>
      <c r="D13" s="26">
        <v>74922</v>
      </c>
      <c r="E13" s="26">
        <v>72421</v>
      </c>
      <c r="F13" s="19">
        <v>2501</v>
      </c>
      <c r="G13" s="19">
        <v>4121</v>
      </c>
      <c r="H13" s="3" t="str">
        <f t="shared" si="0"/>
        <v>OK</v>
      </c>
      <c r="I13" s="20" t="str">
        <f t="shared" si="1"/>
        <v>OK</v>
      </c>
      <c r="J13" s="28">
        <f t="shared" si="2"/>
        <v>0.66455637669096446</v>
      </c>
      <c r="K13" s="22">
        <v>6</v>
      </c>
      <c r="L13" s="23">
        <f t="shared" si="3"/>
        <v>12070.166666666666</v>
      </c>
      <c r="M13" s="24" t="s">
        <v>41</v>
      </c>
    </row>
    <row r="14" spans="1:13" ht="16">
      <c r="A14" s="29" t="s">
        <v>49</v>
      </c>
      <c r="B14" s="17">
        <v>97460</v>
      </c>
      <c r="C14" s="25">
        <v>61873</v>
      </c>
      <c r="D14" s="26">
        <v>58514</v>
      </c>
      <c r="E14" s="26">
        <v>56758</v>
      </c>
      <c r="F14" s="19">
        <v>1756</v>
      </c>
      <c r="G14" s="27">
        <v>3355</v>
      </c>
      <c r="H14" s="3" t="str">
        <f t="shared" si="0"/>
        <v>OK</v>
      </c>
      <c r="I14" s="20">
        <f t="shared" si="1"/>
        <v>4</v>
      </c>
      <c r="J14" s="28">
        <f t="shared" si="2"/>
        <v>0.63485532526164579</v>
      </c>
      <c r="K14" s="22">
        <v>6</v>
      </c>
      <c r="L14" s="23">
        <f t="shared" si="3"/>
        <v>9459.6666666666661</v>
      </c>
      <c r="M14" s="24" t="s">
        <v>41</v>
      </c>
    </row>
    <row r="15" spans="1:13" ht="16">
      <c r="A15" s="16" t="s">
        <v>50</v>
      </c>
      <c r="B15" s="17">
        <v>241696</v>
      </c>
      <c r="C15" s="18">
        <v>164561</v>
      </c>
      <c r="D15" s="26">
        <v>157984</v>
      </c>
      <c r="E15" s="26">
        <v>154388</v>
      </c>
      <c r="F15" s="19">
        <v>3596</v>
      </c>
      <c r="G15" s="19">
        <v>6577</v>
      </c>
      <c r="H15" s="3" t="str">
        <f t="shared" si="0"/>
        <v>OK</v>
      </c>
      <c r="I15" s="20" t="str">
        <f t="shared" si="1"/>
        <v>OK</v>
      </c>
      <c r="J15" s="28">
        <f t="shared" si="2"/>
        <v>0.68085942671786048</v>
      </c>
      <c r="K15" s="22">
        <v>9</v>
      </c>
      <c r="L15" s="23">
        <f t="shared" si="3"/>
        <v>17154.222222222223</v>
      </c>
      <c r="M15" s="24" t="s">
        <v>41</v>
      </c>
    </row>
    <row r="16" spans="1:13" ht="16">
      <c r="A16" s="16" t="s">
        <v>51</v>
      </c>
      <c r="B16" s="17">
        <v>131770</v>
      </c>
      <c r="C16" s="18">
        <v>86673</v>
      </c>
      <c r="D16" s="19">
        <v>82166</v>
      </c>
      <c r="E16" s="19">
        <v>79446</v>
      </c>
      <c r="F16" s="19">
        <v>2720</v>
      </c>
      <c r="G16" s="19">
        <v>4507</v>
      </c>
      <c r="H16" s="3" t="str">
        <f t="shared" si="0"/>
        <v>OK</v>
      </c>
      <c r="I16" s="20" t="str">
        <f t="shared" si="1"/>
        <v>OK</v>
      </c>
      <c r="J16" s="28">
        <f t="shared" si="2"/>
        <v>0.65775973286787581</v>
      </c>
      <c r="K16" s="22">
        <v>6</v>
      </c>
      <c r="L16" s="23">
        <f t="shared" si="3"/>
        <v>13241</v>
      </c>
      <c r="M16" s="24" t="s">
        <v>41</v>
      </c>
    </row>
    <row r="17" spans="1:13" ht="16">
      <c r="A17" s="16" t="s">
        <v>52</v>
      </c>
      <c r="B17" s="17">
        <v>204301</v>
      </c>
      <c r="C17" s="18">
        <v>154388</v>
      </c>
      <c r="D17" s="19">
        <v>150126</v>
      </c>
      <c r="E17" s="19">
        <v>147680</v>
      </c>
      <c r="F17" s="19">
        <v>2446</v>
      </c>
      <c r="G17" s="19">
        <v>4262</v>
      </c>
      <c r="H17" s="3" t="str">
        <f t="shared" si="0"/>
        <v>OK</v>
      </c>
      <c r="I17" s="20" t="str">
        <f t="shared" si="1"/>
        <v>OK</v>
      </c>
      <c r="J17" s="28">
        <f t="shared" si="2"/>
        <v>0.75568890999065108</v>
      </c>
      <c r="K17" s="22">
        <v>7</v>
      </c>
      <c r="L17" s="23">
        <f t="shared" si="3"/>
        <v>21097.142857142859</v>
      </c>
      <c r="M17" s="24" t="s">
        <v>41</v>
      </c>
    </row>
    <row r="18" spans="1:13" ht="16">
      <c r="A18" s="16" t="s">
        <v>53</v>
      </c>
      <c r="B18" s="17">
        <v>165611</v>
      </c>
      <c r="C18" s="18">
        <v>124216</v>
      </c>
      <c r="D18" s="30">
        <v>119545</v>
      </c>
      <c r="E18" s="30">
        <v>117244</v>
      </c>
      <c r="F18" s="19">
        <v>2301</v>
      </c>
      <c r="G18" s="19">
        <v>4708</v>
      </c>
      <c r="H18" s="3" t="str">
        <f t="shared" si="0"/>
        <v>OK</v>
      </c>
      <c r="I18" s="31">
        <f t="shared" si="1"/>
        <v>-37</v>
      </c>
      <c r="J18" s="28">
        <f t="shared" si="2"/>
        <v>0.75004679640845118</v>
      </c>
      <c r="K18" s="22">
        <v>6</v>
      </c>
      <c r="L18" s="23">
        <f t="shared" si="3"/>
        <v>19540.666666666668</v>
      </c>
      <c r="M18" s="24" t="s">
        <v>41</v>
      </c>
    </row>
    <row r="19" spans="1:13" ht="16">
      <c r="A19" s="16" t="s">
        <v>54</v>
      </c>
      <c r="B19" s="17">
        <v>215140</v>
      </c>
      <c r="C19" s="18">
        <v>132727</v>
      </c>
      <c r="D19" s="26">
        <v>126649</v>
      </c>
      <c r="E19" s="26">
        <v>123267</v>
      </c>
      <c r="F19" s="19">
        <v>3382</v>
      </c>
      <c r="G19" s="19">
        <v>6078</v>
      </c>
      <c r="H19" s="3" t="str">
        <f t="shared" si="0"/>
        <v>OK</v>
      </c>
      <c r="I19" s="20" t="str">
        <f t="shared" si="1"/>
        <v>OK</v>
      </c>
      <c r="J19" s="28">
        <f t="shared" si="2"/>
        <v>0.61693315980291907</v>
      </c>
      <c r="K19" s="22">
        <v>9</v>
      </c>
      <c r="L19" s="23">
        <f t="shared" si="3"/>
        <v>13696.333333333334</v>
      </c>
      <c r="M19" s="24" t="s">
        <v>41</v>
      </c>
    </row>
    <row r="20" spans="1:13" ht="16">
      <c r="A20" s="16" t="s">
        <v>55</v>
      </c>
      <c r="B20" s="17">
        <v>185409</v>
      </c>
      <c r="C20" s="18">
        <v>112198</v>
      </c>
      <c r="D20" s="27">
        <v>106849</v>
      </c>
      <c r="E20" s="27">
        <v>10419366</v>
      </c>
      <c r="F20" s="27">
        <v>5349</v>
      </c>
      <c r="G20" s="19">
        <v>2656</v>
      </c>
      <c r="H20" s="3">
        <f t="shared" si="0"/>
        <v>-10317866</v>
      </c>
      <c r="I20" s="20">
        <f t="shared" si="1"/>
        <v>-10315173</v>
      </c>
      <c r="J20" s="28">
        <f t="shared" si="2"/>
        <v>0.60513783041815661</v>
      </c>
      <c r="K20" s="22">
        <v>8</v>
      </c>
      <c r="L20" s="23">
        <f t="shared" si="3"/>
        <v>1302420.75</v>
      </c>
      <c r="M20" s="24" t="s">
        <v>41</v>
      </c>
    </row>
    <row r="21" spans="1:13" ht="16">
      <c r="A21" s="16" t="s">
        <v>56</v>
      </c>
      <c r="B21" s="17">
        <v>197584</v>
      </c>
      <c r="C21" s="18">
        <v>118528</v>
      </c>
      <c r="D21" s="26">
        <v>114096</v>
      </c>
      <c r="E21" s="26">
        <v>110902</v>
      </c>
      <c r="F21" s="19">
        <v>3194</v>
      </c>
      <c r="G21" s="19">
        <v>4432</v>
      </c>
      <c r="H21" s="3" t="str">
        <f t="shared" si="0"/>
        <v>OK</v>
      </c>
      <c r="I21" s="20" t="str">
        <f t="shared" si="1"/>
        <v>OK</v>
      </c>
      <c r="J21" s="28">
        <f t="shared" si="2"/>
        <v>0.59988663049639646</v>
      </c>
      <c r="K21" s="22">
        <v>8</v>
      </c>
      <c r="L21" s="23">
        <f t="shared" si="3"/>
        <v>13862.75</v>
      </c>
      <c r="M21" s="24" t="s">
        <v>41</v>
      </c>
    </row>
    <row r="22" spans="1:13" ht="16">
      <c r="A22" s="16" t="s">
        <v>57</v>
      </c>
      <c r="B22" s="17">
        <v>162528</v>
      </c>
      <c r="C22" s="18">
        <v>108756</v>
      </c>
      <c r="D22" s="26">
        <v>106021</v>
      </c>
      <c r="E22" s="26">
        <v>104056</v>
      </c>
      <c r="F22" s="19">
        <v>1965</v>
      </c>
      <c r="G22" s="19">
        <v>2735</v>
      </c>
      <c r="H22" s="3" t="str">
        <f t="shared" si="0"/>
        <v>OK</v>
      </c>
      <c r="I22" s="20" t="str">
        <f t="shared" si="1"/>
        <v>OK</v>
      </c>
      <c r="J22" s="28">
        <f t="shared" si="2"/>
        <v>0.66915239220318956</v>
      </c>
      <c r="K22" s="22">
        <v>7</v>
      </c>
      <c r="L22" s="23">
        <f t="shared" si="3"/>
        <v>14865.142857142857</v>
      </c>
      <c r="M22" s="24" t="s">
        <v>41</v>
      </c>
    </row>
    <row r="23" spans="1:13" ht="16">
      <c r="A23" s="16" t="s">
        <v>58</v>
      </c>
      <c r="B23" s="17">
        <v>61044</v>
      </c>
      <c r="C23" s="18">
        <v>39177</v>
      </c>
      <c r="D23" s="19">
        <v>38089</v>
      </c>
      <c r="E23" s="19">
        <v>37232</v>
      </c>
      <c r="F23" s="19">
        <v>857</v>
      </c>
      <c r="G23" s="19">
        <v>1088</v>
      </c>
      <c r="H23" s="3" t="str">
        <f t="shared" si="0"/>
        <v>OK</v>
      </c>
      <c r="I23" s="20" t="str">
        <f t="shared" si="1"/>
        <v>OK</v>
      </c>
      <c r="J23" s="28">
        <f t="shared" si="2"/>
        <v>0.64178297621387848</v>
      </c>
      <c r="K23" s="22">
        <v>4</v>
      </c>
      <c r="L23" s="23">
        <f t="shared" si="3"/>
        <v>9308</v>
      </c>
      <c r="M23" s="24" t="s">
        <v>41</v>
      </c>
    </row>
    <row r="24" spans="1:13" ht="16">
      <c r="A24" s="16" t="s">
        <v>59</v>
      </c>
      <c r="B24" s="17">
        <v>84406</v>
      </c>
      <c r="C24" s="18">
        <v>58677</v>
      </c>
      <c r="D24" s="19">
        <v>57005</v>
      </c>
      <c r="E24" s="19">
        <v>55610</v>
      </c>
      <c r="F24" s="19">
        <v>1395</v>
      </c>
      <c r="G24" s="19">
        <v>1672</v>
      </c>
      <c r="H24" s="3" t="str">
        <f t="shared" si="0"/>
        <v>OK</v>
      </c>
      <c r="I24" s="20" t="str">
        <f t="shared" si="1"/>
        <v>OK</v>
      </c>
      <c r="J24" s="28">
        <f t="shared" si="2"/>
        <v>0.69517569841006566</v>
      </c>
      <c r="K24" s="22">
        <v>5</v>
      </c>
      <c r="L24" s="23">
        <f t="shared" si="3"/>
        <v>11122</v>
      </c>
      <c r="M24" s="24" t="s">
        <v>41</v>
      </c>
    </row>
    <row r="25" spans="1:13" ht="16">
      <c r="A25" s="16" t="s">
        <v>60</v>
      </c>
      <c r="B25" s="17">
        <v>292301</v>
      </c>
      <c r="C25" s="18">
        <v>217655</v>
      </c>
      <c r="D25" s="26">
        <v>212745</v>
      </c>
      <c r="E25" s="26">
        <v>209984</v>
      </c>
      <c r="F25" s="19">
        <v>2761</v>
      </c>
      <c r="G25" s="19">
        <v>4910</v>
      </c>
      <c r="H25" s="3" t="str">
        <f t="shared" si="0"/>
        <v>OK</v>
      </c>
      <c r="I25" s="20" t="str">
        <f t="shared" si="1"/>
        <v>OK</v>
      </c>
      <c r="J25" s="28">
        <f t="shared" si="2"/>
        <v>0.74462625854855102</v>
      </c>
      <c r="K25" s="22">
        <v>10</v>
      </c>
      <c r="L25" s="23">
        <f t="shared" si="3"/>
        <v>20998.400000000001</v>
      </c>
      <c r="M25" s="24" t="s">
        <v>41</v>
      </c>
    </row>
    <row r="26" spans="1:13" ht="16">
      <c r="A26" s="16" t="s">
        <v>61</v>
      </c>
      <c r="B26" s="17">
        <v>163839</v>
      </c>
      <c r="C26" s="18">
        <v>117634</v>
      </c>
      <c r="D26" s="19">
        <v>113251</v>
      </c>
      <c r="E26" s="19">
        <v>110757</v>
      </c>
      <c r="F26" s="19">
        <v>2494</v>
      </c>
      <c r="G26" s="19">
        <v>4383</v>
      </c>
      <c r="H26" s="3" t="str">
        <f t="shared" si="0"/>
        <v>OK</v>
      </c>
      <c r="I26" s="20" t="str">
        <f t="shared" si="1"/>
        <v>OK</v>
      </c>
      <c r="J26" s="28">
        <f t="shared" si="2"/>
        <v>0.71798533926598673</v>
      </c>
      <c r="K26" s="22">
        <v>8</v>
      </c>
      <c r="L26" s="23">
        <f t="shared" si="3"/>
        <v>13844.625</v>
      </c>
      <c r="M26" s="24" t="s">
        <v>41</v>
      </c>
    </row>
    <row r="27" spans="1:13" ht="16">
      <c r="A27" s="16" t="s">
        <v>62</v>
      </c>
      <c r="B27" s="19">
        <v>324937</v>
      </c>
      <c r="C27" s="18">
        <v>155876</v>
      </c>
      <c r="D27" s="27">
        <v>153481</v>
      </c>
      <c r="E27" s="19">
        <v>152370</v>
      </c>
      <c r="F27" s="19">
        <v>1111</v>
      </c>
      <c r="G27" s="19">
        <v>2395</v>
      </c>
      <c r="H27" s="3" t="str">
        <f t="shared" si="0"/>
        <v>OK</v>
      </c>
      <c r="I27" s="20" t="str">
        <f t="shared" si="1"/>
        <v>OK</v>
      </c>
      <c r="J27" s="28">
        <f t="shared" si="2"/>
        <v>0.47971145175834085</v>
      </c>
      <c r="K27" s="22">
        <v>9</v>
      </c>
      <c r="L27" s="23">
        <f t="shared" si="3"/>
        <v>16930</v>
      </c>
      <c r="M27" s="24" t="s">
        <v>41</v>
      </c>
    </row>
    <row r="28" spans="1:13" ht="16">
      <c r="A28" s="16" t="s">
        <v>63</v>
      </c>
      <c r="B28" s="17">
        <v>192427</v>
      </c>
      <c r="C28" s="25">
        <v>142166</v>
      </c>
      <c r="D28" s="19">
        <v>138999</v>
      </c>
      <c r="E28" s="19">
        <v>136987</v>
      </c>
      <c r="F28" s="19">
        <v>2012</v>
      </c>
      <c r="G28" s="27">
        <v>3166</v>
      </c>
      <c r="H28" s="3" t="str">
        <f t="shared" si="0"/>
        <v>OK</v>
      </c>
      <c r="I28" s="20">
        <f t="shared" si="1"/>
        <v>1</v>
      </c>
      <c r="J28" s="28">
        <f t="shared" si="2"/>
        <v>0.73880484547386804</v>
      </c>
      <c r="K28" s="22">
        <v>7</v>
      </c>
      <c r="L28" s="23">
        <f t="shared" si="3"/>
        <v>19569.571428571428</v>
      </c>
      <c r="M28" s="24" t="s">
        <v>41</v>
      </c>
    </row>
    <row r="29" spans="1:13" ht="16">
      <c r="A29" s="16" t="s">
        <v>64</v>
      </c>
      <c r="B29" s="17">
        <v>248382</v>
      </c>
      <c r="C29" s="25">
        <v>190282</v>
      </c>
      <c r="D29" s="26">
        <v>187084</v>
      </c>
      <c r="E29" s="26">
        <v>184997</v>
      </c>
      <c r="F29" s="19">
        <v>2087</v>
      </c>
      <c r="G29" s="27">
        <v>3197</v>
      </c>
      <c r="H29" s="3" t="str">
        <f t="shared" si="0"/>
        <v>OK</v>
      </c>
      <c r="I29" s="20">
        <f t="shared" si="1"/>
        <v>1</v>
      </c>
      <c r="J29" s="28">
        <f t="shared" si="2"/>
        <v>0.76608610929938559</v>
      </c>
      <c r="K29" s="22">
        <v>9</v>
      </c>
      <c r="L29" s="23">
        <f t="shared" si="3"/>
        <v>20555.222222222223</v>
      </c>
      <c r="M29" s="24" t="s">
        <v>41</v>
      </c>
    </row>
    <row r="30" spans="1:13" ht="16">
      <c r="A30" s="16" t="s">
        <v>65</v>
      </c>
      <c r="B30" s="17">
        <v>193797</v>
      </c>
      <c r="C30" s="18">
        <v>130517</v>
      </c>
      <c r="D30" s="26">
        <v>127104</v>
      </c>
      <c r="E30" s="26">
        <v>125007</v>
      </c>
      <c r="F30" s="19">
        <v>2097</v>
      </c>
      <c r="G30" s="19">
        <v>3413</v>
      </c>
      <c r="H30" s="3" t="str">
        <f t="shared" si="0"/>
        <v>OK</v>
      </c>
      <c r="I30" s="20" t="str">
        <f t="shared" si="1"/>
        <v>OK</v>
      </c>
      <c r="J30" s="28">
        <f t="shared" si="2"/>
        <v>0.67347275757622671</v>
      </c>
      <c r="K30" s="22">
        <v>9</v>
      </c>
      <c r="L30" s="23">
        <f t="shared" si="3"/>
        <v>13889.666666666666</v>
      </c>
      <c r="M30" s="24" t="s">
        <v>41</v>
      </c>
    </row>
    <row r="31" spans="1:13" ht="16">
      <c r="A31" s="16" t="s">
        <v>66</v>
      </c>
      <c r="B31" s="17">
        <v>178564</v>
      </c>
      <c r="C31" s="18">
        <v>122219</v>
      </c>
      <c r="D31" s="26">
        <v>118606</v>
      </c>
      <c r="E31" s="26">
        <v>116008</v>
      </c>
      <c r="F31" s="19">
        <v>2598</v>
      </c>
      <c r="G31" s="19">
        <v>3613</v>
      </c>
      <c r="H31" s="3" t="str">
        <f t="shared" si="0"/>
        <v>OK</v>
      </c>
      <c r="I31" s="20" t="str">
        <f t="shared" si="1"/>
        <v>OK</v>
      </c>
      <c r="J31" s="28">
        <f t="shared" si="2"/>
        <v>0.68445487332273025</v>
      </c>
      <c r="K31" s="22">
        <v>7</v>
      </c>
      <c r="L31" s="23">
        <f t="shared" si="3"/>
        <v>16572.571428571428</v>
      </c>
      <c r="M31" s="24" t="s">
        <v>41</v>
      </c>
    </row>
    <row r="32" spans="1:13" ht="16">
      <c r="A32" s="16" t="s">
        <v>67</v>
      </c>
      <c r="B32" s="17">
        <v>59752</v>
      </c>
      <c r="C32" s="19">
        <v>36821</v>
      </c>
      <c r="D32" s="19">
        <v>35617</v>
      </c>
      <c r="E32" s="19">
        <v>34810</v>
      </c>
      <c r="F32" s="19">
        <v>807</v>
      </c>
      <c r="G32" s="19">
        <v>1204</v>
      </c>
      <c r="H32" s="3" t="str">
        <f t="shared" si="0"/>
        <v>OK</v>
      </c>
      <c r="I32" s="20" t="str">
        <f t="shared" si="1"/>
        <v>OK</v>
      </c>
      <c r="J32" s="28">
        <f t="shared" si="2"/>
        <v>0.6162304190654706</v>
      </c>
      <c r="K32" s="22">
        <v>4</v>
      </c>
      <c r="L32" s="23">
        <f t="shared" si="3"/>
        <v>8702.5</v>
      </c>
      <c r="M32" s="24" t="s">
        <v>41</v>
      </c>
    </row>
    <row r="33" spans="1:13" ht="16">
      <c r="A33" s="16" t="s">
        <v>68</v>
      </c>
      <c r="B33" s="19">
        <v>81465</v>
      </c>
      <c r="C33" s="25">
        <v>39398</v>
      </c>
      <c r="D33" s="19">
        <v>39233</v>
      </c>
      <c r="E33" s="19">
        <v>39021</v>
      </c>
      <c r="F33" s="19">
        <v>212</v>
      </c>
      <c r="G33" s="27">
        <v>164</v>
      </c>
      <c r="H33" s="3" t="str">
        <f t="shared" si="0"/>
        <v>OK</v>
      </c>
      <c r="I33" s="20">
        <f t="shared" si="1"/>
        <v>1</v>
      </c>
      <c r="J33" s="28">
        <f t="shared" si="2"/>
        <v>0.48361873197078498</v>
      </c>
      <c r="K33" s="22">
        <v>5</v>
      </c>
      <c r="L33" s="23">
        <f t="shared" si="3"/>
        <v>7804.2</v>
      </c>
      <c r="M33" s="24" t="s">
        <v>41</v>
      </c>
    </row>
    <row r="34" spans="1:13" ht="16">
      <c r="A34" s="16" t="s">
        <v>69</v>
      </c>
      <c r="B34" s="19">
        <v>114192</v>
      </c>
      <c r="C34" s="18">
        <v>31469</v>
      </c>
      <c r="D34" s="26">
        <v>31174</v>
      </c>
      <c r="E34" s="26">
        <v>30852</v>
      </c>
      <c r="F34" s="19">
        <v>322</v>
      </c>
      <c r="G34" s="19">
        <v>295</v>
      </c>
      <c r="H34" s="3" t="str">
        <f t="shared" si="0"/>
        <v>OK</v>
      </c>
      <c r="I34" s="20" t="str">
        <f t="shared" si="1"/>
        <v>OK</v>
      </c>
      <c r="J34" s="28">
        <f t="shared" si="2"/>
        <v>0.27557972537480735</v>
      </c>
      <c r="K34" s="22">
        <v>5</v>
      </c>
      <c r="L34" s="23">
        <f t="shared" si="3"/>
        <v>6170.4</v>
      </c>
      <c r="M34" s="24" t="s">
        <v>41</v>
      </c>
    </row>
    <row r="35" spans="1:13" ht="16">
      <c r="A35" s="16" t="s">
        <v>70</v>
      </c>
      <c r="B35" s="19">
        <v>25575</v>
      </c>
      <c r="C35" s="18">
        <v>7452</v>
      </c>
      <c r="D35" s="19">
        <v>7407</v>
      </c>
      <c r="E35" s="19">
        <v>7358</v>
      </c>
      <c r="F35" s="19">
        <v>49</v>
      </c>
      <c r="G35" s="19">
        <v>45</v>
      </c>
      <c r="H35" s="3" t="str">
        <f t="shared" si="0"/>
        <v>OK</v>
      </c>
      <c r="I35" s="20" t="str">
        <f t="shared" si="1"/>
        <v>OK</v>
      </c>
      <c r="J35" s="28">
        <f t="shared" si="2"/>
        <v>0.29137829912023461</v>
      </c>
      <c r="K35" s="22">
        <v>1</v>
      </c>
      <c r="L35" s="23">
        <f t="shared" si="3"/>
        <v>7358</v>
      </c>
      <c r="M35" s="24" t="s">
        <v>41</v>
      </c>
    </row>
    <row r="36" spans="1:13" ht="16">
      <c r="A36" s="16" t="s">
        <v>71</v>
      </c>
      <c r="B36" s="19">
        <v>54072</v>
      </c>
      <c r="C36" s="18">
        <v>7211</v>
      </c>
      <c r="D36" s="26">
        <v>7162</v>
      </c>
      <c r="E36" s="26">
        <v>7115</v>
      </c>
      <c r="F36" s="19">
        <v>47</v>
      </c>
      <c r="G36" s="19">
        <v>49</v>
      </c>
      <c r="H36" s="3" t="str">
        <f t="shared" si="0"/>
        <v>OK</v>
      </c>
      <c r="I36" s="20" t="str">
        <f t="shared" si="1"/>
        <v>OK</v>
      </c>
      <c r="J36" s="28">
        <f t="shared" si="2"/>
        <v>0.13335922473738718</v>
      </c>
      <c r="K36" s="22">
        <v>3</v>
      </c>
      <c r="L36" s="23">
        <f t="shared" si="3"/>
        <v>2371.6666666666665</v>
      </c>
      <c r="M36" s="24" t="s">
        <v>41</v>
      </c>
    </row>
    <row r="37" spans="1:13" ht="16">
      <c r="A37" s="29" t="s">
        <v>72</v>
      </c>
      <c r="B37" s="19">
        <v>32182</v>
      </c>
      <c r="C37" s="18">
        <v>12158</v>
      </c>
      <c r="D37" s="26">
        <v>12087</v>
      </c>
      <c r="E37" s="26">
        <v>12022</v>
      </c>
      <c r="F37" s="19">
        <v>65</v>
      </c>
      <c r="G37" s="19">
        <v>71</v>
      </c>
      <c r="H37" s="3" t="str">
        <f t="shared" si="0"/>
        <v>OK</v>
      </c>
      <c r="I37" s="20" t="str">
        <f t="shared" si="1"/>
        <v>OK</v>
      </c>
      <c r="J37" s="32">
        <f t="shared" si="2"/>
        <v>0.37778882605183023</v>
      </c>
      <c r="K37" s="22">
        <v>2</v>
      </c>
      <c r="L37" s="23">
        <f t="shared" si="3"/>
        <v>6011</v>
      </c>
      <c r="M37" s="24" t="s">
        <v>41</v>
      </c>
    </row>
    <row r="38" spans="1:13" ht="16">
      <c r="A38" s="16" t="s">
        <v>73</v>
      </c>
      <c r="B38" s="19">
        <v>52605</v>
      </c>
      <c r="C38" s="18">
        <v>15680</v>
      </c>
      <c r="D38" s="26">
        <v>15648</v>
      </c>
      <c r="E38" s="26">
        <v>15623</v>
      </c>
      <c r="F38" s="19">
        <v>25</v>
      </c>
      <c r="G38" s="19">
        <v>32</v>
      </c>
      <c r="H38" s="3" t="str">
        <f t="shared" si="0"/>
        <v>OK</v>
      </c>
      <c r="I38" s="20" t="str">
        <f t="shared" si="1"/>
        <v>OK</v>
      </c>
      <c r="J38" s="32">
        <f t="shared" si="2"/>
        <v>0.29807052561543579</v>
      </c>
      <c r="K38" s="22">
        <v>2</v>
      </c>
      <c r="L38" s="23">
        <f t="shared" si="3"/>
        <v>7811.5</v>
      </c>
      <c r="M38" s="24" t="s">
        <v>41</v>
      </c>
    </row>
    <row r="39" spans="1:13" ht="16">
      <c r="A39" s="29" t="s">
        <v>74</v>
      </c>
      <c r="B39" s="17">
        <f t="shared" ref="B39:G39" si="4">SUM(B6:B38)</f>
        <v>5356547</v>
      </c>
      <c r="C39" s="17">
        <f t="shared" si="4"/>
        <v>3546192</v>
      </c>
      <c r="D39" s="17">
        <f t="shared" si="4"/>
        <v>3441255</v>
      </c>
      <c r="E39" s="17">
        <f t="shared" si="4"/>
        <v>13692405</v>
      </c>
      <c r="F39" s="17">
        <f t="shared" si="4"/>
        <v>66716</v>
      </c>
      <c r="G39" s="17">
        <f t="shared" si="4"/>
        <v>102273</v>
      </c>
      <c r="H39" s="3">
        <f t="shared" si="0"/>
        <v>-10317866</v>
      </c>
      <c r="I39" s="20">
        <f t="shared" si="1"/>
        <v>-10315202</v>
      </c>
      <c r="J39" s="32">
        <f t="shared" si="2"/>
        <v>0.66202947533177625</v>
      </c>
      <c r="K39" s="22">
        <f t="shared" ref="K39:K40" si="5">SUM(K6:K38)</f>
        <v>217</v>
      </c>
      <c r="L39" s="23">
        <f t="shared" ref="L39:L40" si="6">AVERAGE(L6:L38)</f>
        <v>53135.643109668112</v>
      </c>
      <c r="M39" s="33"/>
    </row>
    <row r="40" spans="1:13" ht="17">
      <c r="A40" s="29" t="s">
        <v>75</v>
      </c>
      <c r="B40" s="17">
        <v>5286097</v>
      </c>
      <c r="C40" s="19">
        <v>3579257</v>
      </c>
      <c r="D40" s="34">
        <v>3473276</v>
      </c>
      <c r="E40" s="34">
        <v>3408207</v>
      </c>
      <c r="F40" s="19">
        <v>65069</v>
      </c>
      <c r="G40" s="19">
        <v>106010</v>
      </c>
      <c r="H40" s="3" t="str">
        <f t="shared" si="0"/>
        <v>OK</v>
      </c>
      <c r="I40" s="20">
        <f t="shared" si="1"/>
        <v>-29</v>
      </c>
      <c r="J40" s="32">
        <f t="shared" si="2"/>
        <v>0.6771077034719567</v>
      </c>
      <c r="K40" s="22">
        <f t="shared" si="5"/>
        <v>425</v>
      </c>
      <c r="L40" s="23">
        <f t="shared" si="6"/>
        <v>54179.898288075558</v>
      </c>
      <c r="M40" s="35"/>
    </row>
    <row r="41" spans="1:13" ht="17">
      <c r="A41" s="29" t="s">
        <v>76</v>
      </c>
      <c r="B41" s="17"/>
      <c r="C41" s="17">
        <f t="shared" ref="C41:G41" si="7">C39-C40</f>
        <v>-33065</v>
      </c>
      <c r="D41" s="17">
        <f t="shared" si="7"/>
        <v>-32021</v>
      </c>
      <c r="E41" s="17">
        <f t="shared" si="7"/>
        <v>10284198</v>
      </c>
      <c r="F41" s="3">
        <f t="shared" si="7"/>
        <v>1647</v>
      </c>
      <c r="G41" s="3">
        <f t="shared" si="7"/>
        <v>-3737</v>
      </c>
      <c r="H41" s="35"/>
      <c r="I41" s="17">
        <f>I39-I40</f>
        <v>-10315173</v>
      </c>
      <c r="J41" s="35"/>
      <c r="K41" s="35"/>
      <c r="L41" s="35"/>
      <c r="M41" s="35"/>
    </row>
    <row r="42" spans="1:13" ht="17">
      <c r="A42" s="35"/>
      <c r="B42" s="36" t="s">
        <v>77</v>
      </c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</row>
    <row r="43" spans="1:13" ht="17">
      <c r="A43" s="35"/>
      <c r="B43" s="36" t="s">
        <v>78</v>
      </c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</row>
    <row r="44" spans="1:13" ht="17">
      <c r="B44" s="36" t="s">
        <v>79</v>
      </c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</row>
    <row r="45" spans="1:13" ht="17">
      <c r="A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</row>
  </sheetData>
  <conditionalFormatting sqref="H6:H40 I6:I17 I19:I40 F40:G41">
    <cfRule type="cellIs" dxfId="27" priority="1" operator="notEqual">
      <formula>"OK"</formula>
    </cfRule>
  </conditionalFormatting>
  <conditionalFormatting sqref="H6:H40 I6:I17 I19:I40 F40:G41">
    <cfRule type="cellIs" dxfId="26" priority="2" operator="equal">
      <formula>"OK"</formula>
    </cfRule>
  </conditionalFormatting>
  <hyperlinks>
    <hyperlink ref="A1" r:id="rId1" xr:uid="{00000000-0004-0000-0100-00000000000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AA35"/>
  <sheetViews>
    <sheetView workbookViewId="0"/>
  </sheetViews>
  <sheetFormatPr baseColWidth="10" defaultColWidth="13.5" defaultRowHeight="15.75" customHeight="1"/>
  <cols>
    <col min="1" max="1" width="31.6640625" customWidth="1"/>
    <col min="2" max="27" width="11.83203125" customWidth="1"/>
  </cols>
  <sheetData>
    <row r="1" spans="1:27" ht="36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202</v>
      </c>
    </row>
    <row r="2" spans="1:27" ht="18">
      <c r="A2" s="118" t="s">
        <v>40</v>
      </c>
      <c r="B2" s="119">
        <f>IF('Sièges (R1)'!B2,0,'Suffrages (R1)'!B2)</f>
        <v>1598</v>
      </c>
      <c r="C2" s="119">
        <f>IF('Sièges (R1)'!C2,0,'Suffrages (R1)'!C2)</f>
        <v>3195</v>
      </c>
      <c r="D2" s="119">
        <f>IF('Sièges (R1)'!D2,0,'Suffrages (R1)'!D2)</f>
        <v>815</v>
      </c>
      <c r="E2" s="119">
        <f>IF('Sièges (R1)'!E2,0,'Suffrages (R1)'!E2)</f>
        <v>356</v>
      </c>
      <c r="F2" s="119">
        <f>IF('Sièges (R1)'!F2,0,'Suffrages (R1)'!F2)</f>
        <v>342</v>
      </c>
      <c r="G2" s="119">
        <f>IF('Sièges (R1)'!G2,0,'Suffrages (R1)'!G2)</f>
        <v>409</v>
      </c>
      <c r="H2" s="119">
        <f>IF('Sièges (R1)'!H2,0,'Suffrages (R1)'!H2)</f>
        <v>1397</v>
      </c>
      <c r="I2" s="119">
        <f>IF('Sièges (R1)'!I2,0,'Suffrages (R1)'!I2)</f>
        <v>0</v>
      </c>
      <c r="J2" s="119">
        <f>IF('Sièges (R1)'!J2,0,'Suffrages (R1)'!J2)</f>
        <v>1651.1111111111095</v>
      </c>
      <c r="K2" s="119">
        <f>IF('Sièges (R1)'!K2,0,'Suffrages (R1)'!K2)</f>
        <v>1011</v>
      </c>
      <c r="L2" s="119">
        <f>IF('Sièges (R1)'!L2,0,'Suffrages (R1)'!L2)</f>
        <v>1209</v>
      </c>
      <c r="M2" s="119">
        <f>IF('Sièges (R1)'!M2,0,'Suffrages (R1)'!M2)</f>
        <v>6784</v>
      </c>
      <c r="N2" s="119">
        <f>IF('Sièges (R1)'!N2,0,'Suffrages (R1)'!N2)</f>
        <v>552</v>
      </c>
      <c r="O2" s="119">
        <f>IF('Sièges (R1)'!O2,0,'Suffrages (R1)'!O2)</f>
        <v>585</v>
      </c>
      <c r="P2" s="119">
        <f>IF('Sièges (R1)'!P2,0,'Suffrages (R1)'!P2)</f>
        <v>3106</v>
      </c>
      <c r="Q2" s="119">
        <f>IF('Sièges (R1)'!Q2,0,'Suffrages (R1)'!Q2)</f>
        <v>1284</v>
      </c>
      <c r="R2" s="123">
        <f>IF('Sièges (R1)'!R2,0,'Suffrages (R1)'!R2)</f>
        <v>8613</v>
      </c>
      <c r="S2" s="124">
        <f>IF('Sièges (R1)'!S2,0,'Suffrages (R1)'!S2)</f>
        <v>6798.5555555555547</v>
      </c>
      <c r="T2" s="124">
        <f>IF('Sièges (R1)'!T2,0,'Suffrages (R1)'!T2)</f>
        <v>4196</v>
      </c>
      <c r="U2" s="119">
        <f>IF('Sièges (R1)'!U2,0,'Suffrages (R1)'!U2)</f>
        <v>499.55555555555475</v>
      </c>
      <c r="V2" s="119">
        <f>IF('Sièges (R1)'!V2,0,'Suffrages (R1)'!V2)</f>
        <v>3043</v>
      </c>
      <c r="W2" s="119">
        <f>IF('Sièges (R1)'!W2,0,'Suffrages (R1)'!W2)</f>
        <v>1837</v>
      </c>
      <c r="X2" s="119">
        <f>IF('Sièges (R1)'!X2,0,'Suffrages (R1)'!X2)</f>
        <v>0</v>
      </c>
      <c r="Y2" s="119">
        <f>IF('Sièges (R1)'!Y2,0,'Suffrages (R1)'!Y2)</f>
        <v>0</v>
      </c>
      <c r="Z2" s="119">
        <f>IF('Sièges (R1)'!Z2,0,'Suffrages (R1)'!Z2)</f>
        <v>0</v>
      </c>
      <c r="AA2" s="119">
        <f t="shared" ref="AA2:AA34" si="0">MAX(B2:Z2)</f>
        <v>8613</v>
      </c>
    </row>
    <row r="3" spans="1:27" ht="18">
      <c r="A3" s="118" t="s">
        <v>42</v>
      </c>
      <c r="B3" s="121">
        <f>IF('Sièges (R1)'!B3,0,'Suffrages (R1)'!B3)</f>
        <v>2635</v>
      </c>
      <c r="C3" s="121">
        <f>IF('Sièges (R1)'!C3,0,'Suffrages (R1)'!C3)</f>
        <v>3726</v>
      </c>
      <c r="D3" s="121">
        <f>IF('Sièges (R1)'!D3,0,'Suffrages (R1)'!D3)</f>
        <v>1419</v>
      </c>
      <c r="E3" s="121">
        <f>IF('Sièges (R1)'!E3,0,'Suffrages (R1)'!E3)</f>
        <v>409</v>
      </c>
      <c r="F3" s="121">
        <f>IF('Sièges (R1)'!F3,0,'Suffrages (R1)'!F3)</f>
        <v>735</v>
      </c>
      <c r="G3" s="121">
        <f>IF('Sièges (R1)'!G3,0,'Suffrages (R1)'!G3)</f>
        <v>0</v>
      </c>
      <c r="H3" s="121">
        <f>IF('Sièges (R1)'!H3,0,'Suffrages (R1)'!H3)</f>
        <v>1908</v>
      </c>
      <c r="I3" s="121">
        <f>IF('Sièges (R1)'!I3,0,'Suffrages (R1)'!I3)</f>
        <v>7255</v>
      </c>
      <c r="J3" s="121">
        <f>IF('Sièges (R1)'!J3,0,'Suffrages (R1)'!J3)</f>
        <v>2407.125</v>
      </c>
      <c r="K3" s="121">
        <f>IF('Sièges (R1)'!K3,0,'Suffrages (R1)'!K3)</f>
        <v>973</v>
      </c>
      <c r="L3" s="121">
        <f>IF('Sièges (R1)'!L3,0,'Suffrages (R1)'!L3)</f>
        <v>1182</v>
      </c>
      <c r="M3" s="121">
        <f>IF('Sièges (R1)'!M3,0,'Suffrages (R1)'!M3)</f>
        <v>5341</v>
      </c>
      <c r="N3" s="121">
        <f>IF('Sièges (R1)'!N3,0,'Suffrages (R1)'!N3)</f>
        <v>532</v>
      </c>
      <c r="O3" s="121">
        <f>IF('Sièges (R1)'!O3,0,'Suffrages (R1)'!O3)</f>
        <v>1767</v>
      </c>
      <c r="P3" s="121">
        <f>IF('Sièges (R1)'!P3,0,'Suffrages (R1)'!P3)</f>
        <v>1843</v>
      </c>
      <c r="Q3" s="121">
        <f>IF('Sièges (R1)'!Q3,0,'Suffrages (R1)'!Q3)</f>
        <v>1218</v>
      </c>
      <c r="R3" s="125">
        <f>IF('Sièges (R1)'!R3,0,'Suffrages (R1)'!R3)</f>
        <v>5539.125</v>
      </c>
      <c r="S3" s="126">
        <f>IF('Sièges (R1)'!S3,0,'Suffrages (R1)'!S3)</f>
        <v>13583.125</v>
      </c>
      <c r="T3" s="126">
        <f>IF('Sièges (R1)'!T3,0,'Suffrages (R1)'!T3)</f>
        <v>10220</v>
      </c>
      <c r="U3" s="121">
        <f>IF('Sièges (R1)'!U3,0,'Suffrages (R1)'!U3)</f>
        <v>0</v>
      </c>
      <c r="V3" s="121">
        <f>IF('Sièges (R1)'!V3,0,'Suffrages (R1)'!V3)</f>
        <v>4377</v>
      </c>
      <c r="W3" s="121">
        <f>IF('Sièges (R1)'!W3,0,'Suffrages (R1)'!W3)</f>
        <v>1365</v>
      </c>
      <c r="X3" s="121">
        <f>IF('Sièges (R1)'!X3,0,'Suffrages (R1)'!X3)</f>
        <v>0</v>
      </c>
      <c r="Y3" s="121">
        <f>IF('Sièges (R1)'!Y3,0,'Suffrages (R1)'!Y3)</f>
        <v>7659</v>
      </c>
      <c r="Z3" s="121">
        <f>IF('Sièges (R1)'!Z3,0,'Suffrages (R1)'!Z3)</f>
        <v>0</v>
      </c>
      <c r="AA3" s="119">
        <f t="shared" si="0"/>
        <v>13583.125</v>
      </c>
    </row>
    <row r="4" spans="1:27" ht="18">
      <c r="A4" s="118" t="s">
        <v>43</v>
      </c>
      <c r="B4" s="121">
        <f>IF('Sièges (R1)'!B4,0,'Suffrages (R1)'!B4)</f>
        <v>4087</v>
      </c>
      <c r="C4" s="121">
        <f>IF('Sièges (R1)'!C4,0,'Suffrages (R1)'!C4)</f>
        <v>3422</v>
      </c>
      <c r="D4" s="121">
        <f>IF('Sièges (R1)'!D4,0,'Suffrages (R1)'!D4)</f>
        <v>824</v>
      </c>
      <c r="E4" s="121">
        <f>IF('Sièges (R1)'!E4,0,'Suffrages (R1)'!E4)</f>
        <v>949</v>
      </c>
      <c r="F4" s="121">
        <f>IF('Sièges (R1)'!F4,0,'Suffrages (R1)'!F4)</f>
        <v>542</v>
      </c>
      <c r="G4" s="121">
        <f>IF('Sièges (R1)'!G4,0,'Suffrages (R1)'!G4)</f>
        <v>468</v>
      </c>
      <c r="H4" s="121">
        <f>IF('Sièges (R1)'!H4,0,'Suffrages (R1)'!H4)</f>
        <v>1988</v>
      </c>
      <c r="I4" s="121">
        <f>IF('Sièges (R1)'!I4,0,'Suffrages (R1)'!I4)</f>
        <v>8978</v>
      </c>
      <c r="J4" s="121">
        <f>IF('Sièges (R1)'!J4,0,'Suffrages (R1)'!J4)</f>
        <v>7146.625</v>
      </c>
      <c r="K4" s="121">
        <f>IF('Sièges (R1)'!K4,0,'Suffrages (R1)'!K4)</f>
        <v>1415</v>
      </c>
      <c r="L4" s="121">
        <f>IF('Sièges (R1)'!L4,0,'Suffrages (R1)'!L4)</f>
        <v>1239</v>
      </c>
      <c r="M4" s="121">
        <f>IF('Sièges (R1)'!M4,0,'Suffrages (R1)'!M4)</f>
        <v>6646</v>
      </c>
      <c r="N4" s="121">
        <f>IF('Sièges (R1)'!N4,0,'Suffrages (R1)'!N4)</f>
        <v>583</v>
      </c>
      <c r="O4" s="121">
        <f>IF('Sièges (R1)'!O4,0,'Suffrages (R1)'!O4)</f>
        <v>1021</v>
      </c>
      <c r="P4" s="121">
        <f>IF('Sièges (R1)'!P4,0,'Suffrages (R1)'!P4)</f>
        <v>3866</v>
      </c>
      <c r="Q4" s="121">
        <f>IF('Sièges (R1)'!Q4,0,'Suffrages (R1)'!Q4)</f>
        <v>2526</v>
      </c>
      <c r="R4" s="125">
        <f>IF('Sièges (R1)'!R4,0,'Suffrages (R1)'!R4)</f>
        <v>0</v>
      </c>
      <c r="S4" s="126">
        <f>IF('Sièges (R1)'!S4,0,'Suffrages (R1)'!S4)</f>
        <v>9221.625</v>
      </c>
      <c r="T4" s="126">
        <f>IF('Sièges (R1)'!T4,0,'Suffrages (R1)'!T4)</f>
        <v>6110</v>
      </c>
      <c r="U4" s="121">
        <f>IF('Sièges (R1)'!U4,0,'Suffrages (R1)'!U4)</f>
        <v>14195</v>
      </c>
      <c r="V4" s="121">
        <f>IF('Sièges (R1)'!V4,0,'Suffrages (R1)'!V4)</f>
        <v>4376</v>
      </c>
      <c r="W4" s="121">
        <f>IF('Sièges (R1)'!W4,0,'Suffrages (R1)'!W4)</f>
        <v>911</v>
      </c>
      <c r="X4" s="121">
        <f>IF('Sièges (R1)'!X4,0,'Suffrages (R1)'!X4)</f>
        <v>0</v>
      </c>
      <c r="Y4" s="121">
        <f>IF('Sièges (R1)'!Y4,0,'Suffrages (R1)'!Y4)</f>
        <v>0</v>
      </c>
      <c r="Z4" s="121">
        <f>IF('Sièges (R1)'!Z4,0,'Suffrages (R1)'!Z4)</f>
        <v>0</v>
      </c>
      <c r="AA4" s="119">
        <f t="shared" si="0"/>
        <v>14195</v>
      </c>
    </row>
    <row r="5" spans="1:27" ht="18">
      <c r="A5" s="118" t="s">
        <v>44</v>
      </c>
      <c r="B5" s="121">
        <f>IF('Sièges (R1)'!B5,0,'Suffrages (R1)'!B5)</f>
        <v>1128</v>
      </c>
      <c r="C5" s="121">
        <f>IF('Sièges (R1)'!C5,0,'Suffrages (R1)'!C5)</f>
        <v>1335</v>
      </c>
      <c r="D5" s="121">
        <f>IF('Sièges (R1)'!D5,0,'Suffrages (R1)'!D5)</f>
        <v>581</v>
      </c>
      <c r="E5" s="121">
        <f>IF('Sièges (R1)'!E5,0,'Suffrages (R1)'!E5)</f>
        <v>294</v>
      </c>
      <c r="F5" s="121">
        <f>IF('Sièges (R1)'!F5,0,'Suffrages (R1)'!F5)</f>
        <v>223</v>
      </c>
      <c r="G5" s="121">
        <f>IF('Sièges (R1)'!G5,0,'Suffrages (R1)'!G5)</f>
        <v>353</v>
      </c>
      <c r="H5" s="121">
        <f>IF('Sièges (R1)'!H5,0,'Suffrages (R1)'!H5)</f>
        <v>1187</v>
      </c>
      <c r="I5" s="121">
        <f>IF('Sièges (R1)'!I5,0,'Suffrages (R1)'!I5)</f>
        <v>6091</v>
      </c>
      <c r="J5" s="121">
        <f>IF('Sièges (R1)'!J5,0,'Suffrages (R1)'!J5)</f>
        <v>5967.1428571428569</v>
      </c>
      <c r="K5" s="121">
        <f>IF('Sièges (R1)'!K5,0,'Suffrages (R1)'!K5)</f>
        <v>855</v>
      </c>
      <c r="L5" s="121">
        <f>IF('Sièges (R1)'!L5,0,'Suffrages (R1)'!L5)</f>
        <v>664</v>
      </c>
      <c r="M5" s="121">
        <f>IF('Sièges (R1)'!M5,0,'Suffrages (R1)'!M5)</f>
        <v>4615</v>
      </c>
      <c r="N5" s="121">
        <f>IF('Sièges (R1)'!N5,0,'Suffrages (R1)'!N5)</f>
        <v>312</v>
      </c>
      <c r="O5" s="121">
        <f>IF('Sièges (R1)'!O5,0,'Suffrages (R1)'!O5)</f>
        <v>877</v>
      </c>
      <c r="P5" s="121">
        <f>IF('Sièges (R1)'!P5,0,'Suffrages (R1)'!P5)</f>
        <v>4088</v>
      </c>
      <c r="Q5" s="121">
        <f>IF('Sièges (R1)'!Q5,0,'Suffrages (R1)'!Q5)</f>
        <v>1500</v>
      </c>
      <c r="R5" s="125">
        <f>IF('Sièges (R1)'!R5,0,'Suffrages (R1)'!R5)</f>
        <v>3711</v>
      </c>
      <c r="S5" s="126">
        <f>IF('Sièges (R1)'!S5,0,'Suffrages (R1)'!S5)</f>
        <v>2398.1428571428569</v>
      </c>
      <c r="T5" s="126">
        <f>IF('Sièges (R1)'!T5,0,'Suffrages (R1)'!T5)</f>
        <v>2678</v>
      </c>
      <c r="U5" s="121">
        <f>IF('Sièges (R1)'!U5,0,'Suffrages (R1)'!U5)</f>
        <v>0</v>
      </c>
      <c r="V5" s="121">
        <f>IF('Sièges (R1)'!V5,0,'Suffrages (R1)'!V5)</f>
        <v>3058</v>
      </c>
      <c r="W5" s="121">
        <f>IF('Sièges (R1)'!W5,0,'Suffrages (R1)'!W5)</f>
        <v>913</v>
      </c>
      <c r="X5" s="121">
        <f>IF('Sièges (R1)'!X5,0,'Suffrages (R1)'!X5)</f>
        <v>0</v>
      </c>
      <c r="Y5" s="121">
        <f>IF('Sièges (R1)'!Y5,0,'Suffrages (R1)'!Y5)</f>
        <v>0</v>
      </c>
      <c r="Z5" s="121">
        <f>IF('Sièges (R1)'!Z5,0,'Suffrages (R1)'!Z5)</f>
        <v>0</v>
      </c>
      <c r="AA5" s="119">
        <f t="shared" si="0"/>
        <v>6091</v>
      </c>
    </row>
    <row r="6" spans="1:27" ht="18">
      <c r="A6" s="118" t="s">
        <v>45</v>
      </c>
      <c r="B6" s="121">
        <f>IF('Sièges (R1)'!B6,0,'Suffrages (R1)'!B6)</f>
        <v>2417</v>
      </c>
      <c r="C6" s="121">
        <f>IF('Sièges (R1)'!C6,0,'Suffrages (R1)'!C6)</f>
        <v>2773</v>
      </c>
      <c r="D6" s="121">
        <f>IF('Sièges (R1)'!D6,0,'Suffrages (R1)'!D6)</f>
        <v>682</v>
      </c>
      <c r="E6" s="121">
        <f>IF('Sièges (R1)'!E6,0,'Suffrages (R1)'!E6)</f>
        <v>637</v>
      </c>
      <c r="F6" s="121">
        <f>IF('Sièges (R1)'!F6,0,'Suffrages (R1)'!F6)</f>
        <v>723</v>
      </c>
      <c r="G6" s="121">
        <f>IF('Sièges (R1)'!G6,0,'Suffrages (R1)'!G6)</f>
        <v>532</v>
      </c>
      <c r="H6" s="121">
        <f>IF('Sièges (R1)'!H6,0,'Suffrages (R1)'!H6)</f>
        <v>2608</v>
      </c>
      <c r="I6" s="121">
        <f>IF('Sièges (R1)'!I6,0,'Suffrages (R1)'!I6)</f>
        <v>12482</v>
      </c>
      <c r="J6" s="121">
        <f>IF('Sièges (R1)'!J6,0,'Suffrages (R1)'!J6)</f>
        <v>0</v>
      </c>
      <c r="K6" s="121">
        <f>IF('Sièges (R1)'!K6,0,'Suffrages (R1)'!K6)</f>
        <v>1569</v>
      </c>
      <c r="L6" s="121">
        <f>IF('Sièges (R1)'!L6,0,'Suffrages (R1)'!L6)</f>
        <v>1943</v>
      </c>
      <c r="M6" s="121">
        <f>IF('Sièges (R1)'!M6,0,'Suffrages (R1)'!M6)</f>
        <v>12127</v>
      </c>
      <c r="N6" s="121">
        <f>IF('Sièges (R1)'!N6,0,'Suffrages (R1)'!N6)</f>
        <v>645</v>
      </c>
      <c r="O6" s="121">
        <f>IF('Sièges (R1)'!O6,0,'Suffrages (R1)'!O6)</f>
        <v>1725</v>
      </c>
      <c r="P6" s="121">
        <f>IF('Sièges (R1)'!P6,0,'Suffrages (R1)'!P6)</f>
        <v>4576</v>
      </c>
      <c r="Q6" s="121">
        <f>IF('Sièges (R1)'!Q6,0,'Suffrages (R1)'!Q6)</f>
        <v>881</v>
      </c>
      <c r="R6" s="125">
        <f>IF('Sièges (R1)'!R6,0,'Suffrages (R1)'!R6)</f>
        <v>13569</v>
      </c>
      <c r="S6" s="126">
        <f>IF('Sièges (R1)'!S6,0,'Suffrages (R1)'!S6)</f>
        <v>8667.7999999999993</v>
      </c>
      <c r="T6" s="126">
        <f>IF('Sièges (R1)'!T6,0,'Suffrages (R1)'!T6)</f>
        <v>7893</v>
      </c>
      <c r="U6" s="121">
        <f>IF('Sièges (R1)'!U6,0,'Suffrages (R1)'!U6)</f>
        <v>763.79999999999927</v>
      </c>
      <c r="V6" s="121">
        <f>IF('Sièges (R1)'!V6,0,'Suffrages (R1)'!V6)</f>
        <v>6689</v>
      </c>
      <c r="W6" s="121">
        <f>IF('Sièges (R1)'!W6,0,'Suffrages (R1)'!W6)</f>
        <v>747</v>
      </c>
      <c r="X6" s="121">
        <f>IF('Sièges (R1)'!X6,0,'Suffrages (R1)'!X6)</f>
        <v>0</v>
      </c>
      <c r="Y6" s="121">
        <f>IF('Sièges (R1)'!Y6,0,'Suffrages (R1)'!Y6)</f>
        <v>0</v>
      </c>
      <c r="Z6" s="121">
        <f>IF('Sièges (R1)'!Z6,0,'Suffrages (R1)'!Z6)</f>
        <v>0</v>
      </c>
      <c r="AA6" s="119">
        <f t="shared" si="0"/>
        <v>13569</v>
      </c>
    </row>
    <row r="7" spans="1:27" ht="18">
      <c r="A7" s="118" t="s">
        <v>46</v>
      </c>
      <c r="B7" s="121">
        <f>IF('Sièges (R1)'!B7,0,'Suffrages (R1)'!B7)</f>
        <v>404</v>
      </c>
      <c r="C7" s="121">
        <f>IF('Sièges (R1)'!C7,0,'Suffrages (R1)'!C7)</f>
        <v>969</v>
      </c>
      <c r="D7" s="121">
        <f>IF('Sièges (R1)'!D7,0,'Suffrages (R1)'!D7)</f>
        <v>699</v>
      </c>
      <c r="E7" s="121">
        <f>IF('Sièges (R1)'!E7,0,'Suffrages (R1)'!E7)</f>
        <v>1422</v>
      </c>
      <c r="F7" s="121">
        <f>IF('Sièges (R1)'!F7,0,'Suffrages (R1)'!F7)</f>
        <v>83</v>
      </c>
      <c r="G7" s="121">
        <f>IF('Sièges (R1)'!G7,0,'Suffrages (R1)'!G7)</f>
        <v>750</v>
      </c>
      <c r="H7" s="121">
        <f>IF('Sièges (R1)'!H7,0,'Suffrages (R1)'!H7)</f>
        <v>816</v>
      </c>
      <c r="I7" s="121">
        <f>IF('Sièges (R1)'!I7,0,'Suffrages (R1)'!I7)</f>
        <v>600</v>
      </c>
      <c r="J7" s="121">
        <f>IF('Sièges (R1)'!J7,0,'Suffrages (R1)'!J7)</f>
        <v>0</v>
      </c>
      <c r="K7" s="121">
        <f>IF('Sièges (R1)'!K7,0,'Suffrages (R1)'!K7)</f>
        <v>335</v>
      </c>
      <c r="L7" s="121">
        <f>IF('Sièges (R1)'!L7,0,'Suffrages (R1)'!L7)</f>
        <v>351</v>
      </c>
      <c r="M7" s="121">
        <f>IF('Sièges (R1)'!M7,0,'Suffrages (R1)'!M7)</f>
        <v>1446</v>
      </c>
      <c r="N7" s="121">
        <f>IF('Sièges (R1)'!N7,0,'Suffrages (R1)'!N7)</f>
        <v>382</v>
      </c>
      <c r="O7" s="121">
        <f>IF('Sièges (R1)'!O7,0,'Suffrages (R1)'!O7)</f>
        <v>1144</v>
      </c>
      <c r="P7" s="121">
        <f>IF('Sièges (R1)'!P7,0,'Suffrages (R1)'!P7)</f>
        <v>991</v>
      </c>
      <c r="Q7" s="121">
        <f>IF('Sièges (R1)'!Q7,0,'Suffrages (R1)'!Q7)</f>
        <v>2272</v>
      </c>
      <c r="R7" s="125">
        <f>IF('Sièges (R1)'!R7,0,'Suffrages (R1)'!R7)</f>
        <v>2012</v>
      </c>
      <c r="S7" s="126">
        <f>IF('Sièges (R1)'!S7,0,'Suffrages (R1)'!S7)</f>
        <v>4873</v>
      </c>
      <c r="T7" s="126">
        <f>IF('Sièges (R1)'!T7,0,'Suffrages (R1)'!T7)</f>
        <v>1641</v>
      </c>
      <c r="U7" s="121">
        <f>IF('Sièges (R1)'!U7,0,'Suffrages (R1)'!U7)</f>
        <v>1459</v>
      </c>
      <c r="V7" s="121">
        <f>IF('Sièges (R1)'!V7,0,'Suffrages (R1)'!V7)</f>
        <v>0</v>
      </c>
      <c r="W7" s="121">
        <f>IF('Sièges (R1)'!W7,0,'Suffrages (R1)'!W7)</f>
        <v>938</v>
      </c>
      <c r="X7" s="121">
        <f>IF('Sièges (R1)'!X7,0,'Suffrages (R1)'!X7)</f>
        <v>0</v>
      </c>
      <c r="Y7" s="121">
        <f>IF('Sièges (R1)'!Y7,0,'Suffrages (R1)'!Y7)</f>
        <v>1788</v>
      </c>
      <c r="Z7" s="121">
        <f>IF('Sièges (R1)'!Z7,0,'Suffrages (R1)'!Z7)</f>
        <v>1336</v>
      </c>
      <c r="AA7" s="119">
        <f t="shared" si="0"/>
        <v>4873</v>
      </c>
    </row>
    <row r="8" spans="1:27" ht="18">
      <c r="A8" s="118" t="s">
        <v>47</v>
      </c>
      <c r="B8" s="121">
        <f>IF('Sièges (R1)'!B8,0,'Suffrages (R1)'!B8)</f>
        <v>171</v>
      </c>
      <c r="C8" s="121">
        <f>IF('Sièges (R1)'!C8,0,'Suffrages (R1)'!C8)</f>
        <v>1022</v>
      </c>
      <c r="D8" s="121">
        <f>IF('Sièges (R1)'!D8,0,'Suffrages (R1)'!D8)</f>
        <v>312</v>
      </c>
      <c r="E8" s="121">
        <f>IF('Sièges (R1)'!E8,0,'Suffrages (R1)'!E8)</f>
        <v>485</v>
      </c>
      <c r="F8" s="121">
        <f>IF('Sièges (R1)'!F8,0,'Suffrages (R1)'!F8)</f>
        <v>344</v>
      </c>
      <c r="G8" s="121">
        <f>IF('Sièges (R1)'!G8,0,'Suffrages (R1)'!G8)</f>
        <v>1209</v>
      </c>
      <c r="H8" s="121">
        <f>IF('Sièges (R1)'!H8,0,'Suffrages (R1)'!H8)</f>
        <v>725</v>
      </c>
      <c r="I8" s="121">
        <f>IF('Sièges (R1)'!I8,0,'Suffrages (R1)'!I8)</f>
        <v>2892</v>
      </c>
      <c r="J8" s="121">
        <f>IF('Sièges (R1)'!J8,0,'Suffrages (R1)'!J8)</f>
        <v>2171.375</v>
      </c>
      <c r="K8" s="121">
        <f>IF('Sièges (R1)'!K8,0,'Suffrages (R1)'!K8)</f>
        <v>597</v>
      </c>
      <c r="L8" s="121">
        <f>IF('Sièges (R1)'!L8,0,'Suffrages (R1)'!L8)</f>
        <v>4057</v>
      </c>
      <c r="M8" s="121">
        <f>IF('Sièges (R1)'!M8,0,'Suffrages (R1)'!M8)</f>
        <v>0</v>
      </c>
      <c r="N8" s="121">
        <f>IF('Sièges (R1)'!N8,0,'Suffrages (R1)'!N8)</f>
        <v>179</v>
      </c>
      <c r="O8" s="121">
        <f>IF('Sièges (R1)'!O8,0,'Suffrages (R1)'!O8)</f>
        <v>924</v>
      </c>
      <c r="P8" s="121">
        <f>IF('Sièges (R1)'!P8,0,'Suffrages (R1)'!P8)</f>
        <v>4849</v>
      </c>
      <c r="Q8" s="121">
        <f>IF('Sièges (R1)'!Q8,0,'Suffrages (R1)'!Q8)</f>
        <v>663</v>
      </c>
      <c r="R8" s="125">
        <f>IF('Sièges (R1)'!R8,0,'Suffrages (R1)'!R8)</f>
        <v>1714</v>
      </c>
      <c r="S8" s="126">
        <f>IF('Sièges (R1)'!S8,0,'Suffrages (R1)'!S8)</f>
        <v>0</v>
      </c>
      <c r="T8" s="126">
        <f>IF('Sièges (R1)'!T8,0,'Suffrages (R1)'!T8)</f>
        <v>4009</v>
      </c>
      <c r="U8" s="121">
        <f>IF('Sièges (R1)'!U8,0,'Suffrages (R1)'!U8)</f>
        <v>1209</v>
      </c>
      <c r="V8" s="121">
        <f>IF('Sièges (R1)'!V8,0,'Suffrages (R1)'!V8)</f>
        <v>0</v>
      </c>
      <c r="W8" s="121">
        <f>IF('Sièges (R1)'!W8,0,'Suffrages (R1)'!W8)</f>
        <v>434</v>
      </c>
      <c r="X8" s="121">
        <f>IF('Sièges (R1)'!X8,0,'Suffrages (R1)'!X8)</f>
        <v>0</v>
      </c>
      <c r="Y8" s="121">
        <f>IF('Sièges (R1)'!Y8,0,'Suffrages (R1)'!Y8)</f>
        <v>2787</v>
      </c>
      <c r="Z8" s="121">
        <f>IF('Sièges (R1)'!Z8,0,'Suffrages (R1)'!Z8)</f>
        <v>0</v>
      </c>
      <c r="AA8" s="119">
        <f t="shared" si="0"/>
        <v>4849</v>
      </c>
    </row>
    <row r="9" spans="1:27" ht="18">
      <c r="A9" s="118" t="s">
        <v>48</v>
      </c>
      <c r="B9" s="121">
        <f>IF('Sièges (R1)'!B9,0,'Suffrages (R1)'!B9)</f>
        <v>355</v>
      </c>
      <c r="C9" s="121">
        <f>IF('Sièges (R1)'!C9,0,'Suffrages (R1)'!C9)</f>
        <v>562</v>
      </c>
      <c r="D9" s="121">
        <f>IF('Sièges (R1)'!D9,0,'Suffrages (R1)'!D9)</f>
        <v>1230</v>
      </c>
      <c r="E9" s="121">
        <f>IF('Sièges (R1)'!E9,0,'Suffrages (R1)'!E9)</f>
        <v>494</v>
      </c>
      <c r="F9" s="121">
        <f>IF('Sièges (R1)'!F9,0,'Suffrages (R1)'!F9)</f>
        <v>398</v>
      </c>
      <c r="G9" s="121">
        <f>IF('Sièges (R1)'!G9,0,'Suffrages (R1)'!G9)</f>
        <v>907</v>
      </c>
      <c r="H9" s="121">
        <f>IF('Sièges (R1)'!H9,0,'Suffrages (R1)'!H9)</f>
        <v>250</v>
      </c>
      <c r="I9" s="121">
        <f>IF('Sièges (R1)'!I9,0,'Suffrages (R1)'!I9)</f>
        <v>1122</v>
      </c>
      <c r="J9" s="121">
        <f>IF('Sièges (R1)'!J9,0,'Suffrages (R1)'!J9)</f>
        <v>0</v>
      </c>
      <c r="K9" s="121">
        <f>IF('Sièges (R1)'!K9,0,'Suffrages (R1)'!K9)</f>
        <v>962</v>
      </c>
      <c r="L9" s="121">
        <f>IF('Sièges (R1)'!L9,0,'Suffrages (R1)'!L9)</f>
        <v>1014</v>
      </c>
      <c r="M9" s="121">
        <f>IF('Sièges (R1)'!M9,0,'Suffrages (R1)'!M9)</f>
        <v>0</v>
      </c>
      <c r="N9" s="121">
        <f>IF('Sièges (R1)'!N9,0,'Suffrages (R1)'!N9)</f>
        <v>303</v>
      </c>
      <c r="O9" s="121">
        <f>IF('Sièges (R1)'!O9,0,'Suffrages (R1)'!O9)</f>
        <v>1766</v>
      </c>
      <c r="P9" s="121">
        <f>IF('Sièges (R1)'!P9,0,'Suffrages (R1)'!P9)</f>
        <v>1978</v>
      </c>
      <c r="Q9" s="121">
        <f>IF('Sièges (R1)'!Q9,0,'Suffrages (R1)'!Q9)</f>
        <v>469</v>
      </c>
      <c r="R9" s="125">
        <f>IF('Sièges (R1)'!R9,0,'Suffrages (R1)'!R9)</f>
        <v>1324</v>
      </c>
      <c r="S9" s="126">
        <f>IF('Sièges (R1)'!S9,0,'Suffrages (R1)'!S9)</f>
        <v>3912.5</v>
      </c>
      <c r="T9" s="126">
        <f>IF('Sièges (R1)'!T9,0,'Suffrages (R1)'!T9)</f>
        <v>1006</v>
      </c>
      <c r="U9" s="121">
        <f>IF('Sièges (R1)'!U9,0,'Suffrages (R1)'!U9)</f>
        <v>1872</v>
      </c>
      <c r="V9" s="121">
        <f>IF('Sièges (R1)'!V9,0,'Suffrages (R1)'!V9)</f>
        <v>1499</v>
      </c>
      <c r="W9" s="121">
        <f>IF('Sièges (R1)'!W9,0,'Suffrages (R1)'!W9)</f>
        <v>408</v>
      </c>
      <c r="X9" s="121">
        <f>IF('Sièges (R1)'!X9,0,'Suffrages (R1)'!X9)</f>
        <v>206</v>
      </c>
      <c r="Y9" s="121">
        <f>IF('Sièges (R1)'!Y9,0,'Suffrages (R1)'!Y9)</f>
        <v>1463</v>
      </c>
      <c r="Z9" s="121">
        <f>IF('Sièges (R1)'!Z9,0,'Suffrages (R1)'!Z9)</f>
        <v>0</v>
      </c>
      <c r="AA9" s="119">
        <f t="shared" si="0"/>
        <v>3912.5</v>
      </c>
    </row>
    <row r="10" spans="1:27" ht="18">
      <c r="A10" s="118" t="s">
        <v>200</v>
      </c>
      <c r="B10" s="121">
        <f>IF('Sièges (R1)'!B10,0,'Suffrages (R1)'!B10)</f>
        <v>638</v>
      </c>
      <c r="C10" s="121">
        <f>IF('Sièges (R1)'!C10,0,'Suffrages (R1)'!C10)</f>
        <v>339</v>
      </c>
      <c r="D10" s="121">
        <f>IF('Sièges (R1)'!D10,0,'Suffrages (R1)'!D10)</f>
        <v>376</v>
      </c>
      <c r="E10" s="121">
        <f>IF('Sièges (R1)'!E10,0,'Suffrages (R1)'!E10)</f>
        <v>494</v>
      </c>
      <c r="F10" s="121">
        <f>IF('Sièges (R1)'!F10,0,'Suffrages (R1)'!F10)</f>
        <v>219</v>
      </c>
      <c r="G10" s="121">
        <f>IF('Sièges (R1)'!G10,0,'Suffrages (R1)'!G10)</f>
        <v>478</v>
      </c>
      <c r="H10" s="121">
        <f>IF('Sièges (R1)'!H10,0,'Suffrages (R1)'!H10)</f>
        <v>1369</v>
      </c>
      <c r="I10" s="121">
        <f>IF('Sièges (R1)'!I10,0,'Suffrages (R1)'!I10)</f>
        <v>1307</v>
      </c>
      <c r="J10" s="121">
        <f>IF('Sièges (R1)'!J10,0,'Suffrages (R1)'!J10)</f>
        <v>0</v>
      </c>
      <c r="K10" s="121">
        <f>IF('Sièges (R1)'!K10,0,'Suffrages (R1)'!K10)</f>
        <v>1408</v>
      </c>
      <c r="L10" s="121">
        <f>IF('Sièges (R1)'!L10,0,'Suffrages (R1)'!L10)</f>
        <v>389</v>
      </c>
      <c r="M10" s="121">
        <f>IF('Sièges (R1)'!M10,0,'Suffrages (R1)'!M10)</f>
        <v>0</v>
      </c>
      <c r="N10" s="121">
        <f>IF('Sièges (R1)'!N10,0,'Suffrages (R1)'!N10)</f>
        <v>152</v>
      </c>
      <c r="O10" s="121">
        <f>IF('Sièges (R1)'!O10,0,'Suffrages (R1)'!O10)</f>
        <v>0</v>
      </c>
      <c r="P10" s="121">
        <f>IF('Sièges (R1)'!P10,0,'Suffrages (R1)'!P10)</f>
        <v>1645</v>
      </c>
      <c r="Q10" s="121">
        <f>IF('Sièges (R1)'!Q10,0,'Suffrages (R1)'!Q10)</f>
        <v>660</v>
      </c>
      <c r="R10" s="125">
        <f>IF('Sièges (R1)'!R10,0,'Suffrages (R1)'!R10)</f>
        <v>2690</v>
      </c>
      <c r="S10" s="126">
        <f>IF('Sièges (R1)'!S10,0,'Suffrages (R1)'!S10)</f>
        <v>5745</v>
      </c>
      <c r="T10" s="126">
        <f>IF('Sièges (R1)'!T10,0,'Suffrages (R1)'!T10)</f>
        <v>2732</v>
      </c>
      <c r="U10" s="121">
        <f>IF('Sièges (R1)'!U10,0,'Suffrages (R1)'!U10)</f>
        <v>1117</v>
      </c>
      <c r="V10" s="121">
        <f>IF('Sièges (R1)'!V10,0,'Suffrages (R1)'!V10)</f>
        <v>575</v>
      </c>
      <c r="W10" s="121">
        <f>IF('Sièges (R1)'!W10,0,'Suffrages (R1)'!W10)</f>
        <v>620</v>
      </c>
      <c r="X10" s="121">
        <f>IF('Sièges (R1)'!X10,0,'Suffrages (R1)'!X10)</f>
        <v>0</v>
      </c>
      <c r="Y10" s="121">
        <f>IF('Sièges (R1)'!Y10,0,'Suffrages (R1)'!Y10)</f>
        <v>2969</v>
      </c>
      <c r="Z10" s="121">
        <f>IF('Sièges (R1)'!Z10,0,'Suffrages (R1)'!Z10)</f>
        <v>2316</v>
      </c>
      <c r="AA10" s="119">
        <f t="shared" si="0"/>
        <v>5745</v>
      </c>
    </row>
    <row r="11" spans="1:27" ht="18">
      <c r="A11" s="118" t="s">
        <v>50</v>
      </c>
      <c r="B11" s="121">
        <f>IF('Sièges (R1)'!B11,0,'Suffrages (R1)'!B11)</f>
        <v>3488</v>
      </c>
      <c r="C11" s="121">
        <f>IF('Sièges (R1)'!C11,0,'Suffrages (R1)'!C11)</f>
        <v>4670</v>
      </c>
      <c r="D11" s="121">
        <f>IF('Sièges (R1)'!D11,0,'Suffrages (R1)'!D11)</f>
        <v>665</v>
      </c>
      <c r="E11" s="121">
        <f>IF('Sièges (R1)'!E11,0,'Suffrages (R1)'!E11)</f>
        <v>2070</v>
      </c>
      <c r="F11" s="121">
        <f>IF('Sièges (R1)'!F11,0,'Suffrages (R1)'!F11)</f>
        <v>519</v>
      </c>
      <c r="G11" s="121">
        <f>IF('Sièges (R1)'!G11,0,'Suffrages (R1)'!G11)</f>
        <v>1102</v>
      </c>
      <c r="H11" s="121">
        <f>IF('Sièges (R1)'!H11,0,'Suffrages (R1)'!H11)</f>
        <v>1910</v>
      </c>
      <c r="I11" s="121">
        <f>IF('Sièges (R1)'!I11,0,'Suffrages (R1)'!I11)</f>
        <v>9567</v>
      </c>
      <c r="J11" s="121">
        <f>IF('Sièges (R1)'!J11,0,'Suffrages (R1)'!J11)</f>
        <v>0</v>
      </c>
      <c r="K11" s="121">
        <f>IF('Sièges (R1)'!K11,0,'Suffrages (R1)'!K11)</f>
        <v>1476</v>
      </c>
      <c r="L11" s="121">
        <f>IF('Sièges (R1)'!L11,0,'Suffrages (R1)'!L11)</f>
        <v>448</v>
      </c>
      <c r="M11" s="121">
        <f>IF('Sièges (R1)'!M11,0,'Suffrages (R1)'!M11)</f>
        <v>1711</v>
      </c>
      <c r="N11" s="121">
        <f>IF('Sièges (R1)'!N11,0,'Suffrages (R1)'!N11)</f>
        <v>913</v>
      </c>
      <c r="O11" s="121">
        <f>IF('Sièges (R1)'!O11,0,'Suffrages (R1)'!O11)</f>
        <v>1247</v>
      </c>
      <c r="P11" s="121">
        <f>IF('Sièges (R1)'!P11,0,'Suffrages (R1)'!P11)</f>
        <v>2714</v>
      </c>
      <c r="Q11" s="121">
        <f>IF('Sièges (R1)'!Q11,0,'Suffrages (R1)'!Q11)</f>
        <v>2320</v>
      </c>
      <c r="R11" s="125">
        <f>IF('Sièges (R1)'!R11,0,'Suffrages (R1)'!R11)</f>
        <v>6156</v>
      </c>
      <c r="S11" s="126">
        <f>IF('Sièges (R1)'!S11,0,'Suffrages (R1)'!S11)</f>
        <v>3424</v>
      </c>
      <c r="T11" s="126">
        <f>IF('Sièges (R1)'!T11,0,'Suffrages (R1)'!T11)</f>
        <v>4998</v>
      </c>
      <c r="U11" s="121">
        <f>IF('Sièges (R1)'!U11,0,'Suffrages (R1)'!U11)</f>
        <v>7722</v>
      </c>
      <c r="V11" s="121">
        <f>IF('Sièges (R1)'!V11,0,'Suffrages (R1)'!V11)</f>
        <v>3598</v>
      </c>
      <c r="W11" s="121">
        <f>IF('Sièges (R1)'!W11,0,'Suffrages (R1)'!W11)</f>
        <v>745</v>
      </c>
      <c r="X11" s="121">
        <f>IF('Sièges (R1)'!X11,0,'Suffrages (R1)'!X11)</f>
        <v>0</v>
      </c>
      <c r="Y11" s="121">
        <f>IF('Sièges (R1)'!Y11,0,'Suffrages (R1)'!Y11)</f>
        <v>2095</v>
      </c>
      <c r="Z11" s="121">
        <f>IF('Sièges (R1)'!Z11,0,'Suffrages (R1)'!Z11)</f>
        <v>0</v>
      </c>
      <c r="AA11" s="119">
        <f t="shared" si="0"/>
        <v>9567</v>
      </c>
    </row>
    <row r="12" spans="1:27" ht="18">
      <c r="A12" s="118" t="s">
        <v>51</v>
      </c>
      <c r="B12" s="121">
        <f>IF('Sièges (R1)'!B12,0,'Suffrages (R1)'!B12)</f>
        <v>672</v>
      </c>
      <c r="C12" s="121">
        <f>IF('Sièges (R1)'!C12,0,'Suffrages (R1)'!C12)</f>
        <v>751</v>
      </c>
      <c r="D12" s="121">
        <f>IF('Sièges (R1)'!D12,0,'Suffrages (R1)'!D12)</f>
        <v>528</v>
      </c>
      <c r="E12" s="121">
        <f>IF('Sièges (R1)'!E12,0,'Suffrages (R1)'!E12)</f>
        <v>465</v>
      </c>
      <c r="F12" s="121">
        <f>IF('Sièges (R1)'!F12,0,'Suffrages (R1)'!F12)</f>
        <v>574</v>
      </c>
      <c r="G12" s="121">
        <f>IF('Sièges (R1)'!G12,0,'Suffrages (R1)'!G12)</f>
        <v>544</v>
      </c>
      <c r="H12" s="121">
        <f>IF('Sièges (R1)'!H12,0,'Suffrages (R1)'!H12)</f>
        <v>951</v>
      </c>
      <c r="I12" s="121">
        <f>IF('Sièges (R1)'!I12,0,'Suffrages (R1)'!I12)</f>
        <v>0</v>
      </c>
      <c r="J12" s="121">
        <f>IF('Sièges (R1)'!J12,0,'Suffrages (R1)'!J12)</f>
        <v>0</v>
      </c>
      <c r="K12" s="121">
        <f>IF('Sièges (R1)'!K12,0,'Suffrages (R1)'!K12)</f>
        <v>674</v>
      </c>
      <c r="L12" s="121">
        <f>IF('Sièges (R1)'!L12,0,'Suffrages (R1)'!L12)</f>
        <v>1192</v>
      </c>
      <c r="M12" s="121">
        <f>IF('Sièges (R1)'!M12,0,'Suffrages (R1)'!M12)</f>
        <v>798</v>
      </c>
      <c r="N12" s="121">
        <f>IF('Sièges (R1)'!N12,0,'Suffrages (R1)'!N12)</f>
        <v>314</v>
      </c>
      <c r="O12" s="121">
        <f>IF('Sièges (R1)'!O12,0,'Suffrages (R1)'!O12)</f>
        <v>406</v>
      </c>
      <c r="P12" s="121">
        <f>IF('Sièges (R1)'!P12,0,'Suffrages (R1)'!P12)</f>
        <v>5937</v>
      </c>
      <c r="Q12" s="121">
        <f>IF('Sièges (R1)'!Q12,0,'Suffrages (R1)'!Q12)</f>
        <v>819</v>
      </c>
      <c r="R12" s="125">
        <f>IF('Sièges (R1)'!R12,0,'Suffrages (R1)'!R12)</f>
        <v>3695</v>
      </c>
      <c r="S12" s="126">
        <f>IF('Sièges (R1)'!S12,0,'Suffrages (R1)'!S12)</f>
        <v>4771.3333333333339</v>
      </c>
      <c r="T12" s="126">
        <f>IF('Sièges (R1)'!T12,0,'Suffrages (R1)'!T12)</f>
        <v>3039</v>
      </c>
      <c r="U12" s="121">
        <f>IF('Sièges (R1)'!U12,0,'Suffrages (R1)'!U12)</f>
        <v>2224</v>
      </c>
      <c r="V12" s="121">
        <f>IF('Sièges (R1)'!V12,0,'Suffrages (R1)'!V12)</f>
        <v>1203</v>
      </c>
      <c r="W12" s="121">
        <f>IF('Sièges (R1)'!W12,0,'Suffrages (R1)'!W12)</f>
        <v>277</v>
      </c>
      <c r="X12" s="121">
        <f>IF('Sièges (R1)'!X12,0,'Suffrages (R1)'!X12)</f>
        <v>0</v>
      </c>
      <c r="Y12" s="121">
        <f>IF('Sièges (R1)'!Y12,0,'Suffrages (R1)'!Y12)</f>
        <v>0</v>
      </c>
      <c r="Z12" s="121">
        <f>IF('Sièges (R1)'!Z12,0,'Suffrages (R1)'!Z12)</f>
        <v>0</v>
      </c>
      <c r="AA12" s="119">
        <f t="shared" si="0"/>
        <v>5937</v>
      </c>
    </row>
    <row r="13" spans="1:27" ht="18">
      <c r="A13" s="118" t="s">
        <v>52</v>
      </c>
      <c r="B13" s="121">
        <f>IF('Sièges (R1)'!B13,0,'Suffrages (R1)'!B13)</f>
        <v>1899</v>
      </c>
      <c r="C13" s="121">
        <f>IF('Sièges (R1)'!C13,0,'Suffrages (R1)'!C13)</f>
        <v>2549</v>
      </c>
      <c r="D13" s="121">
        <f>IF('Sièges (R1)'!D13,0,'Suffrages (R1)'!D13)</f>
        <v>608</v>
      </c>
      <c r="E13" s="121">
        <f>IF('Sièges (R1)'!E13,0,'Suffrages (R1)'!E13)</f>
        <v>1652</v>
      </c>
      <c r="F13" s="121">
        <f>IF('Sièges (R1)'!F13,0,'Suffrages (R1)'!F13)</f>
        <v>651</v>
      </c>
      <c r="G13" s="121">
        <f>IF('Sièges (R1)'!G13,0,'Suffrages (R1)'!G13)</f>
        <v>344</v>
      </c>
      <c r="H13" s="121">
        <f>IF('Sièges (R1)'!H13,0,'Suffrages (R1)'!H13)</f>
        <v>4183</v>
      </c>
      <c r="I13" s="121">
        <f>IF('Sièges (R1)'!I13,0,'Suffrages (R1)'!I13)</f>
        <v>5020</v>
      </c>
      <c r="J13" s="121">
        <f>IF('Sièges (R1)'!J13,0,'Suffrages (R1)'!J13)</f>
        <v>0</v>
      </c>
      <c r="K13" s="121">
        <f>IF('Sièges (R1)'!K13,0,'Suffrages (R1)'!K13)</f>
        <v>994</v>
      </c>
      <c r="L13" s="121">
        <f>IF('Sièges (R1)'!L13,0,'Suffrages (R1)'!L13)</f>
        <v>597</v>
      </c>
      <c r="M13" s="121">
        <f>IF('Sièges (R1)'!M13,0,'Suffrages (R1)'!M13)</f>
        <v>0</v>
      </c>
      <c r="N13" s="121">
        <f>IF('Sièges (R1)'!N13,0,'Suffrages (R1)'!N13)</f>
        <v>695</v>
      </c>
      <c r="O13" s="121">
        <f>IF('Sièges (R1)'!O13,0,'Suffrages (R1)'!O13)</f>
        <v>1141</v>
      </c>
      <c r="P13" s="121">
        <f>IF('Sièges (R1)'!P13,0,'Suffrages (R1)'!P13)</f>
        <v>3132</v>
      </c>
      <c r="Q13" s="121">
        <f>IF('Sièges (R1)'!Q13,0,'Suffrages (R1)'!Q13)</f>
        <v>885</v>
      </c>
      <c r="R13" s="125">
        <f>IF('Sièges (R1)'!R13,0,'Suffrages (R1)'!R13)</f>
        <v>8658</v>
      </c>
      <c r="S13" s="126">
        <f>IF('Sièges (R1)'!S13,0,'Suffrages (R1)'!S13)</f>
        <v>13732</v>
      </c>
      <c r="T13" s="126">
        <f>IF('Sièges (R1)'!T13,0,'Suffrages (R1)'!T13)</f>
        <v>3750</v>
      </c>
      <c r="U13" s="121">
        <f>IF('Sièges (R1)'!U13,0,'Suffrages (R1)'!U13)</f>
        <v>5590</v>
      </c>
      <c r="V13" s="121">
        <f>IF('Sièges (R1)'!V13,0,'Suffrages (R1)'!V13)</f>
        <v>3228</v>
      </c>
      <c r="W13" s="121">
        <f>IF('Sièges (R1)'!W13,0,'Suffrages (R1)'!W13)</f>
        <v>285</v>
      </c>
      <c r="X13" s="121">
        <f>IF('Sièges (R1)'!X13,0,'Suffrages (R1)'!X13)</f>
        <v>0</v>
      </c>
      <c r="Y13" s="121">
        <f>IF('Sièges (R1)'!Y13,0,'Suffrages (R1)'!Y13)</f>
        <v>1684</v>
      </c>
      <c r="Z13" s="121">
        <f>IF('Sièges (R1)'!Z13,0,'Suffrages (R1)'!Z13)</f>
        <v>0</v>
      </c>
      <c r="AA13" s="119">
        <f t="shared" si="0"/>
        <v>13732</v>
      </c>
    </row>
    <row r="14" spans="1:27" ht="18">
      <c r="A14" s="118" t="s">
        <v>53</v>
      </c>
      <c r="B14" s="121">
        <f>IF('Sièges (R1)'!B14,0,'Suffrages (R1)'!B14)</f>
        <v>2380</v>
      </c>
      <c r="C14" s="121">
        <f>IF('Sièges (R1)'!C14,0,'Suffrages (R1)'!C14)</f>
        <v>1908</v>
      </c>
      <c r="D14" s="121">
        <f>IF('Sièges (R1)'!D14,0,'Suffrages (R1)'!D14)</f>
        <v>2675</v>
      </c>
      <c r="E14" s="121">
        <f>IF('Sièges (R1)'!E14,0,'Suffrages (R1)'!E14)</f>
        <v>847</v>
      </c>
      <c r="F14" s="121">
        <f>IF('Sièges (R1)'!F14,0,'Suffrages (R1)'!F14)</f>
        <v>282</v>
      </c>
      <c r="G14" s="121">
        <f>IF('Sièges (R1)'!G14,0,'Suffrages (R1)'!G14)</f>
        <v>889</v>
      </c>
      <c r="H14" s="121">
        <f>IF('Sièges (R1)'!H14,0,'Suffrages (R1)'!H14)</f>
        <v>1245</v>
      </c>
      <c r="I14" s="121">
        <f>IF('Sièges (R1)'!I14,0,'Suffrages (R1)'!I14)</f>
        <v>5810</v>
      </c>
      <c r="J14" s="121">
        <f>IF('Sièges (R1)'!J14,0,'Suffrages (R1)'!J14)</f>
        <v>0</v>
      </c>
      <c r="K14" s="121">
        <f>IF('Sièges (R1)'!K14,0,'Suffrages (R1)'!K14)</f>
        <v>990</v>
      </c>
      <c r="L14" s="121">
        <f>IF('Sièges (R1)'!L14,0,'Suffrages (R1)'!L14)</f>
        <v>745</v>
      </c>
      <c r="M14" s="121">
        <f>IF('Sièges (R1)'!M14,0,'Suffrages (R1)'!M14)</f>
        <v>0</v>
      </c>
      <c r="N14" s="121">
        <f>IF('Sièges (R1)'!N14,0,'Suffrages (R1)'!N14)</f>
        <v>675</v>
      </c>
      <c r="O14" s="121">
        <f>IF('Sièges (R1)'!O14,0,'Suffrages (R1)'!O14)</f>
        <v>908</v>
      </c>
      <c r="P14" s="121">
        <f>IF('Sièges (R1)'!P14,0,'Suffrages (R1)'!P14)</f>
        <v>2287</v>
      </c>
      <c r="Q14" s="121">
        <f>IF('Sièges (R1)'!Q14,0,'Suffrages (R1)'!Q14)</f>
        <v>1665</v>
      </c>
      <c r="R14" s="125">
        <f>IF('Sièges (R1)'!R14,0,'Suffrages (R1)'!R14)</f>
        <v>7554</v>
      </c>
      <c r="S14" s="126">
        <f>IF('Sièges (R1)'!S14,0,'Suffrages (R1)'!S14)</f>
        <v>726.16666666666606</v>
      </c>
      <c r="T14" s="126">
        <f>IF('Sièges (R1)'!T14,0,'Suffrages (R1)'!T14)</f>
        <v>6725</v>
      </c>
      <c r="U14" s="121">
        <f>IF('Sièges (R1)'!U14,0,'Suffrages (R1)'!U14)</f>
        <v>5320</v>
      </c>
      <c r="V14" s="121">
        <f>IF('Sièges (R1)'!V14,0,'Suffrages (R1)'!V14)</f>
        <v>0</v>
      </c>
      <c r="W14" s="121">
        <f>IF('Sièges (R1)'!W14,0,'Suffrages (R1)'!W14)</f>
        <v>1034</v>
      </c>
      <c r="X14" s="121">
        <f>IF('Sièges (R1)'!X14,0,'Suffrages (R1)'!X14)</f>
        <v>749</v>
      </c>
      <c r="Y14" s="121">
        <f>IF('Sièges (R1)'!Y14,0,'Suffrages (R1)'!Y14)</f>
        <v>0</v>
      </c>
      <c r="Z14" s="121">
        <f>IF('Sièges (R1)'!Z14,0,'Suffrages (R1)'!Z14)</f>
        <v>0</v>
      </c>
      <c r="AA14" s="119">
        <f t="shared" si="0"/>
        <v>7554</v>
      </c>
    </row>
    <row r="15" spans="1:27" ht="18">
      <c r="A15" s="118" t="s">
        <v>54</v>
      </c>
      <c r="B15" s="121">
        <f>IF('Sièges (R1)'!B15,0,'Suffrages (R1)'!B15)</f>
        <v>482</v>
      </c>
      <c r="C15" s="121">
        <f>IF('Sièges (R1)'!C15,0,'Suffrages (R1)'!C15)</f>
        <v>1361</v>
      </c>
      <c r="D15" s="121">
        <f>IF('Sièges (R1)'!D15,0,'Suffrages (R1)'!D15)</f>
        <v>1500</v>
      </c>
      <c r="E15" s="121">
        <f>IF('Sièges (R1)'!E15,0,'Suffrages (R1)'!E15)</f>
        <v>168</v>
      </c>
      <c r="F15" s="121">
        <f>IF('Sièges (R1)'!F15,0,'Suffrages (R1)'!F15)</f>
        <v>256</v>
      </c>
      <c r="G15" s="121">
        <f>IF('Sièges (R1)'!G15,0,'Suffrages (R1)'!G15)</f>
        <v>487</v>
      </c>
      <c r="H15" s="121">
        <f>IF('Sièges (R1)'!H15,0,'Suffrages (R1)'!H15)</f>
        <v>1741</v>
      </c>
      <c r="I15" s="121">
        <f>IF('Sièges (R1)'!I15,0,'Suffrages (R1)'!I15)</f>
        <v>7248</v>
      </c>
      <c r="J15" s="121">
        <f>IF('Sièges (R1)'!J15,0,'Suffrages (R1)'!J15)</f>
        <v>0</v>
      </c>
      <c r="K15" s="121">
        <f>IF('Sièges (R1)'!K15,0,'Suffrages (R1)'!K15)</f>
        <v>1388</v>
      </c>
      <c r="L15" s="121">
        <f>IF('Sièges (R1)'!L15,0,'Suffrages (R1)'!L15)</f>
        <v>1706</v>
      </c>
      <c r="M15" s="121">
        <f>IF('Sièges (R1)'!M15,0,'Suffrages (R1)'!M15)</f>
        <v>586</v>
      </c>
      <c r="N15" s="121">
        <f>IF('Sièges (R1)'!N15,0,'Suffrages (R1)'!N15)</f>
        <v>1164</v>
      </c>
      <c r="O15" s="121">
        <f>IF('Sièges (R1)'!O15,0,'Suffrages (R1)'!O15)</f>
        <v>2430</v>
      </c>
      <c r="P15" s="121">
        <f>IF('Sièges (R1)'!P15,0,'Suffrages (R1)'!P15)</f>
        <v>3082</v>
      </c>
      <c r="Q15" s="121">
        <f>IF('Sièges (R1)'!Q15,0,'Suffrages (R1)'!Q15)</f>
        <v>3051</v>
      </c>
      <c r="R15" s="125">
        <f>IF('Sièges (R1)'!R15,0,'Suffrages (R1)'!R15)</f>
        <v>2189</v>
      </c>
      <c r="S15" s="126">
        <f>IF('Sièges (R1)'!S15,0,'Suffrages (R1)'!S15)</f>
        <v>3944.2222222222226</v>
      </c>
      <c r="T15" s="126">
        <f>IF('Sièges (R1)'!T15,0,'Suffrages (R1)'!T15)</f>
        <v>1510</v>
      </c>
      <c r="U15" s="121">
        <f>IF('Sièges (R1)'!U15,0,'Suffrages (R1)'!U15)</f>
        <v>3574</v>
      </c>
      <c r="V15" s="121">
        <f>IF('Sièges (R1)'!V15,0,'Suffrages (R1)'!V15)</f>
        <v>853</v>
      </c>
      <c r="W15" s="121">
        <f>IF('Sièges (R1)'!W15,0,'Suffrages (R1)'!W15)</f>
        <v>326</v>
      </c>
      <c r="X15" s="121">
        <f>IF('Sièges (R1)'!X15,0,'Suffrages (R1)'!X15)</f>
        <v>0</v>
      </c>
      <c r="Y15" s="121">
        <f>IF('Sièges (R1)'!Y15,0,'Suffrages (R1)'!Y15)</f>
        <v>3902</v>
      </c>
      <c r="Z15" s="121">
        <f>IF('Sièges (R1)'!Z15,0,'Suffrages (R1)'!Z15)</f>
        <v>3493</v>
      </c>
      <c r="AA15" s="119">
        <f t="shared" si="0"/>
        <v>7248</v>
      </c>
    </row>
    <row r="16" spans="1:27" ht="18">
      <c r="A16" s="118" t="s">
        <v>55</v>
      </c>
      <c r="B16" s="121">
        <f>IF('Sièges (R1)'!B16,0,'Suffrages (R1)'!B16)</f>
        <v>1779</v>
      </c>
      <c r="C16" s="121">
        <f>IF('Sièges (R1)'!C16,0,'Suffrages (R1)'!C16)</f>
        <v>1390</v>
      </c>
      <c r="D16" s="121">
        <f>IF('Sièges (R1)'!D16,0,'Suffrages (R1)'!D16)</f>
        <v>734</v>
      </c>
      <c r="E16" s="121">
        <f>IF('Sièges (R1)'!E16,0,'Suffrages (R1)'!E16)</f>
        <v>683</v>
      </c>
      <c r="F16" s="121">
        <f>IF('Sièges (R1)'!F16,0,'Suffrages (R1)'!F16)</f>
        <v>195</v>
      </c>
      <c r="G16" s="121">
        <f>IF('Sièges (R1)'!G16,0,'Suffrages (R1)'!G16)</f>
        <v>799</v>
      </c>
      <c r="H16" s="121">
        <f>IF('Sièges (R1)'!H16,0,'Suffrages (R1)'!H16)</f>
        <v>405</v>
      </c>
      <c r="I16" s="121">
        <f>IF('Sièges (R1)'!I16,0,'Suffrages (R1)'!I16)</f>
        <v>2044</v>
      </c>
      <c r="J16" s="121">
        <f>IF('Sièges (R1)'!J16,0,'Suffrages (R1)'!J16)</f>
        <v>735.5</v>
      </c>
      <c r="K16" s="121">
        <f>IF('Sièges (R1)'!K16,0,'Suffrages (R1)'!K16)</f>
        <v>580</v>
      </c>
      <c r="L16" s="121">
        <f>IF('Sièges (R1)'!L16,0,'Suffrages (R1)'!L16)</f>
        <v>1494</v>
      </c>
      <c r="M16" s="121">
        <f>IF('Sièges (R1)'!M16,0,'Suffrages (R1)'!M16)</f>
        <v>0</v>
      </c>
      <c r="N16" s="121">
        <f>IF('Sièges (R1)'!N16,0,'Suffrages (R1)'!N16)</f>
        <v>732</v>
      </c>
      <c r="O16" s="121">
        <f>IF('Sièges (R1)'!O16,0,'Suffrages (R1)'!O16)</f>
        <v>1150</v>
      </c>
      <c r="P16" s="121">
        <f>IF('Sièges (R1)'!P16,0,'Suffrages (R1)'!P16)</f>
        <v>2545</v>
      </c>
      <c r="Q16" s="121">
        <f>IF('Sièges (R1)'!Q16,0,'Suffrages (R1)'!Q16)</f>
        <v>2648</v>
      </c>
      <c r="R16" s="125">
        <f>IF('Sièges (R1)'!R16,0,'Suffrages (R1)'!R16)</f>
        <v>1041</v>
      </c>
      <c r="S16" s="126">
        <f>IF('Sièges (R1)'!S16,0,'Suffrages (R1)'!S16)</f>
        <v>0</v>
      </c>
      <c r="T16" s="126">
        <f>IF('Sièges (R1)'!T16,0,'Suffrages (R1)'!T16)</f>
        <v>3501</v>
      </c>
      <c r="U16" s="121">
        <f>IF('Sièges (R1)'!U16,0,'Suffrages (R1)'!U16)</f>
        <v>2123</v>
      </c>
      <c r="V16" s="121">
        <f>IF('Sièges (R1)'!V16,0,'Suffrages (R1)'!V16)</f>
        <v>8582</v>
      </c>
      <c r="W16" s="121">
        <f>IF('Sièges (R1)'!W16,0,'Suffrages (R1)'!W16)</f>
        <v>717</v>
      </c>
      <c r="X16" s="121">
        <f>IF('Sièges (R1)'!X16,0,'Suffrages (R1)'!X16)</f>
        <v>4633</v>
      </c>
      <c r="Y16" s="121">
        <f>IF('Sièges (R1)'!Y16,0,'Suffrages (R1)'!Y16)</f>
        <v>6430</v>
      </c>
      <c r="Z16" s="121">
        <f>IF('Sièges (R1)'!Z16,0,'Suffrages (R1)'!Z16)</f>
        <v>4746</v>
      </c>
      <c r="AA16" s="119">
        <f t="shared" si="0"/>
        <v>8582</v>
      </c>
    </row>
    <row r="17" spans="1:27" ht="18">
      <c r="A17" s="118" t="s">
        <v>56</v>
      </c>
      <c r="B17" s="121">
        <f>IF('Sièges (R1)'!B17,0,'Suffrages (R1)'!B17)</f>
        <v>393</v>
      </c>
      <c r="C17" s="121">
        <f>IF('Sièges (R1)'!C17,0,'Suffrages (R1)'!C17)</f>
        <v>682</v>
      </c>
      <c r="D17" s="121">
        <f>IF('Sièges (R1)'!D17,0,'Suffrages (R1)'!D17)</f>
        <v>2733</v>
      </c>
      <c r="E17" s="121">
        <f>IF('Sièges (R1)'!E17,0,'Suffrages (R1)'!E17)</f>
        <v>1425</v>
      </c>
      <c r="F17" s="121">
        <f>IF('Sièges (R1)'!F17,0,'Suffrages (R1)'!F17)</f>
        <v>104</v>
      </c>
      <c r="G17" s="121">
        <f>IF('Sièges (R1)'!G17,0,'Suffrages (R1)'!G17)</f>
        <v>393</v>
      </c>
      <c r="H17" s="121">
        <f>IF('Sièges (R1)'!H17,0,'Suffrages (R1)'!H17)</f>
        <v>618</v>
      </c>
      <c r="I17" s="121">
        <f>IF('Sièges (R1)'!I17,0,'Suffrages (R1)'!I17)</f>
        <v>2860</v>
      </c>
      <c r="J17" s="121">
        <f>IF('Sièges (R1)'!J17,0,'Suffrages (R1)'!J17)</f>
        <v>3274.125</v>
      </c>
      <c r="K17" s="121">
        <f>IF('Sièges (R1)'!K17,0,'Suffrages (R1)'!K17)</f>
        <v>2331</v>
      </c>
      <c r="L17" s="121">
        <f>IF('Sièges (R1)'!L17,0,'Suffrages (R1)'!L17)</f>
        <v>1803</v>
      </c>
      <c r="M17" s="121">
        <f>IF('Sièges (R1)'!M17,0,'Suffrages (R1)'!M17)</f>
        <v>0</v>
      </c>
      <c r="N17" s="121">
        <f>IF('Sièges (R1)'!N17,0,'Suffrages (R1)'!N17)</f>
        <v>2637</v>
      </c>
      <c r="O17" s="121">
        <f>IF('Sièges (R1)'!O17,0,'Suffrages (R1)'!O17)</f>
        <v>506</v>
      </c>
      <c r="P17" s="121">
        <f>IF('Sièges (R1)'!P17,0,'Suffrages (R1)'!P17)</f>
        <v>6122</v>
      </c>
      <c r="Q17" s="121">
        <f>IF('Sièges (R1)'!Q17,0,'Suffrages (R1)'!Q17)</f>
        <v>1745</v>
      </c>
      <c r="R17" s="125">
        <f>IF('Sièges (R1)'!R17,0,'Suffrages (R1)'!R17)</f>
        <v>1740</v>
      </c>
      <c r="S17" s="126">
        <f>IF('Sièges (R1)'!S17,0,'Suffrages (R1)'!S17)</f>
        <v>0</v>
      </c>
      <c r="T17" s="126">
        <f>IF('Sièges (R1)'!T17,0,'Suffrages (R1)'!T17)</f>
        <v>2448</v>
      </c>
      <c r="U17" s="121">
        <f>IF('Sièges (R1)'!U17,0,'Suffrages (R1)'!U17)</f>
        <v>2532</v>
      </c>
      <c r="V17" s="121">
        <f>IF('Sièges (R1)'!V17,0,'Suffrages (R1)'!V17)</f>
        <v>981</v>
      </c>
      <c r="W17" s="121">
        <f>IF('Sièges (R1)'!W17,0,'Suffrages (R1)'!W17)</f>
        <v>632</v>
      </c>
      <c r="X17" s="121">
        <f>IF('Sièges (R1)'!X17,0,'Suffrages (R1)'!X17)</f>
        <v>0</v>
      </c>
      <c r="Y17" s="121">
        <f>IF('Sièges (R1)'!Y17,0,'Suffrages (R1)'!Y17)</f>
        <v>2349</v>
      </c>
      <c r="Z17" s="121">
        <f>IF('Sièges (R1)'!Z17,0,'Suffrages (R1)'!Z17)</f>
        <v>0</v>
      </c>
      <c r="AA17" s="119">
        <f t="shared" si="0"/>
        <v>6122</v>
      </c>
    </row>
    <row r="18" spans="1:27" ht="18">
      <c r="A18" s="118" t="s">
        <v>57</v>
      </c>
      <c r="B18" s="121">
        <f>IF('Sièges (R1)'!B18,0,'Suffrages (R1)'!B18)</f>
        <v>507</v>
      </c>
      <c r="C18" s="121">
        <f>IF('Sièges (R1)'!C18,0,'Suffrages (R1)'!C18)</f>
        <v>1336</v>
      </c>
      <c r="D18" s="121">
        <f>IF('Sièges (R1)'!D18,0,'Suffrages (R1)'!D18)</f>
        <v>1329</v>
      </c>
      <c r="E18" s="121">
        <f>IF('Sièges (R1)'!E18,0,'Suffrages (R1)'!E18)</f>
        <v>1637</v>
      </c>
      <c r="F18" s="121">
        <f>IF('Sièges (R1)'!F18,0,'Suffrages (R1)'!F18)</f>
        <v>274</v>
      </c>
      <c r="G18" s="121">
        <f>IF('Sièges (R1)'!G18,0,'Suffrages (R1)'!G18)</f>
        <v>899</v>
      </c>
      <c r="H18" s="121">
        <f>IF('Sièges (R1)'!H18,0,'Suffrages (R1)'!H18)</f>
        <v>792</v>
      </c>
      <c r="I18" s="121">
        <f>IF('Sièges (R1)'!I18,0,'Suffrages (R1)'!I18)</f>
        <v>2618</v>
      </c>
      <c r="J18" s="121">
        <f>IF('Sièges (R1)'!J18,0,'Suffrages (R1)'!J18)</f>
        <v>2378.7142857142862</v>
      </c>
      <c r="K18" s="121">
        <f>IF('Sièges (R1)'!K18,0,'Suffrages (R1)'!K18)</f>
        <v>2818</v>
      </c>
      <c r="L18" s="121">
        <f>IF('Sièges (R1)'!L18,0,'Suffrages (R1)'!L18)</f>
        <v>2498</v>
      </c>
      <c r="M18" s="121">
        <f>IF('Sièges (R1)'!M18,0,'Suffrages (R1)'!M18)</f>
        <v>0</v>
      </c>
      <c r="N18" s="121">
        <f>IF('Sièges (R1)'!N18,0,'Suffrages (R1)'!N18)</f>
        <v>438</v>
      </c>
      <c r="O18" s="121">
        <f>IF('Sièges (R1)'!O18,0,'Suffrages (R1)'!O18)</f>
        <v>4280</v>
      </c>
      <c r="P18" s="121">
        <f>IF('Sièges (R1)'!P18,0,'Suffrages (R1)'!P18)</f>
        <v>0</v>
      </c>
      <c r="Q18" s="121">
        <f>IF('Sièges (R1)'!Q18,0,'Suffrages (R1)'!Q18)</f>
        <v>708</v>
      </c>
      <c r="R18" s="125">
        <f>IF('Sièges (R1)'!R18,0,'Suffrages (R1)'!R18)</f>
        <v>1672</v>
      </c>
      <c r="S18" s="126">
        <f>IF('Sièges (R1)'!S18,0,'Suffrages (R1)'!S18)</f>
        <v>7629</v>
      </c>
      <c r="T18" s="126">
        <f>IF('Sièges (R1)'!T18,0,'Suffrages (R1)'!T18)</f>
        <v>7852</v>
      </c>
      <c r="U18" s="121">
        <f>IF('Sièges (R1)'!U18,0,'Suffrages (R1)'!U18)</f>
        <v>1983</v>
      </c>
      <c r="V18" s="121">
        <f>IF('Sièges (R1)'!V18,0,'Suffrages (R1)'!V18)</f>
        <v>1173</v>
      </c>
      <c r="W18" s="121">
        <f>IF('Sièges (R1)'!W18,0,'Suffrages (R1)'!W18)</f>
        <v>3947</v>
      </c>
      <c r="X18" s="121">
        <f>IF('Sièges (R1)'!X18,0,'Suffrages (R1)'!X18)</f>
        <v>0</v>
      </c>
      <c r="Y18" s="121">
        <f>IF('Sièges (R1)'!Y18,0,'Suffrages (R1)'!Y18)</f>
        <v>5467</v>
      </c>
      <c r="Z18" s="121">
        <f>IF('Sièges (R1)'!Z18,0,'Suffrages (R1)'!Z18)</f>
        <v>0</v>
      </c>
      <c r="AA18" s="119">
        <f t="shared" si="0"/>
        <v>7852</v>
      </c>
    </row>
    <row r="19" spans="1:27" ht="18">
      <c r="A19" s="118" t="s">
        <v>58</v>
      </c>
      <c r="B19" s="121">
        <f>IF('Sièges (R1)'!B19,0,'Suffrages (R1)'!B19)</f>
        <v>301</v>
      </c>
      <c r="C19" s="121">
        <f>IF('Sièges (R1)'!C19,0,'Suffrages (R1)'!C19)</f>
        <v>291</v>
      </c>
      <c r="D19" s="121">
        <f>IF('Sièges (R1)'!D19,0,'Suffrages (R1)'!D19)</f>
        <v>1459</v>
      </c>
      <c r="E19" s="121">
        <f>IF('Sièges (R1)'!E19,0,'Suffrages (R1)'!E19)</f>
        <v>1361</v>
      </c>
      <c r="F19" s="121">
        <f>IF('Sièges (R1)'!F19,0,'Suffrages (R1)'!F19)</f>
        <v>140</v>
      </c>
      <c r="G19" s="121">
        <f>IF('Sièges (R1)'!G19,0,'Suffrages (R1)'!G19)</f>
        <v>486</v>
      </c>
      <c r="H19" s="121">
        <f>IF('Sièges (R1)'!H19,0,'Suffrages (R1)'!H19)</f>
        <v>590</v>
      </c>
      <c r="I19" s="121">
        <f>IF('Sièges (R1)'!I19,0,'Suffrages (R1)'!I19)</f>
        <v>970</v>
      </c>
      <c r="J19" s="121">
        <f>IF('Sièges (R1)'!J19,0,'Suffrages (R1)'!J19)</f>
        <v>0</v>
      </c>
      <c r="K19" s="121">
        <f>IF('Sièges (R1)'!K19,0,'Suffrages (R1)'!K19)</f>
        <v>178</v>
      </c>
      <c r="L19" s="121">
        <f>IF('Sièges (R1)'!L19,0,'Suffrages (R1)'!L19)</f>
        <v>48</v>
      </c>
      <c r="M19" s="121">
        <f>IF('Sièges (R1)'!M19,0,'Suffrages (R1)'!M19)</f>
        <v>0</v>
      </c>
      <c r="N19" s="121">
        <f>IF('Sièges (R1)'!N19,0,'Suffrages (R1)'!N19)</f>
        <v>637</v>
      </c>
      <c r="O19" s="121">
        <f>IF('Sièges (R1)'!O19,0,'Suffrages (R1)'!O19)</f>
        <v>357</v>
      </c>
      <c r="P19" s="121">
        <f>IF('Sièges (R1)'!P19,0,'Suffrages (R1)'!P19)</f>
        <v>1850</v>
      </c>
      <c r="Q19" s="121">
        <f>IF('Sièges (R1)'!Q19,0,'Suffrages (R1)'!Q19)</f>
        <v>2263</v>
      </c>
      <c r="R19" s="125">
        <f>IF('Sièges (R1)'!R19,0,'Suffrages (R1)'!R19)</f>
        <v>447</v>
      </c>
      <c r="S19" s="126">
        <f>IF('Sièges (R1)'!S19,0,'Suffrages (R1)'!S19)</f>
        <v>1647</v>
      </c>
      <c r="T19" s="126">
        <f>IF('Sièges (R1)'!T19,0,'Suffrages (R1)'!T19)</f>
        <v>1280</v>
      </c>
      <c r="U19" s="121">
        <f>IF('Sièges (R1)'!U19,0,'Suffrages (R1)'!U19)</f>
        <v>1189</v>
      </c>
      <c r="V19" s="121">
        <f>IF('Sièges (R1)'!V19,0,'Suffrages (R1)'!V19)</f>
        <v>0</v>
      </c>
      <c r="W19" s="121">
        <f>IF('Sièges (R1)'!W19,0,'Suffrages (R1)'!W19)</f>
        <v>196</v>
      </c>
      <c r="X19" s="121">
        <f>IF('Sièges (R1)'!X19,0,'Suffrages (R1)'!X19)</f>
        <v>0</v>
      </c>
      <c r="Y19" s="121">
        <f>IF('Sièges (R1)'!Y19,0,'Suffrages (R1)'!Y19)</f>
        <v>2339</v>
      </c>
      <c r="Z19" s="121">
        <f>IF('Sièges (R1)'!Z19,0,'Suffrages (R1)'!Z19)</f>
        <v>0</v>
      </c>
      <c r="AA19" s="119">
        <f t="shared" si="0"/>
        <v>2339</v>
      </c>
    </row>
    <row r="20" spans="1:27" ht="18">
      <c r="A20" s="118" t="s">
        <v>59</v>
      </c>
      <c r="B20" s="121">
        <f>IF('Sièges (R1)'!B20,0,'Suffrages (R1)'!B20)</f>
        <v>468</v>
      </c>
      <c r="C20" s="121">
        <f>IF('Sièges (R1)'!C20,0,'Suffrages (R1)'!C20)</f>
        <v>438</v>
      </c>
      <c r="D20" s="121">
        <f>IF('Sièges (R1)'!D20,0,'Suffrages (R1)'!D20)</f>
        <v>384</v>
      </c>
      <c r="E20" s="121">
        <f>IF('Sièges (R1)'!E20,0,'Suffrages (R1)'!E20)</f>
        <v>252</v>
      </c>
      <c r="F20" s="121">
        <f>IF('Sièges (R1)'!F20,0,'Suffrages (R1)'!F20)</f>
        <v>0</v>
      </c>
      <c r="G20" s="121">
        <f>IF('Sièges (R1)'!G20,0,'Suffrages (R1)'!G20)</f>
        <v>98</v>
      </c>
      <c r="H20" s="121">
        <f>IF('Sièges (R1)'!H20,0,'Suffrages (R1)'!H20)</f>
        <v>302</v>
      </c>
      <c r="I20" s="121">
        <f>IF('Sièges (R1)'!I20,0,'Suffrages (R1)'!I20)</f>
        <v>7257</v>
      </c>
      <c r="J20" s="121">
        <f>IF('Sièges (R1)'!J20,0,'Suffrages (R1)'!J20)</f>
        <v>2388.7999999999993</v>
      </c>
      <c r="K20" s="121">
        <f>IF('Sièges (R1)'!K20,0,'Suffrages (R1)'!K20)</f>
        <v>851</v>
      </c>
      <c r="L20" s="121">
        <f>IF('Sièges (R1)'!L20,0,'Suffrages (R1)'!L20)</f>
        <v>0</v>
      </c>
      <c r="M20" s="121">
        <f>IF('Sièges (R1)'!M20,0,'Suffrages (R1)'!M20)</f>
        <v>0</v>
      </c>
      <c r="N20" s="121">
        <f>IF('Sièges (R1)'!N20,0,'Suffrages (R1)'!N20)</f>
        <v>190</v>
      </c>
      <c r="O20" s="121">
        <f>IF('Sièges (R1)'!O20,0,'Suffrages (R1)'!O20)</f>
        <v>300</v>
      </c>
      <c r="P20" s="121">
        <f>IF('Sièges (R1)'!P20,0,'Suffrages (R1)'!P20)</f>
        <v>0</v>
      </c>
      <c r="Q20" s="121">
        <f>IF('Sièges (R1)'!Q20,0,'Suffrages (R1)'!Q20)</f>
        <v>841</v>
      </c>
      <c r="R20" s="125">
        <f>IF('Sièges (R1)'!R20,0,'Suffrages (R1)'!R20)</f>
        <v>1676</v>
      </c>
      <c r="S20" s="126">
        <f>IF('Sièges (R1)'!S20,0,'Suffrages (R1)'!S20)</f>
        <v>1866</v>
      </c>
      <c r="T20" s="126">
        <f>IF('Sièges (R1)'!T20,0,'Suffrages (R1)'!T20)</f>
        <v>5105</v>
      </c>
      <c r="U20" s="121">
        <f>IF('Sièges (R1)'!U20,0,'Suffrages (R1)'!U20)</f>
        <v>977</v>
      </c>
      <c r="V20" s="121">
        <f>IF('Sièges (R1)'!V20,0,'Suffrages (R1)'!V20)</f>
        <v>452</v>
      </c>
      <c r="W20" s="121">
        <f>IF('Sièges (R1)'!W20,0,'Suffrages (R1)'!W20)</f>
        <v>72</v>
      </c>
      <c r="X20" s="121">
        <f>IF('Sièges (R1)'!X20,0,'Suffrages (R1)'!X20)</f>
        <v>0</v>
      </c>
      <c r="Y20" s="121">
        <f>IF('Sièges (R1)'!Y20,0,'Suffrages (R1)'!Y20)</f>
        <v>1896</v>
      </c>
      <c r="Z20" s="121">
        <f>IF('Sièges (R1)'!Z20,0,'Suffrages (R1)'!Z20)</f>
        <v>0</v>
      </c>
      <c r="AA20" s="119">
        <f t="shared" si="0"/>
        <v>7257</v>
      </c>
    </row>
    <row r="21" spans="1:27" ht="18">
      <c r="A21" s="118" t="s">
        <v>60</v>
      </c>
      <c r="B21" s="121">
        <f>IF('Sièges (R1)'!B21,0,'Suffrages (R1)'!B21)</f>
        <v>4404</v>
      </c>
      <c r="C21" s="121">
        <f>IF('Sièges (R1)'!C21,0,'Suffrages (R1)'!C21)</f>
        <v>2539</v>
      </c>
      <c r="D21" s="121">
        <f>IF('Sièges (R1)'!D21,0,'Suffrages (R1)'!D21)</f>
        <v>7761</v>
      </c>
      <c r="E21" s="121">
        <f>IF('Sièges (R1)'!E21,0,'Suffrages (R1)'!E21)</f>
        <v>1742</v>
      </c>
      <c r="F21" s="121">
        <f>IF('Sièges (R1)'!F21,0,'Suffrages (R1)'!F21)</f>
        <v>1081</v>
      </c>
      <c r="G21" s="121">
        <f>IF('Sièges (R1)'!G21,0,'Suffrages (R1)'!G21)</f>
        <v>2231</v>
      </c>
      <c r="H21" s="121">
        <f>IF('Sièges (R1)'!H21,0,'Suffrages (R1)'!H21)</f>
        <v>3300</v>
      </c>
      <c r="I21" s="121">
        <f>IF('Sièges (R1)'!I21,0,'Suffrages (R1)'!I21)</f>
        <v>9517</v>
      </c>
      <c r="J21" s="121">
        <f>IF('Sièges (R1)'!J21,0,'Suffrages (R1)'!J21)</f>
        <v>0</v>
      </c>
      <c r="K21" s="121">
        <f>IF('Sièges (R1)'!K21,0,'Suffrages (R1)'!K21)</f>
        <v>2208</v>
      </c>
      <c r="L21" s="121">
        <f>IF('Sièges (R1)'!L21,0,'Suffrages (R1)'!L21)</f>
        <v>1161</v>
      </c>
      <c r="M21" s="121">
        <f>IF('Sièges (R1)'!M21,0,'Suffrages (R1)'!M21)</f>
        <v>0</v>
      </c>
      <c r="N21" s="121">
        <f>IF('Sièges (R1)'!N21,0,'Suffrages (R1)'!N21)</f>
        <v>806</v>
      </c>
      <c r="O21" s="121">
        <f>IF('Sièges (R1)'!O21,0,'Suffrages (R1)'!O21)</f>
        <v>781</v>
      </c>
      <c r="P21" s="121">
        <f>IF('Sièges (R1)'!P21,0,'Suffrages (R1)'!P21)</f>
        <v>0</v>
      </c>
      <c r="Q21" s="121">
        <f>IF('Sièges (R1)'!Q21,0,'Suffrages (R1)'!Q21)</f>
        <v>1607</v>
      </c>
      <c r="R21" s="125">
        <f>IF('Sièges (R1)'!R21,0,'Suffrages (R1)'!R21)</f>
        <v>4058.4000000000015</v>
      </c>
      <c r="S21" s="126">
        <f>IF('Sièges (R1)'!S21,0,'Suffrages (R1)'!S21)</f>
        <v>13188.400000000001</v>
      </c>
      <c r="T21" s="126">
        <f>IF('Sièges (R1)'!T21,0,'Suffrages (R1)'!T21)</f>
        <v>9002</v>
      </c>
      <c r="U21" s="121">
        <f>IF('Sièges (R1)'!U21,0,'Suffrages (R1)'!U21)</f>
        <v>10403</v>
      </c>
      <c r="V21" s="121">
        <f>IF('Sièges (R1)'!V21,0,'Suffrages (R1)'!V21)</f>
        <v>3448</v>
      </c>
      <c r="W21" s="121">
        <f>IF('Sièges (R1)'!W21,0,'Suffrages (R1)'!W21)</f>
        <v>862</v>
      </c>
      <c r="X21" s="121">
        <f>IF('Sièges (R1)'!X21,0,'Suffrages (R1)'!X21)</f>
        <v>913</v>
      </c>
      <c r="Y21" s="121">
        <f>IF('Sièges (R1)'!Y21,0,'Suffrages (R1)'!Y21)</f>
        <v>0</v>
      </c>
      <c r="Z21" s="121">
        <f>IF('Sièges (R1)'!Z21,0,'Suffrages (R1)'!Z21)</f>
        <v>0</v>
      </c>
      <c r="AA21" s="119">
        <f t="shared" si="0"/>
        <v>13188.400000000001</v>
      </c>
    </row>
    <row r="22" spans="1:27" ht="18">
      <c r="A22" s="118" t="s">
        <v>61</v>
      </c>
      <c r="B22" s="121">
        <f>IF('Sièges (R1)'!B22,0,'Suffrages (R1)'!B22)</f>
        <v>3810</v>
      </c>
      <c r="C22" s="121">
        <f>IF('Sièges (R1)'!C22,0,'Suffrages (R1)'!C22)</f>
        <v>1339</v>
      </c>
      <c r="D22" s="121">
        <f>IF('Sièges (R1)'!D22,0,'Suffrages (R1)'!D22)</f>
        <v>2168</v>
      </c>
      <c r="E22" s="121">
        <f>IF('Sièges (R1)'!E22,0,'Suffrages (R1)'!E22)</f>
        <v>2547</v>
      </c>
      <c r="F22" s="121">
        <f>IF('Sièges (R1)'!F22,0,'Suffrages (R1)'!F22)</f>
        <v>439</v>
      </c>
      <c r="G22" s="121">
        <f>IF('Sièges (R1)'!G22,0,'Suffrages (R1)'!G22)</f>
        <v>1470</v>
      </c>
      <c r="H22" s="121">
        <f>IF('Sièges (R1)'!H22,0,'Suffrages (R1)'!H22)</f>
        <v>1186</v>
      </c>
      <c r="I22" s="121">
        <f>IF('Sièges (R1)'!I22,0,'Suffrages (R1)'!I22)</f>
        <v>5578</v>
      </c>
      <c r="J22" s="121">
        <f>IF('Sièges (R1)'!J22,0,'Suffrages (R1)'!J22)</f>
        <v>4205.125</v>
      </c>
      <c r="K22" s="121">
        <f>IF('Sièges (R1)'!K22,0,'Suffrages (R1)'!K22)</f>
        <v>912</v>
      </c>
      <c r="L22" s="121">
        <f>IF('Sièges (R1)'!L22,0,'Suffrages (R1)'!L22)</f>
        <v>1860</v>
      </c>
      <c r="M22" s="121">
        <f>IF('Sièges (R1)'!M22,0,'Suffrages (R1)'!M22)</f>
        <v>0</v>
      </c>
      <c r="N22" s="121">
        <f>IF('Sièges (R1)'!N22,0,'Suffrages (R1)'!N22)</f>
        <v>1296</v>
      </c>
      <c r="O22" s="121">
        <f>IF('Sièges (R1)'!O22,0,'Suffrages (R1)'!O22)</f>
        <v>983</v>
      </c>
      <c r="P22" s="121">
        <f>IF('Sièges (R1)'!P22,0,'Suffrages (R1)'!P22)</f>
        <v>3163</v>
      </c>
      <c r="Q22" s="121">
        <f>IF('Sièges (R1)'!Q22,0,'Suffrages (R1)'!Q22)</f>
        <v>1797</v>
      </c>
      <c r="R22" s="125">
        <f>IF('Sièges (R1)'!R22,0,'Suffrages (R1)'!R22)</f>
        <v>0</v>
      </c>
      <c r="S22" s="126">
        <f>IF('Sièges (R1)'!S22,0,'Suffrages (R1)'!S22)</f>
        <v>4048.125</v>
      </c>
      <c r="T22" s="126">
        <f>IF('Sièges (R1)'!T22,0,'Suffrages (R1)'!T22)</f>
        <v>2366</v>
      </c>
      <c r="U22" s="121">
        <f>IF('Sièges (R1)'!U22,0,'Suffrages (R1)'!U22)</f>
        <v>4583</v>
      </c>
      <c r="V22" s="121">
        <f>IF('Sièges (R1)'!V22,0,'Suffrages (R1)'!V22)</f>
        <v>1371</v>
      </c>
      <c r="W22" s="121">
        <f>IF('Sièges (R1)'!W22,0,'Suffrages (R1)'!W22)</f>
        <v>2085</v>
      </c>
      <c r="X22" s="121">
        <f>IF('Sièges (R1)'!X22,0,'Suffrages (R1)'!X22)</f>
        <v>2288</v>
      </c>
      <c r="Y22" s="121">
        <f>IF('Sièges (R1)'!Y22,0,'Suffrages (R1)'!Y22)</f>
        <v>0</v>
      </c>
      <c r="Z22" s="121">
        <f>IF('Sièges (R1)'!Z22,0,'Suffrages (R1)'!Z22)</f>
        <v>0</v>
      </c>
      <c r="AA22" s="119">
        <f t="shared" si="0"/>
        <v>5578</v>
      </c>
    </row>
    <row r="23" spans="1:27" ht="18">
      <c r="A23" s="118" t="s">
        <v>62</v>
      </c>
      <c r="B23" s="121">
        <f>IF('Sièges (R1)'!B23,0,'Suffrages (R1)'!B23)</f>
        <v>1409</v>
      </c>
      <c r="C23" s="121">
        <f>IF('Sièges (R1)'!C23,0,'Suffrages (R1)'!C23)</f>
        <v>1996</v>
      </c>
      <c r="D23" s="121">
        <f>IF('Sièges (R1)'!D23,0,'Suffrages (R1)'!D23)</f>
        <v>9830</v>
      </c>
      <c r="E23" s="121">
        <f>IF('Sièges (R1)'!E23,0,'Suffrages (R1)'!E23)</f>
        <v>532</v>
      </c>
      <c r="F23" s="121">
        <f>IF('Sièges (R1)'!F23,0,'Suffrages (R1)'!F23)</f>
        <v>1982</v>
      </c>
      <c r="G23" s="121">
        <f>IF('Sièges (R1)'!G23,0,'Suffrages (R1)'!G23)</f>
        <v>2331</v>
      </c>
      <c r="H23" s="121">
        <f>IF('Sièges (R1)'!H23,0,'Suffrages (R1)'!H23)</f>
        <v>3845</v>
      </c>
      <c r="I23" s="121">
        <f>IF('Sièges (R1)'!I23,0,'Suffrages (R1)'!I23)</f>
        <v>5168</v>
      </c>
      <c r="J23" s="121">
        <f>IF('Sièges (R1)'!J23,0,'Suffrages (R1)'!J23)</f>
        <v>9104.4444444444453</v>
      </c>
      <c r="K23" s="121">
        <f>IF('Sièges (R1)'!K23,0,'Suffrages (R1)'!K23)</f>
        <v>628</v>
      </c>
      <c r="L23" s="121">
        <f>IF('Sièges (R1)'!L23,0,'Suffrages (R1)'!L23)</f>
        <v>1034</v>
      </c>
      <c r="M23" s="121">
        <f>IF('Sièges (R1)'!M23,0,'Suffrages (R1)'!M23)</f>
        <v>0</v>
      </c>
      <c r="N23" s="121">
        <f>IF('Sièges (R1)'!N23,0,'Suffrages (R1)'!N23)</f>
        <v>292</v>
      </c>
      <c r="O23" s="121">
        <f>IF('Sièges (R1)'!O23,0,'Suffrages (R1)'!O23)</f>
        <v>5072</v>
      </c>
      <c r="P23" s="121">
        <f>IF('Sièges (R1)'!P23,0,'Suffrages (R1)'!P23)</f>
        <v>5378</v>
      </c>
      <c r="Q23" s="121">
        <f>IF('Sièges (R1)'!Q23,0,'Suffrages (R1)'!Q23)</f>
        <v>3129</v>
      </c>
      <c r="R23" s="125">
        <f>IF('Sièges (R1)'!R23,0,'Suffrages (R1)'!R23)</f>
        <v>0</v>
      </c>
      <c r="S23" s="126">
        <f>IF('Sièges (R1)'!S23,0,'Suffrages (R1)'!S23)</f>
        <v>1019.4444444444453</v>
      </c>
      <c r="T23" s="126">
        <f>IF('Sièges (R1)'!T23,0,'Suffrages (R1)'!T23)</f>
        <v>4534</v>
      </c>
      <c r="U23" s="121">
        <f>IF('Sièges (R1)'!U23,0,'Suffrages (R1)'!U23)</f>
        <v>6226</v>
      </c>
      <c r="V23" s="121">
        <f>IF('Sièges (R1)'!V23,0,'Suffrages (R1)'!V23)</f>
        <v>6381</v>
      </c>
      <c r="W23" s="121">
        <f>IF('Sièges (R1)'!W23,0,'Suffrages (R1)'!W23)</f>
        <v>906</v>
      </c>
      <c r="X23" s="121">
        <f>IF('Sièges (R1)'!X23,0,'Suffrages (R1)'!X23)</f>
        <v>0</v>
      </c>
      <c r="Y23" s="121">
        <f>IF('Sièges (R1)'!Y23,0,'Suffrages (R1)'!Y23)</f>
        <v>0</v>
      </c>
      <c r="Z23" s="121">
        <f>IF('Sièges (R1)'!Z23,0,'Suffrages (R1)'!Z23)</f>
        <v>0</v>
      </c>
      <c r="AA23" s="119">
        <f t="shared" si="0"/>
        <v>9830</v>
      </c>
    </row>
    <row r="24" spans="1:27" ht="18">
      <c r="A24" s="118" t="s">
        <v>63</v>
      </c>
      <c r="B24" s="121">
        <f>IF('Sièges (R1)'!B24,0,'Suffrages (R1)'!B24)</f>
        <v>2272</v>
      </c>
      <c r="C24" s="121">
        <f>IF('Sièges (R1)'!C24,0,'Suffrages (R1)'!C24)</f>
        <v>1636</v>
      </c>
      <c r="D24" s="121">
        <f>IF('Sièges (R1)'!D24,0,'Suffrages (R1)'!D24)</f>
        <v>1703</v>
      </c>
      <c r="E24" s="121">
        <f>IF('Sièges (R1)'!E24,0,'Suffrages (R1)'!E24)</f>
        <v>621</v>
      </c>
      <c r="F24" s="121">
        <f>IF('Sièges (R1)'!F24,0,'Suffrages (R1)'!F24)</f>
        <v>619</v>
      </c>
      <c r="G24" s="121">
        <f>IF('Sièges (R1)'!G24,0,'Suffrages (R1)'!G24)</f>
        <v>678</v>
      </c>
      <c r="H24" s="121">
        <f>IF('Sièges (R1)'!H24,0,'Suffrages (R1)'!H24)</f>
        <v>1779</v>
      </c>
      <c r="I24" s="121">
        <f>IF('Sièges (R1)'!I24,0,'Suffrages (R1)'!I24)</f>
        <v>13568</v>
      </c>
      <c r="J24" s="121">
        <f>IF('Sièges (R1)'!J24,0,'Suffrages (R1)'!J24)</f>
        <v>11764.428571428572</v>
      </c>
      <c r="K24" s="121">
        <f>IF('Sièges (R1)'!K24,0,'Suffrages (R1)'!K24)</f>
        <v>1465</v>
      </c>
      <c r="L24" s="121">
        <f>IF('Sièges (R1)'!L24,0,'Suffrages (R1)'!L24)</f>
        <v>1553</v>
      </c>
      <c r="M24" s="121">
        <f>IF('Sièges (R1)'!M24,0,'Suffrages (R1)'!M24)</f>
        <v>0</v>
      </c>
      <c r="N24" s="121">
        <f>IF('Sièges (R1)'!N24,0,'Suffrages (R1)'!N24)</f>
        <v>638</v>
      </c>
      <c r="O24" s="121">
        <f>IF('Sièges (R1)'!O24,0,'Suffrages (R1)'!O24)</f>
        <v>690</v>
      </c>
      <c r="P24" s="121">
        <f>IF('Sièges (R1)'!P24,0,'Suffrages (R1)'!P24)</f>
        <v>4491</v>
      </c>
      <c r="Q24" s="121">
        <f>IF('Sièges (R1)'!Q24,0,'Suffrages (R1)'!Q24)</f>
        <v>1778</v>
      </c>
      <c r="R24" s="125">
        <f>IF('Sièges (R1)'!R24,0,'Suffrages (R1)'!R24)</f>
        <v>4859</v>
      </c>
      <c r="S24" s="126">
        <f>IF('Sièges (R1)'!S24,0,'Suffrages (R1)'!S24)</f>
        <v>0</v>
      </c>
      <c r="T24" s="126">
        <f>IF('Sièges (R1)'!T24,0,'Suffrages (R1)'!T24)</f>
        <v>2408</v>
      </c>
      <c r="U24" s="121">
        <f>IF('Sièges (R1)'!U24,0,'Suffrages (R1)'!U24)</f>
        <v>13622</v>
      </c>
      <c r="V24" s="121">
        <f>IF('Sièges (R1)'!V24,0,'Suffrages (R1)'!V24)</f>
        <v>3221</v>
      </c>
      <c r="W24" s="121">
        <f>IF('Sièges (R1)'!W24,0,'Suffrages (R1)'!W24)</f>
        <v>4411</v>
      </c>
      <c r="X24" s="121">
        <f>IF('Sièges (R1)'!X24,0,'Suffrages (R1)'!X24)</f>
        <v>405</v>
      </c>
      <c r="Y24" s="121">
        <f>IF('Sièges (R1)'!Y24,0,'Suffrages (R1)'!Y24)</f>
        <v>0</v>
      </c>
      <c r="Z24" s="121">
        <f>IF('Sièges (R1)'!Z24,0,'Suffrages (R1)'!Z24)</f>
        <v>0</v>
      </c>
      <c r="AA24" s="119">
        <f t="shared" si="0"/>
        <v>13622</v>
      </c>
    </row>
    <row r="25" spans="1:27" ht="18">
      <c r="A25" s="118" t="s">
        <v>64</v>
      </c>
      <c r="B25" s="121">
        <f>IF('Sièges (R1)'!B25,0,'Suffrages (R1)'!B25)</f>
        <v>1817</v>
      </c>
      <c r="C25" s="121">
        <f>IF('Sièges (R1)'!C25,0,'Suffrages (R1)'!C25)</f>
        <v>2698</v>
      </c>
      <c r="D25" s="121">
        <f>IF('Sièges (R1)'!D25,0,'Suffrages (R1)'!D25)</f>
        <v>1474</v>
      </c>
      <c r="E25" s="121">
        <f>IF('Sièges (R1)'!E25,0,'Suffrages (R1)'!E25)</f>
        <v>1088</v>
      </c>
      <c r="F25" s="121">
        <f>IF('Sièges (R1)'!F25,0,'Suffrages (R1)'!F25)</f>
        <v>1064</v>
      </c>
      <c r="G25" s="121">
        <f>IF('Sièges (R1)'!G25,0,'Suffrages (R1)'!G25)</f>
        <v>921</v>
      </c>
      <c r="H25" s="121">
        <f>IF('Sièges (R1)'!H25,0,'Suffrages (R1)'!H25)</f>
        <v>0</v>
      </c>
      <c r="I25" s="121">
        <f>IF('Sièges (R1)'!I25,0,'Suffrages (R1)'!I25)</f>
        <v>4351</v>
      </c>
      <c r="J25" s="121">
        <f>IF('Sièges (R1)'!J25,0,'Suffrages (R1)'!J25)</f>
        <v>0</v>
      </c>
      <c r="K25" s="121">
        <f>IF('Sièges (R1)'!K25,0,'Suffrages (R1)'!K25)</f>
        <v>1414</v>
      </c>
      <c r="L25" s="121">
        <f>IF('Sièges (R1)'!L25,0,'Suffrages (R1)'!L25)</f>
        <v>915</v>
      </c>
      <c r="M25" s="121">
        <f>IF('Sièges (R1)'!M25,0,'Suffrages (R1)'!M25)</f>
        <v>0</v>
      </c>
      <c r="N25" s="121">
        <f>IF('Sièges (R1)'!N25,0,'Suffrages (R1)'!N25)</f>
        <v>639</v>
      </c>
      <c r="O25" s="121">
        <f>IF('Sièges (R1)'!O25,0,'Suffrages (R1)'!O25)</f>
        <v>3579</v>
      </c>
      <c r="P25" s="121">
        <f>IF('Sièges (R1)'!P25,0,'Suffrages (R1)'!P25)</f>
        <v>7710</v>
      </c>
      <c r="Q25" s="121">
        <f>IF('Sièges (R1)'!Q25,0,'Suffrages (R1)'!Q25)</f>
        <v>1644</v>
      </c>
      <c r="R25" s="125">
        <f>IF('Sièges (R1)'!R25,0,'Suffrages (R1)'!R25)</f>
        <v>8096</v>
      </c>
      <c r="S25" s="126">
        <f>IF('Sièges (R1)'!S25,0,'Suffrages (R1)'!S25)</f>
        <v>4937</v>
      </c>
      <c r="T25" s="126">
        <f>IF('Sièges (R1)'!T25,0,'Suffrages (R1)'!T25)</f>
        <v>4351</v>
      </c>
      <c r="U25" s="121">
        <f>IF('Sièges (R1)'!U25,0,'Suffrages (R1)'!U25)</f>
        <v>4012</v>
      </c>
      <c r="V25" s="121">
        <f>IF('Sièges (R1)'!V25,0,'Suffrages (R1)'!V25)</f>
        <v>0</v>
      </c>
      <c r="W25" s="121">
        <f>IF('Sièges (R1)'!W25,0,'Suffrages (R1)'!W25)</f>
        <v>2535</v>
      </c>
      <c r="X25" s="121">
        <f>IF('Sièges (R1)'!X25,0,'Suffrages (R1)'!X25)</f>
        <v>814</v>
      </c>
      <c r="Y25" s="121">
        <f>IF('Sièges (R1)'!Y25,0,'Suffrages (R1)'!Y25)</f>
        <v>0</v>
      </c>
      <c r="Z25" s="121">
        <f>IF('Sièges (R1)'!Z25,0,'Suffrages (R1)'!Z25)</f>
        <v>0</v>
      </c>
      <c r="AA25" s="119">
        <f t="shared" si="0"/>
        <v>8096</v>
      </c>
    </row>
    <row r="26" spans="1:27" ht="18">
      <c r="A26" s="118" t="s">
        <v>65</v>
      </c>
      <c r="B26" s="121">
        <f>IF('Sièges (R1)'!B26,0,'Suffrages (R1)'!B26)</f>
        <v>503</v>
      </c>
      <c r="C26" s="121">
        <f>IF('Sièges (R1)'!C26,0,'Suffrages (R1)'!C26)</f>
        <v>0</v>
      </c>
      <c r="D26" s="121">
        <f>IF('Sièges (R1)'!D26,0,'Suffrages (R1)'!D26)</f>
        <v>1748</v>
      </c>
      <c r="E26" s="121">
        <f>IF('Sièges (R1)'!E26,0,'Suffrages (R1)'!E26)</f>
        <v>383</v>
      </c>
      <c r="F26" s="121">
        <f>IF('Sièges (R1)'!F26,0,'Suffrages (R1)'!F26)</f>
        <v>406</v>
      </c>
      <c r="G26" s="121">
        <f>IF('Sièges (R1)'!G26,0,'Suffrages (R1)'!G26)</f>
        <v>497</v>
      </c>
      <c r="H26" s="121">
        <f>IF('Sièges (R1)'!H26,0,'Suffrages (R1)'!H26)</f>
        <v>0</v>
      </c>
      <c r="I26" s="121">
        <f>IF('Sièges (R1)'!I26,0,'Suffrages (R1)'!I26)</f>
        <v>8938</v>
      </c>
      <c r="J26" s="121">
        <f>IF('Sièges (R1)'!J26,0,'Suffrages (R1)'!J26)</f>
        <v>5434</v>
      </c>
      <c r="K26" s="121">
        <f>IF('Sièges (R1)'!K26,0,'Suffrages (R1)'!K26)</f>
        <v>1031</v>
      </c>
      <c r="L26" s="121">
        <f>IF('Sièges (R1)'!L26,0,'Suffrages (R1)'!L26)</f>
        <v>686</v>
      </c>
      <c r="M26" s="121">
        <f>IF('Sièges (R1)'!M26,0,'Suffrages (R1)'!M26)</f>
        <v>0</v>
      </c>
      <c r="N26" s="121">
        <f>IF('Sièges (R1)'!N26,0,'Suffrages (R1)'!N26)</f>
        <v>949</v>
      </c>
      <c r="O26" s="121">
        <f>IF('Sièges (R1)'!O26,0,'Suffrages (R1)'!O26)</f>
        <v>1453</v>
      </c>
      <c r="P26" s="121">
        <f>IF('Sièges (R1)'!P26,0,'Suffrages (R1)'!P26)</f>
        <v>0</v>
      </c>
      <c r="Q26" s="121">
        <f>IF('Sièges (R1)'!Q26,0,'Suffrages (R1)'!Q26)</f>
        <v>1721</v>
      </c>
      <c r="R26" s="125">
        <f>IF('Sièges (R1)'!R26,0,'Suffrages (R1)'!R26)</f>
        <v>1276</v>
      </c>
      <c r="S26" s="126">
        <f>IF('Sièges (R1)'!S26,0,'Suffrages (R1)'!S26)</f>
        <v>3684</v>
      </c>
      <c r="T26" s="126">
        <f>IF('Sièges (R1)'!T26,0,'Suffrages (R1)'!T26)</f>
        <v>5341</v>
      </c>
      <c r="U26" s="121">
        <f>IF('Sièges (R1)'!U26,0,'Suffrages (R1)'!U26)</f>
        <v>3487</v>
      </c>
      <c r="V26" s="121">
        <f>IF('Sièges (R1)'!V26,0,'Suffrages (R1)'!V26)</f>
        <v>0</v>
      </c>
      <c r="W26" s="121">
        <f>IF('Sièges (R1)'!W26,0,'Suffrages (R1)'!W26)</f>
        <v>901</v>
      </c>
      <c r="X26" s="121">
        <f>IF('Sièges (R1)'!X26,0,'Suffrages (R1)'!X26)</f>
        <v>0</v>
      </c>
      <c r="Y26" s="121">
        <f>IF('Sièges (R1)'!Y26,0,'Suffrages (R1)'!Y26)</f>
        <v>0</v>
      </c>
      <c r="Z26" s="121">
        <f>IF('Sièges (R1)'!Z26,0,'Suffrages (R1)'!Z26)</f>
        <v>0</v>
      </c>
      <c r="AA26" s="119">
        <f t="shared" si="0"/>
        <v>8938</v>
      </c>
    </row>
    <row r="27" spans="1:27" ht="18">
      <c r="A27" s="118" t="s">
        <v>66</v>
      </c>
      <c r="B27" s="121">
        <f>IF('Sièges (R1)'!B27,0,'Suffrages (R1)'!B27)</f>
        <v>1405</v>
      </c>
      <c r="C27" s="121">
        <f>IF('Sièges (R1)'!C27,0,'Suffrages (R1)'!C27)</f>
        <v>865</v>
      </c>
      <c r="D27" s="121">
        <f>IF('Sièges (R1)'!D27,0,'Suffrages (R1)'!D27)</f>
        <v>345</v>
      </c>
      <c r="E27" s="121">
        <f>IF('Sièges (R1)'!E27,0,'Suffrages (R1)'!E27)</f>
        <v>1313</v>
      </c>
      <c r="F27" s="121">
        <f>IF('Sièges (R1)'!F27,0,'Suffrages (R1)'!F27)</f>
        <v>178</v>
      </c>
      <c r="G27" s="121">
        <f>IF('Sièges (R1)'!G27,0,'Suffrages (R1)'!G27)</f>
        <v>0</v>
      </c>
      <c r="H27" s="121">
        <f>IF('Sièges (R1)'!H27,0,'Suffrages (R1)'!H27)</f>
        <v>1419</v>
      </c>
      <c r="I27" s="121">
        <f>IF('Sièges (R1)'!I27,0,'Suffrages (R1)'!I27)</f>
        <v>0</v>
      </c>
      <c r="J27" s="121">
        <f>IF('Sièges (R1)'!J27,0,'Suffrages (R1)'!J27)</f>
        <v>0</v>
      </c>
      <c r="K27" s="121">
        <f>IF('Sièges (R1)'!K27,0,'Suffrages (R1)'!K27)</f>
        <v>975</v>
      </c>
      <c r="L27" s="121">
        <f>IF('Sièges (R1)'!L27,0,'Suffrages (R1)'!L27)</f>
        <v>769</v>
      </c>
      <c r="M27" s="121">
        <f>IF('Sièges (R1)'!M27,0,'Suffrages (R1)'!M27)</f>
        <v>0</v>
      </c>
      <c r="N27" s="121">
        <f>IF('Sièges (R1)'!N27,0,'Suffrages (R1)'!N27)</f>
        <v>579</v>
      </c>
      <c r="O27" s="121">
        <f>IF('Sièges (R1)'!O27,0,'Suffrages (R1)'!O27)</f>
        <v>3553</v>
      </c>
      <c r="P27" s="121">
        <f>IF('Sièges (R1)'!P27,0,'Suffrages (R1)'!P27)</f>
        <v>9644</v>
      </c>
      <c r="Q27" s="121">
        <f>IF('Sièges (R1)'!Q27,0,'Suffrages (R1)'!Q27)</f>
        <v>1849</v>
      </c>
      <c r="R27" s="125">
        <f>IF('Sièges (R1)'!R27,0,'Suffrages (R1)'!R27)</f>
        <v>1901</v>
      </c>
      <c r="S27" s="126">
        <f>IF('Sièges (R1)'!S27,0,'Suffrages (R1)'!S27)</f>
        <v>6190</v>
      </c>
      <c r="T27" s="126">
        <f>IF('Sièges (R1)'!T27,0,'Suffrages (R1)'!T27)</f>
        <v>3102</v>
      </c>
      <c r="U27" s="121">
        <f>IF('Sièges (R1)'!U27,0,'Suffrages (R1)'!U27)</f>
        <v>5072</v>
      </c>
      <c r="V27" s="121">
        <f>IF('Sièges (R1)'!V27,0,'Suffrages (R1)'!V27)</f>
        <v>0</v>
      </c>
      <c r="W27" s="121">
        <f>IF('Sièges (R1)'!W27,0,'Suffrages (R1)'!W27)</f>
        <v>399</v>
      </c>
      <c r="X27" s="121">
        <f>IF('Sièges (R1)'!X27,0,'Suffrages (R1)'!X27)</f>
        <v>0</v>
      </c>
      <c r="Y27" s="121">
        <f>IF('Sièges (R1)'!Y27,0,'Suffrages (R1)'!Y27)</f>
        <v>0</v>
      </c>
      <c r="Z27" s="121">
        <f>IF('Sièges (R1)'!Z27,0,'Suffrages (R1)'!Z27)</f>
        <v>0</v>
      </c>
      <c r="AA27" s="119">
        <f t="shared" si="0"/>
        <v>9644</v>
      </c>
    </row>
    <row r="28" spans="1:27" ht="18">
      <c r="A28" s="118" t="s">
        <v>67</v>
      </c>
      <c r="B28" s="121">
        <f>IF('Sièges (R1)'!B28,0,'Suffrages (R1)'!B28)</f>
        <v>376</v>
      </c>
      <c r="C28" s="121">
        <f>IF('Sièges (R1)'!C28,0,'Suffrages (R1)'!C28)</f>
        <v>224</v>
      </c>
      <c r="D28" s="121">
        <f>IF('Sièges (R1)'!D28,0,'Suffrages (R1)'!D28)</f>
        <v>348</v>
      </c>
      <c r="E28" s="121">
        <f>IF('Sièges (R1)'!E28,0,'Suffrages (R1)'!E28)</f>
        <v>565</v>
      </c>
      <c r="F28" s="121">
        <f>IF('Sièges (R1)'!F28,0,'Suffrages (R1)'!F28)</f>
        <v>419</v>
      </c>
      <c r="G28" s="121">
        <f>IF('Sièges (R1)'!G28,0,'Suffrages (R1)'!G28)</f>
        <v>141</v>
      </c>
      <c r="H28" s="121">
        <f>IF('Sièges (R1)'!H28,0,'Suffrages (R1)'!H28)</f>
        <v>1332</v>
      </c>
      <c r="I28" s="121">
        <f>IF('Sièges (R1)'!I28,0,'Suffrages (R1)'!I28)</f>
        <v>3731</v>
      </c>
      <c r="J28" s="121">
        <f>IF('Sièges (R1)'!J28,0,'Suffrages (R1)'!J28)</f>
        <v>0</v>
      </c>
      <c r="K28" s="121">
        <f>IF('Sièges (R1)'!K28,0,'Suffrages (R1)'!K28)</f>
        <v>162</v>
      </c>
      <c r="L28" s="121">
        <f>IF('Sièges (R1)'!L28,0,'Suffrages (R1)'!L28)</f>
        <v>0</v>
      </c>
      <c r="M28" s="121">
        <f>IF('Sièges (R1)'!M28,0,'Suffrages (R1)'!M28)</f>
        <v>0</v>
      </c>
      <c r="N28" s="121">
        <f>IF('Sièges (R1)'!N28,0,'Suffrages (R1)'!N28)</f>
        <v>1397</v>
      </c>
      <c r="O28" s="121">
        <f>IF('Sièges (R1)'!O28,0,'Suffrages (R1)'!O28)</f>
        <v>1516</v>
      </c>
      <c r="P28" s="121">
        <f>IF('Sièges (R1)'!P28,0,'Suffrages (R1)'!P28)</f>
        <v>1397</v>
      </c>
      <c r="Q28" s="121">
        <f>IF('Sièges (R1)'!Q28,0,'Suffrages (R1)'!Q28)</f>
        <v>312</v>
      </c>
      <c r="R28" s="125">
        <f>IF('Sièges (R1)'!R28,0,'Suffrages (R1)'!R28)</f>
        <v>304</v>
      </c>
      <c r="S28" s="126">
        <f>IF('Sièges (R1)'!S28,0,'Suffrages (R1)'!S28)</f>
        <v>656</v>
      </c>
      <c r="T28" s="126">
        <f>IF('Sièges (R1)'!T28,0,'Suffrages (R1)'!T28)</f>
        <v>1098</v>
      </c>
      <c r="U28" s="121">
        <f>IF('Sièges (R1)'!U28,0,'Suffrages (R1)'!U28)</f>
        <v>387</v>
      </c>
      <c r="V28" s="121">
        <f>IF('Sièges (R1)'!V28,0,'Suffrages (R1)'!V28)</f>
        <v>0</v>
      </c>
      <c r="W28" s="121">
        <f>IF('Sièges (R1)'!W28,0,'Suffrages (R1)'!W28)</f>
        <v>615</v>
      </c>
      <c r="X28" s="121">
        <f>IF('Sièges (R1)'!X28,0,'Suffrages (R1)'!X28)</f>
        <v>0</v>
      </c>
      <c r="Y28" s="121">
        <f>IF('Sièges (R1)'!Y28,0,'Suffrages (R1)'!Y28)</f>
        <v>0</v>
      </c>
      <c r="Z28" s="121">
        <f>IF('Sièges (R1)'!Z28,0,'Suffrages (R1)'!Z28)</f>
        <v>0</v>
      </c>
      <c r="AA28" s="119">
        <f t="shared" si="0"/>
        <v>3731</v>
      </c>
    </row>
    <row r="29" spans="1:27" ht="18">
      <c r="A29" s="118" t="s">
        <v>68</v>
      </c>
      <c r="B29" s="121">
        <f>IF('Sièges (R1)'!B29,0,'Suffrages (R1)'!B29)</f>
        <v>709</v>
      </c>
      <c r="C29" s="121">
        <f>IF('Sièges (R1)'!C29,0,'Suffrages (R1)'!C29)</f>
        <v>0</v>
      </c>
      <c r="D29" s="121">
        <f>IF('Sièges (R1)'!D29,0,'Suffrages (R1)'!D29)</f>
        <v>300</v>
      </c>
      <c r="E29" s="121">
        <f>IF('Sièges (R1)'!E29,0,'Suffrages (R1)'!E29)</f>
        <v>70</v>
      </c>
      <c r="F29" s="121">
        <f>IF('Sièges (R1)'!F29,0,'Suffrages (R1)'!F29)</f>
        <v>93</v>
      </c>
      <c r="G29" s="121">
        <f>IF('Sièges (R1)'!G29,0,'Suffrages (R1)'!G29)</f>
        <v>19</v>
      </c>
      <c r="H29" s="121">
        <f>IF('Sièges (R1)'!H29,0,'Suffrages (R1)'!H29)</f>
        <v>1848</v>
      </c>
      <c r="I29" s="121">
        <f>IF('Sièges (R1)'!I29,0,'Suffrages (R1)'!I29)</f>
        <v>1775</v>
      </c>
      <c r="J29" s="121">
        <f>IF('Sièges (R1)'!J29,0,'Suffrages (R1)'!J29)</f>
        <v>859.19999999999982</v>
      </c>
      <c r="K29" s="121">
        <f>IF('Sièges (R1)'!K29,0,'Suffrages (R1)'!K29)</f>
        <v>159</v>
      </c>
      <c r="L29" s="121">
        <f>IF('Sièges (R1)'!L29,0,'Suffrages (R1)'!L29)</f>
        <v>217</v>
      </c>
      <c r="M29" s="121">
        <f>IF('Sièges (R1)'!M29,0,'Suffrages (R1)'!M29)</f>
        <v>0</v>
      </c>
      <c r="N29" s="121">
        <f>IF('Sièges (R1)'!N29,0,'Suffrages (R1)'!N29)</f>
        <v>29</v>
      </c>
      <c r="O29" s="121">
        <f>IF('Sièges (R1)'!O29,0,'Suffrages (R1)'!O29)</f>
        <v>303</v>
      </c>
      <c r="P29" s="121">
        <f>IF('Sièges (R1)'!P29,0,'Suffrages (R1)'!P29)</f>
        <v>971</v>
      </c>
      <c r="Q29" s="121">
        <f>IF('Sièges (R1)'!Q29,0,'Suffrages (R1)'!Q29)</f>
        <v>188</v>
      </c>
      <c r="R29" s="125">
        <f>IF('Sièges (R1)'!R29,0,'Suffrages (R1)'!R29)</f>
        <v>1339</v>
      </c>
      <c r="S29" s="126">
        <f>IF('Sièges (R1)'!S29,0,'Suffrages (R1)'!S29)</f>
        <v>0</v>
      </c>
      <c r="T29" s="126">
        <f>IF('Sièges (R1)'!T29,0,'Suffrages (R1)'!T29)</f>
        <v>721</v>
      </c>
      <c r="U29" s="121">
        <f>IF('Sièges (R1)'!U29,0,'Suffrages (R1)'!U29)</f>
        <v>2282</v>
      </c>
      <c r="V29" s="121">
        <f>IF('Sièges (R1)'!V29,0,'Suffrages (R1)'!V29)</f>
        <v>0</v>
      </c>
      <c r="W29" s="121">
        <f>IF('Sièges (R1)'!W29,0,'Suffrages (R1)'!W29)</f>
        <v>465</v>
      </c>
      <c r="X29" s="121">
        <f>IF('Sièges (R1)'!X29,0,'Suffrages (R1)'!X29)</f>
        <v>0</v>
      </c>
      <c r="Y29" s="121">
        <f>IF('Sièges (R1)'!Y29,0,'Suffrages (R1)'!Y29)</f>
        <v>518</v>
      </c>
      <c r="Z29" s="121">
        <f>IF('Sièges (R1)'!Z29,0,'Suffrages (R1)'!Z29)</f>
        <v>0</v>
      </c>
      <c r="AA29" s="119">
        <f t="shared" si="0"/>
        <v>2282</v>
      </c>
    </row>
    <row r="30" spans="1:27" ht="18">
      <c r="A30" s="118" t="s">
        <v>69</v>
      </c>
      <c r="B30" s="121">
        <f>IF('Sièges (R1)'!B30,0,'Suffrages (R1)'!B30)</f>
        <v>238</v>
      </c>
      <c r="C30" s="121">
        <f>IF('Sièges (R1)'!C30,0,'Suffrages (R1)'!C30)</f>
        <v>0</v>
      </c>
      <c r="D30" s="121">
        <f>IF('Sièges (R1)'!D30,0,'Suffrages (R1)'!D30)</f>
        <v>129</v>
      </c>
      <c r="E30" s="121">
        <f>IF('Sièges (R1)'!E30,0,'Suffrages (R1)'!E30)</f>
        <v>134</v>
      </c>
      <c r="F30" s="121">
        <f>IF('Sièges (R1)'!F30,0,'Suffrages (R1)'!F30)</f>
        <v>0</v>
      </c>
      <c r="G30" s="121">
        <f>IF('Sièges (R1)'!G30,0,'Suffrages (R1)'!G30)</f>
        <v>144</v>
      </c>
      <c r="H30" s="121">
        <f>IF('Sièges (R1)'!H30,0,'Suffrages (R1)'!H30)</f>
        <v>406</v>
      </c>
      <c r="I30" s="121">
        <f>IF('Sièges (R1)'!I30,0,'Suffrages (R1)'!I30)</f>
        <v>1430</v>
      </c>
      <c r="J30" s="121">
        <f>IF('Sièges (R1)'!J30,0,'Suffrages (R1)'!J30)</f>
        <v>220</v>
      </c>
      <c r="K30" s="121">
        <f>IF('Sièges (R1)'!K30,0,'Suffrages (R1)'!K30)</f>
        <v>126</v>
      </c>
      <c r="L30" s="121">
        <f>IF('Sièges (R1)'!L30,0,'Suffrages (R1)'!L30)</f>
        <v>204</v>
      </c>
      <c r="M30" s="121">
        <f>IF('Sièges (R1)'!M30,0,'Suffrages (R1)'!M30)</f>
        <v>0</v>
      </c>
      <c r="N30" s="121">
        <f>IF('Sièges (R1)'!N30,0,'Suffrages (R1)'!N30)</f>
        <v>36</v>
      </c>
      <c r="O30" s="121">
        <f>IF('Sièges (R1)'!O30,0,'Suffrages (R1)'!O30)</f>
        <v>86</v>
      </c>
      <c r="P30" s="121">
        <f>IF('Sièges (R1)'!P30,0,'Suffrages (R1)'!P30)</f>
        <v>723</v>
      </c>
      <c r="Q30" s="121">
        <f>IF('Sièges (R1)'!Q30,0,'Suffrages (R1)'!Q30)</f>
        <v>234</v>
      </c>
      <c r="R30" s="125">
        <f>IF('Sièges (R1)'!R30,0,'Suffrages (R1)'!R30)</f>
        <v>1037</v>
      </c>
      <c r="S30" s="126">
        <f>IF('Sièges (R1)'!S30,0,'Suffrages (R1)'!S30)</f>
        <v>0</v>
      </c>
      <c r="T30" s="126">
        <f>IF('Sièges (R1)'!T30,0,'Suffrages (R1)'!T30)</f>
        <v>509</v>
      </c>
      <c r="U30" s="121">
        <f>IF('Sièges (R1)'!U30,0,'Suffrages (R1)'!U30)</f>
        <v>772</v>
      </c>
      <c r="V30" s="121">
        <f>IF('Sièges (R1)'!V30,0,'Suffrages (R1)'!V30)</f>
        <v>408</v>
      </c>
      <c r="W30" s="121">
        <f>IF('Sièges (R1)'!W30,0,'Suffrages (R1)'!W30)</f>
        <v>174</v>
      </c>
      <c r="X30" s="121">
        <f>IF('Sièges (R1)'!X30,0,'Suffrages (R1)'!X30)</f>
        <v>0</v>
      </c>
      <c r="Y30" s="121">
        <f>IF('Sièges (R1)'!Y30,0,'Suffrages (R1)'!Y30)</f>
        <v>0</v>
      </c>
      <c r="Z30" s="121">
        <f>IF('Sièges (R1)'!Z30,0,'Suffrages (R1)'!Z30)</f>
        <v>0</v>
      </c>
      <c r="AA30" s="119">
        <f t="shared" si="0"/>
        <v>1430</v>
      </c>
    </row>
    <row r="31" spans="1:27" ht="18">
      <c r="A31" s="118" t="s">
        <v>70</v>
      </c>
      <c r="B31" s="121">
        <f>IF('Sièges (R1)'!B31,0,'Suffrages (R1)'!B31)</f>
        <v>78</v>
      </c>
      <c r="C31" s="121">
        <f>IF('Sièges (R1)'!C31,0,'Suffrages (R1)'!C31)</f>
        <v>0</v>
      </c>
      <c r="D31" s="121">
        <f>IF('Sièges (R1)'!D31,0,'Suffrages (R1)'!D31)</f>
        <v>29</v>
      </c>
      <c r="E31" s="121">
        <f>IF('Sièges (R1)'!E31,0,'Suffrages (R1)'!E31)</f>
        <v>0</v>
      </c>
      <c r="F31" s="121">
        <f>IF('Sièges (R1)'!F31,0,'Suffrages (R1)'!F31)</f>
        <v>16</v>
      </c>
      <c r="G31" s="121">
        <f>IF('Sièges (R1)'!G31,0,'Suffrages (R1)'!G31)</f>
        <v>29</v>
      </c>
      <c r="H31" s="121">
        <f>IF('Sièges (R1)'!H31,0,'Suffrages (R1)'!H31)</f>
        <v>209</v>
      </c>
      <c r="I31" s="121">
        <f>IF('Sièges (R1)'!I31,0,'Suffrages (R1)'!I31)</f>
        <v>476</v>
      </c>
      <c r="J31" s="121">
        <f>IF('Sièges (R1)'!J31,0,'Suffrages (R1)'!J31)</f>
        <v>1350</v>
      </c>
      <c r="K31" s="121">
        <f>IF('Sièges (R1)'!K31,0,'Suffrages (R1)'!K31)</f>
        <v>27</v>
      </c>
      <c r="L31" s="121">
        <f>IF('Sièges (R1)'!L31,0,'Suffrages (R1)'!L31)</f>
        <v>0</v>
      </c>
      <c r="M31" s="121">
        <f>IF('Sièges (R1)'!M31,0,'Suffrages (R1)'!M31)</f>
        <v>0</v>
      </c>
      <c r="N31" s="121">
        <f>IF('Sièges (R1)'!N31,0,'Suffrages (R1)'!N31)</f>
        <v>0</v>
      </c>
      <c r="O31" s="121">
        <f>IF('Sièges (R1)'!O31,0,'Suffrages (R1)'!O31)</f>
        <v>0</v>
      </c>
      <c r="P31" s="121">
        <f>IF('Sièges (R1)'!P31,0,'Suffrages (R1)'!P31)</f>
        <v>90</v>
      </c>
      <c r="Q31" s="121">
        <f>IF('Sièges (R1)'!Q31,0,'Suffrages (R1)'!Q31)</f>
        <v>35</v>
      </c>
      <c r="R31" s="125">
        <f>IF('Sièges (R1)'!R31,0,'Suffrages (R1)'!R31)</f>
        <v>282</v>
      </c>
      <c r="S31" s="126">
        <f>IF('Sièges (R1)'!S31,0,'Suffrages (R1)'!S31)</f>
        <v>216</v>
      </c>
      <c r="T31" s="126">
        <f>IF('Sièges (R1)'!T31,0,'Suffrages (R1)'!T31)</f>
        <v>128</v>
      </c>
      <c r="U31" s="121">
        <f>IF('Sièges (R1)'!U31,0,'Suffrages (R1)'!U31)</f>
        <v>1137</v>
      </c>
      <c r="V31" s="121">
        <f>IF('Sièges (R1)'!V31,0,'Suffrages (R1)'!V31)</f>
        <v>0</v>
      </c>
      <c r="W31" s="121">
        <f>IF('Sièges (R1)'!W31,0,'Suffrages (R1)'!W31)</f>
        <v>0</v>
      </c>
      <c r="X31" s="121">
        <f>IF('Sièges (R1)'!X31,0,'Suffrages (R1)'!X31)</f>
        <v>0</v>
      </c>
      <c r="Y31" s="121">
        <f>IF('Sièges (R1)'!Y31,0,'Suffrages (R1)'!Y31)</f>
        <v>109</v>
      </c>
      <c r="Z31" s="121">
        <f>IF('Sièges (R1)'!Z31,0,'Suffrages (R1)'!Z31)</f>
        <v>90</v>
      </c>
      <c r="AA31" s="119">
        <f t="shared" si="0"/>
        <v>1350</v>
      </c>
    </row>
    <row r="32" spans="1:27" ht="18">
      <c r="A32" s="118" t="s">
        <v>71</v>
      </c>
      <c r="B32" s="121">
        <f>IF('Sièges (R1)'!B32,0,'Suffrages (R1)'!B32)</f>
        <v>120</v>
      </c>
      <c r="C32" s="121">
        <f>IF('Sièges (R1)'!C32,0,'Suffrages (R1)'!C32)</f>
        <v>0</v>
      </c>
      <c r="D32" s="121">
        <f>IF('Sièges (R1)'!D32,0,'Suffrages (R1)'!D32)</f>
        <v>102</v>
      </c>
      <c r="E32" s="121">
        <f>IF('Sièges (R1)'!E32,0,'Suffrages (R1)'!E32)</f>
        <v>0</v>
      </c>
      <c r="F32" s="121">
        <f>IF('Sièges (R1)'!F32,0,'Suffrages (R1)'!F32)</f>
        <v>0</v>
      </c>
      <c r="G32" s="121">
        <f>IF('Sièges (R1)'!G32,0,'Suffrages (R1)'!G32)</f>
        <v>31</v>
      </c>
      <c r="H32" s="121">
        <f>IF('Sièges (R1)'!H32,0,'Suffrages (R1)'!H32)</f>
        <v>92</v>
      </c>
      <c r="I32" s="121">
        <f>IF('Sièges (R1)'!I32,0,'Suffrages (R1)'!I32)</f>
        <v>26</v>
      </c>
      <c r="J32" s="121">
        <f>IF('Sièges (R1)'!J32,0,'Suffrages (R1)'!J32)</f>
        <v>75.666666666666742</v>
      </c>
      <c r="K32" s="121">
        <f>IF('Sièges (R1)'!K32,0,'Suffrages (R1)'!K32)</f>
        <v>53</v>
      </c>
      <c r="L32" s="121">
        <f>IF('Sièges (R1)'!L32,0,'Suffrages (R1)'!L32)</f>
        <v>24</v>
      </c>
      <c r="M32" s="121">
        <f>IF('Sièges (R1)'!M32,0,'Suffrages (R1)'!M32)</f>
        <v>0</v>
      </c>
      <c r="N32" s="121">
        <f>IF('Sièges (R1)'!N32,0,'Suffrages (R1)'!N32)</f>
        <v>0</v>
      </c>
      <c r="O32" s="121">
        <f>IF('Sièges (R1)'!O32,0,'Suffrages (R1)'!O32)</f>
        <v>0</v>
      </c>
      <c r="P32" s="121">
        <f>IF('Sièges (R1)'!P32,0,'Suffrages (R1)'!P32)</f>
        <v>205</v>
      </c>
      <c r="Q32" s="121">
        <f>IF('Sièges (R1)'!Q32,0,'Suffrages (R1)'!Q32)</f>
        <v>68</v>
      </c>
      <c r="R32" s="125">
        <f>IF('Sièges (R1)'!R32,0,'Suffrages (R1)'!R32)</f>
        <v>220</v>
      </c>
      <c r="S32" s="126">
        <f>IF('Sièges (R1)'!S32,0,'Suffrages (R1)'!S32)</f>
        <v>373</v>
      </c>
      <c r="T32" s="126">
        <f>IF('Sièges (R1)'!T32,0,'Suffrages (R1)'!T32)</f>
        <v>291</v>
      </c>
      <c r="U32" s="121">
        <f>IF('Sièges (R1)'!U32,0,'Suffrages (R1)'!U32)</f>
        <v>382</v>
      </c>
      <c r="V32" s="121">
        <f>IF('Sièges (R1)'!V32,0,'Suffrages (R1)'!V32)</f>
        <v>0</v>
      </c>
      <c r="W32" s="121">
        <f>IF('Sièges (R1)'!W32,0,'Suffrages (R1)'!W32)</f>
        <v>0</v>
      </c>
      <c r="X32" s="121">
        <f>IF('Sièges (R1)'!X32,0,'Suffrages (R1)'!X32)</f>
        <v>0</v>
      </c>
      <c r="Y32" s="121">
        <f>IF('Sièges (R1)'!Y32,0,'Suffrages (R1)'!Y32)</f>
        <v>0</v>
      </c>
      <c r="Z32" s="121">
        <f>IF('Sièges (R1)'!Z32,0,'Suffrages (R1)'!Z32)</f>
        <v>0</v>
      </c>
      <c r="AA32" s="119">
        <f t="shared" si="0"/>
        <v>382</v>
      </c>
    </row>
    <row r="33" spans="1:27" ht="31.5" customHeight="1">
      <c r="A33" s="118" t="s">
        <v>201</v>
      </c>
      <c r="B33" s="121">
        <f>IF('Sièges (R1)'!B33,0,'Suffrages (R1)'!B33)</f>
        <v>176</v>
      </c>
      <c r="C33" s="121">
        <f>IF('Sièges (R1)'!C33,0,'Suffrages (R1)'!C33)</f>
        <v>0</v>
      </c>
      <c r="D33" s="121">
        <f>IF('Sièges (R1)'!D33,0,'Suffrages (R1)'!D33)</f>
        <v>182</v>
      </c>
      <c r="E33" s="121">
        <f>IF('Sièges (R1)'!E33,0,'Suffrages (R1)'!E33)</f>
        <v>117</v>
      </c>
      <c r="F33" s="121">
        <f>IF('Sièges (R1)'!F33,0,'Suffrages (R1)'!F33)</f>
        <v>66</v>
      </c>
      <c r="G33" s="121">
        <f>IF('Sièges (R1)'!G33,0,'Suffrages (R1)'!G33)</f>
        <v>13</v>
      </c>
      <c r="H33" s="121">
        <f>IF('Sièges (R1)'!H33,0,'Suffrages (R1)'!H33)</f>
        <v>339</v>
      </c>
      <c r="I33" s="121">
        <f>IF('Sièges (R1)'!I33,0,'Suffrages (R1)'!I33)</f>
        <v>0</v>
      </c>
      <c r="J33" s="121">
        <f>IF('Sièges (R1)'!J33,0,'Suffrages (R1)'!J33)</f>
        <v>0</v>
      </c>
      <c r="K33" s="121">
        <f>IF('Sièges (R1)'!K33,0,'Suffrages (R1)'!K33)</f>
        <v>59</v>
      </c>
      <c r="L33" s="121">
        <f>IF('Sièges (R1)'!L33,0,'Suffrages (R1)'!L33)</f>
        <v>0</v>
      </c>
      <c r="M33" s="121">
        <f>IF('Sièges (R1)'!M33,0,'Suffrages (R1)'!M33)</f>
        <v>0</v>
      </c>
      <c r="N33" s="121">
        <f>IF('Sièges (R1)'!N33,0,'Suffrages (R1)'!N33)</f>
        <v>42</v>
      </c>
      <c r="O33" s="121">
        <f>IF('Sièges (R1)'!O33,0,'Suffrages (R1)'!O33)</f>
        <v>0</v>
      </c>
      <c r="P33" s="121">
        <f>IF('Sièges (R1)'!P33,0,'Suffrages (R1)'!P33)</f>
        <v>238</v>
      </c>
      <c r="Q33" s="121">
        <f>IF('Sièges (R1)'!Q33,0,'Suffrages (R1)'!Q33)</f>
        <v>76</v>
      </c>
      <c r="R33" s="125">
        <f>IF('Sièges (R1)'!R33,0,'Suffrages (R1)'!R33)</f>
        <v>567</v>
      </c>
      <c r="S33" s="126">
        <f>IF('Sièges (R1)'!S33,0,'Suffrages (R1)'!S33)</f>
        <v>655</v>
      </c>
      <c r="T33" s="126">
        <f>IF('Sièges (R1)'!T33,0,'Suffrages (R1)'!T33)</f>
        <v>216</v>
      </c>
      <c r="U33" s="121">
        <f>IF('Sièges (R1)'!U33,0,'Suffrages (R1)'!U33)</f>
        <v>1480</v>
      </c>
      <c r="V33" s="121">
        <f>IF('Sièges (R1)'!V33,0,'Suffrages (R1)'!V33)</f>
        <v>0</v>
      </c>
      <c r="W33" s="121">
        <f>IF('Sièges (R1)'!W33,0,'Suffrages (R1)'!W33)</f>
        <v>0</v>
      </c>
      <c r="X33" s="121">
        <f>IF('Sièges (R1)'!X33,0,'Suffrages (R1)'!X33)</f>
        <v>0</v>
      </c>
      <c r="Y33" s="121">
        <f>IF('Sièges (R1)'!Y33,0,'Suffrages (R1)'!Y33)</f>
        <v>134</v>
      </c>
      <c r="Z33" s="121">
        <f>IF('Sièges (R1)'!Z33,0,'Suffrages (R1)'!Z33)</f>
        <v>0</v>
      </c>
      <c r="AA33" s="119">
        <f t="shared" si="0"/>
        <v>1480</v>
      </c>
    </row>
    <row r="34" spans="1:27" ht="31.5" customHeight="1">
      <c r="A34" s="118" t="s">
        <v>73</v>
      </c>
      <c r="B34" s="121">
        <f>IF('Sièges (R1)'!B34,0,'Suffrages (R1)'!B34)</f>
        <v>210</v>
      </c>
      <c r="C34" s="121">
        <f>IF('Sièges (R1)'!C34,0,'Suffrages (R1)'!C34)</f>
        <v>0</v>
      </c>
      <c r="D34" s="121">
        <f>IF('Sièges (R1)'!D34,0,'Suffrages (R1)'!D34)</f>
        <v>170</v>
      </c>
      <c r="E34" s="121">
        <f>IF('Sièges (R1)'!E34,0,'Suffrages (R1)'!E34)</f>
        <v>56</v>
      </c>
      <c r="F34" s="121">
        <f>IF('Sièges (R1)'!F34,0,'Suffrages (R1)'!F34)</f>
        <v>43</v>
      </c>
      <c r="G34" s="121">
        <f>IF('Sièges (R1)'!G34,0,'Suffrages (R1)'!G34)</f>
        <v>29</v>
      </c>
      <c r="H34" s="121">
        <f>IF('Sièges (R1)'!H34,0,'Suffrages (R1)'!H34)</f>
        <v>466</v>
      </c>
      <c r="I34" s="121">
        <f>IF('Sièges (R1)'!I34,0,'Suffrages (R1)'!I34)</f>
        <v>1061</v>
      </c>
      <c r="J34" s="121">
        <f>IF('Sièges (R1)'!J34,0,'Suffrages (R1)'!J34)</f>
        <v>0</v>
      </c>
      <c r="K34" s="121">
        <f>IF('Sièges (R1)'!K34,0,'Suffrages (R1)'!K34)</f>
        <v>45</v>
      </c>
      <c r="L34" s="121">
        <f>IF('Sièges (R1)'!L34,0,'Suffrages (R1)'!L34)</f>
        <v>104</v>
      </c>
      <c r="M34" s="121">
        <f>IF('Sièges (R1)'!M34,0,'Suffrages (R1)'!M34)</f>
        <v>0</v>
      </c>
      <c r="N34" s="121">
        <f>IF('Sièges (R1)'!N34,0,'Suffrages (R1)'!N34)</f>
        <v>16</v>
      </c>
      <c r="O34" s="121">
        <f>IF('Sièges (R1)'!O34,0,'Suffrages (R1)'!O34)</f>
        <v>0</v>
      </c>
      <c r="P34" s="121">
        <f>IF('Sièges (R1)'!P34,0,'Suffrages (R1)'!P34)</f>
        <v>184</v>
      </c>
      <c r="Q34" s="121">
        <f>IF('Sièges (R1)'!Q34,0,'Suffrages (R1)'!Q34)</f>
        <v>72</v>
      </c>
      <c r="R34" s="125">
        <f>IF('Sièges (R1)'!R34,0,'Suffrages (R1)'!R34)</f>
        <v>942</v>
      </c>
      <c r="S34" s="126">
        <f>IF('Sièges (R1)'!S34,0,'Suffrages (R1)'!S34)</f>
        <v>996</v>
      </c>
      <c r="T34" s="126">
        <f>IF('Sièges (R1)'!T34,0,'Suffrages (R1)'!T34)</f>
        <v>582</v>
      </c>
      <c r="U34" s="121">
        <f>IF('Sièges (R1)'!U34,0,'Suffrages (R1)'!U34)</f>
        <v>1428</v>
      </c>
      <c r="V34" s="121">
        <f>IF('Sièges (R1)'!V34,0,'Suffrages (R1)'!V34)</f>
        <v>0</v>
      </c>
      <c r="W34" s="121">
        <f>IF('Sièges (R1)'!W34,0,'Suffrages (R1)'!W34)</f>
        <v>0</v>
      </c>
      <c r="X34" s="121">
        <f>IF('Sièges (R1)'!X34,0,'Suffrages (R1)'!X34)</f>
        <v>0</v>
      </c>
      <c r="Y34" s="121">
        <f>IF('Sièges (R1)'!Y34,0,'Suffrages (R1)'!Y34)</f>
        <v>0</v>
      </c>
      <c r="Z34" s="121">
        <f>IF('Sièges (R1)'!Z34,0,'Suffrages (R1)'!Z34)</f>
        <v>0</v>
      </c>
      <c r="AA34" s="119">
        <f t="shared" si="0"/>
        <v>1428</v>
      </c>
    </row>
    <row r="35" spans="1:27" ht="18">
      <c r="A35" s="118" t="s">
        <v>17</v>
      </c>
      <c r="B35" s="122">
        <f t="shared" ref="B35:AA35" si="1">SUM(B2:B34)</f>
        <v>43329</v>
      </c>
      <c r="C35" s="122">
        <f t="shared" si="1"/>
        <v>44016</v>
      </c>
      <c r="D35" s="122">
        <f t="shared" si="1"/>
        <v>45842</v>
      </c>
      <c r="E35" s="122">
        <f t="shared" si="1"/>
        <v>25268</v>
      </c>
      <c r="F35" s="122">
        <f t="shared" si="1"/>
        <v>13010</v>
      </c>
      <c r="G35" s="122">
        <f t="shared" si="1"/>
        <v>19681</v>
      </c>
      <c r="H35" s="122">
        <f t="shared" si="1"/>
        <v>41206</v>
      </c>
      <c r="I35" s="122">
        <f t="shared" si="1"/>
        <v>139740</v>
      </c>
      <c r="J35" s="122">
        <f t="shared" si="1"/>
        <v>61133.382936507929</v>
      </c>
      <c r="K35" s="122">
        <f t="shared" si="1"/>
        <v>30669</v>
      </c>
      <c r="L35" s="122">
        <f t="shared" si="1"/>
        <v>31106</v>
      </c>
      <c r="M35" s="122">
        <f t="shared" si="1"/>
        <v>40054</v>
      </c>
      <c r="N35" s="122">
        <f t="shared" si="1"/>
        <v>18754</v>
      </c>
      <c r="O35" s="122">
        <f t="shared" si="1"/>
        <v>40550</v>
      </c>
      <c r="P35" s="122">
        <f t="shared" si="1"/>
        <v>88805</v>
      </c>
      <c r="Q35" s="122">
        <f t="shared" si="1"/>
        <v>42928</v>
      </c>
      <c r="R35" s="127">
        <f t="shared" si="1"/>
        <v>98881.524999999994</v>
      </c>
      <c r="S35" s="128">
        <f t="shared" si="1"/>
        <v>128902.44007936507</v>
      </c>
      <c r="T35" s="128">
        <f t="shared" si="1"/>
        <v>115342</v>
      </c>
      <c r="U35" s="122">
        <f t="shared" si="1"/>
        <v>109622.35555555555</v>
      </c>
      <c r="V35" s="122">
        <f t="shared" si="1"/>
        <v>58516</v>
      </c>
      <c r="W35" s="122">
        <f t="shared" si="1"/>
        <v>29757</v>
      </c>
      <c r="X35" s="122">
        <f t="shared" si="1"/>
        <v>10008</v>
      </c>
      <c r="Y35" s="122">
        <f t="shared" si="1"/>
        <v>43589</v>
      </c>
      <c r="Z35" s="122">
        <f t="shared" si="1"/>
        <v>11981</v>
      </c>
      <c r="AA35" s="122">
        <f t="shared" si="1"/>
        <v>232600.02499999999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AB35"/>
  <sheetViews>
    <sheetView tabSelected="1" workbookViewId="0"/>
  </sheetViews>
  <sheetFormatPr baseColWidth="10" defaultColWidth="13.5" defaultRowHeight="15.75" customHeight="1"/>
  <cols>
    <col min="1" max="1" width="31.6640625" customWidth="1"/>
    <col min="2" max="27" width="11.83203125" customWidth="1"/>
    <col min="28" max="28" width="10.83203125" customWidth="1"/>
  </cols>
  <sheetData>
    <row r="1" spans="1:28" ht="36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17</v>
      </c>
      <c r="AB1" s="117" t="s">
        <v>203</v>
      </c>
    </row>
    <row r="2" spans="1:28" ht="18">
      <c r="A2" s="118" t="s">
        <v>40</v>
      </c>
      <c r="B2" s="119">
        <f>IF(AND('Sièges (R1)'!$AB$2&gt;0,'Suffrages (R2)'!B2='Suffrages (R2)'!$AA$2),1,0)</f>
        <v>0</v>
      </c>
      <c r="C2" s="119">
        <f>IF(AND('Sièges (R1)'!$AB$2&gt;0,'Suffrages (R2)'!C2='Suffrages (R2)'!$AA$2),1,0)</f>
        <v>0</v>
      </c>
      <c r="D2" s="119">
        <f>IF(AND('Sièges (R1)'!$AB$2&gt;0,'Suffrages (R2)'!D2='Suffrages (R2)'!$AA$2),1,0)</f>
        <v>0</v>
      </c>
      <c r="E2" s="119">
        <f>IF(AND('Sièges (R1)'!$AB$2&gt;0,'Suffrages (R2)'!E2='Suffrages (R2)'!$AA$2),1,0)</f>
        <v>0</v>
      </c>
      <c r="F2" s="119">
        <f>IF(AND('Sièges (R1)'!$AB$2&gt;0,'Suffrages (R2)'!F2='Suffrages (R2)'!$AA$2),1,0)</f>
        <v>0</v>
      </c>
      <c r="G2" s="119">
        <f>IF(AND('Sièges (R1)'!$AB$2&gt;0,'Suffrages (R2)'!G2='Suffrages (R2)'!$AA$2),1,0)</f>
        <v>0</v>
      </c>
      <c r="H2" s="119">
        <f>IF(AND('Sièges (R1)'!$AB$2&gt;0,'Suffrages (R2)'!H2='Suffrages (R2)'!$AA$2),1,0)</f>
        <v>0</v>
      </c>
      <c r="I2" s="119">
        <f>IF(AND('Sièges (R1)'!$AB$2&gt;0,'Suffrages (R2)'!I2='Suffrages (R2)'!$AA$2),1,0)</f>
        <v>0</v>
      </c>
      <c r="J2" s="119">
        <f>IF(AND('Sièges (R1)'!$AB$2&gt;0,'Suffrages (R2)'!J2='Suffrages (R2)'!$AA$2),1,0)</f>
        <v>0</v>
      </c>
      <c r="K2" s="119">
        <f>IF(AND('Sièges (R1)'!$AB$2&gt;0,'Suffrages (R2)'!K2='Suffrages (R2)'!$AA$2),1,0)</f>
        <v>0</v>
      </c>
      <c r="L2" s="119">
        <f>IF(AND('Sièges (R1)'!$AB$2&gt;0,'Suffrages (R2)'!L2='Suffrages (R2)'!$AA$2),1,0)</f>
        <v>0</v>
      </c>
      <c r="M2" s="119">
        <f>IF(AND('Sièges (R1)'!$AB$2&gt;0,'Suffrages (R2)'!M2='Suffrages (R2)'!$AA$2),1,0)</f>
        <v>0</v>
      </c>
      <c r="N2" s="119">
        <f>IF(AND('Sièges (R1)'!$AB$2&gt;0,'Suffrages (R2)'!N2='Suffrages (R2)'!$AA$2),1,0)</f>
        <v>0</v>
      </c>
      <c r="O2" s="119">
        <f>IF(AND('Sièges (R1)'!$AB$2&gt;0,'Suffrages (R2)'!O2='Suffrages (R2)'!$AA$2),1,0)</f>
        <v>0</v>
      </c>
      <c r="P2" s="119">
        <f>IF(AND('Sièges (R1)'!$AB$2&gt;0,'Suffrages (R2)'!P2='Suffrages (R2)'!$AA$2),1,0)</f>
        <v>0</v>
      </c>
      <c r="Q2" s="119">
        <f>IF(AND('Sièges (R1)'!$AB$2&gt;0,'Suffrages (R2)'!Q2='Suffrages (R2)'!$AA$2),1,0)</f>
        <v>0</v>
      </c>
      <c r="R2" s="119">
        <f>IF(AND('Sièges (R1)'!$AB$2&gt;0,'Suffrages (R2)'!R2='Suffrages (R2)'!$AA$2),1,0)</f>
        <v>1</v>
      </c>
      <c r="S2" s="119">
        <f>IF(AND('Sièges (R1)'!$AB$2&gt;0,'Suffrages (R2)'!S2='Suffrages (R2)'!$AA$2),1,0)</f>
        <v>0</v>
      </c>
      <c r="T2" s="119">
        <f>IF(AND('Sièges (R1)'!$AB$2&gt;0,'Suffrages (R2)'!T2='Suffrages (R2)'!$AA$2),1,0)</f>
        <v>0</v>
      </c>
      <c r="U2" s="119">
        <f>IF(AND('Sièges (R1)'!$AB$2&gt;0,'Suffrages (R2)'!U2='Suffrages (R2)'!$AA$2),1,0)</f>
        <v>0</v>
      </c>
      <c r="V2" s="119">
        <f>IF(AND('Sièges (R1)'!$AB$2&gt;0,'Suffrages (R2)'!V2='Suffrages (R2)'!$AA$2),1,0)</f>
        <v>0</v>
      </c>
      <c r="W2" s="119">
        <f>IF(AND('Sièges (R1)'!$AB$2&gt;0,'Suffrages (R2)'!W2='Suffrages (R2)'!$AA$2),1,0)</f>
        <v>0</v>
      </c>
      <c r="X2" s="119">
        <f>IF(AND('Sièges (R1)'!$AB$2&gt;0,'Suffrages (R2)'!X2='Suffrages (R2)'!$AA$2),1,0)</f>
        <v>0</v>
      </c>
      <c r="Y2" s="119">
        <f>IF(AND('Sièges (R1)'!$AB$2&gt;0,'Suffrages (R2)'!Y2='Suffrages (R2)'!$AA$2),1,0)</f>
        <v>0</v>
      </c>
      <c r="Z2" s="119">
        <f>IF(AND('Sièges (R1)'!$AB$2&gt;0,'Suffrages (R2)'!Z2='Suffrages (R2)'!$AA$2),1,0)</f>
        <v>0</v>
      </c>
      <c r="AA2" s="119">
        <f t="shared" ref="AA2:AA34" si="0">SUM(B2:Z2)</f>
        <v>1</v>
      </c>
      <c r="AB2" s="120">
        <f>'Sièges (R1)'!AB2-AA2</f>
        <v>3</v>
      </c>
    </row>
    <row r="3" spans="1:28" ht="18">
      <c r="A3" s="118" t="s">
        <v>42</v>
      </c>
      <c r="B3" s="121">
        <f>IF(AND('Sièges (R1)'!$AB$3&gt;0,'Suffrages (R2)'!B3='Suffrages (R2)'!$AA$3),1,0)</f>
        <v>0</v>
      </c>
      <c r="C3" s="121">
        <f>IF(AND('Sièges (R1)'!$AB$3&gt;0,'Suffrages (R2)'!C3='Suffrages (R2)'!$AA$3),1,0)</f>
        <v>0</v>
      </c>
      <c r="D3" s="121">
        <f>IF(AND('Sièges (R1)'!$AB$3&gt;0,'Suffrages (R2)'!D3='Suffrages (R2)'!$AA$3),1,0)</f>
        <v>0</v>
      </c>
      <c r="E3" s="121">
        <f>IF(AND('Sièges (R1)'!$AB$3&gt;0,'Suffrages (R2)'!E3='Suffrages (R2)'!$AA$3),1,0)</f>
        <v>0</v>
      </c>
      <c r="F3" s="121">
        <f>IF(AND('Sièges (R1)'!$AB$3&gt;0,'Suffrages (R2)'!F3='Suffrages (R2)'!$AA$3),1,0)</f>
        <v>0</v>
      </c>
      <c r="G3" s="121">
        <f>IF(AND('Sièges (R1)'!$AB$3&gt;0,'Suffrages (R2)'!G3='Suffrages (R2)'!$AA$3),1,0)</f>
        <v>0</v>
      </c>
      <c r="H3" s="121">
        <f>IF(AND('Sièges (R1)'!$AB$3&gt;0,'Suffrages (R2)'!H3='Suffrages (R2)'!$AA$3),1,0)</f>
        <v>0</v>
      </c>
      <c r="I3" s="121">
        <f>IF(AND('Sièges (R1)'!$AB$3&gt;0,'Suffrages (R2)'!I3='Suffrages (R2)'!$AA$3),1,0)</f>
        <v>0</v>
      </c>
      <c r="J3" s="121">
        <f>IF(AND('Sièges (R1)'!$AB$3&gt;0,'Suffrages (R2)'!J3='Suffrages (R2)'!$AA$3),1,0)</f>
        <v>0</v>
      </c>
      <c r="K3" s="121">
        <f>IF(AND('Sièges (R1)'!$AB$3&gt;0,'Suffrages (R2)'!K3='Suffrages (R2)'!$AA$3),1,0)</f>
        <v>0</v>
      </c>
      <c r="L3" s="121">
        <f>IF(AND('Sièges (R1)'!$AB$3&gt;0,'Suffrages (R2)'!L3='Suffrages (R2)'!$AA$3),1,0)</f>
        <v>0</v>
      </c>
      <c r="M3" s="121">
        <f>IF(AND('Sièges (R1)'!$AB$3&gt;0,'Suffrages (R2)'!M3='Suffrages (R2)'!$AA$3),1,0)</f>
        <v>0</v>
      </c>
      <c r="N3" s="121">
        <f>IF(AND('Sièges (R1)'!$AB$3&gt;0,'Suffrages (R2)'!N3='Suffrages (R2)'!$AA$3),1,0)</f>
        <v>0</v>
      </c>
      <c r="O3" s="121">
        <f>IF(AND('Sièges (R1)'!$AB$3&gt;0,'Suffrages (R2)'!O3='Suffrages (R2)'!$AA$3),1,0)</f>
        <v>0</v>
      </c>
      <c r="P3" s="121">
        <f>IF(AND('Sièges (R1)'!$AB$3&gt;0,'Suffrages (R2)'!P3='Suffrages (R2)'!$AA$3),1,0)</f>
        <v>0</v>
      </c>
      <c r="Q3" s="121">
        <f>IF(AND('Sièges (R1)'!$AB$3&gt;0,'Suffrages (R2)'!Q3='Suffrages (R2)'!$AA$3),1,0)</f>
        <v>0</v>
      </c>
      <c r="R3" s="121">
        <f>IF(AND('Sièges (R1)'!$AB$3&gt;0,'Suffrages (R2)'!R3='Suffrages (R2)'!$AA$3),1,0)</f>
        <v>0</v>
      </c>
      <c r="S3" s="121">
        <f>IF(AND('Sièges (R1)'!$AB$3&gt;0,'Suffrages (R2)'!S3='Suffrages (R2)'!$AA$3),1,0)</f>
        <v>1</v>
      </c>
      <c r="T3" s="121">
        <f>IF(AND('Sièges (R1)'!$AB$3&gt;0,'Suffrages (R2)'!T3='Suffrages (R2)'!$AA$3),1,0)</f>
        <v>0</v>
      </c>
      <c r="U3" s="121">
        <f>IF(AND('Sièges (R1)'!$AB$3&gt;0,'Suffrages (R2)'!U3='Suffrages (R2)'!$AA$3),1,0)</f>
        <v>0</v>
      </c>
      <c r="V3" s="121">
        <f>IF(AND('Sièges (R1)'!$AB$3&gt;0,'Suffrages (R2)'!V3='Suffrages (R2)'!$AA$3),1,0)</f>
        <v>0</v>
      </c>
      <c r="W3" s="121">
        <f>IF(AND('Sièges (R1)'!$AB$3&gt;0,'Suffrages (R2)'!W3='Suffrages (R2)'!$AA$3),1,0)</f>
        <v>0</v>
      </c>
      <c r="X3" s="121">
        <f>IF(AND('Sièges (R1)'!$AB$3&gt;0,'Suffrages (R2)'!X3='Suffrages (R2)'!$AA$3),1,0)</f>
        <v>0</v>
      </c>
      <c r="Y3" s="121">
        <f>IF(AND('Sièges (R1)'!$AB$3&gt;0,'Suffrages (R2)'!Y3='Suffrages (R2)'!$AA$3),1,0)</f>
        <v>0</v>
      </c>
      <c r="Z3" s="121">
        <f>IF(AND('Sièges (R1)'!$AB$3&gt;0,'Suffrages (R2)'!Z3='Suffrages (R2)'!$AA$3),1,0)</f>
        <v>0</v>
      </c>
      <c r="AA3" s="119">
        <f t="shared" si="0"/>
        <v>1</v>
      </c>
      <c r="AB3" s="120">
        <f>'Sièges (R1)'!AB3-AA3</f>
        <v>3</v>
      </c>
    </row>
    <row r="4" spans="1:28" ht="18">
      <c r="A4" s="118" t="s">
        <v>43</v>
      </c>
      <c r="B4" s="121">
        <f>IF(AND('Sièges (R1)'!$AB$4&gt;0,'Suffrages (R2)'!B4='Suffrages (R2)'!$AA$4),1,0)</f>
        <v>0</v>
      </c>
      <c r="C4" s="121">
        <f>IF(AND('Sièges (R1)'!$AB$4&gt;0,'Suffrages (R2)'!C4='Suffrages (R2)'!$AA$4),1,0)</f>
        <v>0</v>
      </c>
      <c r="D4" s="121">
        <f>IF(AND('Sièges (R1)'!$AB$4&gt;0,'Suffrages (R2)'!D4='Suffrages (R2)'!$AA$4),1,0)</f>
        <v>0</v>
      </c>
      <c r="E4" s="121">
        <f>IF(AND('Sièges (R1)'!$AB$4&gt;0,'Suffrages (R2)'!E4='Suffrages (R2)'!$AA$4),1,0)</f>
        <v>0</v>
      </c>
      <c r="F4" s="121">
        <f>IF(AND('Sièges (R1)'!$AB$4&gt;0,'Suffrages (R2)'!F4='Suffrages (R2)'!$AA$4),1,0)</f>
        <v>0</v>
      </c>
      <c r="G4" s="121">
        <f>IF(AND('Sièges (R1)'!$AB$4&gt;0,'Suffrages (R2)'!G4='Suffrages (R2)'!$AA$4),1,0)</f>
        <v>0</v>
      </c>
      <c r="H4" s="121">
        <f>IF(AND('Sièges (R1)'!$AB$4&gt;0,'Suffrages (R2)'!H4='Suffrages (R2)'!$AA$4),1,0)</f>
        <v>0</v>
      </c>
      <c r="I4" s="121">
        <f>IF(AND('Sièges (R1)'!$AB$4&gt;0,'Suffrages (R2)'!I4='Suffrages (R2)'!$AA$4),1,0)</f>
        <v>0</v>
      </c>
      <c r="J4" s="121">
        <f>IF(AND('Sièges (R1)'!$AB$4&gt;0,'Suffrages (R2)'!J4='Suffrages (R2)'!$AA$4),1,0)</f>
        <v>0</v>
      </c>
      <c r="K4" s="121">
        <f>IF(AND('Sièges (R1)'!$AB$4&gt;0,'Suffrages (R2)'!K4='Suffrages (R2)'!$AA$4),1,0)</f>
        <v>0</v>
      </c>
      <c r="L4" s="121">
        <f>IF(AND('Sièges (R1)'!$AB$4&gt;0,'Suffrages (R2)'!L4='Suffrages (R2)'!$AA$4),1,0)</f>
        <v>0</v>
      </c>
      <c r="M4" s="121">
        <f>IF(AND('Sièges (R1)'!$AB$4&gt;0,'Suffrages (R2)'!M4='Suffrages (R2)'!$AA$4),1,0)</f>
        <v>0</v>
      </c>
      <c r="N4" s="121">
        <f>IF(AND('Sièges (R1)'!$AB$4&gt;0,'Suffrages (R2)'!N4='Suffrages (R2)'!$AA$4),1,0)</f>
        <v>0</v>
      </c>
      <c r="O4" s="121">
        <f>IF(AND('Sièges (R1)'!$AB$4&gt;0,'Suffrages (R2)'!O4='Suffrages (R2)'!$AA$4),1,0)</f>
        <v>0</v>
      </c>
      <c r="P4" s="121">
        <f>IF(AND('Sièges (R1)'!$AB$4&gt;0,'Suffrages (R2)'!P4='Suffrages (R2)'!$AA$4),1,0)</f>
        <v>0</v>
      </c>
      <c r="Q4" s="121">
        <f>IF(AND('Sièges (R1)'!$AB$4&gt;0,'Suffrages (R2)'!Q4='Suffrages (R2)'!$AA$4),1,0)</f>
        <v>0</v>
      </c>
      <c r="R4" s="121">
        <f>IF(AND('Sièges (R1)'!$AB$4&gt;0,'Suffrages (R2)'!R4='Suffrages (R2)'!$AA$4),1,0)</f>
        <v>0</v>
      </c>
      <c r="S4" s="121">
        <f>IF(AND('Sièges (R1)'!$AB$4&gt;0,'Suffrages (R2)'!S4='Suffrages (R2)'!$AA$4),1,0)</f>
        <v>0</v>
      </c>
      <c r="T4" s="121">
        <f>IF(AND('Sièges (R1)'!$AB$4&gt;0,'Suffrages (R2)'!T4='Suffrages (R2)'!$AA$4),1,0)</f>
        <v>0</v>
      </c>
      <c r="U4" s="121">
        <f>IF(AND('Sièges (R1)'!$AB$4&gt;0,'Suffrages (R2)'!U4='Suffrages (R2)'!$AA$4),1,0)</f>
        <v>1</v>
      </c>
      <c r="V4" s="121">
        <f>IF(AND('Sièges (R1)'!$AB$4&gt;0,'Suffrages (R2)'!V4='Suffrages (R2)'!$AA$4),1,0)</f>
        <v>0</v>
      </c>
      <c r="W4" s="121">
        <f>IF(AND('Sièges (R1)'!$AB$4&gt;0,'Suffrages (R2)'!W4='Suffrages (R2)'!$AA$4),1,0)</f>
        <v>0</v>
      </c>
      <c r="X4" s="121">
        <f>IF(AND('Sièges (R1)'!$AB$4&gt;0,'Suffrages (R2)'!X4='Suffrages (R2)'!$AA$4),1,0)</f>
        <v>0</v>
      </c>
      <c r="Y4" s="121">
        <f>IF(AND('Sièges (R1)'!$AB$4&gt;0,'Suffrages (R2)'!Y4='Suffrages (R2)'!$AA$4),1,0)</f>
        <v>0</v>
      </c>
      <c r="Z4" s="121">
        <f>IF(AND('Sièges (R1)'!$AB$4&gt;0,'Suffrages (R2)'!Z4='Suffrages (R2)'!$AA$4),1,0)</f>
        <v>0</v>
      </c>
      <c r="AA4" s="119">
        <f t="shared" si="0"/>
        <v>1</v>
      </c>
      <c r="AB4" s="120">
        <f>'Sièges (R1)'!AB4-AA4</f>
        <v>4</v>
      </c>
    </row>
    <row r="5" spans="1:28" ht="18">
      <c r="A5" s="118" t="s">
        <v>44</v>
      </c>
      <c r="B5" s="121">
        <f>IF(AND('Sièges (R1)'!$AB$5&gt;0,'Suffrages (R2)'!B5='Suffrages (R2)'!$AA$5),1,0)</f>
        <v>0</v>
      </c>
      <c r="C5" s="121">
        <f>IF(AND('Sièges (R1)'!$AB$5&gt;0,'Suffrages (R2)'!C5='Suffrages (R2)'!$AA$5),1,0)</f>
        <v>0</v>
      </c>
      <c r="D5" s="121">
        <f>IF(AND('Sièges (R1)'!$AB$5&gt;0,'Suffrages (R2)'!D5='Suffrages (R2)'!$AA$5),1,0)</f>
        <v>0</v>
      </c>
      <c r="E5" s="121">
        <f>IF(AND('Sièges (R1)'!$AB$5&gt;0,'Suffrages (R2)'!E5='Suffrages (R2)'!$AA$5),1,0)</f>
        <v>0</v>
      </c>
      <c r="F5" s="121">
        <f>IF(AND('Sièges (R1)'!$AB$5&gt;0,'Suffrages (R2)'!F5='Suffrages (R2)'!$AA$5),1,0)</f>
        <v>0</v>
      </c>
      <c r="G5" s="121">
        <f>IF(AND('Sièges (R1)'!$AB$5&gt;0,'Suffrages (R2)'!G5='Suffrages (R2)'!$AA$5),1,0)</f>
        <v>0</v>
      </c>
      <c r="H5" s="121">
        <f>IF(AND('Sièges (R1)'!$AB$5&gt;0,'Suffrages (R2)'!H5='Suffrages (R2)'!$AA$5),1,0)</f>
        <v>0</v>
      </c>
      <c r="I5" s="121">
        <f>IF(AND('Sièges (R1)'!$AB$5&gt;0,'Suffrages (R2)'!I5='Suffrages (R2)'!$AA$5),1,0)</f>
        <v>1</v>
      </c>
      <c r="J5" s="121">
        <f>IF(AND('Sièges (R1)'!$AB$5&gt;0,'Suffrages (R2)'!J5='Suffrages (R2)'!$AA$5),1,0)</f>
        <v>0</v>
      </c>
      <c r="K5" s="121">
        <f>IF(AND('Sièges (R1)'!$AB$5&gt;0,'Suffrages (R2)'!K5='Suffrages (R2)'!$AA$5),1,0)</f>
        <v>0</v>
      </c>
      <c r="L5" s="121">
        <f>IF(AND('Sièges (R1)'!$AB$5&gt;0,'Suffrages (R2)'!L5='Suffrages (R2)'!$AA$5),1,0)</f>
        <v>0</v>
      </c>
      <c r="M5" s="121">
        <f>IF(AND('Sièges (R1)'!$AB$5&gt;0,'Suffrages (R2)'!M5='Suffrages (R2)'!$AA$5),1,0)</f>
        <v>0</v>
      </c>
      <c r="N5" s="121">
        <f>IF(AND('Sièges (R1)'!$AB$5&gt;0,'Suffrages (R2)'!N5='Suffrages (R2)'!$AA$5),1,0)</f>
        <v>0</v>
      </c>
      <c r="O5" s="121">
        <f>IF(AND('Sièges (R1)'!$AB$5&gt;0,'Suffrages (R2)'!O5='Suffrages (R2)'!$AA$5),1,0)</f>
        <v>0</v>
      </c>
      <c r="P5" s="121">
        <f>IF(AND('Sièges (R1)'!$AB$5&gt;0,'Suffrages (R2)'!P5='Suffrages (R2)'!$AA$5),1,0)</f>
        <v>0</v>
      </c>
      <c r="Q5" s="121">
        <f>IF(AND('Sièges (R1)'!$AB$5&gt;0,'Suffrages (R2)'!Q5='Suffrages (R2)'!$AA$5),1,0)</f>
        <v>0</v>
      </c>
      <c r="R5" s="121">
        <f>IF(AND('Sièges (R1)'!$AB$5&gt;0,'Suffrages (R2)'!R5='Suffrages (R2)'!$AA$5),1,0)</f>
        <v>0</v>
      </c>
      <c r="S5" s="121">
        <f>IF(AND('Sièges (R1)'!$AB$5&gt;0,'Suffrages (R2)'!S5='Suffrages (R2)'!$AA$5),1,0)</f>
        <v>0</v>
      </c>
      <c r="T5" s="121">
        <f>IF(AND('Sièges (R1)'!$AB$5&gt;0,'Suffrages (R2)'!T5='Suffrages (R2)'!$AA$5),1,0)</f>
        <v>0</v>
      </c>
      <c r="U5" s="121">
        <f>IF(AND('Sièges (R1)'!$AB$5&gt;0,'Suffrages (R2)'!U5='Suffrages (R2)'!$AA$5),1,0)</f>
        <v>0</v>
      </c>
      <c r="V5" s="121">
        <f>IF(AND('Sièges (R1)'!$AB$5&gt;0,'Suffrages (R2)'!V5='Suffrages (R2)'!$AA$5),1,0)</f>
        <v>0</v>
      </c>
      <c r="W5" s="121">
        <f>IF(AND('Sièges (R1)'!$AB$5&gt;0,'Suffrages (R2)'!W5='Suffrages (R2)'!$AA$5),1,0)</f>
        <v>0</v>
      </c>
      <c r="X5" s="121">
        <f>IF(AND('Sièges (R1)'!$AB$5&gt;0,'Suffrages (R2)'!X5='Suffrages (R2)'!$AA$5),1,0)</f>
        <v>0</v>
      </c>
      <c r="Y5" s="121">
        <f>IF(AND('Sièges (R1)'!$AB$5&gt;0,'Suffrages (R2)'!Y5='Suffrages (R2)'!$AA$5),1,0)</f>
        <v>0</v>
      </c>
      <c r="Z5" s="121">
        <f>IF(AND('Sièges (R1)'!$AB$5&gt;0,'Suffrages (R2)'!Z5='Suffrages (R2)'!$AA$5),1,0)</f>
        <v>0</v>
      </c>
      <c r="AA5" s="119">
        <f t="shared" si="0"/>
        <v>1</v>
      </c>
      <c r="AB5" s="120">
        <f>'Sièges (R1)'!AB5-AA5</f>
        <v>3</v>
      </c>
    </row>
    <row r="6" spans="1:28" ht="18">
      <c r="A6" s="118" t="s">
        <v>45</v>
      </c>
      <c r="B6" s="121">
        <f>IF(AND('Sièges (R1)'!$AB$6&gt;0,'Suffrages (R2)'!B6='Suffrages (R2)'!$AA$6),1,0)</f>
        <v>0</v>
      </c>
      <c r="C6" s="121">
        <f>IF(AND('Sièges (R1)'!$AB$6&gt;0,'Suffrages (R2)'!C6='Suffrages (R2)'!$AA$6),1,0)</f>
        <v>0</v>
      </c>
      <c r="D6" s="121">
        <f>IF(AND('Sièges (R1)'!$AB$6&gt;0,'Suffrages (R2)'!D6='Suffrages (R2)'!$AA$6),1,0)</f>
        <v>0</v>
      </c>
      <c r="E6" s="121">
        <f>IF(AND('Sièges (R1)'!$AB$6&gt;0,'Suffrages (R2)'!E6='Suffrages (R2)'!$AA$6),1,0)</f>
        <v>0</v>
      </c>
      <c r="F6" s="121">
        <f>IF(AND('Sièges (R1)'!$AB$6&gt;0,'Suffrages (R2)'!F6='Suffrages (R2)'!$AA$6),1,0)</f>
        <v>0</v>
      </c>
      <c r="G6" s="121">
        <f>IF(AND('Sièges (R1)'!$AB$6&gt;0,'Suffrages (R2)'!G6='Suffrages (R2)'!$AA$6),1,0)</f>
        <v>0</v>
      </c>
      <c r="H6" s="121">
        <f>IF(AND('Sièges (R1)'!$AB$6&gt;0,'Suffrages (R2)'!H6='Suffrages (R2)'!$AA$6),1,0)</f>
        <v>0</v>
      </c>
      <c r="I6" s="121">
        <f>IF(AND('Sièges (R1)'!$AB$6&gt;0,'Suffrages (R2)'!I6='Suffrages (R2)'!$AA$6),1,0)</f>
        <v>0</v>
      </c>
      <c r="J6" s="121">
        <f>IF(AND('Sièges (R1)'!$AB$6&gt;0,'Suffrages (R2)'!J6='Suffrages (R2)'!$AA$6),1,0)</f>
        <v>0</v>
      </c>
      <c r="K6" s="121">
        <f>IF(AND('Sièges (R1)'!$AB$6&gt;0,'Suffrages (R2)'!K6='Suffrages (R2)'!$AA$6),1,0)</f>
        <v>0</v>
      </c>
      <c r="L6" s="121">
        <f>IF(AND('Sièges (R1)'!$AB$6&gt;0,'Suffrages (R2)'!L6='Suffrages (R2)'!$AA$6),1,0)</f>
        <v>0</v>
      </c>
      <c r="M6" s="121">
        <f>IF(AND('Sièges (R1)'!$AB$6&gt;0,'Suffrages (R2)'!M6='Suffrages (R2)'!$AA$6),1,0)</f>
        <v>0</v>
      </c>
      <c r="N6" s="121">
        <f>IF(AND('Sièges (R1)'!$AB$6&gt;0,'Suffrages (R2)'!N6='Suffrages (R2)'!$AA$6),1,0)</f>
        <v>0</v>
      </c>
      <c r="O6" s="121">
        <f>IF(AND('Sièges (R1)'!$AB$6&gt;0,'Suffrages (R2)'!O6='Suffrages (R2)'!$AA$6),1,0)</f>
        <v>0</v>
      </c>
      <c r="P6" s="121">
        <f>IF(AND('Sièges (R1)'!$AB$6&gt;0,'Suffrages (R2)'!P6='Suffrages (R2)'!$AA$6),1,0)</f>
        <v>0</v>
      </c>
      <c r="Q6" s="121">
        <f>IF(AND('Sièges (R1)'!$AB$6&gt;0,'Suffrages (R2)'!Q6='Suffrages (R2)'!$AA$6),1,0)</f>
        <v>0</v>
      </c>
      <c r="R6" s="121">
        <f>IF(AND('Sièges (R1)'!$AB$6&gt;0,'Suffrages (R2)'!R6='Suffrages (R2)'!$AA$6),1,0)</f>
        <v>1</v>
      </c>
      <c r="S6" s="121">
        <f>IF(AND('Sièges (R1)'!$AB$6&gt;0,'Suffrages (R2)'!S6='Suffrages (R2)'!$AA$6),1,0)</f>
        <v>0</v>
      </c>
      <c r="T6" s="121">
        <f>IF(AND('Sièges (R1)'!$AB$6&gt;0,'Suffrages (R2)'!T6='Suffrages (R2)'!$AA$6),1,0)</f>
        <v>0</v>
      </c>
      <c r="U6" s="121">
        <f>IF(AND('Sièges (R1)'!$AB$6&gt;0,'Suffrages (R2)'!U6='Suffrages (R2)'!$AA$6),1,0)</f>
        <v>0</v>
      </c>
      <c r="V6" s="121">
        <f>IF(AND('Sièges (R1)'!$AB$6&gt;0,'Suffrages (R2)'!V6='Suffrages (R2)'!$AA$6),1,0)</f>
        <v>0</v>
      </c>
      <c r="W6" s="121">
        <f>IF(AND('Sièges (R1)'!$AB$6&gt;0,'Suffrages (R2)'!W6='Suffrages (R2)'!$AA$6),1,0)</f>
        <v>0</v>
      </c>
      <c r="X6" s="121">
        <f>IF(AND('Sièges (R1)'!$AB$6&gt;0,'Suffrages (R2)'!X6='Suffrages (R2)'!$AA$6),1,0)</f>
        <v>0</v>
      </c>
      <c r="Y6" s="121">
        <f>IF(AND('Sièges (R1)'!$AB$6&gt;0,'Suffrages (R2)'!Y6='Suffrages (R2)'!$AA$6),1,0)</f>
        <v>0</v>
      </c>
      <c r="Z6" s="121">
        <f>IF(AND('Sièges (R1)'!$AB$6&gt;0,'Suffrages (R2)'!Z6='Suffrages (R2)'!$AA$6),1,0)</f>
        <v>0</v>
      </c>
      <c r="AA6" s="119">
        <f t="shared" si="0"/>
        <v>1</v>
      </c>
      <c r="AB6" s="120">
        <f>'Sièges (R1)'!AB6-AA6</f>
        <v>5</v>
      </c>
    </row>
    <row r="7" spans="1:28" ht="18">
      <c r="A7" s="118" t="s">
        <v>46</v>
      </c>
      <c r="B7" s="121">
        <f>IF(AND('Sièges (R1)'!$AB$7&gt;0,'Suffrages (R2)'!B7='Suffrages (R2)'!$AA$7),1,0)</f>
        <v>0</v>
      </c>
      <c r="C7" s="121">
        <f>IF(AND('Sièges (R1)'!$AB$7&gt;0,'Suffrages (R2)'!C7='Suffrages (R2)'!$AA$7),1,0)</f>
        <v>0</v>
      </c>
      <c r="D7" s="121">
        <f>IF(AND('Sièges (R1)'!$AB$7&gt;0,'Suffrages (R2)'!D7='Suffrages (R2)'!$AA$7),1,0)</f>
        <v>0</v>
      </c>
      <c r="E7" s="121">
        <f>IF(AND('Sièges (R1)'!$AB$7&gt;0,'Suffrages (R2)'!E7='Suffrages (R2)'!$AA$7),1,0)</f>
        <v>0</v>
      </c>
      <c r="F7" s="121">
        <f>IF(AND('Sièges (R1)'!$AB$7&gt;0,'Suffrages (R2)'!F7='Suffrages (R2)'!$AA$7),1,0)</f>
        <v>0</v>
      </c>
      <c r="G7" s="121">
        <f>IF(AND('Sièges (R1)'!$AB$7&gt;0,'Suffrages (R2)'!G7='Suffrages (R2)'!$AA$7),1,0)</f>
        <v>0</v>
      </c>
      <c r="H7" s="121">
        <f>IF(AND('Sièges (R1)'!$AB$7&gt;0,'Suffrages (R2)'!H7='Suffrages (R2)'!$AA$7),1,0)</f>
        <v>0</v>
      </c>
      <c r="I7" s="121">
        <f>IF(AND('Sièges (R1)'!$AB$7&gt;0,'Suffrages (R2)'!I7='Suffrages (R2)'!$AA$7),1,0)</f>
        <v>0</v>
      </c>
      <c r="J7" s="121">
        <f>IF(AND('Sièges (R1)'!$AB$7&gt;0,'Suffrages (R2)'!J7='Suffrages (R2)'!$AA$7),1,0)</f>
        <v>0</v>
      </c>
      <c r="K7" s="121">
        <f>IF(AND('Sièges (R1)'!$AB$7&gt;0,'Suffrages (R2)'!K7='Suffrages (R2)'!$AA$7),1,0)</f>
        <v>0</v>
      </c>
      <c r="L7" s="121">
        <f>IF(AND('Sièges (R1)'!$AB$7&gt;0,'Suffrages (R2)'!L7='Suffrages (R2)'!$AA$7),1,0)</f>
        <v>0</v>
      </c>
      <c r="M7" s="121">
        <f>IF(AND('Sièges (R1)'!$AB$7&gt;0,'Suffrages (R2)'!M7='Suffrages (R2)'!$AA$7),1,0)</f>
        <v>0</v>
      </c>
      <c r="N7" s="121">
        <f>IF(AND('Sièges (R1)'!$AB$7&gt;0,'Suffrages (R2)'!N7='Suffrages (R2)'!$AA$7),1,0)</f>
        <v>0</v>
      </c>
      <c r="O7" s="121">
        <f>IF(AND('Sièges (R1)'!$AB$7&gt;0,'Suffrages (R2)'!O7='Suffrages (R2)'!$AA$7),1,0)</f>
        <v>0</v>
      </c>
      <c r="P7" s="121">
        <f>IF(AND('Sièges (R1)'!$AB$7&gt;0,'Suffrages (R2)'!P7='Suffrages (R2)'!$AA$7),1,0)</f>
        <v>0</v>
      </c>
      <c r="Q7" s="121">
        <f>IF(AND('Sièges (R1)'!$AB$7&gt;0,'Suffrages (R2)'!Q7='Suffrages (R2)'!$AA$7),1,0)</f>
        <v>0</v>
      </c>
      <c r="R7" s="121">
        <f>IF(AND('Sièges (R1)'!$AB$7&gt;0,'Suffrages (R2)'!R7='Suffrages (R2)'!$AA$7),1,0)</f>
        <v>0</v>
      </c>
      <c r="S7" s="121">
        <f>IF(AND('Sièges (R1)'!$AB$7&gt;0,'Suffrages (R2)'!S7='Suffrages (R2)'!$AA$7),1,0)</f>
        <v>1</v>
      </c>
      <c r="T7" s="121">
        <f>IF(AND('Sièges (R1)'!$AB$7&gt;0,'Suffrages (R2)'!T7='Suffrages (R2)'!$AA$7),1,0)</f>
        <v>0</v>
      </c>
      <c r="U7" s="121">
        <f>IF(AND('Sièges (R1)'!$AB$7&gt;0,'Suffrages (R2)'!U7='Suffrages (R2)'!$AA$7),1,0)</f>
        <v>0</v>
      </c>
      <c r="V7" s="121">
        <f>IF(AND('Sièges (R1)'!$AB$7&gt;0,'Suffrages (R2)'!V7='Suffrages (R2)'!$AA$7),1,0)</f>
        <v>0</v>
      </c>
      <c r="W7" s="121">
        <f>IF(AND('Sièges (R1)'!$AB$7&gt;0,'Suffrages (R2)'!W7='Suffrages (R2)'!$AA$7),1,0)</f>
        <v>0</v>
      </c>
      <c r="X7" s="121">
        <f>IF(AND('Sièges (R1)'!$AB$7&gt;0,'Suffrages (R2)'!X7='Suffrages (R2)'!$AA$7),1,0)</f>
        <v>0</v>
      </c>
      <c r="Y7" s="121">
        <f>IF(AND('Sièges (R1)'!$AB$7&gt;0,'Suffrages (R2)'!Y7='Suffrages (R2)'!$AA$7),1,0)</f>
        <v>0</v>
      </c>
      <c r="Z7" s="121">
        <f>IF(AND('Sièges (R1)'!$AB$7&gt;0,'Suffrages (R2)'!Z7='Suffrages (R2)'!$AA$7),1,0)</f>
        <v>0</v>
      </c>
      <c r="AA7" s="119">
        <f t="shared" si="0"/>
        <v>1</v>
      </c>
      <c r="AB7" s="120">
        <f>'Sièges (R1)'!AB7-AA7</f>
        <v>3</v>
      </c>
    </row>
    <row r="8" spans="1:28" ht="18">
      <c r="A8" s="118" t="s">
        <v>47</v>
      </c>
      <c r="B8" s="121">
        <f>IF(AND('Sièges (R1)'!$AB$8&gt;0,'Suffrages (R2)'!B8='Suffrages (R2)'!$AA$8),1,0)</f>
        <v>0</v>
      </c>
      <c r="C8" s="121">
        <f>IF(AND('Sièges (R1)'!$AB$8&gt;0,'Suffrages (R2)'!C8='Suffrages (R2)'!$AA$8),1,0)</f>
        <v>0</v>
      </c>
      <c r="D8" s="121">
        <f>IF(AND('Sièges (R1)'!$AB$8&gt;0,'Suffrages (R2)'!D8='Suffrages (R2)'!$AA$8),1,0)</f>
        <v>0</v>
      </c>
      <c r="E8" s="121">
        <f>IF(AND('Sièges (R1)'!$AB$8&gt;0,'Suffrages (R2)'!E8='Suffrages (R2)'!$AA$8),1,0)</f>
        <v>0</v>
      </c>
      <c r="F8" s="121">
        <f>IF(AND('Sièges (R1)'!$AB$8&gt;0,'Suffrages (R2)'!F8='Suffrages (R2)'!$AA$8),1,0)</f>
        <v>0</v>
      </c>
      <c r="G8" s="121">
        <f>IF(AND('Sièges (R1)'!$AB$8&gt;0,'Suffrages (R2)'!G8='Suffrages (R2)'!$AA$8),1,0)</f>
        <v>0</v>
      </c>
      <c r="H8" s="121">
        <f>IF(AND('Sièges (R1)'!$AB$8&gt;0,'Suffrages (R2)'!H8='Suffrages (R2)'!$AA$8),1,0)</f>
        <v>0</v>
      </c>
      <c r="I8" s="121">
        <f>IF(AND('Sièges (R1)'!$AB$8&gt;0,'Suffrages (R2)'!I8='Suffrages (R2)'!$AA$8),1,0)</f>
        <v>0</v>
      </c>
      <c r="J8" s="121">
        <f>IF(AND('Sièges (R1)'!$AB$8&gt;0,'Suffrages (R2)'!J8='Suffrages (R2)'!$AA$8),1,0)</f>
        <v>0</v>
      </c>
      <c r="K8" s="121">
        <f>IF(AND('Sièges (R1)'!$AB$8&gt;0,'Suffrages (R2)'!K8='Suffrages (R2)'!$AA$8),1,0)</f>
        <v>0</v>
      </c>
      <c r="L8" s="121">
        <f>IF(AND('Sièges (R1)'!$AB$8&gt;0,'Suffrages (R2)'!L8='Suffrages (R2)'!$AA$8),1,0)</f>
        <v>0</v>
      </c>
      <c r="M8" s="121">
        <f>IF(AND('Sièges (R1)'!$AB$8&gt;0,'Suffrages (R2)'!M8='Suffrages (R2)'!$AA$8),1,0)</f>
        <v>0</v>
      </c>
      <c r="N8" s="121">
        <f>IF(AND('Sièges (R1)'!$AB$8&gt;0,'Suffrages (R2)'!N8='Suffrages (R2)'!$AA$8),1,0)</f>
        <v>0</v>
      </c>
      <c r="O8" s="121">
        <f>IF(AND('Sièges (R1)'!$AB$8&gt;0,'Suffrages (R2)'!O8='Suffrages (R2)'!$AA$8),1,0)</f>
        <v>0</v>
      </c>
      <c r="P8" s="121">
        <f>IF(AND('Sièges (R1)'!$AB$8&gt;0,'Suffrages (R2)'!P8='Suffrages (R2)'!$AA$8),1,0)</f>
        <v>1</v>
      </c>
      <c r="Q8" s="121">
        <f>IF(AND('Sièges (R1)'!$AB$8&gt;0,'Suffrages (R2)'!Q8='Suffrages (R2)'!$AA$8),1,0)</f>
        <v>0</v>
      </c>
      <c r="R8" s="121">
        <f>IF(AND('Sièges (R1)'!$AB$8&gt;0,'Suffrages (R2)'!R8='Suffrages (R2)'!$AA$8),1,0)</f>
        <v>0</v>
      </c>
      <c r="S8" s="121">
        <f>IF(AND('Sièges (R1)'!$AB$8&gt;0,'Suffrages (R2)'!S8='Suffrages (R2)'!$AA$8),1,0)</f>
        <v>0</v>
      </c>
      <c r="T8" s="121">
        <f>IF(AND('Sièges (R1)'!$AB$8&gt;0,'Suffrages (R2)'!T8='Suffrages (R2)'!$AA$8),1,0)</f>
        <v>0</v>
      </c>
      <c r="U8" s="121">
        <f>IF(AND('Sièges (R1)'!$AB$8&gt;0,'Suffrages (R2)'!U8='Suffrages (R2)'!$AA$8),1,0)</f>
        <v>0</v>
      </c>
      <c r="V8" s="121">
        <f>IF(AND('Sièges (R1)'!$AB$8&gt;0,'Suffrages (R2)'!V8='Suffrages (R2)'!$AA$8),1,0)</f>
        <v>0</v>
      </c>
      <c r="W8" s="121">
        <f>IF(AND('Sièges (R1)'!$AB$8&gt;0,'Suffrages (R2)'!W8='Suffrages (R2)'!$AA$8),1,0)</f>
        <v>0</v>
      </c>
      <c r="X8" s="121">
        <f>IF(AND('Sièges (R1)'!$AB$8&gt;0,'Suffrages (R2)'!X8='Suffrages (R2)'!$AA$8),1,0)</f>
        <v>0</v>
      </c>
      <c r="Y8" s="121">
        <f>IF(AND('Sièges (R1)'!$AB$8&gt;0,'Suffrages (R2)'!Y8='Suffrages (R2)'!$AA$8),1,0)</f>
        <v>0</v>
      </c>
      <c r="Z8" s="121">
        <f>IF(AND('Sièges (R1)'!$AB$8&gt;0,'Suffrages (R2)'!Z8='Suffrages (R2)'!$AA$8),1,0)</f>
        <v>0</v>
      </c>
      <c r="AA8" s="119">
        <f t="shared" si="0"/>
        <v>1</v>
      </c>
      <c r="AB8" s="120">
        <f>'Sièges (R1)'!AB8-AA8</f>
        <v>4</v>
      </c>
    </row>
    <row r="9" spans="1:28" ht="18">
      <c r="A9" s="118" t="s">
        <v>48</v>
      </c>
      <c r="B9" s="121">
        <f>IF(AND('Sièges (R1)'!$AB$9&gt;0,'Suffrages (R2)'!B9='Suffrages (R2)'!$AA$9),1,0)</f>
        <v>0</v>
      </c>
      <c r="C9" s="121">
        <f>IF(AND('Sièges (R1)'!$AB$9&gt;0,'Suffrages (R2)'!C9='Suffrages (R2)'!$AA$9),1,0)</f>
        <v>0</v>
      </c>
      <c r="D9" s="121">
        <f>IF(AND('Sièges (R1)'!$AB$9&gt;0,'Suffrages (R2)'!D9='Suffrages (R2)'!$AA$9),1,0)</f>
        <v>0</v>
      </c>
      <c r="E9" s="121">
        <f>IF(AND('Sièges (R1)'!$AB$9&gt;0,'Suffrages (R2)'!E9='Suffrages (R2)'!$AA$9),1,0)</f>
        <v>0</v>
      </c>
      <c r="F9" s="121">
        <f>IF(AND('Sièges (R1)'!$AB$9&gt;0,'Suffrages (R2)'!F9='Suffrages (R2)'!$AA$9),1,0)</f>
        <v>0</v>
      </c>
      <c r="G9" s="121">
        <f>IF(AND('Sièges (R1)'!$AB$9&gt;0,'Suffrages (R2)'!G9='Suffrages (R2)'!$AA$9),1,0)</f>
        <v>0</v>
      </c>
      <c r="H9" s="121">
        <f>IF(AND('Sièges (R1)'!$AB$9&gt;0,'Suffrages (R2)'!H9='Suffrages (R2)'!$AA$9),1,0)</f>
        <v>0</v>
      </c>
      <c r="I9" s="121">
        <f>IF(AND('Sièges (R1)'!$AB$9&gt;0,'Suffrages (R2)'!I9='Suffrages (R2)'!$AA$9),1,0)</f>
        <v>0</v>
      </c>
      <c r="J9" s="121">
        <f>IF(AND('Sièges (R1)'!$AB$9&gt;0,'Suffrages (R2)'!J9='Suffrages (R2)'!$AA$9),1,0)</f>
        <v>0</v>
      </c>
      <c r="K9" s="121">
        <f>IF(AND('Sièges (R1)'!$AB$9&gt;0,'Suffrages (R2)'!K9='Suffrages (R2)'!$AA$9),1,0)</f>
        <v>0</v>
      </c>
      <c r="L9" s="121">
        <f>IF(AND('Sièges (R1)'!$AB$9&gt;0,'Suffrages (R2)'!L9='Suffrages (R2)'!$AA$9),1,0)</f>
        <v>0</v>
      </c>
      <c r="M9" s="121">
        <f>IF(AND('Sièges (R1)'!$AB$9&gt;0,'Suffrages (R2)'!M9='Suffrages (R2)'!$AA$9),1,0)</f>
        <v>0</v>
      </c>
      <c r="N9" s="121">
        <f>IF(AND('Sièges (R1)'!$AB$9&gt;0,'Suffrages (R2)'!N9='Suffrages (R2)'!$AA$9),1,0)</f>
        <v>0</v>
      </c>
      <c r="O9" s="121">
        <f>IF(AND('Sièges (R1)'!$AB$9&gt;0,'Suffrages (R2)'!O9='Suffrages (R2)'!$AA$9),1,0)</f>
        <v>0</v>
      </c>
      <c r="P9" s="121">
        <f>IF(AND('Sièges (R1)'!$AB$9&gt;0,'Suffrages (R2)'!P9='Suffrages (R2)'!$AA$9),1,0)</f>
        <v>0</v>
      </c>
      <c r="Q9" s="121">
        <f>IF(AND('Sièges (R1)'!$AB$9&gt;0,'Suffrages (R2)'!Q9='Suffrages (R2)'!$AA$9),1,0)</f>
        <v>0</v>
      </c>
      <c r="R9" s="121">
        <f>IF(AND('Sièges (R1)'!$AB$9&gt;0,'Suffrages (R2)'!R9='Suffrages (R2)'!$AA$9),1,0)</f>
        <v>0</v>
      </c>
      <c r="S9" s="121">
        <f>IF(AND('Sièges (R1)'!$AB$9&gt;0,'Suffrages (R2)'!S9='Suffrages (R2)'!$AA$9),1,0)</f>
        <v>1</v>
      </c>
      <c r="T9" s="121">
        <f>IF(AND('Sièges (R1)'!$AB$9&gt;0,'Suffrages (R2)'!T9='Suffrages (R2)'!$AA$9),1,0)</f>
        <v>0</v>
      </c>
      <c r="U9" s="121">
        <f>IF(AND('Sièges (R1)'!$AB$9&gt;0,'Suffrages (R2)'!U9='Suffrages (R2)'!$AA$9),1,0)</f>
        <v>0</v>
      </c>
      <c r="V9" s="121">
        <f>IF(AND('Sièges (R1)'!$AB$9&gt;0,'Suffrages (R2)'!V9='Suffrages (R2)'!$AA$9),1,0)</f>
        <v>0</v>
      </c>
      <c r="W9" s="121">
        <f>IF(AND('Sièges (R1)'!$AB$9&gt;0,'Suffrages (R2)'!W9='Suffrages (R2)'!$AA$9),1,0)</f>
        <v>0</v>
      </c>
      <c r="X9" s="121">
        <f>IF(AND('Sièges (R1)'!$AB$9&gt;0,'Suffrages (R2)'!X9='Suffrages (R2)'!$AA$9),1,0)</f>
        <v>0</v>
      </c>
      <c r="Y9" s="121">
        <f>IF(AND('Sièges (R1)'!$AB$9&gt;0,'Suffrages (R2)'!Y9='Suffrages (R2)'!$AA$9),1,0)</f>
        <v>0</v>
      </c>
      <c r="Z9" s="121">
        <f>IF(AND('Sièges (R1)'!$AB$9&gt;0,'Suffrages (R2)'!Z9='Suffrages (R2)'!$AA$9),1,0)</f>
        <v>0</v>
      </c>
      <c r="AA9" s="119">
        <f t="shared" si="0"/>
        <v>1</v>
      </c>
      <c r="AB9" s="120">
        <f>'Sièges (R1)'!AB9-AA9</f>
        <v>3</v>
      </c>
    </row>
    <row r="10" spans="1:28" ht="18">
      <c r="A10" s="118" t="s">
        <v>200</v>
      </c>
      <c r="B10" s="121">
        <f>IF(AND('Sièges (R1)'!$AB$10&gt;0,'Suffrages (R2)'!B10='Suffrages (R2)'!$AA$10),1,0)</f>
        <v>0</v>
      </c>
      <c r="C10" s="121">
        <f>IF(AND('Sièges (R1)'!$AB$10&gt;0,'Suffrages (R2)'!C10='Suffrages (R2)'!$AA$10),1,0)</f>
        <v>0</v>
      </c>
      <c r="D10" s="121">
        <f>IF(AND('Sièges (R1)'!$AB$10&gt;0,'Suffrages (R2)'!D10='Suffrages (R2)'!$AA$10),1,0)</f>
        <v>0</v>
      </c>
      <c r="E10" s="121">
        <f>IF(AND('Sièges (R1)'!$AB$10&gt;0,'Suffrages (R2)'!E10='Suffrages (R2)'!$AA$10),1,0)</f>
        <v>0</v>
      </c>
      <c r="F10" s="121">
        <f>IF(AND('Sièges (R1)'!$AB$10&gt;0,'Suffrages (R2)'!F10='Suffrages (R2)'!$AA$10),1,0)</f>
        <v>0</v>
      </c>
      <c r="G10" s="121">
        <f>IF(AND('Sièges (R1)'!$AB$10&gt;0,'Suffrages (R2)'!G10='Suffrages (R2)'!$AA$10),1,0)</f>
        <v>0</v>
      </c>
      <c r="H10" s="121">
        <f>IF(AND('Sièges (R1)'!$AB$10&gt;0,'Suffrages (R2)'!H10='Suffrages (R2)'!$AA$10),1,0)</f>
        <v>0</v>
      </c>
      <c r="I10" s="121">
        <f>IF(AND('Sièges (R1)'!$AB$10&gt;0,'Suffrages (R2)'!I10='Suffrages (R2)'!$AA$10),1,0)</f>
        <v>0</v>
      </c>
      <c r="J10" s="121">
        <f>IF(AND('Sièges (R1)'!$AB$10&gt;0,'Suffrages (R2)'!J10='Suffrages (R2)'!$AA$10),1,0)</f>
        <v>0</v>
      </c>
      <c r="K10" s="121">
        <f>IF(AND('Sièges (R1)'!$AB$10&gt;0,'Suffrages (R2)'!K10='Suffrages (R2)'!$AA$10),1,0)</f>
        <v>0</v>
      </c>
      <c r="L10" s="121">
        <f>IF(AND('Sièges (R1)'!$AB$10&gt;0,'Suffrages (R2)'!L10='Suffrages (R2)'!$AA$10),1,0)</f>
        <v>0</v>
      </c>
      <c r="M10" s="121">
        <f>IF(AND('Sièges (R1)'!$AB$10&gt;0,'Suffrages (R2)'!M10='Suffrages (R2)'!$AA$10),1,0)</f>
        <v>0</v>
      </c>
      <c r="N10" s="121">
        <f>IF(AND('Sièges (R1)'!$AB$10&gt;0,'Suffrages (R2)'!N10='Suffrages (R2)'!$AA$10),1,0)</f>
        <v>0</v>
      </c>
      <c r="O10" s="121">
        <f>IF(AND('Sièges (R1)'!$AB$10&gt;0,'Suffrages (R2)'!O10='Suffrages (R2)'!$AA$10),1,0)</f>
        <v>0</v>
      </c>
      <c r="P10" s="121">
        <f>IF(AND('Sièges (R1)'!$AB$10&gt;0,'Suffrages (R2)'!P10='Suffrages (R2)'!$AA$10),1,0)</f>
        <v>0</v>
      </c>
      <c r="Q10" s="121">
        <f>IF(AND('Sièges (R1)'!$AB$10&gt;0,'Suffrages (R2)'!Q10='Suffrages (R2)'!$AA$10),1,0)</f>
        <v>0</v>
      </c>
      <c r="R10" s="121">
        <f>IF(AND('Sièges (R1)'!$AB$10&gt;0,'Suffrages (R2)'!R10='Suffrages (R2)'!$AA$10),1,0)</f>
        <v>0</v>
      </c>
      <c r="S10" s="121">
        <f>IF(AND('Sièges (R1)'!$AB$10&gt;0,'Suffrages (R2)'!S10='Suffrages (R2)'!$AA$10),1,0)</f>
        <v>1</v>
      </c>
      <c r="T10" s="121">
        <f>IF(AND('Sièges (R1)'!$AB$10&gt;0,'Suffrages (R2)'!T10='Suffrages (R2)'!$AA$10),1,0)</f>
        <v>0</v>
      </c>
      <c r="U10" s="121">
        <f>IF(AND('Sièges (R1)'!$AB$10&gt;0,'Suffrages (R2)'!U10='Suffrages (R2)'!$AA$10),1,0)</f>
        <v>0</v>
      </c>
      <c r="V10" s="121">
        <f>IF(AND('Sièges (R1)'!$AB$10&gt;0,'Suffrages (R2)'!V10='Suffrages (R2)'!$AA$10),1,0)</f>
        <v>0</v>
      </c>
      <c r="W10" s="121">
        <f>IF(AND('Sièges (R1)'!$AB$10&gt;0,'Suffrages (R2)'!W10='Suffrages (R2)'!$AA$10),1,0)</f>
        <v>0</v>
      </c>
      <c r="X10" s="121">
        <f>IF(AND('Sièges (R1)'!$AB$10&gt;0,'Suffrages (R2)'!X10='Suffrages (R2)'!$AA$10),1,0)</f>
        <v>0</v>
      </c>
      <c r="Y10" s="121">
        <f>IF(AND('Sièges (R1)'!$AB$10&gt;0,'Suffrages (R2)'!Y10='Suffrages (R2)'!$AA$10),1,0)</f>
        <v>0</v>
      </c>
      <c r="Z10" s="121">
        <f>IF(AND('Sièges (R1)'!$AB$10&gt;0,'Suffrages (R2)'!Z10='Suffrages (R2)'!$AA$10),1,0)</f>
        <v>0</v>
      </c>
      <c r="AA10" s="119">
        <f t="shared" si="0"/>
        <v>1</v>
      </c>
      <c r="AB10" s="120">
        <f>'Sièges (R1)'!AB10-AA10</f>
        <v>4</v>
      </c>
    </row>
    <row r="11" spans="1:28" ht="18">
      <c r="A11" s="118" t="s">
        <v>50</v>
      </c>
      <c r="B11" s="121">
        <f>IF(AND('Sièges (R1)'!$AB$11&gt;0,'Suffrages (R2)'!B11='Suffrages (R2)'!$AA$11),1,0)</f>
        <v>0</v>
      </c>
      <c r="C11" s="121">
        <f>IF(AND('Sièges (R1)'!$AB$11&gt;0,'Suffrages (R2)'!C11='Suffrages (R2)'!$AA$11),1,0)</f>
        <v>0</v>
      </c>
      <c r="D11" s="121">
        <f>IF(AND('Sièges (R1)'!$AB$11&gt;0,'Suffrages (R2)'!D11='Suffrages (R2)'!$AA$11),1,0)</f>
        <v>0</v>
      </c>
      <c r="E11" s="121">
        <f>IF(AND('Sièges (R1)'!$AB$11&gt;0,'Suffrages (R2)'!E11='Suffrages (R2)'!$AA$11),1,0)</f>
        <v>0</v>
      </c>
      <c r="F11" s="121">
        <f>IF(AND('Sièges (R1)'!$AB$11&gt;0,'Suffrages (R2)'!F11='Suffrages (R2)'!$AA$11),1,0)</f>
        <v>0</v>
      </c>
      <c r="G11" s="121">
        <f>IF(AND('Sièges (R1)'!$AB$11&gt;0,'Suffrages (R2)'!G11='Suffrages (R2)'!$AA$11),1,0)</f>
        <v>0</v>
      </c>
      <c r="H11" s="121">
        <f>IF(AND('Sièges (R1)'!$AB$11&gt;0,'Suffrages (R2)'!H11='Suffrages (R2)'!$AA$11),1,0)</f>
        <v>0</v>
      </c>
      <c r="I11" s="121">
        <f>IF(AND('Sièges (R1)'!$AB$11&gt;0,'Suffrages (R2)'!I11='Suffrages (R2)'!$AA$11),1,0)</f>
        <v>1</v>
      </c>
      <c r="J11" s="121">
        <f>IF(AND('Sièges (R1)'!$AB$11&gt;0,'Suffrages (R2)'!J11='Suffrages (R2)'!$AA$11),1,0)</f>
        <v>0</v>
      </c>
      <c r="K11" s="121">
        <f>IF(AND('Sièges (R1)'!$AB$11&gt;0,'Suffrages (R2)'!K11='Suffrages (R2)'!$AA$11),1,0)</f>
        <v>0</v>
      </c>
      <c r="L11" s="121">
        <f>IF(AND('Sièges (R1)'!$AB$11&gt;0,'Suffrages (R2)'!L11='Suffrages (R2)'!$AA$11),1,0)</f>
        <v>0</v>
      </c>
      <c r="M11" s="121">
        <f>IF(AND('Sièges (R1)'!$AB$11&gt;0,'Suffrages (R2)'!M11='Suffrages (R2)'!$AA$11),1,0)</f>
        <v>0</v>
      </c>
      <c r="N11" s="121">
        <f>IF(AND('Sièges (R1)'!$AB$11&gt;0,'Suffrages (R2)'!N11='Suffrages (R2)'!$AA$11),1,0)</f>
        <v>0</v>
      </c>
      <c r="O11" s="121">
        <f>IF(AND('Sièges (R1)'!$AB$11&gt;0,'Suffrages (R2)'!O11='Suffrages (R2)'!$AA$11),1,0)</f>
        <v>0</v>
      </c>
      <c r="P11" s="121">
        <f>IF(AND('Sièges (R1)'!$AB$11&gt;0,'Suffrages (R2)'!P11='Suffrages (R2)'!$AA$11),1,0)</f>
        <v>0</v>
      </c>
      <c r="Q11" s="121">
        <f>IF(AND('Sièges (R1)'!$AB$11&gt;0,'Suffrages (R2)'!Q11='Suffrages (R2)'!$AA$11),1,0)</f>
        <v>0</v>
      </c>
      <c r="R11" s="121">
        <f>IF(AND('Sièges (R1)'!$AB$11&gt;0,'Suffrages (R2)'!R11='Suffrages (R2)'!$AA$11),1,0)</f>
        <v>0</v>
      </c>
      <c r="S11" s="121">
        <f>IF(AND('Sièges (R1)'!$AB$11&gt;0,'Suffrages (R2)'!S11='Suffrages (R2)'!$AA$11),1,0)</f>
        <v>0</v>
      </c>
      <c r="T11" s="121">
        <f>IF(AND('Sièges (R1)'!$AB$11&gt;0,'Suffrages (R2)'!T11='Suffrages (R2)'!$AA$11),1,0)</f>
        <v>0</v>
      </c>
      <c r="U11" s="121">
        <f>IF(AND('Sièges (R1)'!$AB$11&gt;0,'Suffrages (R2)'!U11='Suffrages (R2)'!$AA$11),1,0)</f>
        <v>0</v>
      </c>
      <c r="V11" s="121">
        <f>IF(AND('Sièges (R1)'!$AB$11&gt;0,'Suffrages (R2)'!V11='Suffrages (R2)'!$AA$11),1,0)</f>
        <v>0</v>
      </c>
      <c r="W11" s="121">
        <f>IF(AND('Sièges (R1)'!$AB$11&gt;0,'Suffrages (R2)'!W11='Suffrages (R2)'!$AA$11),1,0)</f>
        <v>0</v>
      </c>
      <c r="X11" s="121">
        <f>IF(AND('Sièges (R1)'!$AB$11&gt;0,'Suffrages (R2)'!X11='Suffrages (R2)'!$AA$11),1,0)</f>
        <v>0</v>
      </c>
      <c r="Y11" s="121">
        <f>IF(AND('Sièges (R1)'!$AB$11&gt;0,'Suffrages (R2)'!Y11='Suffrages (R2)'!$AA$11),1,0)</f>
        <v>0</v>
      </c>
      <c r="Z11" s="121">
        <f>IF(AND('Sièges (R1)'!$AB$11&gt;0,'Suffrages (R2)'!Z11='Suffrages (R2)'!$AA$11),1,0)</f>
        <v>0</v>
      </c>
      <c r="AA11" s="119">
        <f t="shared" si="0"/>
        <v>1</v>
      </c>
      <c r="AB11" s="120">
        <f>'Sièges (R1)'!AB11-AA11</f>
        <v>4</v>
      </c>
    </row>
    <row r="12" spans="1:28" ht="18">
      <c r="A12" s="118" t="s">
        <v>51</v>
      </c>
      <c r="B12" s="121">
        <f>IF(AND('Sièges (R1)'!$AB$12&gt;0,'Suffrages (R2)'!B12='Suffrages (R2)'!$AA$12),1,0)</f>
        <v>0</v>
      </c>
      <c r="C12" s="121">
        <f>IF(AND('Sièges (R1)'!$AB$12&gt;0,'Suffrages (R2)'!C12='Suffrages (R2)'!$AA$12),1,0)</f>
        <v>0</v>
      </c>
      <c r="D12" s="121">
        <f>IF(AND('Sièges (R1)'!$AB$12&gt;0,'Suffrages (R2)'!D12='Suffrages (R2)'!$AA$12),1,0)</f>
        <v>0</v>
      </c>
      <c r="E12" s="121">
        <f>IF(AND('Sièges (R1)'!$AB$12&gt;0,'Suffrages (R2)'!E12='Suffrages (R2)'!$AA$12),1,0)</f>
        <v>0</v>
      </c>
      <c r="F12" s="121">
        <f>IF(AND('Sièges (R1)'!$AB$12&gt;0,'Suffrages (R2)'!F12='Suffrages (R2)'!$AA$12),1,0)</f>
        <v>0</v>
      </c>
      <c r="G12" s="121">
        <f>IF(AND('Sièges (R1)'!$AB$12&gt;0,'Suffrages (R2)'!G12='Suffrages (R2)'!$AA$12),1,0)</f>
        <v>0</v>
      </c>
      <c r="H12" s="121">
        <f>IF(AND('Sièges (R1)'!$AB$12&gt;0,'Suffrages (R2)'!H12='Suffrages (R2)'!$AA$12),1,0)</f>
        <v>0</v>
      </c>
      <c r="I12" s="121">
        <f>IF(AND('Sièges (R1)'!$AB$12&gt;0,'Suffrages (R2)'!I12='Suffrages (R2)'!$AA$12),1,0)</f>
        <v>0</v>
      </c>
      <c r="J12" s="121">
        <f>IF(AND('Sièges (R1)'!$AB$12&gt;0,'Suffrages (R2)'!J12='Suffrages (R2)'!$AA$12),1,0)</f>
        <v>0</v>
      </c>
      <c r="K12" s="121">
        <f>IF(AND('Sièges (R1)'!$AB$12&gt;0,'Suffrages (R2)'!K12='Suffrages (R2)'!$AA$12),1,0)</f>
        <v>0</v>
      </c>
      <c r="L12" s="121">
        <f>IF(AND('Sièges (R1)'!$AB$12&gt;0,'Suffrages (R2)'!L12='Suffrages (R2)'!$AA$12),1,0)</f>
        <v>0</v>
      </c>
      <c r="M12" s="121">
        <f>IF(AND('Sièges (R1)'!$AB$12&gt;0,'Suffrages (R2)'!M12='Suffrages (R2)'!$AA$12),1,0)</f>
        <v>0</v>
      </c>
      <c r="N12" s="121">
        <f>IF(AND('Sièges (R1)'!$AB$12&gt;0,'Suffrages (R2)'!N12='Suffrages (R2)'!$AA$12),1,0)</f>
        <v>0</v>
      </c>
      <c r="O12" s="121">
        <f>IF(AND('Sièges (R1)'!$AB$12&gt;0,'Suffrages (R2)'!O12='Suffrages (R2)'!$AA$12),1,0)</f>
        <v>0</v>
      </c>
      <c r="P12" s="121">
        <f>IF(AND('Sièges (R1)'!$AB$12&gt;0,'Suffrages (R2)'!P12='Suffrages (R2)'!$AA$12),1,0)</f>
        <v>1</v>
      </c>
      <c r="Q12" s="121">
        <f>IF(AND('Sièges (R1)'!$AB$12&gt;0,'Suffrages (R2)'!Q12='Suffrages (R2)'!$AA$12),1,0)</f>
        <v>0</v>
      </c>
      <c r="R12" s="121">
        <f>IF(AND('Sièges (R1)'!$AB$12&gt;0,'Suffrages (R2)'!R12='Suffrages (R2)'!$AA$12),1,0)</f>
        <v>0</v>
      </c>
      <c r="S12" s="121">
        <f>IF(AND('Sièges (R1)'!$AB$12&gt;0,'Suffrages (R2)'!S12='Suffrages (R2)'!$AA$12),1,0)</f>
        <v>0</v>
      </c>
      <c r="T12" s="121">
        <f>IF(AND('Sièges (R1)'!$AB$12&gt;0,'Suffrages (R2)'!T12='Suffrages (R2)'!$AA$12),1,0)</f>
        <v>0</v>
      </c>
      <c r="U12" s="121">
        <f>IF(AND('Sièges (R1)'!$AB$12&gt;0,'Suffrages (R2)'!U12='Suffrages (R2)'!$AA$12),1,0)</f>
        <v>0</v>
      </c>
      <c r="V12" s="121">
        <f>IF(AND('Sièges (R1)'!$AB$12&gt;0,'Suffrages (R2)'!V12='Suffrages (R2)'!$AA$12),1,0)</f>
        <v>0</v>
      </c>
      <c r="W12" s="121">
        <f>IF(AND('Sièges (R1)'!$AB$12&gt;0,'Suffrages (R2)'!W12='Suffrages (R2)'!$AA$12),1,0)</f>
        <v>0</v>
      </c>
      <c r="X12" s="121">
        <f>IF(AND('Sièges (R1)'!$AB$12&gt;0,'Suffrages (R2)'!X12='Suffrages (R2)'!$AA$12),1,0)</f>
        <v>0</v>
      </c>
      <c r="Y12" s="121">
        <f>IF(AND('Sièges (R1)'!$AB$12&gt;0,'Suffrages (R2)'!Y12='Suffrages (R2)'!$AA$12),1,0)</f>
        <v>0</v>
      </c>
      <c r="Z12" s="121">
        <f>IF(AND('Sièges (R1)'!$AB$12&gt;0,'Suffrages (R2)'!Z12='Suffrages (R2)'!$AA$12),1,0)</f>
        <v>0</v>
      </c>
      <c r="AA12" s="119">
        <f t="shared" si="0"/>
        <v>1</v>
      </c>
      <c r="AB12" s="120">
        <f>'Sièges (R1)'!AB12-AA12</f>
        <v>3</v>
      </c>
    </row>
    <row r="13" spans="1:28" ht="18">
      <c r="A13" s="118" t="s">
        <v>52</v>
      </c>
      <c r="B13" s="121">
        <f>IF(AND('Sièges (R1)'!$AB$13&gt;0,'Suffrages (R2)'!B13='Suffrages (R2)'!$AA$13),1,0)</f>
        <v>0</v>
      </c>
      <c r="C13" s="121">
        <f>IF(AND('Sièges (R1)'!$AB$13&gt;0,'Suffrages (R2)'!C13='Suffrages (R2)'!$AA$13),1,0)</f>
        <v>0</v>
      </c>
      <c r="D13" s="121">
        <f>IF(AND('Sièges (R1)'!$AB$13&gt;0,'Suffrages (R2)'!D13='Suffrages (R2)'!$AA$13),1,0)</f>
        <v>0</v>
      </c>
      <c r="E13" s="121">
        <f>IF(AND('Sièges (R1)'!$AB$13&gt;0,'Suffrages (R2)'!E13='Suffrages (R2)'!$AA$13),1,0)</f>
        <v>0</v>
      </c>
      <c r="F13" s="121">
        <f>IF(AND('Sièges (R1)'!$AB$13&gt;0,'Suffrages (R2)'!F13='Suffrages (R2)'!$AA$13),1,0)</f>
        <v>0</v>
      </c>
      <c r="G13" s="121">
        <f>IF(AND('Sièges (R1)'!$AB$13&gt;0,'Suffrages (R2)'!G13='Suffrages (R2)'!$AA$13),1,0)</f>
        <v>0</v>
      </c>
      <c r="H13" s="121">
        <f>IF(AND('Sièges (R1)'!$AB$13&gt;0,'Suffrages (R2)'!H13='Suffrages (R2)'!$AA$13),1,0)</f>
        <v>0</v>
      </c>
      <c r="I13" s="121">
        <f>IF(AND('Sièges (R1)'!$AB$13&gt;0,'Suffrages (R2)'!I13='Suffrages (R2)'!$AA$13),1,0)</f>
        <v>0</v>
      </c>
      <c r="J13" s="121">
        <f>IF(AND('Sièges (R1)'!$AB$13&gt;0,'Suffrages (R2)'!J13='Suffrages (R2)'!$AA$13),1,0)</f>
        <v>0</v>
      </c>
      <c r="K13" s="121">
        <f>IF(AND('Sièges (R1)'!$AB$13&gt;0,'Suffrages (R2)'!K13='Suffrages (R2)'!$AA$13),1,0)</f>
        <v>0</v>
      </c>
      <c r="L13" s="121">
        <f>IF(AND('Sièges (R1)'!$AB$13&gt;0,'Suffrages (R2)'!L13='Suffrages (R2)'!$AA$13),1,0)</f>
        <v>0</v>
      </c>
      <c r="M13" s="121">
        <f>IF(AND('Sièges (R1)'!$AB$13&gt;0,'Suffrages (R2)'!M13='Suffrages (R2)'!$AA$13),1,0)</f>
        <v>0</v>
      </c>
      <c r="N13" s="121">
        <f>IF(AND('Sièges (R1)'!$AB$13&gt;0,'Suffrages (R2)'!N13='Suffrages (R2)'!$AA$13),1,0)</f>
        <v>0</v>
      </c>
      <c r="O13" s="121">
        <f>IF(AND('Sièges (R1)'!$AB$13&gt;0,'Suffrages (R2)'!O13='Suffrages (R2)'!$AA$13),1,0)</f>
        <v>0</v>
      </c>
      <c r="P13" s="121">
        <f>IF(AND('Sièges (R1)'!$AB$13&gt;0,'Suffrages (R2)'!P13='Suffrages (R2)'!$AA$13),1,0)</f>
        <v>0</v>
      </c>
      <c r="Q13" s="121">
        <f>IF(AND('Sièges (R1)'!$AB$13&gt;0,'Suffrages (R2)'!Q13='Suffrages (R2)'!$AA$13),1,0)</f>
        <v>0</v>
      </c>
      <c r="R13" s="121">
        <f>IF(AND('Sièges (R1)'!$AB$13&gt;0,'Suffrages (R2)'!R13='Suffrages (R2)'!$AA$13),1,0)</f>
        <v>0</v>
      </c>
      <c r="S13" s="121">
        <f>IF(AND('Sièges (R1)'!$AB$13&gt;0,'Suffrages (R2)'!S13='Suffrages (R2)'!$AA$13),1,0)</f>
        <v>1</v>
      </c>
      <c r="T13" s="121">
        <f>IF(AND('Sièges (R1)'!$AB$13&gt;0,'Suffrages (R2)'!T13='Suffrages (R2)'!$AA$13),1,0)</f>
        <v>0</v>
      </c>
      <c r="U13" s="121">
        <f>IF(AND('Sièges (R1)'!$AB$13&gt;0,'Suffrages (R2)'!U13='Suffrages (R2)'!$AA$13),1,0)</f>
        <v>0</v>
      </c>
      <c r="V13" s="121">
        <f>IF(AND('Sièges (R1)'!$AB$13&gt;0,'Suffrages (R2)'!V13='Suffrages (R2)'!$AA$13),1,0)</f>
        <v>0</v>
      </c>
      <c r="W13" s="121">
        <f>IF(AND('Sièges (R1)'!$AB$13&gt;0,'Suffrages (R2)'!W13='Suffrages (R2)'!$AA$13),1,0)</f>
        <v>0</v>
      </c>
      <c r="X13" s="121">
        <f>IF(AND('Sièges (R1)'!$AB$13&gt;0,'Suffrages (R2)'!X13='Suffrages (R2)'!$AA$13),1,0)</f>
        <v>0</v>
      </c>
      <c r="Y13" s="121">
        <f>IF(AND('Sièges (R1)'!$AB$13&gt;0,'Suffrages (R2)'!Y13='Suffrages (R2)'!$AA$13),1,0)</f>
        <v>0</v>
      </c>
      <c r="Z13" s="121">
        <f>IF(AND('Sièges (R1)'!$AB$13&gt;0,'Suffrages (R2)'!Z13='Suffrages (R2)'!$AA$13),1,0)</f>
        <v>0</v>
      </c>
      <c r="AA13" s="119">
        <f t="shared" si="0"/>
        <v>1</v>
      </c>
      <c r="AB13" s="120">
        <f>'Sièges (R1)'!AB13-AA13</f>
        <v>5</v>
      </c>
    </row>
    <row r="14" spans="1:28" ht="18">
      <c r="A14" s="118" t="s">
        <v>53</v>
      </c>
      <c r="B14" s="121">
        <f>IF(AND('Sièges (R1)'!$AB$14&gt;0,'Suffrages (R2)'!B14='Suffrages (R2)'!$AA$14),1,0)</f>
        <v>0</v>
      </c>
      <c r="C14" s="121">
        <f>IF(AND('Sièges (R1)'!$AB$14&gt;0,'Suffrages (R2)'!C14='Suffrages (R2)'!$AA$14),1,0)</f>
        <v>0</v>
      </c>
      <c r="D14" s="121">
        <f>IF(AND('Sièges (R1)'!$AB$14&gt;0,'Suffrages (R2)'!D14='Suffrages (R2)'!$AA$14),1,0)</f>
        <v>0</v>
      </c>
      <c r="E14" s="121">
        <f>IF(AND('Sièges (R1)'!$AB$14&gt;0,'Suffrages (R2)'!E14='Suffrages (R2)'!$AA$14),1,0)</f>
        <v>0</v>
      </c>
      <c r="F14" s="121">
        <f>IF(AND('Sièges (R1)'!$AB$14&gt;0,'Suffrages (R2)'!F14='Suffrages (R2)'!$AA$14),1,0)</f>
        <v>0</v>
      </c>
      <c r="G14" s="121">
        <f>IF(AND('Sièges (R1)'!$AB$14&gt;0,'Suffrages (R2)'!G14='Suffrages (R2)'!$AA$14),1,0)</f>
        <v>0</v>
      </c>
      <c r="H14" s="121">
        <f>IF(AND('Sièges (R1)'!$AB$14&gt;0,'Suffrages (R2)'!H14='Suffrages (R2)'!$AA$14),1,0)</f>
        <v>0</v>
      </c>
      <c r="I14" s="121">
        <f>IF(AND('Sièges (R1)'!$AB$14&gt;0,'Suffrages (R2)'!I14='Suffrages (R2)'!$AA$14),1,0)</f>
        <v>0</v>
      </c>
      <c r="J14" s="121">
        <f>IF(AND('Sièges (R1)'!$AB$14&gt;0,'Suffrages (R2)'!J14='Suffrages (R2)'!$AA$14),1,0)</f>
        <v>0</v>
      </c>
      <c r="K14" s="121">
        <f>IF(AND('Sièges (R1)'!$AB$14&gt;0,'Suffrages (R2)'!K14='Suffrages (R2)'!$AA$14),1,0)</f>
        <v>0</v>
      </c>
      <c r="L14" s="121">
        <f>IF(AND('Sièges (R1)'!$AB$14&gt;0,'Suffrages (R2)'!L14='Suffrages (R2)'!$AA$14),1,0)</f>
        <v>0</v>
      </c>
      <c r="M14" s="121">
        <f>IF(AND('Sièges (R1)'!$AB$14&gt;0,'Suffrages (R2)'!M14='Suffrages (R2)'!$AA$14),1,0)</f>
        <v>0</v>
      </c>
      <c r="N14" s="121">
        <f>IF(AND('Sièges (R1)'!$AB$14&gt;0,'Suffrages (R2)'!N14='Suffrages (R2)'!$AA$14),1,0)</f>
        <v>0</v>
      </c>
      <c r="O14" s="121">
        <f>IF(AND('Sièges (R1)'!$AB$14&gt;0,'Suffrages (R2)'!O14='Suffrages (R2)'!$AA$14),1,0)</f>
        <v>0</v>
      </c>
      <c r="P14" s="121">
        <f>IF(AND('Sièges (R1)'!$AB$14&gt;0,'Suffrages (R2)'!P14='Suffrages (R2)'!$AA$14),1,0)</f>
        <v>0</v>
      </c>
      <c r="Q14" s="121">
        <f>IF(AND('Sièges (R1)'!$AB$14&gt;0,'Suffrages (R2)'!Q14='Suffrages (R2)'!$AA$14),1,0)</f>
        <v>0</v>
      </c>
      <c r="R14" s="121">
        <f>IF(AND('Sièges (R1)'!$AB$14&gt;0,'Suffrages (R2)'!R14='Suffrages (R2)'!$AA$14),1,0)</f>
        <v>1</v>
      </c>
      <c r="S14" s="121">
        <f>IF(AND('Sièges (R1)'!$AB$14&gt;0,'Suffrages (R2)'!S14='Suffrages (R2)'!$AA$14),1,0)</f>
        <v>0</v>
      </c>
      <c r="T14" s="121">
        <f>IF(AND('Sièges (R1)'!$AB$14&gt;0,'Suffrages (R2)'!T14='Suffrages (R2)'!$AA$14),1,0)</f>
        <v>0</v>
      </c>
      <c r="U14" s="121">
        <f>IF(AND('Sièges (R1)'!$AB$14&gt;0,'Suffrages (R2)'!U14='Suffrages (R2)'!$AA$14),1,0)</f>
        <v>0</v>
      </c>
      <c r="V14" s="121">
        <f>IF(AND('Sièges (R1)'!$AB$14&gt;0,'Suffrages (R2)'!V14='Suffrages (R2)'!$AA$14),1,0)</f>
        <v>0</v>
      </c>
      <c r="W14" s="121">
        <f>IF(AND('Sièges (R1)'!$AB$14&gt;0,'Suffrages (R2)'!W14='Suffrages (R2)'!$AA$14),1,0)</f>
        <v>0</v>
      </c>
      <c r="X14" s="121">
        <f>IF(AND('Sièges (R1)'!$AB$14&gt;0,'Suffrages (R2)'!X14='Suffrages (R2)'!$AA$14),1,0)</f>
        <v>0</v>
      </c>
      <c r="Y14" s="121">
        <f>IF(AND('Sièges (R1)'!$AB$14&gt;0,'Suffrages (R2)'!Y14='Suffrages (R2)'!$AA$14),1,0)</f>
        <v>0</v>
      </c>
      <c r="Z14" s="121">
        <f>IF(AND('Sièges (R1)'!$AB$14&gt;0,'Suffrages (R2)'!Z14='Suffrages (R2)'!$AA$14),1,0)</f>
        <v>0</v>
      </c>
      <c r="AA14" s="119">
        <f t="shared" si="0"/>
        <v>1</v>
      </c>
      <c r="AB14" s="120">
        <f>'Sièges (R1)'!AB14-AA14</f>
        <v>3</v>
      </c>
    </row>
    <row r="15" spans="1:28" ht="18">
      <c r="A15" s="118" t="s">
        <v>54</v>
      </c>
      <c r="B15" s="121">
        <f>IF(AND('Sièges (R1)'!$AB$15&gt;0,'Suffrages (R2)'!B15='Suffrages (R2)'!$AA$15),1,0)</f>
        <v>0</v>
      </c>
      <c r="C15" s="121">
        <f>IF(AND('Sièges (R1)'!$AB$15&gt;0,'Suffrages (R2)'!C15='Suffrages (R2)'!$AA$15),1,0)</f>
        <v>0</v>
      </c>
      <c r="D15" s="121">
        <f>IF(AND('Sièges (R1)'!$AB$15&gt;0,'Suffrages (R2)'!D15='Suffrages (R2)'!$AA$15),1,0)</f>
        <v>0</v>
      </c>
      <c r="E15" s="121">
        <f>IF(AND('Sièges (R1)'!$AB$15&gt;0,'Suffrages (R2)'!E15='Suffrages (R2)'!$AA$15),1,0)</f>
        <v>0</v>
      </c>
      <c r="F15" s="121">
        <f>IF(AND('Sièges (R1)'!$AB$15&gt;0,'Suffrages (R2)'!F15='Suffrages (R2)'!$AA$15),1,0)</f>
        <v>0</v>
      </c>
      <c r="G15" s="121">
        <f>IF(AND('Sièges (R1)'!$AB$15&gt;0,'Suffrages (R2)'!G15='Suffrages (R2)'!$AA$15),1,0)</f>
        <v>0</v>
      </c>
      <c r="H15" s="121">
        <f>IF(AND('Sièges (R1)'!$AB$15&gt;0,'Suffrages (R2)'!H15='Suffrages (R2)'!$AA$15),1,0)</f>
        <v>0</v>
      </c>
      <c r="I15" s="121">
        <f>IF(AND('Sièges (R1)'!$AB$15&gt;0,'Suffrages (R2)'!I15='Suffrages (R2)'!$AA$15),1,0)</f>
        <v>1</v>
      </c>
      <c r="J15" s="121">
        <f>IF(AND('Sièges (R1)'!$AB$15&gt;0,'Suffrages (R2)'!J15='Suffrages (R2)'!$AA$15),1,0)</f>
        <v>0</v>
      </c>
      <c r="K15" s="121">
        <f>IF(AND('Sièges (R1)'!$AB$15&gt;0,'Suffrages (R2)'!K15='Suffrages (R2)'!$AA$15),1,0)</f>
        <v>0</v>
      </c>
      <c r="L15" s="121">
        <f>IF(AND('Sièges (R1)'!$AB$15&gt;0,'Suffrages (R2)'!L15='Suffrages (R2)'!$AA$15),1,0)</f>
        <v>0</v>
      </c>
      <c r="M15" s="121">
        <f>IF(AND('Sièges (R1)'!$AB$15&gt;0,'Suffrages (R2)'!M15='Suffrages (R2)'!$AA$15),1,0)</f>
        <v>0</v>
      </c>
      <c r="N15" s="121">
        <f>IF(AND('Sièges (R1)'!$AB$15&gt;0,'Suffrages (R2)'!N15='Suffrages (R2)'!$AA$15),1,0)</f>
        <v>0</v>
      </c>
      <c r="O15" s="121">
        <f>IF(AND('Sièges (R1)'!$AB$15&gt;0,'Suffrages (R2)'!O15='Suffrages (R2)'!$AA$15),1,0)</f>
        <v>0</v>
      </c>
      <c r="P15" s="121">
        <f>IF(AND('Sièges (R1)'!$AB$15&gt;0,'Suffrages (R2)'!P15='Suffrages (R2)'!$AA$15),1,0)</f>
        <v>0</v>
      </c>
      <c r="Q15" s="121">
        <f>IF(AND('Sièges (R1)'!$AB$15&gt;0,'Suffrages (R2)'!Q15='Suffrages (R2)'!$AA$15),1,0)</f>
        <v>0</v>
      </c>
      <c r="R15" s="121">
        <f>IF(AND('Sièges (R1)'!$AB$15&gt;0,'Suffrages (R2)'!R15='Suffrages (R2)'!$AA$15),1,0)</f>
        <v>0</v>
      </c>
      <c r="S15" s="121">
        <f>IF(AND('Sièges (R1)'!$AB$15&gt;0,'Suffrages (R2)'!S15='Suffrages (R2)'!$AA$15),1,0)</f>
        <v>0</v>
      </c>
      <c r="T15" s="121">
        <f>IF(AND('Sièges (R1)'!$AB$15&gt;0,'Suffrages (R2)'!T15='Suffrages (R2)'!$AA$15),1,0)</f>
        <v>0</v>
      </c>
      <c r="U15" s="121">
        <f>IF(AND('Sièges (R1)'!$AB$15&gt;0,'Suffrages (R2)'!U15='Suffrages (R2)'!$AA$15),1,0)</f>
        <v>0</v>
      </c>
      <c r="V15" s="121">
        <f>IF(AND('Sièges (R1)'!$AB$15&gt;0,'Suffrages (R2)'!V15='Suffrages (R2)'!$AA$15),1,0)</f>
        <v>0</v>
      </c>
      <c r="W15" s="121">
        <f>IF(AND('Sièges (R1)'!$AB$15&gt;0,'Suffrages (R2)'!W15='Suffrages (R2)'!$AA$15),1,0)</f>
        <v>0</v>
      </c>
      <c r="X15" s="121">
        <f>IF(AND('Sièges (R1)'!$AB$15&gt;0,'Suffrages (R2)'!X15='Suffrages (R2)'!$AA$15),1,0)</f>
        <v>0</v>
      </c>
      <c r="Y15" s="121">
        <f>IF(AND('Sièges (R1)'!$AB$15&gt;0,'Suffrages (R2)'!Y15='Suffrages (R2)'!$AA$15),1,0)</f>
        <v>0</v>
      </c>
      <c r="Z15" s="121">
        <f>IF(AND('Sièges (R1)'!$AB$15&gt;0,'Suffrages (R2)'!Z15='Suffrages (R2)'!$AA$15),1,0)</f>
        <v>0</v>
      </c>
      <c r="AA15" s="119">
        <f t="shared" si="0"/>
        <v>1</v>
      </c>
      <c r="AB15" s="120">
        <f>'Sièges (R1)'!AB15-AA15</f>
        <v>5</v>
      </c>
    </row>
    <row r="16" spans="1:28" ht="18">
      <c r="A16" s="118" t="s">
        <v>55</v>
      </c>
      <c r="B16" s="121">
        <f>IF(AND('Sièges (R1)'!$AB$16&gt;0,'Suffrages (R2)'!B16='Suffrages (R2)'!$AA$16),1,0)</f>
        <v>0</v>
      </c>
      <c r="C16" s="121">
        <f>IF(AND('Sièges (R1)'!$AB$16&gt;0,'Suffrages (R2)'!C16='Suffrages (R2)'!$AA$16),1,0)</f>
        <v>0</v>
      </c>
      <c r="D16" s="121">
        <f>IF(AND('Sièges (R1)'!$AB$16&gt;0,'Suffrages (R2)'!D16='Suffrages (R2)'!$AA$16),1,0)</f>
        <v>0</v>
      </c>
      <c r="E16" s="121">
        <f>IF(AND('Sièges (R1)'!$AB$16&gt;0,'Suffrages (R2)'!E16='Suffrages (R2)'!$AA$16),1,0)</f>
        <v>0</v>
      </c>
      <c r="F16" s="121">
        <f>IF(AND('Sièges (R1)'!$AB$16&gt;0,'Suffrages (R2)'!F16='Suffrages (R2)'!$AA$16),1,0)</f>
        <v>0</v>
      </c>
      <c r="G16" s="121">
        <f>IF(AND('Sièges (R1)'!$AB$16&gt;0,'Suffrages (R2)'!G16='Suffrages (R2)'!$AA$16),1,0)</f>
        <v>0</v>
      </c>
      <c r="H16" s="121">
        <f>IF(AND('Sièges (R1)'!$AB$16&gt;0,'Suffrages (R2)'!H16='Suffrages (R2)'!$AA$16),1,0)</f>
        <v>0</v>
      </c>
      <c r="I16" s="121">
        <f>IF(AND('Sièges (R1)'!$AB$16&gt;0,'Suffrages (R2)'!I16='Suffrages (R2)'!$AA$16),1,0)</f>
        <v>0</v>
      </c>
      <c r="J16" s="121">
        <f>IF(AND('Sièges (R1)'!$AB$16&gt;0,'Suffrages (R2)'!J16='Suffrages (R2)'!$AA$16),1,0)</f>
        <v>0</v>
      </c>
      <c r="K16" s="121">
        <f>IF(AND('Sièges (R1)'!$AB$16&gt;0,'Suffrages (R2)'!K16='Suffrages (R2)'!$AA$16),1,0)</f>
        <v>0</v>
      </c>
      <c r="L16" s="121">
        <f>IF(AND('Sièges (R1)'!$AB$16&gt;0,'Suffrages (R2)'!L16='Suffrages (R2)'!$AA$16),1,0)</f>
        <v>0</v>
      </c>
      <c r="M16" s="121">
        <f>IF(AND('Sièges (R1)'!$AB$16&gt;0,'Suffrages (R2)'!M16='Suffrages (R2)'!$AA$16),1,0)</f>
        <v>0</v>
      </c>
      <c r="N16" s="121">
        <f>IF(AND('Sièges (R1)'!$AB$16&gt;0,'Suffrages (R2)'!N16='Suffrages (R2)'!$AA$16),1,0)</f>
        <v>0</v>
      </c>
      <c r="O16" s="121">
        <f>IF(AND('Sièges (R1)'!$AB$16&gt;0,'Suffrages (R2)'!O16='Suffrages (R2)'!$AA$16),1,0)</f>
        <v>0</v>
      </c>
      <c r="P16" s="121">
        <f>IF(AND('Sièges (R1)'!$AB$16&gt;0,'Suffrages (R2)'!P16='Suffrages (R2)'!$AA$16),1,0)</f>
        <v>0</v>
      </c>
      <c r="Q16" s="121">
        <f>IF(AND('Sièges (R1)'!$AB$16&gt;0,'Suffrages (R2)'!Q16='Suffrages (R2)'!$AA$16),1,0)</f>
        <v>0</v>
      </c>
      <c r="R16" s="121">
        <f>IF(AND('Sièges (R1)'!$AB$16&gt;0,'Suffrages (R2)'!R16='Suffrages (R2)'!$AA$16),1,0)</f>
        <v>0</v>
      </c>
      <c r="S16" s="121">
        <f>IF(AND('Sièges (R1)'!$AB$16&gt;0,'Suffrages (R2)'!S16='Suffrages (R2)'!$AA$16),1,0)</f>
        <v>0</v>
      </c>
      <c r="T16" s="121">
        <f>IF(AND('Sièges (R1)'!$AB$16&gt;0,'Suffrages (R2)'!T16='Suffrages (R2)'!$AA$16),1,0)</f>
        <v>0</v>
      </c>
      <c r="U16" s="121">
        <f>IF(AND('Sièges (R1)'!$AB$16&gt;0,'Suffrages (R2)'!U16='Suffrages (R2)'!$AA$16),1,0)</f>
        <v>0</v>
      </c>
      <c r="V16" s="121">
        <f>IF(AND('Sièges (R1)'!$AB$16&gt;0,'Suffrages (R2)'!V16='Suffrages (R2)'!$AA$16),1,0)</f>
        <v>1</v>
      </c>
      <c r="W16" s="121">
        <f>IF(AND('Sièges (R1)'!$AB$16&gt;0,'Suffrages (R2)'!W16='Suffrages (R2)'!$AA$16),1,0)</f>
        <v>0</v>
      </c>
      <c r="X16" s="121">
        <f>IF(AND('Sièges (R1)'!$AB$16&gt;0,'Suffrages (R2)'!X16='Suffrages (R2)'!$AA$16),1,0)</f>
        <v>0</v>
      </c>
      <c r="Y16" s="121">
        <f>IF(AND('Sièges (R1)'!$AB$16&gt;0,'Suffrages (R2)'!Y16='Suffrages (R2)'!$AA$16),1,0)</f>
        <v>0</v>
      </c>
      <c r="Z16" s="121">
        <f>IF(AND('Sièges (R1)'!$AB$16&gt;0,'Suffrages (R2)'!Z16='Suffrages (R2)'!$AA$16),1,0)</f>
        <v>0</v>
      </c>
      <c r="AA16" s="119">
        <f t="shared" si="0"/>
        <v>1</v>
      </c>
      <c r="AB16" s="120">
        <f>'Sièges (R1)'!AB16-AA16</f>
        <v>5</v>
      </c>
    </row>
    <row r="17" spans="1:28" ht="18">
      <c r="A17" s="118" t="s">
        <v>56</v>
      </c>
      <c r="B17" s="121">
        <f>IF(AND('Sièges (R1)'!$AB$17&gt;0,'Suffrages (R2)'!B17='Suffrages (R2)'!$AA$17),1,0)</f>
        <v>0</v>
      </c>
      <c r="C17" s="121">
        <f>IF(AND('Sièges (R1)'!$AB$17&gt;0,'Suffrages (R2)'!C17='Suffrages (R2)'!$AA$17),1,0)</f>
        <v>0</v>
      </c>
      <c r="D17" s="121">
        <f>IF(AND('Sièges (R1)'!$AB$17&gt;0,'Suffrages (R2)'!D17='Suffrages (R2)'!$AA$17),1,0)</f>
        <v>0</v>
      </c>
      <c r="E17" s="121">
        <f>IF(AND('Sièges (R1)'!$AB$17&gt;0,'Suffrages (R2)'!E17='Suffrages (R2)'!$AA$17),1,0)</f>
        <v>0</v>
      </c>
      <c r="F17" s="121">
        <f>IF(AND('Sièges (R1)'!$AB$17&gt;0,'Suffrages (R2)'!F17='Suffrages (R2)'!$AA$17),1,0)</f>
        <v>0</v>
      </c>
      <c r="G17" s="121">
        <f>IF(AND('Sièges (R1)'!$AB$17&gt;0,'Suffrages (R2)'!G17='Suffrages (R2)'!$AA$17),1,0)</f>
        <v>0</v>
      </c>
      <c r="H17" s="121">
        <f>IF(AND('Sièges (R1)'!$AB$17&gt;0,'Suffrages (R2)'!H17='Suffrages (R2)'!$AA$17),1,0)</f>
        <v>0</v>
      </c>
      <c r="I17" s="121">
        <f>IF(AND('Sièges (R1)'!$AB$17&gt;0,'Suffrages (R2)'!I17='Suffrages (R2)'!$AA$17),1,0)</f>
        <v>0</v>
      </c>
      <c r="J17" s="121">
        <f>IF(AND('Sièges (R1)'!$AB$17&gt;0,'Suffrages (R2)'!J17='Suffrages (R2)'!$AA$17),1,0)</f>
        <v>0</v>
      </c>
      <c r="K17" s="121">
        <f>IF(AND('Sièges (R1)'!$AB$17&gt;0,'Suffrages (R2)'!K17='Suffrages (R2)'!$AA$17),1,0)</f>
        <v>0</v>
      </c>
      <c r="L17" s="121">
        <f>IF(AND('Sièges (R1)'!$AB$17&gt;0,'Suffrages (R2)'!L17='Suffrages (R2)'!$AA$17),1,0)</f>
        <v>0</v>
      </c>
      <c r="M17" s="121">
        <f>IF(AND('Sièges (R1)'!$AB$17&gt;0,'Suffrages (R2)'!M17='Suffrages (R2)'!$AA$17),1,0)</f>
        <v>0</v>
      </c>
      <c r="N17" s="121">
        <f>IF(AND('Sièges (R1)'!$AB$17&gt;0,'Suffrages (R2)'!N17='Suffrages (R2)'!$AA$17),1,0)</f>
        <v>0</v>
      </c>
      <c r="O17" s="121">
        <f>IF(AND('Sièges (R1)'!$AB$17&gt;0,'Suffrages (R2)'!O17='Suffrages (R2)'!$AA$17),1,0)</f>
        <v>0</v>
      </c>
      <c r="P17" s="121">
        <f>IF(AND('Sièges (R1)'!$AB$17&gt;0,'Suffrages (R2)'!P17='Suffrages (R2)'!$AA$17),1,0)</f>
        <v>1</v>
      </c>
      <c r="Q17" s="121">
        <f>IF(AND('Sièges (R1)'!$AB$17&gt;0,'Suffrages (R2)'!Q17='Suffrages (R2)'!$AA$17),1,0)</f>
        <v>0</v>
      </c>
      <c r="R17" s="121">
        <f>IF(AND('Sièges (R1)'!$AB$17&gt;0,'Suffrages (R2)'!R17='Suffrages (R2)'!$AA$17),1,0)</f>
        <v>0</v>
      </c>
      <c r="S17" s="121">
        <f>IF(AND('Sièges (R1)'!$AB$17&gt;0,'Suffrages (R2)'!S17='Suffrages (R2)'!$AA$17),1,0)</f>
        <v>0</v>
      </c>
      <c r="T17" s="121">
        <f>IF(AND('Sièges (R1)'!$AB$17&gt;0,'Suffrages (R2)'!T17='Suffrages (R2)'!$AA$17),1,0)</f>
        <v>0</v>
      </c>
      <c r="U17" s="121">
        <f>IF(AND('Sièges (R1)'!$AB$17&gt;0,'Suffrages (R2)'!U17='Suffrages (R2)'!$AA$17),1,0)</f>
        <v>0</v>
      </c>
      <c r="V17" s="121">
        <f>IF(AND('Sièges (R1)'!$AB$17&gt;0,'Suffrages (R2)'!V17='Suffrages (R2)'!$AA$17),1,0)</f>
        <v>0</v>
      </c>
      <c r="W17" s="121">
        <f>IF(AND('Sièges (R1)'!$AB$17&gt;0,'Suffrages (R2)'!W17='Suffrages (R2)'!$AA$17),1,0)</f>
        <v>0</v>
      </c>
      <c r="X17" s="121">
        <f>IF(AND('Sièges (R1)'!$AB$17&gt;0,'Suffrages (R2)'!X17='Suffrages (R2)'!$AA$17),1,0)</f>
        <v>0</v>
      </c>
      <c r="Y17" s="121">
        <f>IF(AND('Sièges (R1)'!$AB$17&gt;0,'Suffrages (R2)'!Y17='Suffrages (R2)'!$AA$17),1,0)</f>
        <v>0</v>
      </c>
      <c r="Z17" s="121">
        <f>IF(AND('Sièges (R1)'!$AB$17&gt;0,'Suffrages (R2)'!Z17='Suffrages (R2)'!$AA$17),1,0)</f>
        <v>0</v>
      </c>
      <c r="AA17" s="119">
        <f t="shared" si="0"/>
        <v>1</v>
      </c>
      <c r="AB17" s="120">
        <f>'Sièges (R1)'!AB17-AA17</f>
        <v>5</v>
      </c>
    </row>
    <row r="18" spans="1:28" ht="18">
      <c r="A18" s="118" t="s">
        <v>57</v>
      </c>
      <c r="B18" s="121">
        <f>IF(AND('Sièges (R1)'!$AB$18&gt;0,'Suffrages (R2)'!B18='Suffrages (R2)'!$AA$18),1,0)</f>
        <v>0</v>
      </c>
      <c r="C18" s="121">
        <f>IF(AND('Sièges (R1)'!$AB$18&gt;0,'Suffrages (R2)'!C18='Suffrages (R2)'!$AA$18),1,0)</f>
        <v>0</v>
      </c>
      <c r="D18" s="121">
        <f>IF(AND('Sièges (R1)'!$AB$18&gt;0,'Suffrages (R2)'!D18='Suffrages (R2)'!$AA$18),1,0)</f>
        <v>0</v>
      </c>
      <c r="E18" s="121">
        <f>IF(AND('Sièges (R1)'!$AB$18&gt;0,'Suffrages (R2)'!E18='Suffrages (R2)'!$AA$18),1,0)</f>
        <v>0</v>
      </c>
      <c r="F18" s="121">
        <f>IF(AND('Sièges (R1)'!$AB$18&gt;0,'Suffrages (R2)'!F18='Suffrages (R2)'!$AA$18),1,0)</f>
        <v>0</v>
      </c>
      <c r="G18" s="121">
        <f>IF(AND('Sièges (R1)'!$AB$18&gt;0,'Suffrages (R2)'!G18='Suffrages (R2)'!$AA$18),1,0)</f>
        <v>0</v>
      </c>
      <c r="H18" s="121">
        <f>IF(AND('Sièges (R1)'!$AB$18&gt;0,'Suffrages (R2)'!H18='Suffrages (R2)'!$AA$18),1,0)</f>
        <v>0</v>
      </c>
      <c r="I18" s="121">
        <f>IF(AND('Sièges (R1)'!$AB$18&gt;0,'Suffrages (R2)'!I18='Suffrages (R2)'!$AA$18),1,0)</f>
        <v>0</v>
      </c>
      <c r="J18" s="121">
        <f>IF(AND('Sièges (R1)'!$AB$18&gt;0,'Suffrages (R2)'!J18='Suffrages (R2)'!$AA$18),1,0)</f>
        <v>0</v>
      </c>
      <c r="K18" s="121">
        <f>IF(AND('Sièges (R1)'!$AB$18&gt;0,'Suffrages (R2)'!K18='Suffrages (R2)'!$AA$18),1,0)</f>
        <v>0</v>
      </c>
      <c r="L18" s="121">
        <f>IF(AND('Sièges (R1)'!$AB$18&gt;0,'Suffrages (R2)'!L18='Suffrages (R2)'!$AA$18),1,0)</f>
        <v>0</v>
      </c>
      <c r="M18" s="121">
        <f>IF(AND('Sièges (R1)'!$AB$18&gt;0,'Suffrages (R2)'!M18='Suffrages (R2)'!$AA$18),1,0)</f>
        <v>0</v>
      </c>
      <c r="N18" s="121">
        <f>IF(AND('Sièges (R1)'!$AB$18&gt;0,'Suffrages (R2)'!N18='Suffrages (R2)'!$AA$18),1,0)</f>
        <v>0</v>
      </c>
      <c r="O18" s="121">
        <f>IF(AND('Sièges (R1)'!$AB$18&gt;0,'Suffrages (R2)'!O18='Suffrages (R2)'!$AA$18),1,0)</f>
        <v>0</v>
      </c>
      <c r="P18" s="121">
        <f>IF(AND('Sièges (R1)'!$AB$18&gt;0,'Suffrages (R2)'!P18='Suffrages (R2)'!$AA$18),1,0)</f>
        <v>0</v>
      </c>
      <c r="Q18" s="121">
        <f>IF(AND('Sièges (R1)'!$AB$18&gt;0,'Suffrages (R2)'!Q18='Suffrages (R2)'!$AA$18),1,0)</f>
        <v>0</v>
      </c>
      <c r="R18" s="121">
        <f>IF(AND('Sièges (R1)'!$AB$18&gt;0,'Suffrages (R2)'!R18='Suffrages (R2)'!$AA$18),1,0)</f>
        <v>0</v>
      </c>
      <c r="S18" s="121">
        <f>IF(AND('Sièges (R1)'!$AB$18&gt;0,'Suffrages (R2)'!S18='Suffrages (R2)'!$AA$18),1,0)</f>
        <v>0</v>
      </c>
      <c r="T18" s="121">
        <f>IF(AND('Sièges (R1)'!$AB$18&gt;0,'Suffrages (R2)'!T18='Suffrages (R2)'!$AA$18),1,0)</f>
        <v>1</v>
      </c>
      <c r="U18" s="121">
        <f>IF(AND('Sièges (R1)'!$AB$18&gt;0,'Suffrages (R2)'!U18='Suffrages (R2)'!$AA$18),1,0)</f>
        <v>0</v>
      </c>
      <c r="V18" s="121">
        <f>IF(AND('Sièges (R1)'!$AB$18&gt;0,'Suffrages (R2)'!V18='Suffrages (R2)'!$AA$18),1,0)</f>
        <v>0</v>
      </c>
      <c r="W18" s="121">
        <f>IF(AND('Sièges (R1)'!$AB$18&gt;0,'Suffrages (R2)'!W18='Suffrages (R2)'!$AA$18),1,0)</f>
        <v>0</v>
      </c>
      <c r="X18" s="121">
        <f>IF(AND('Sièges (R1)'!$AB$18&gt;0,'Suffrages (R2)'!X18='Suffrages (R2)'!$AA$18),1,0)</f>
        <v>0</v>
      </c>
      <c r="Y18" s="121">
        <f>IF(AND('Sièges (R1)'!$AB$18&gt;0,'Suffrages (R2)'!Y18='Suffrages (R2)'!$AA$18),1,0)</f>
        <v>0</v>
      </c>
      <c r="Z18" s="121">
        <f>IF(AND('Sièges (R1)'!$AB$18&gt;0,'Suffrages (R2)'!Z18='Suffrages (R2)'!$AA$18),1,0)</f>
        <v>0</v>
      </c>
      <c r="AA18" s="119">
        <f t="shared" si="0"/>
        <v>1</v>
      </c>
      <c r="AB18" s="120">
        <f>'Sièges (R1)'!AB18-AA18</f>
        <v>4</v>
      </c>
    </row>
    <row r="19" spans="1:28" ht="18">
      <c r="A19" s="118" t="s">
        <v>58</v>
      </c>
      <c r="B19" s="121">
        <f>IF(AND('Sièges (R1)'!$AB$19&gt;0,'Suffrages (R2)'!B19='Suffrages (R2)'!$AA$19),1,0)</f>
        <v>0</v>
      </c>
      <c r="C19" s="121">
        <f>IF(AND('Sièges (R1)'!$AB$19&gt;0,'Suffrages (R2)'!C19='Suffrages (R2)'!$AA$19),1,0)</f>
        <v>0</v>
      </c>
      <c r="D19" s="121">
        <f>IF(AND('Sièges (R1)'!$AB$19&gt;0,'Suffrages (R2)'!D19='Suffrages (R2)'!$AA$19),1,0)</f>
        <v>0</v>
      </c>
      <c r="E19" s="121">
        <f>IF(AND('Sièges (R1)'!$AB$19&gt;0,'Suffrages (R2)'!E19='Suffrages (R2)'!$AA$19),1,0)</f>
        <v>0</v>
      </c>
      <c r="F19" s="121">
        <f>IF(AND('Sièges (R1)'!$AB$19&gt;0,'Suffrages (R2)'!F19='Suffrages (R2)'!$AA$19),1,0)</f>
        <v>0</v>
      </c>
      <c r="G19" s="121">
        <f>IF(AND('Sièges (R1)'!$AB$19&gt;0,'Suffrages (R2)'!G19='Suffrages (R2)'!$AA$19),1,0)</f>
        <v>0</v>
      </c>
      <c r="H19" s="121">
        <f>IF(AND('Sièges (R1)'!$AB$19&gt;0,'Suffrages (R2)'!H19='Suffrages (R2)'!$AA$19),1,0)</f>
        <v>0</v>
      </c>
      <c r="I19" s="121">
        <f>IF(AND('Sièges (R1)'!$AB$19&gt;0,'Suffrages (R2)'!I19='Suffrages (R2)'!$AA$19),1,0)</f>
        <v>0</v>
      </c>
      <c r="J19" s="121">
        <f>IF(AND('Sièges (R1)'!$AB$19&gt;0,'Suffrages (R2)'!J19='Suffrages (R2)'!$AA$19),1,0)</f>
        <v>0</v>
      </c>
      <c r="K19" s="121">
        <f>IF(AND('Sièges (R1)'!$AB$19&gt;0,'Suffrages (R2)'!K19='Suffrages (R2)'!$AA$19),1,0)</f>
        <v>0</v>
      </c>
      <c r="L19" s="121">
        <f>IF(AND('Sièges (R1)'!$AB$19&gt;0,'Suffrages (R2)'!L19='Suffrages (R2)'!$AA$19),1,0)</f>
        <v>0</v>
      </c>
      <c r="M19" s="121">
        <f>IF(AND('Sièges (R1)'!$AB$19&gt;0,'Suffrages (R2)'!M19='Suffrages (R2)'!$AA$19),1,0)</f>
        <v>0</v>
      </c>
      <c r="N19" s="121">
        <f>IF(AND('Sièges (R1)'!$AB$19&gt;0,'Suffrages (R2)'!N19='Suffrages (R2)'!$AA$19),1,0)</f>
        <v>0</v>
      </c>
      <c r="O19" s="121">
        <f>IF(AND('Sièges (R1)'!$AB$19&gt;0,'Suffrages (R2)'!O19='Suffrages (R2)'!$AA$19),1,0)</f>
        <v>0</v>
      </c>
      <c r="P19" s="121">
        <f>IF(AND('Sièges (R1)'!$AB$19&gt;0,'Suffrages (R2)'!P19='Suffrages (R2)'!$AA$19),1,0)</f>
        <v>0</v>
      </c>
      <c r="Q19" s="121">
        <f>IF(AND('Sièges (R1)'!$AB$19&gt;0,'Suffrages (R2)'!Q19='Suffrages (R2)'!$AA$19),1,0)</f>
        <v>0</v>
      </c>
      <c r="R19" s="121">
        <f>IF(AND('Sièges (R1)'!$AB$19&gt;0,'Suffrages (R2)'!R19='Suffrages (R2)'!$AA$19),1,0)</f>
        <v>0</v>
      </c>
      <c r="S19" s="121">
        <f>IF(AND('Sièges (R1)'!$AB$19&gt;0,'Suffrages (R2)'!S19='Suffrages (R2)'!$AA$19),1,0)</f>
        <v>0</v>
      </c>
      <c r="T19" s="121">
        <f>IF(AND('Sièges (R1)'!$AB$19&gt;0,'Suffrages (R2)'!T19='Suffrages (R2)'!$AA$19),1,0)</f>
        <v>0</v>
      </c>
      <c r="U19" s="121">
        <f>IF(AND('Sièges (R1)'!$AB$19&gt;0,'Suffrages (R2)'!U19='Suffrages (R2)'!$AA$19),1,0)</f>
        <v>0</v>
      </c>
      <c r="V19" s="121">
        <f>IF(AND('Sièges (R1)'!$AB$19&gt;0,'Suffrages (R2)'!V19='Suffrages (R2)'!$AA$19),1,0)</f>
        <v>0</v>
      </c>
      <c r="W19" s="121">
        <f>IF(AND('Sièges (R1)'!$AB$19&gt;0,'Suffrages (R2)'!W19='Suffrages (R2)'!$AA$19),1,0)</f>
        <v>0</v>
      </c>
      <c r="X19" s="121">
        <f>IF(AND('Sièges (R1)'!$AB$19&gt;0,'Suffrages (R2)'!X19='Suffrages (R2)'!$AA$19),1,0)</f>
        <v>0</v>
      </c>
      <c r="Y19" s="121">
        <f>IF(AND('Sièges (R1)'!$AB$19&gt;0,'Suffrages (R2)'!Y19='Suffrages (R2)'!$AA$19),1,0)</f>
        <v>1</v>
      </c>
      <c r="Z19" s="121">
        <f>IF(AND('Sièges (R1)'!$AB$19&gt;0,'Suffrages (R2)'!Z19='Suffrages (R2)'!$AA$19),1,0)</f>
        <v>0</v>
      </c>
      <c r="AA19" s="119">
        <f t="shared" si="0"/>
        <v>1</v>
      </c>
      <c r="AB19" s="120">
        <f>'Sièges (R1)'!AB19-AA19</f>
        <v>2</v>
      </c>
    </row>
    <row r="20" spans="1:28" ht="18">
      <c r="A20" s="118" t="s">
        <v>59</v>
      </c>
      <c r="B20" s="121">
        <f>IF(AND('Sièges (R1)'!$AB$20&gt;0,'Suffrages (R2)'!B20='Suffrages (R2)'!$AA$20),1,0)</f>
        <v>0</v>
      </c>
      <c r="C20" s="121">
        <f>IF(AND('Sièges (R1)'!$AB$20&gt;0,'Suffrages (R2)'!C20='Suffrages (R2)'!$AA$20),1,0)</f>
        <v>0</v>
      </c>
      <c r="D20" s="121">
        <f>IF(AND('Sièges (R1)'!$AB$20&gt;0,'Suffrages (R2)'!D20='Suffrages (R2)'!$AA$20),1,0)</f>
        <v>0</v>
      </c>
      <c r="E20" s="121">
        <f>IF(AND('Sièges (R1)'!$AB$20&gt;0,'Suffrages (R2)'!E20='Suffrages (R2)'!$AA$20),1,0)</f>
        <v>0</v>
      </c>
      <c r="F20" s="121">
        <f>IF(AND('Sièges (R1)'!$AB$20&gt;0,'Suffrages (R2)'!F20='Suffrages (R2)'!$AA$20),1,0)</f>
        <v>0</v>
      </c>
      <c r="G20" s="121">
        <f>IF(AND('Sièges (R1)'!$AB$20&gt;0,'Suffrages (R2)'!G20='Suffrages (R2)'!$AA$20),1,0)</f>
        <v>0</v>
      </c>
      <c r="H20" s="121">
        <f>IF(AND('Sièges (R1)'!$AB$20&gt;0,'Suffrages (R2)'!H20='Suffrages (R2)'!$AA$20),1,0)</f>
        <v>0</v>
      </c>
      <c r="I20" s="121">
        <f>IF(AND('Sièges (R1)'!$AB$20&gt;0,'Suffrages (R2)'!I20='Suffrages (R2)'!$AA$20),1,0)</f>
        <v>1</v>
      </c>
      <c r="J20" s="121">
        <f>IF(AND('Sièges (R1)'!$AB$20&gt;0,'Suffrages (R2)'!J20='Suffrages (R2)'!$AA$20),1,0)</f>
        <v>0</v>
      </c>
      <c r="K20" s="121">
        <f>IF(AND('Sièges (R1)'!$AB$20&gt;0,'Suffrages (R2)'!K20='Suffrages (R2)'!$AA$20),1,0)</f>
        <v>0</v>
      </c>
      <c r="L20" s="121">
        <f>IF(AND('Sièges (R1)'!$AB$20&gt;0,'Suffrages (R2)'!L20='Suffrages (R2)'!$AA$20),1,0)</f>
        <v>0</v>
      </c>
      <c r="M20" s="121">
        <f>IF(AND('Sièges (R1)'!$AB$20&gt;0,'Suffrages (R2)'!M20='Suffrages (R2)'!$AA$20),1,0)</f>
        <v>0</v>
      </c>
      <c r="N20" s="121">
        <f>IF(AND('Sièges (R1)'!$AB$20&gt;0,'Suffrages (R2)'!N20='Suffrages (R2)'!$AA$20),1,0)</f>
        <v>0</v>
      </c>
      <c r="O20" s="121">
        <f>IF(AND('Sièges (R1)'!$AB$20&gt;0,'Suffrages (R2)'!O20='Suffrages (R2)'!$AA$20),1,0)</f>
        <v>0</v>
      </c>
      <c r="P20" s="121">
        <f>IF(AND('Sièges (R1)'!$AB$20&gt;0,'Suffrages (R2)'!P20='Suffrages (R2)'!$AA$20),1,0)</f>
        <v>0</v>
      </c>
      <c r="Q20" s="121">
        <f>IF(AND('Sièges (R1)'!$AB$20&gt;0,'Suffrages (R2)'!Q20='Suffrages (R2)'!$AA$20),1,0)</f>
        <v>0</v>
      </c>
      <c r="R20" s="121">
        <f>IF(AND('Sièges (R1)'!$AB$20&gt;0,'Suffrages (R2)'!R20='Suffrages (R2)'!$AA$20),1,0)</f>
        <v>0</v>
      </c>
      <c r="S20" s="121">
        <f>IF(AND('Sièges (R1)'!$AB$20&gt;0,'Suffrages (R2)'!S20='Suffrages (R2)'!$AA$20),1,0)</f>
        <v>0</v>
      </c>
      <c r="T20" s="121">
        <f>IF(AND('Sièges (R1)'!$AB$20&gt;0,'Suffrages (R2)'!T20='Suffrages (R2)'!$AA$20),1,0)</f>
        <v>0</v>
      </c>
      <c r="U20" s="121">
        <f>IF(AND('Sièges (R1)'!$AB$20&gt;0,'Suffrages (R2)'!U20='Suffrages (R2)'!$AA$20),1,0)</f>
        <v>0</v>
      </c>
      <c r="V20" s="121">
        <f>IF(AND('Sièges (R1)'!$AB$20&gt;0,'Suffrages (R2)'!V20='Suffrages (R2)'!$AA$20),1,0)</f>
        <v>0</v>
      </c>
      <c r="W20" s="121">
        <f>IF(AND('Sièges (R1)'!$AB$20&gt;0,'Suffrages (R2)'!W20='Suffrages (R2)'!$AA$20),1,0)</f>
        <v>0</v>
      </c>
      <c r="X20" s="121">
        <f>IF(AND('Sièges (R1)'!$AB$20&gt;0,'Suffrages (R2)'!X20='Suffrages (R2)'!$AA$20),1,0)</f>
        <v>0</v>
      </c>
      <c r="Y20" s="121">
        <f>IF(AND('Sièges (R1)'!$AB$20&gt;0,'Suffrages (R2)'!Y20='Suffrages (R2)'!$AA$20),1,0)</f>
        <v>0</v>
      </c>
      <c r="Z20" s="121">
        <f>IF(AND('Sièges (R1)'!$AB$20&gt;0,'Suffrages (R2)'!Z20='Suffrages (R2)'!$AA$20),1,0)</f>
        <v>0</v>
      </c>
      <c r="AA20" s="119">
        <f t="shared" si="0"/>
        <v>1</v>
      </c>
      <c r="AB20" s="120">
        <f>'Sièges (R1)'!AB20-AA20</f>
        <v>2</v>
      </c>
    </row>
    <row r="21" spans="1:28" ht="18">
      <c r="A21" s="118" t="s">
        <v>60</v>
      </c>
      <c r="B21" s="121">
        <f>IF(AND('Sièges (R1)'!$AB$21&gt;0,'Suffrages (R2)'!B21='Suffrages (R2)'!$AA$21),1,0)</f>
        <v>0</v>
      </c>
      <c r="C21" s="121">
        <f>IF(AND('Sièges (R1)'!$AB$21&gt;0,'Suffrages (R2)'!C21='Suffrages (R2)'!$AA$21),1,0)</f>
        <v>0</v>
      </c>
      <c r="D21" s="121">
        <f>IF(AND('Sièges (R1)'!$AB$21&gt;0,'Suffrages (R2)'!D21='Suffrages (R2)'!$AA$21),1,0)</f>
        <v>0</v>
      </c>
      <c r="E21" s="121">
        <f>IF(AND('Sièges (R1)'!$AB$21&gt;0,'Suffrages (R2)'!E21='Suffrages (R2)'!$AA$21),1,0)</f>
        <v>0</v>
      </c>
      <c r="F21" s="121">
        <f>IF(AND('Sièges (R1)'!$AB$21&gt;0,'Suffrages (R2)'!F21='Suffrages (R2)'!$AA$21),1,0)</f>
        <v>0</v>
      </c>
      <c r="G21" s="121">
        <f>IF(AND('Sièges (R1)'!$AB$21&gt;0,'Suffrages (R2)'!G21='Suffrages (R2)'!$AA$21),1,0)</f>
        <v>0</v>
      </c>
      <c r="H21" s="121">
        <f>IF(AND('Sièges (R1)'!$AB$21&gt;0,'Suffrages (R2)'!H21='Suffrages (R2)'!$AA$21),1,0)</f>
        <v>0</v>
      </c>
      <c r="I21" s="121">
        <f>IF(AND('Sièges (R1)'!$AB$21&gt;0,'Suffrages (R2)'!I21='Suffrages (R2)'!$AA$21),1,0)</f>
        <v>0</v>
      </c>
      <c r="J21" s="121">
        <f>IF(AND('Sièges (R1)'!$AB$21&gt;0,'Suffrages (R2)'!J21='Suffrages (R2)'!$AA$21),1,0)</f>
        <v>0</v>
      </c>
      <c r="K21" s="121">
        <f>IF(AND('Sièges (R1)'!$AB$21&gt;0,'Suffrages (R2)'!K21='Suffrages (R2)'!$AA$21),1,0)</f>
        <v>0</v>
      </c>
      <c r="L21" s="121">
        <f>IF(AND('Sièges (R1)'!$AB$21&gt;0,'Suffrages (R2)'!L21='Suffrages (R2)'!$AA$21),1,0)</f>
        <v>0</v>
      </c>
      <c r="M21" s="121">
        <f>IF(AND('Sièges (R1)'!$AB$21&gt;0,'Suffrages (R2)'!M21='Suffrages (R2)'!$AA$21),1,0)</f>
        <v>0</v>
      </c>
      <c r="N21" s="121">
        <f>IF(AND('Sièges (R1)'!$AB$21&gt;0,'Suffrages (R2)'!N21='Suffrages (R2)'!$AA$21),1,0)</f>
        <v>0</v>
      </c>
      <c r="O21" s="121">
        <f>IF(AND('Sièges (R1)'!$AB$21&gt;0,'Suffrages (R2)'!O21='Suffrages (R2)'!$AA$21),1,0)</f>
        <v>0</v>
      </c>
      <c r="P21" s="121">
        <f>IF(AND('Sièges (R1)'!$AB$21&gt;0,'Suffrages (R2)'!P21='Suffrages (R2)'!$AA$21),1,0)</f>
        <v>0</v>
      </c>
      <c r="Q21" s="121">
        <f>IF(AND('Sièges (R1)'!$AB$21&gt;0,'Suffrages (R2)'!Q21='Suffrages (R2)'!$AA$21),1,0)</f>
        <v>0</v>
      </c>
      <c r="R21" s="121">
        <f>IF(AND('Sièges (R1)'!$AB$21&gt;0,'Suffrages (R2)'!R21='Suffrages (R2)'!$AA$21),1,0)</f>
        <v>0</v>
      </c>
      <c r="S21" s="121">
        <f>IF(AND('Sièges (R1)'!$AB$21&gt;0,'Suffrages (R2)'!S21='Suffrages (R2)'!$AA$21),1,0)</f>
        <v>1</v>
      </c>
      <c r="T21" s="121">
        <f>IF(AND('Sièges (R1)'!$AB$21&gt;0,'Suffrages (R2)'!T21='Suffrages (R2)'!$AA$21),1,0)</f>
        <v>0</v>
      </c>
      <c r="U21" s="121">
        <f>IF(AND('Sièges (R1)'!$AB$21&gt;0,'Suffrages (R2)'!U21='Suffrages (R2)'!$AA$21),1,0)</f>
        <v>0</v>
      </c>
      <c r="V21" s="121">
        <f>IF(AND('Sièges (R1)'!$AB$21&gt;0,'Suffrages (R2)'!V21='Suffrages (R2)'!$AA$21),1,0)</f>
        <v>0</v>
      </c>
      <c r="W21" s="121">
        <f>IF(AND('Sièges (R1)'!$AB$21&gt;0,'Suffrages (R2)'!W21='Suffrages (R2)'!$AA$21),1,0)</f>
        <v>0</v>
      </c>
      <c r="X21" s="121">
        <f>IF(AND('Sièges (R1)'!$AB$21&gt;0,'Suffrages (R2)'!X21='Suffrages (R2)'!$AA$21),1,0)</f>
        <v>0</v>
      </c>
      <c r="Y21" s="121">
        <f>IF(AND('Sièges (R1)'!$AB$21&gt;0,'Suffrages (R2)'!Y21='Suffrages (R2)'!$AA$21),1,0)</f>
        <v>0</v>
      </c>
      <c r="Z21" s="121">
        <f>IF(AND('Sièges (R1)'!$AB$21&gt;0,'Suffrages (R2)'!Z21='Suffrages (R2)'!$AA$21),1,0)</f>
        <v>0</v>
      </c>
      <c r="AA21" s="119">
        <f t="shared" si="0"/>
        <v>1</v>
      </c>
      <c r="AB21" s="120">
        <f>'Sièges (R1)'!AB21-AA21</f>
        <v>5</v>
      </c>
    </row>
    <row r="22" spans="1:28" ht="18">
      <c r="A22" s="118" t="s">
        <v>61</v>
      </c>
      <c r="B22" s="121">
        <f>IF(AND('Sièges (R1)'!$AB$22&gt;0,'Suffrages (R2)'!B22='Suffrages (R2)'!$AA$22),1,0)</f>
        <v>0</v>
      </c>
      <c r="C22" s="121">
        <f>IF(AND('Sièges (R1)'!$AB$22&gt;0,'Suffrages (R2)'!C22='Suffrages (R2)'!$AA$22),1,0)</f>
        <v>0</v>
      </c>
      <c r="D22" s="121">
        <f>IF(AND('Sièges (R1)'!$AB$22&gt;0,'Suffrages (R2)'!D22='Suffrages (R2)'!$AA$22),1,0)</f>
        <v>0</v>
      </c>
      <c r="E22" s="121">
        <f>IF(AND('Sièges (R1)'!$AB$22&gt;0,'Suffrages (R2)'!E22='Suffrages (R2)'!$AA$22),1,0)</f>
        <v>0</v>
      </c>
      <c r="F22" s="121">
        <f>IF(AND('Sièges (R1)'!$AB$22&gt;0,'Suffrages (R2)'!F22='Suffrages (R2)'!$AA$22),1,0)</f>
        <v>0</v>
      </c>
      <c r="G22" s="121">
        <f>IF(AND('Sièges (R1)'!$AB$22&gt;0,'Suffrages (R2)'!G22='Suffrages (R2)'!$AA$22),1,0)</f>
        <v>0</v>
      </c>
      <c r="H22" s="121">
        <f>IF(AND('Sièges (R1)'!$AB$22&gt;0,'Suffrages (R2)'!H22='Suffrages (R2)'!$AA$22),1,0)</f>
        <v>0</v>
      </c>
      <c r="I22" s="121">
        <f>IF(AND('Sièges (R1)'!$AB$22&gt;0,'Suffrages (R2)'!I22='Suffrages (R2)'!$AA$22),1,0)</f>
        <v>1</v>
      </c>
      <c r="J22" s="121">
        <f>IF(AND('Sièges (R1)'!$AB$22&gt;0,'Suffrages (R2)'!J22='Suffrages (R2)'!$AA$22),1,0)</f>
        <v>0</v>
      </c>
      <c r="K22" s="121">
        <f>IF(AND('Sièges (R1)'!$AB$22&gt;0,'Suffrages (R2)'!K22='Suffrages (R2)'!$AA$22),1,0)</f>
        <v>0</v>
      </c>
      <c r="L22" s="121">
        <f>IF(AND('Sièges (R1)'!$AB$22&gt;0,'Suffrages (R2)'!L22='Suffrages (R2)'!$AA$22),1,0)</f>
        <v>0</v>
      </c>
      <c r="M22" s="121">
        <f>IF(AND('Sièges (R1)'!$AB$22&gt;0,'Suffrages (R2)'!M22='Suffrages (R2)'!$AA$22),1,0)</f>
        <v>0</v>
      </c>
      <c r="N22" s="121">
        <f>IF(AND('Sièges (R1)'!$AB$22&gt;0,'Suffrages (R2)'!N22='Suffrages (R2)'!$AA$22),1,0)</f>
        <v>0</v>
      </c>
      <c r="O22" s="121">
        <f>IF(AND('Sièges (R1)'!$AB$22&gt;0,'Suffrages (R2)'!O22='Suffrages (R2)'!$AA$22),1,0)</f>
        <v>0</v>
      </c>
      <c r="P22" s="121">
        <f>IF(AND('Sièges (R1)'!$AB$22&gt;0,'Suffrages (R2)'!P22='Suffrages (R2)'!$AA$22),1,0)</f>
        <v>0</v>
      </c>
      <c r="Q22" s="121">
        <f>IF(AND('Sièges (R1)'!$AB$22&gt;0,'Suffrages (R2)'!Q22='Suffrages (R2)'!$AA$22),1,0)</f>
        <v>0</v>
      </c>
      <c r="R22" s="121">
        <f>IF(AND('Sièges (R1)'!$AB$22&gt;0,'Suffrages (R2)'!R22='Suffrages (R2)'!$AA$22),1,0)</f>
        <v>0</v>
      </c>
      <c r="S22" s="121">
        <f>IF(AND('Sièges (R1)'!$AB$22&gt;0,'Suffrages (R2)'!S22='Suffrages (R2)'!$AA$22),1,0)</f>
        <v>0</v>
      </c>
      <c r="T22" s="121">
        <f>IF(AND('Sièges (R1)'!$AB$22&gt;0,'Suffrages (R2)'!T22='Suffrages (R2)'!$AA$22),1,0)</f>
        <v>0</v>
      </c>
      <c r="U22" s="121">
        <f>IF(AND('Sièges (R1)'!$AB$22&gt;0,'Suffrages (R2)'!U22='Suffrages (R2)'!$AA$22),1,0)</f>
        <v>0</v>
      </c>
      <c r="V22" s="121">
        <f>IF(AND('Sièges (R1)'!$AB$22&gt;0,'Suffrages (R2)'!V22='Suffrages (R2)'!$AA$22),1,0)</f>
        <v>0</v>
      </c>
      <c r="W22" s="121">
        <f>IF(AND('Sièges (R1)'!$AB$22&gt;0,'Suffrages (R2)'!W22='Suffrages (R2)'!$AA$22),1,0)</f>
        <v>0</v>
      </c>
      <c r="X22" s="121">
        <f>IF(AND('Sièges (R1)'!$AB$22&gt;0,'Suffrages (R2)'!X22='Suffrages (R2)'!$AA$22),1,0)</f>
        <v>0</v>
      </c>
      <c r="Y22" s="121">
        <f>IF(AND('Sièges (R1)'!$AB$22&gt;0,'Suffrages (R2)'!Y22='Suffrages (R2)'!$AA$22),1,0)</f>
        <v>0</v>
      </c>
      <c r="Z22" s="121">
        <f>IF(AND('Sièges (R1)'!$AB$22&gt;0,'Suffrages (R2)'!Z22='Suffrages (R2)'!$AA$22),1,0)</f>
        <v>0</v>
      </c>
      <c r="AA22" s="119">
        <f t="shared" si="0"/>
        <v>1</v>
      </c>
      <c r="AB22" s="120">
        <f>'Sièges (R1)'!AB22-AA22</f>
        <v>4</v>
      </c>
    </row>
    <row r="23" spans="1:28" ht="18">
      <c r="A23" s="118" t="s">
        <v>62</v>
      </c>
      <c r="B23" s="121">
        <f>IF(AND('Sièges (R1)'!$AB$23&gt;0,'Suffrages (R2)'!B23='Suffrages (R2)'!$AA$23),1,0)</f>
        <v>0</v>
      </c>
      <c r="C23" s="121">
        <f>IF(AND('Sièges (R1)'!$AB$23&gt;0,'Suffrages (R2)'!C23='Suffrages (R2)'!$AA$23),1,0)</f>
        <v>0</v>
      </c>
      <c r="D23" s="121">
        <f>IF(AND('Sièges (R1)'!$AB$23&gt;0,'Suffrages (R2)'!D23='Suffrages (R2)'!$AA$23),1,0)</f>
        <v>1</v>
      </c>
      <c r="E23" s="121">
        <f>IF(AND('Sièges (R1)'!$AB$23&gt;0,'Suffrages (R2)'!E23='Suffrages (R2)'!$AA$23),1,0)</f>
        <v>0</v>
      </c>
      <c r="F23" s="121">
        <f>IF(AND('Sièges (R1)'!$AB$23&gt;0,'Suffrages (R2)'!F23='Suffrages (R2)'!$AA$23),1,0)</f>
        <v>0</v>
      </c>
      <c r="G23" s="121">
        <f>IF(AND('Sièges (R1)'!$AB$23&gt;0,'Suffrages (R2)'!G23='Suffrages (R2)'!$AA$23),1,0)</f>
        <v>0</v>
      </c>
      <c r="H23" s="121">
        <f>IF(AND('Sièges (R1)'!$AB$23&gt;0,'Suffrages (R2)'!H23='Suffrages (R2)'!$AA$23),1,0)</f>
        <v>0</v>
      </c>
      <c r="I23" s="121">
        <f>IF(AND('Sièges (R1)'!$AB$23&gt;0,'Suffrages (R2)'!I23='Suffrages (R2)'!$AA$23),1,0)</f>
        <v>0</v>
      </c>
      <c r="J23" s="121">
        <f>IF(AND('Sièges (R1)'!$AB$23&gt;0,'Suffrages (R2)'!J23='Suffrages (R2)'!$AA$23),1,0)</f>
        <v>0</v>
      </c>
      <c r="K23" s="121">
        <f>IF(AND('Sièges (R1)'!$AB$23&gt;0,'Suffrages (R2)'!K23='Suffrages (R2)'!$AA$23),1,0)</f>
        <v>0</v>
      </c>
      <c r="L23" s="121">
        <f>IF(AND('Sièges (R1)'!$AB$23&gt;0,'Suffrages (R2)'!L23='Suffrages (R2)'!$AA$23),1,0)</f>
        <v>0</v>
      </c>
      <c r="M23" s="121">
        <f>IF(AND('Sièges (R1)'!$AB$23&gt;0,'Suffrages (R2)'!M23='Suffrages (R2)'!$AA$23),1,0)</f>
        <v>0</v>
      </c>
      <c r="N23" s="121">
        <f>IF(AND('Sièges (R1)'!$AB$23&gt;0,'Suffrages (R2)'!N23='Suffrages (R2)'!$AA$23),1,0)</f>
        <v>0</v>
      </c>
      <c r="O23" s="121">
        <f>IF(AND('Sièges (R1)'!$AB$23&gt;0,'Suffrages (R2)'!O23='Suffrages (R2)'!$AA$23),1,0)</f>
        <v>0</v>
      </c>
      <c r="P23" s="121">
        <f>IF(AND('Sièges (R1)'!$AB$23&gt;0,'Suffrages (R2)'!P23='Suffrages (R2)'!$AA$23),1,0)</f>
        <v>0</v>
      </c>
      <c r="Q23" s="121">
        <f>IF(AND('Sièges (R1)'!$AB$23&gt;0,'Suffrages (R2)'!Q23='Suffrages (R2)'!$AA$23),1,0)</f>
        <v>0</v>
      </c>
      <c r="R23" s="121">
        <f>IF(AND('Sièges (R1)'!$AB$23&gt;0,'Suffrages (R2)'!R23='Suffrages (R2)'!$AA$23),1,0)</f>
        <v>0</v>
      </c>
      <c r="S23" s="121">
        <f>IF(AND('Sièges (R1)'!$AB$23&gt;0,'Suffrages (R2)'!S23='Suffrages (R2)'!$AA$23),1,0)</f>
        <v>0</v>
      </c>
      <c r="T23" s="121">
        <f>IF(AND('Sièges (R1)'!$AB$23&gt;0,'Suffrages (R2)'!T23='Suffrages (R2)'!$AA$23),1,0)</f>
        <v>0</v>
      </c>
      <c r="U23" s="121">
        <f>IF(AND('Sièges (R1)'!$AB$23&gt;0,'Suffrages (R2)'!U23='Suffrages (R2)'!$AA$23),1,0)</f>
        <v>0</v>
      </c>
      <c r="V23" s="121">
        <f>IF(AND('Sièges (R1)'!$AB$23&gt;0,'Suffrages (R2)'!V23='Suffrages (R2)'!$AA$23),1,0)</f>
        <v>0</v>
      </c>
      <c r="W23" s="121">
        <f>IF(AND('Sièges (R1)'!$AB$23&gt;0,'Suffrages (R2)'!W23='Suffrages (R2)'!$AA$23),1,0)</f>
        <v>0</v>
      </c>
      <c r="X23" s="121">
        <f>IF(AND('Sièges (R1)'!$AB$23&gt;0,'Suffrages (R2)'!X23='Suffrages (R2)'!$AA$23),1,0)</f>
        <v>0</v>
      </c>
      <c r="Y23" s="121">
        <f>IF(AND('Sièges (R1)'!$AB$23&gt;0,'Suffrages (R2)'!Y23='Suffrages (R2)'!$AA$23),1,0)</f>
        <v>0</v>
      </c>
      <c r="Z23" s="121">
        <f>IF(AND('Sièges (R1)'!$AB$23&gt;0,'Suffrages (R2)'!Z23='Suffrages (R2)'!$AA$23),1,0)</f>
        <v>0</v>
      </c>
      <c r="AA23" s="119">
        <f t="shared" si="0"/>
        <v>1</v>
      </c>
      <c r="AB23" s="120">
        <f>'Sièges (R1)'!AB23-AA23</f>
        <v>4</v>
      </c>
    </row>
    <row r="24" spans="1:28" ht="18">
      <c r="A24" s="118" t="s">
        <v>63</v>
      </c>
      <c r="B24" s="121">
        <f>IF(AND('Sièges (R1)'!$AB$24&gt;0,'Suffrages (R2)'!B24='Suffrages (R2)'!$AA$24),1,0)</f>
        <v>0</v>
      </c>
      <c r="C24" s="121">
        <f>IF(AND('Sièges (R1)'!$AB$24&gt;0,'Suffrages (R2)'!C24='Suffrages (R2)'!$AA$24),1,0)</f>
        <v>0</v>
      </c>
      <c r="D24" s="121">
        <f>IF(AND('Sièges (R1)'!$AB$24&gt;0,'Suffrages (R2)'!D24='Suffrages (R2)'!$AA$24),1,0)</f>
        <v>0</v>
      </c>
      <c r="E24" s="121">
        <f>IF(AND('Sièges (R1)'!$AB$24&gt;0,'Suffrages (R2)'!E24='Suffrages (R2)'!$AA$24),1,0)</f>
        <v>0</v>
      </c>
      <c r="F24" s="121">
        <f>IF(AND('Sièges (R1)'!$AB$24&gt;0,'Suffrages (R2)'!F24='Suffrages (R2)'!$AA$24),1,0)</f>
        <v>0</v>
      </c>
      <c r="G24" s="121">
        <f>IF(AND('Sièges (R1)'!$AB$24&gt;0,'Suffrages (R2)'!G24='Suffrages (R2)'!$AA$24),1,0)</f>
        <v>0</v>
      </c>
      <c r="H24" s="121">
        <f>IF(AND('Sièges (R1)'!$AB$24&gt;0,'Suffrages (R2)'!H24='Suffrages (R2)'!$AA$24),1,0)</f>
        <v>0</v>
      </c>
      <c r="I24" s="121">
        <f>IF(AND('Sièges (R1)'!$AB$24&gt;0,'Suffrages (R2)'!I24='Suffrages (R2)'!$AA$24),1,0)</f>
        <v>0</v>
      </c>
      <c r="J24" s="121">
        <f>IF(AND('Sièges (R1)'!$AB$24&gt;0,'Suffrages (R2)'!J24='Suffrages (R2)'!$AA$24),1,0)</f>
        <v>0</v>
      </c>
      <c r="K24" s="121">
        <f>IF(AND('Sièges (R1)'!$AB$24&gt;0,'Suffrages (R2)'!K24='Suffrages (R2)'!$AA$24),1,0)</f>
        <v>0</v>
      </c>
      <c r="L24" s="121">
        <f>IF(AND('Sièges (R1)'!$AB$24&gt;0,'Suffrages (R2)'!L24='Suffrages (R2)'!$AA$24),1,0)</f>
        <v>0</v>
      </c>
      <c r="M24" s="121">
        <f>IF(AND('Sièges (R1)'!$AB$24&gt;0,'Suffrages (R2)'!M24='Suffrages (R2)'!$AA$24),1,0)</f>
        <v>0</v>
      </c>
      <c r="N24" s="121">
        <f>IF(AND('Sièges (R1)'!$AB$24&gt;0,'Suffrages (R2)'!N24='Suffrages (R2)'!$AA$24),1,0)</f>
        <v>0</v>
      </c>
      <c r="O24" s="121">
        <f>IF(AND('Sièges (R1)'!$AB$24&gt;0,'Suffrages (R2)'!O24='Suffrages (R2)'!$AA$24),1,0)</f>
        <v>0</v>
      </c>
      <c r="P24" s="121">
        <f>IF(AND('Sièges (R1)'!$AB$24&gt;0,'Suffrages (R2)'!P24='Suffrages (R2)'!$AA$24),1,0)</f>
        <v>0</v>
      </c>
      <c r="Q24" s="121">
        <f>IF(AND('Sièges (R1)'!$AB$24&gt;0,'Suffrages (R2)'!Q24='Suffrages (R2)'!$AA$24),1,0)</f>
        <v>0</v>
      </c>
      <c r="R24" s="121">
        <f>IF(AND('Sièges (R1)'!$AB$24&gt;0,'Suffrages (R2)'!R24='Suffrages (R2)'!$AA$24),1,0)</f>
        <v>0</v>
      </c>
      <c r="S24" s="121">
        <f>IF(AND('Sièges (R1)'!$AB$24&gt;0,'Suffrages (R2)'!S24='Suffrages (R2)'!$AA$24),1,0)</f>
        <v>0</v>
      </c>
      <c r="T24" s="121">
        <f>IF(AND('Sièges (R1)'!$AB$24&gt;0,'Suffrages (R2)'!T24='Suffrages (R2)'!$AA$24),1,0)</f>
        <v>0</v>
      </c>
      <c r="U24" s="121">
        <f>IF(AND('Sièges (R1)'!$AB$24&gt;0,'Suffrages (R2)'!U24='Suffrages (R2)'!$AA$24),1,0)</f>
        <v>1</v>
      </c>
      <c r="V24" s="121">
        <f>IF(AND('Sièges (R1)'!$AB$24&gt;0,'Suffrages (R2)'!V24='Suffrages (R2)'!$AA$24),1,0)</f>
        <v>0</v>
      </c>
      <c r="W24" s="121">
        <f>IF(AND('Sièges (R1)'!$AB$24&gt;0,'Suffrages (R2)'!W24='Suffrages (R2)'!$AA$24),1,0)</f>
        <v>0</v>
      </c>
      <c r="X24" s="121">
        <f>IF(AND('Sièges (R1)'!$AB$24&gt;0,'Suffrages (R2)'!X24='Suffrages (R2)'!$AA$24),1,0)</f>
        <v>0</v>
      </c>
      <c r="Y24" s="121">
        <f>IF(AND('Sièges (R1)'!$AB$24&gt;0,'Suffrages (R2)'!Y24='Suffrages (R2)'!$AA$24),1,0)</f>
        <v>0</v>
      </c>
      <c r="Z24" s="121">
        <f>IF(AND('Sièges (R1)'!$AB$24&gt;0,'Suffrages (R2)'!Z24='Suffrages (R2)'!$AA$24),1,0)</f>
        <v>0</v>
      </c>
      <c r="AA24" s="119">
        <f t="shared" si="0"/>
        <v>1</v>
      </c>
      <c r="AB24" s="120">
        <f>'Sièges (R1)'!AB24-AA24</f>
        <v>4</v>
      </c>
    </row>
    <row r="25" spans="1:28" ht="18">
      <c r="A25" s="118" t="s">
        <v>64</v>
      </c>
      <c r="B25" s="121">
        <f>IF(AND('Sièges (R1)'!$AB$25&gt;0,'Suffrages (R2)'!B25='Suffrages (R2)'!$AA$25),1,0)</f>
        <v>0</v>
      </c>
      <c r="C25" s="121">
        <f>IF(AND('Sièges (R1)'!$AB$25&gt;0,'Suffrages (R2)'!C25='Suffrages (R2)'!$AA$25),1,0)</f>
        <v>0</v>
      </c>
      <c r="D25" s="121">
        <f>IF(AND('Sièges (R1)'!$AB$25&gt;0,'Suffrages (R2)'!D25='Suffrages (R2)'!$AA$25),1,0)</f>
        <v>0</v>
      </c>
      <c r="E25" s="121">
        <f>IF(AND('Sièges (R1)'!$AB$25&gt;0,'Suffrages (R2)'!E25='Suffrages (R2)'!$AA$25),1,0)</f>
        <v>0</v>
      </c>
      <c r="F25" s="121">
        <f>IF(AND('Sièges (R1)'!$AB$25&gt;0,'Suffrages (R2)'!F25='Suffrages (R2)'!$AA$25),1,0)</f>
        <v>0</v>
      </c>
      <c r="G25" s="121">
        <f>IF(AND('Sièges (R1)'!$AB$25&gt;0,'Suffrages (R2)'!G25='Suffrages (R2)'!$AA$25),1,0)</f>
        <v>0</v>
      </c>
      <c r="H25" s="121">
        <f>IF(AND('Sièges (R1)'!$AB$25&gt;0,'Suffrages (R2)'!H25='Suffrages (R2)'!$AA$25),1,0)</f>
        <v>0</v>
      </c>
      <c r="I25" s="121">
        <f>IF(AND('Sièges (R1)'!$AB$25&gt;0,'Suffrages (R2)'!I25='Suffrages (R2)'!$AA$25),1,0)</f>
        <v>0</v>
      </c>
      <c r="J25" s="121">
        <f>IF(AND('Sièges (R1)'!$AB$25&gt;0,'Suffrages (R2)'!J25='Suffrages (R2)'!$AA$25),1,0)</f>
        <v>0</v>
      </c>
      <c r="K25" s="121">
        <f>IF(AND('Sièges (R1)'!$AB$25&gt;0,'Suffrages (R2)'!K25='Suffrages (R2)'!$AA$25),1,0)</f>
        <v>0</v>
      </c>
      <c r="L25" s="121">
        <f>IF(AND('Sièges (R1)'!$AB$25&gt;0,'Suffrages (R2)'!L25='Suffrages (R2)'!$AA$25),1,0)</f>
        <v>0</v>
      </c>
      <c r="M25" s="121">
        <f>IF(AND('Sièges (R1)'!$AB$25&gt;0,'Suffrages (R2)'!M25='Suffrages (R2)'!$AA$25),1,0)</f>
        <v>0</v>
      </c>
      <c r="N25" s="121">
        <f>IF(AND('Sièges (R1)'!$AB$25&gt;0,'Suffrages (R2)'!N25='Suffrages (R2)'!$AA$25),1,0)</f>
        <v>0</v>
      </c>
      <c r="O25" s="121">
        <f>IF(AND('Sièges (R1)'!$AB$25&gt;0,'Suffrages (R2)'!O25='Suffrages (R2)'!$AA$25),1,0)</f>
        <v>0</v>
      </c>
      <c r="P25" s="121">
        <f>IF(AND('Sièges (R1)'!$AB$25&gt;0,'Suffrages (R2)'!P25='Suffrages (R2)'!$AA$25),1,0)</f>
        <v>0</v>
      </c>
      <c r="Q25" s="121">
        <f>IF(AND('Sièges (R1)'!$AB$25&gt;0,'Suffrages (R2)'!Q25='Suffrages (R2)'!$AA$25),1,0)</f>
        <v>0</v>
      </c>
      <c r="R25" s="121">
        <f>IF(AND('Sièges (R1)'!$AB$25&gt;0,'Suffrages (R2)'!R25='Suffrages (R2)'!$AA$25),1,0)</f>
        <v>1</v>
      </c>
      <c r="S25" s="121">
        <f>IF(AND('Sièges (R1)'!$AB$25&gt;0,'Suffrages (R2)'!S25='Suffrages (R2)'!$AA$25),1,0)</f>
        <v>0</v>
      </c>
      <c r="T25" s="121">
        <f>IF(AND('Sièges (R1)'!$AB$25&gt;0,'Suffrages (R2)'!T25='Suffrages (R2)'!$AA$25),1,0)</f>
        <v>0</v>
      </c>
      <c r="U25" s="121">
        <f>IF(AND('Sièges (R1)'!$AB$25&gt;0,'Suffrages (R2)'!U25='Suffrages (R2)'!$AA$25),1,0)</f>
        <v>0</v>
      </c>
      <c r="V25" s="121">
        <f>IF(AND('Sièges (R1)'!$AB$25&gt;0,'Suffrages (R2)'!V25='Suffrages (R2)'!$AA$25),1,0)</f>
        <v>0</v>
      </c>
      <c r="W25" s="121">
        <f>IF(AND('Sièges (R1)'!$AB$25&gt;0,'Suffrages (R2)'!W25='Suffrages (R2)'!$AA$25),1,0)</f>
        <v>0</v>
      </c>
      <c r="X25" s="121">
        <f>IF(AND('Sièges (R1)'!$AB$25&gt;0,'Suffrages (R2)'!X25='Suffrages (R2)'!$AA$25),1,0)</f>
        <v>0</v>
      </c>
      <c r="Y25" s="121">
        <f>IF(AND('Sièges (R1)'!$AB$25&gt;0,'Suffrages (R2)'!Y25='Suffrages (R2)'!$AA$25),1,0)</f>
        <v>0</v>
      </c>
      <c r="Z25" s="121">
        <f>IF(AND('Sièges (R1)'!$AB$25&gt;0,'Suffrages (R2)'!Z25='Suffrages (R2)'!$AA$25),1,0)</f>
        <v>0</v>
      </c>
      <c r="AA25" s="119">
        <f t="shared" si="0"/>
        <v>1</v>
      </c>
      <c r="AB25" s="120">
        <f>'Sièges (R1)'!AB25-AA25</f>
        <v>3</v>
      </c>
    </row>
    <row r="26" spans="1:28" ht="18">
      <c r="A26" s="118" t="s">
        <v>65</v>
      </c>
      <c r="B26" s="121">
        <f>IF(AND('Sièges (R1)'!$AB$26&gt;0,'Suffrages (R2)'!B26='Suffrages (R2)'!$AA$26),1,0)</f>
        <v>0</v>
      </c>
      <c r="C26" s="121">
        <f>IF(AND('Sièges (R1)'!$AB$26&gt;0,'Suffrages (R2)'!C26='Suffrages (R2)'!$AA$26),1,0)</f>
        <v>0</v>
      </c>
      <c r="D26" s="121">
        <f>IF(AND('Sièges (R1)'!$AB$26&gt;0,'Suffrages (R2)'!D26='Suffrages (R2)'!$AA$26),1,0)</f>
        <v>0</v>
      </c>
      <c r="E26" s="121">
        <f>IF(AND('Sièges (R1)'!$AB$26&gt;0,'Suffrages (R2)'!E26='Suffrages (R2)'!$AA$26),1,0)</f>
        <v>0</v>
      </c>
      <c r="F26" s="121">
        <f>IF(AND('Sièges (R1)'!$AB$26&gt;0,'Suffrages (R2)'!F26='Suffrages (R2)'!$AA$26),1,0)</f>
        <v>0</v>
      </c>
      <c r="G26" s="121">
        <f>IF(AND('Sièges (R1)'!$AB$26&gt;0,'Suffrages (R2)'!G26='Suffrages (R2)'!$AA$26),1,0)</f>
        <v>0</v>
      </c>
      <c r="H26" s="121">
        <f>IF(AND('Sièges (R1)'!$AB$26&gt;0,'Suffrages (R2)'!H26='Suffrages (R2)'!$AA$26),1,0)</f>
        <v>0</v>
      </c>
      <c r="I26" s="121">
        <f>IF(AND('Sièges (R1)'!$AB$26&gt;0,'Suffrages (R2)'!I26='Suffrages (R2)'!$AA$26),1,0)</f>
        <v>1</v>
      </c>
      <c r="J26" s="121">
        <f>IF(AND('Sièges (R1)'!$AB$26&gt;0,'Suffrages (R2)'!J26='Suffrages (R2)'!$AA$26),1,0)</f>
        <v>0</v>
      </c>
      <c r="K26" s="121">
        <f>IF(AND('Sièges (R1)'!$AB$26&gt;0,'Suffrages (R2)'!K26='Suffrages (R2)'!$AA$26),1,0)</f>
        <v>0</v>
      </c>
      <c r="L26" s="121">
        <f>IF(AND('Sièges (R1)'!$AB$26&gt;0,'Suffrages (R2)'!L26='Suffrages (R2)'!$AA$26),1,0)</f>
        <v>0</v>
      </c>
      <c r="M26" s="121">
        <f>IF(AND('Sièges (R1)'!$AB$26&gt;0,'Suffrages (R2)'!M26='Suffrages (R2)'!$AA$26),1,0)</f>
        <v>0</v>
      </c>
      <c r="N26" s="121">
        <f>IF(AND('Sièges (R1)'!$AB$26&gt;0,'Suffrages (R2)'!N26='Suffrages (R2)'!$AA$26),1,0)</f>
        <v>0</v>
      </c>
      <c r="O26" s="121">
        <f>IF(AND('Sièges (R1)'!$AB$26&gt;0,'Suffrages (R2)'!O26='Suffrages (R2)'!$AA$26),1,0)</f>
        <v>0</v>
      </c>
      <c r="P26" s="121">
        <f>IF(AND('Sièges (R1)'!$AB$26&gt;0,'Suffrages (R2)'!P26='Suffrages (R2)'!$AA$26),1,0)</f>
        <v>0</v>
      </c>
      <c r="Q26" s="121">
        <f>IF(AND('Sièges (R1)'!$AB$26&gt;0,'Suffrages (R2)'!Q26='Suffrages (R2)'!$AA$26),1,0)</f>
        <v>0</v>
      </c>
      <c r="R26" s="121">
        <f>IF(AND('Sièges (R1)'!$AB$26&gt;0,'Suffrages (R2)'!R26='Suffrages (R2)'!$AA$26),1,0)</f>
        <v>0</v>
      </c>
      <c r="S26" s="121">
        <f>IF(AND('Sièges (R1)'!$AB$26&gt;0,'Suffrages (R2)'!S26='Suffrages (R2)'!$AA$26),1,0)</f>
        <v>0</v>
      </c>
      <c r="T26" s="121">
        <f>IF(AND('Sièges (R1)'!$AB$26&gt;0,'Suffrages (R2)'!T26='Suffrages (R2)'!$AA$26),1,0)</f>
        <v>0</v>
      </c>
      <c r="U26" s="121">
        <f>IF(AND('Sièges (R1)'!$AB$26&gt;0,'Suffrages (R2)'!U26='Suffrages (R2)'!$AA$26),1,0)</f>
        <v>0</v>
      </c>
      <c r="V26" s="121">
        <f>IF(AND('Sièges (R1)'!$AB$26&gt;0,'Suffrages (R2)'!V26='Suffrages (R2)'!$AA$26),1,0)</f>
        <v>0</v>
      </c>
      <c r="W26" s="121">
        <f>IF(AND('Sièges (R1)'!$AB$26&gt;0,'Suffrages (R2)'!W26='Suffrages (R2)'!$AA$26),1,0)</f>
        <v>0</v>
      </c>
      <c r="X26" s="121">
        <f>IF(AND('Sièges (R1)'!$AB$26&gt;0,'Suffrages (R2)'!X26='Suffrages (R2)'!$AA$26),1,0)</f>
        <v>0</v>
      </c>
      <c r="Y26" s="121">
        <f>IF(AND('Sièges (R1)'!$AB$26&gt;0,'Suffrages (R2)'!Y26='Suffrages (R2)'!$AA$26),1,0)</f>
        <v>0</v>
      </c>
      <c r="Z26" s="121">
        <f>IF(AND('Sièges (R1)'!$AB$26&gt;0,'Suffrages (R2)'!Z26='Suffrages (R2)'!$AA$26),1,0)</f>
        <v>0</v>
      </c>
      <c r="AA26" s="119">
        <f t="shared" si="0"/>
        <v>1</v>
      </c>
      <c r="AB26" s="120">
        <f>'Sièges (R1)'!AB26-AA26</f>
        <v>3</v>
      </c>
    </row>
    <row r="27" spans="1:28" ht="18">
      <c r="A27" s="118" t="s">
        <v>66</v>
      </c>
      <c r="B27" s="121">
        <f>IF(AND('Sièges (R1)'!$AB$27&gt;0,'Suffrages (R2)'!B27='Suffrages (R2)'!$AA$27),1,0)</f>
        <v>0</v>
      </c>
      <c r="C27" s="121">
        <f>IF(AND('Sièges (R1)'!$AB$27&gt;0,'Suffrages (R2)'!C27='Suffrages (R2)'!$AA$27),1,0)</f>
        <v>0</v>
      </c>
      <c r="D27" s="121">
        <f>IF(AND('Sièges (R1)'!$AB$27&gt;0,'Suffrages (R2)'!D27='Suffrages (R2)'!$AA$27),1,0)</f>
        <v>0</v>
      </c>
      <c r="E27" s="121">
        <f>IF(AND('Sièges (R1)'!$AB$27&gt;0,'Suffrages (R2)'!E27='Suffrages (R2)'!$AA$27),1,0)</f>
        <v>0</v>
      </c>
      <c r="F27" s="121">
        <f>IF(AND('Sièges (R1)'!$AB$27&gt;0,'Suffrages (R2)'!F27='Suffrages (R2)'!$AA$27),1,0)</f>
        <v>0</v>
      </c>
      <c r="G27" s="121">
        <f>IF(AND('Sièges (R1)'!$AB$27&gt;0,'Suffrages (R2)'!G27='Suffrages (R2)'!$AA$27),1,0)</f>
        <v>0</v>
      </c>
      <c r="H27" s="121">
        <f>IF(AND('Sièges (R1)'!$AB$27&gt;0,'Suffrages (R2)'!H27='Suffrages (R2)'!$AA$27),1,0)</f>
        <v>0</v>
      </c>
      <c r="I27" s="121">
        <f>IF(AND('Sièges (R1)'!$AB$27&gt;0,'Suffrages (R2)'!I27='Suffrages (R2)'!$AA$27),1,0)</f>
        <v>0</v>
      </c>
      <c r="J27" s="121">
        <f>IF(AND('Sièges (R1)'!$AB$27&gt;0,'Suffrages (R2)'!J27='Suffrages (R2)'!$AA$27),1,0)</f>
        <v>0</v>
      </c>
      <c r="K27" s="121">
        <f>IF(AND('Sièges (R1)'!$AB$27&gt;0,'Suffrages (R2)'!K27='Suffrages (R2)'!$AA$27),1,0)</f>
        <v>0</v>
      </c>
      <c r="L27" s="121">
        <f>IF(AND('Sièges (R1)'!$AB$27&gt;0,'Suffrages (R2)'!L27='Suffrages (R2)'!$AA$27),1,0)</f>
        <v>0</v>
      </c>
      <c r="M27" s="121">
        <f>IF(AND('Sièges (R1)'!$AB$27&gt;0,'Suffrages (R2)'!M27='Suffrages (R2)'!$AA$27),1,0)</f>
        <v>0</v>
      </c>
      <c r="N27" s="121">
        <f>IF(AND('Sièges (R1)'!$AB$27&gt;0,'Suffrages (R2)'!N27='Suffrages (R2)'!$AA$27),1,0)</f>
        <v>0</v>
      </c>
      <c r="O27" s="121">
        <f>IF(AND('Sièges (R1)'!$AB$27&gt;0,'Suffrages (R2)'!O27='Suffrages (R2)'!$AA$27),1,0)</f>
        <v>0</v>
      </c>
      <c r="P27" s="121">
        <f>IF(AND('Sièges (R1)'!$AB$27&gt;0,'Suffrages (R2)'!P27='Suffrages (R2)'!$AA$27),1,0)</f>
        <v>1</v>
      </c>
      <c r="Q27" s="121">
        <f>IF(AND('Sièges (R1)'!$AB$27&gt;0,'Suffrages (R2)'!Q27='Suffrages (R2)'!$AA$27),1,0)</f>
        <v>0</v>
      </c>
      <c r="R27" s="121">
        <f>IF(AND('Sièges (R1)'!$AB$27&gt;0,'Suffrages (R2)'!R27='Suffrages (R2)'!$AA$27),1,0)</f>
        <v>0</v>
      </c>
      <c r="S27" s="121">
        <f>IF(AND('Sièges (R1)'!$AB$27&gt;0,'Suffrages (R2)'!S27='Suffrages (R2)'!$AA$27),1,0)</f>
        <v>0</v>
      </c>
      <c r="T27" s="121">
        <f>IF(AND('Sièges (R1)'!$AB$27&gt;0,'Suffrages (R2)'!T27='Suffrages (R2)'!$AA$27),1,0)</f>
        <v>0</v>
      </c>
      <c r="U27" s="121">
        <f>IF(AND('Sièges (R1)'!$AB$27&gt;0,'Suffrages (R2)'!U27='Suffrages (R2)'!$AA$27),1,0)</f>
        <v>0</v>
      </c>
      <c r="V27" s="121">
        <f>IF(AND('Sièges (R1)'!$AB$27&gt;0,'Suffrages (R2)'!V27='Suffrages (R2)'!$AA$27),1,0)</f>
        <v>0</v>
      </c>
      <c r="W27" s="121">
        <f>IF(AND('Sièges (R1)'!$AB$27&gt;0,'Suffrages (R2)'!W27='Suffrages (R2)'!$AA$27),1,0)</f>
        <v>0</v>
      </c>
      <c r="X27" s="121">
        <f>IF(AND('Sièges (R1)'!$AB$27&gt;0,'Suffrages (R2)'!X27='Suffrages (R2)'!$AA$27),1,0)</f>
        <v>0</v>
      </c>
      <c r="Y27" s="121">
        <f>IF(AND('Sièges (R1)'!$AB$27&gt;0,'Suffrages (R2)'!Y27='Suffrages (R2)'!$AA$27),1,0)</f>
        <v>0</v>
      </c>
      <c r="Z27" s="121">
        <f>IF(AND('Sièges (R1)'!$AB$27&gt;0,'Suffrages (R2)'!Z27='Suffrages (R2)'!$AA$27),1,0)</f>
        <v>0</v>
      </c>
      <c r="AA27" s="119">
        <f t="shared" si="0"/>
        <v>1</v>
      </c>
      <c r="AB27" s="120">
        <f>'Sièges (R1)'!AB27-AA27</f>
        <v>3</v>
      </c>
    </row>
    <row r="28" spans="1:28" ht="18">
      <c r="A28" s="118" t="s">
        <v>67</v>
      </c>
      <c r="B28" s="129"/>
      <c r="C28" s="121">
        <f>IF(AND('Sièges (R1)'!$AB$27&gt;0,'Suffrages (R2)'!C28='Suffrages (R2)'!$AA$28),1,0)</f>
        <v>0</v>
      </c>
      <c r="D28" s="121">
        <f>IF(AND('Sièges (R1)'!$AB$27&gt;0,'Suffrages (R2)'!D28='Suffrages (R2)'!$AA$28),1,0)</f>
        <v>0</v>
      </c>
      <c r="E28" s="121">
        <f>IF(AND('Sièges (R1)'!$AB$27&gt;0,'Suffrages (R2)'!E28='Suffrages (R2)'!$AA$28),1,0)</f>
        <v>0</v>
      </c>
      <c r="F28" s="121">
        <f>IF(AND('Sièges (R1)'!$AB$27&gt;0,'Suffrages (R2)'!F28='Suffrages (R2)'!$AA$28),1,0)</f>
        <v>0</v>
      </c>
      <c r="G28" s="121">
        <f>IF(AND('Sièges (R1)'!$AB$27&gt;0,'Suffrages (R2)'!G28='Suffrages (R2)'!$AA$28),1,0)</f>
        <v>0</v>
      </c>
      <c r="H28" s="121">
        <f>IF(AND('Sièges (R1)'!$AB$27&gt;0,'Suffrages (R2)'!H28='Suffrages (R2)'!$AA$28),1,0)</f>
        <v>0</v>
      </c>
      <c r="I28" s="121">
        <f>IF(AND('Sièges (R1)'!$AB$27&gt;0,'Suffrages (R2)'!I28='Suffrages (R2)'!$AA$28),1,0)</f>
        <v>1</v>
      </c>
      <c r="J28" s="121">
        <f>IF(AND('Sièges (R1)'!$AB$27&gt;0,'Suffrages (R2)'!J28='Suffrages (R2)'!$AA$28),1,0)</f>
        <v>0</v>
      </c>
      <c r="K28" s="121">
        <f>IF(AND('Sièges (R1)'!$AB$27&gt;0,'Suffrages (R2)'!K28='Suffrages (R2)'!$AA$28),1,0)</f>
        <v>0</v>
      </c>
      <c r="L28" s="121">
        <f>IF(AND('Sièges (R1)'!$AB$27&gt;0,'Suffrages (R2)'!L28='Suffrages (R2)'!$AA$28),1,0)</f>
        <v>0</v>
      </c>
      <c r="M28" s="121">
        <f>IF(AND('Sièges (R1)'!$AB$27&gt;0,'Suffrages (R2)'!M28='Suffrages (R2)'!$AA$28),1,0)</f>
        <v>0</v>
      </c>
      <c r="N28" s="121">
        <f>IF(AND('Sièges (R1)'!$AB$27&gt;0,'Suffrages (R2)'!N28='Suffrages (R2)'!$AA$28),1,0)</f>
        <v>0</v>
      </c>
      <c r="O28" s="121">
        <f>IF(AND('Sièges (R1)'!$AB$27&gt;0,'Suffrages (R2)'!O28='Suffrages (R2)'!$AA$28),1,0)</f>
        <v>0</v>
      </c>
      <c r="P28" s="121">
        <f>IF(AND('Sièges (R1)'!$AB$27&gt;0,'Suffrages (R2)'!P28='Suffrages (R2)'!$AA$28),1,0)</f>
        <v>0</v>
      </c>
      <c r="Q28" s="121">
        <f>IF(AND('Sièges (R1)'!$AB$27&gt;0,'Suffrages (R2)'!Q28='Suffrages (R2)'!$AA$28),1,0)</f>
        <v>0</v>
      </c>
      <c r="R28" s="121">
        <f>IF(AND('Sièges (R1)'!$AB$27&gt;0,'Suffrages (R2)'!R28='Suffrages (R2)'!$AA$28),1,0)</f>
        <v>0</v>
      </c>
      <c r="S28" s="121">
        <f>IF(AND('Sièges (R1)'!$AB$27&gt;0,'Suffrages (R2)'!S28='Suffrages (R2)'!$AA$28),1,0)</f>
        <v>0</v>
      </c>
      <c r="T28" s="121">
        <f>IF(AND('Sièges (R1)'!$AB$27&gt;0,'Suffrages (R2)'!T28='Suffrages (R2)'!$AA$28),1,0)</f>
        <v>0</v>
      </c>
      <c r="U28" s="121">
        <f>IF(AND('Sièges (R1)'!$AB$27&gt;0,'Suffrages (R2)'!U28='Suffrages (R2)'!$AA$28),1,0)</f>
        <v>0</v>
      </c>
      <c r="V28" s="121">
        <f>IF(AND('Sièges (R1)'!$AB$27&gt;0,'Suffrages (R2)'!V28='Suffrages (R2)'!$AA$28),1,0)</f>
        <v>0</v>
      </c>
      <c r="W28" s="121">
        <f>IF(AND('Sièges (R1)'!$AB$27&gt;0,'Suffrages (R2)'!W28='Suffrages (R2)'!$AA$28),1,0)</f>
        <v>0</v>
      </c>
      <c r="X28" s="121">
        <f>IF(AND('Sièges (R1)'!$AB$27&gt;0,'Suffrages (R2)'!X28='Suffrages (R2)'!$AA$28),1,0)</f>
        <v>0</v>
      </c>
      <c r="Y28" s="121">
        <f>IF(AND('Sièges (R1)'!$AB$27&gt;0,'Suffrages (R2)'!Y28='Suffrages (R2)'!$AA$28),1,0)</f>
        <v>0</v>
      </c>
      <c r="Z28" s="121">
        <f>IF(AND('Sièges (R1)'!$AB$27&gt;0,'Suffrages (R2)'!Z28='Suffrages (R2)'!$AA$28),1,0)</f>
        <v>0</v>
      </c>
      <c r="AA28" s="119">
        <f t="shared" si="0"/>
        <v>1</v>
      </c>
      <c r="AB28" s="120">
        <f>'Sièges (R1)'!AB28-AA28</f>
        <v>1</v>
      </c>
    </row>
    <row r="29" spans="1:28" ht="18">
      <c r="A29" s="118" t="s">
        <v>68</v>
      </c>
      <c r="B29" s="121">
        <f>IF(AND('Sièges (R1)'!$AB$29&gt;0,'Suffrages (R2)'!B29='Suffrages (R2)'!$AA$29),1,0)</f>
        <v>0</v>
      </c>
      <c r="C29" s="121">
        <f>IF(AND('Sièges (R1)'!$AB$29&gt;0,'Suffrages (R2)'!C29='Suffrages (R2)'!$AA$29),1,0)</f>
        <v>0</v>
      </c>
      <c r="D29" s="121">
        <f>IF(AND('Sièges (R1)'!$AB$29&gt;0,'Suffrages (R2)'!D29='Suffrages (R2)'!$AA$29),1,0)</f>
        <v>0</v>
      </c>
      <c r="E29" s="121">
        <f>IF(AND('Sièges (R1)'!$AB$29&gt;0,'Suffrages (R2)'!E29='Suffrages (R2)'!$AA$29),1,0)</f>
        <v>0</v>
      </c>
      <c r="F29" s="121">
        <f>IF(AND('Sièges (R1)'!$AB$29&gt;0,'Suffrages (R2)'!F29='Suffrages (R2)'!$AA$29),1,0)</f>
        <v>0</v>
      </c>
      <c r="G29" s="121">
        <f>IF(AND('Sièges (R1)'!$AB$29&gt;0,'Suffrages (R2)'!G29='Suffrages (R2)'!$AA$29),1,0)</f>
        <v>0</v>
      </c>
      <c r="H29" s="121">
        <f>IF(AND('Sièges (R1)'!$AB$29&gt;0,'Suffrages (R2)'!H29='Suffrages (R2)'!$AA$29),1,0)</f>
        <v>0</v>
      </c>
      <c r="I29" s="121">
        <f>IF(AND('Sièges (R1)'!$AB$29&gt;0,'Suffrages (R2)'!I29='Suffrages (R2)'!$AA$29),1,0)</f>
        <v>0</v>
      </c>
      <c r="J29" s="121">
        <f>IF(AND('Sièges (R1)'!$AB$29&gt;0,'Suffrages (R2)'!J29='Suffrages (R2)'!$AA$29),1,0)</f>
        <v>0</v>
      </c>
      <c r="K29" s="121">
        <f>IF(AND('Sièges (R1)'!$AB$29&gt;0,'Suffrages (R2)'!K29='Suffrages (R2)'!$AA$29),1,0)</f>
        <v>0</v>
      </c>
      <c r="L29" s="121">
        <f>IF(AND('Sièges (R1)'!$AB$29&gt;0,'Suffrages (R2)'!L29='Suffrages (R2)'!$AA$29),1,0)</f>
        <v>0</v>
      </c>
      <c r="M29" s="121">
        <f>IF(AND('Sièges (R1)'!$AB$29&gt;0,'Suffrages (R2)'!M29='Suffrages (R2)'!$AA$29),1,0)</f>
        <v>0</v>
      </c>
      <c r="N29" s="121">
        <f>IF(AND('Sièges (R1)'!$AB$29&gt;0,'Suffrages (R2)'!N29='Suffrages (R2)'!$AA$29),1,0)</f>
        <v>0</v>
      </c>
      <c r="O29" s="121">
        <f>IF(AND('Sièges (R1)'!$AB$29&gt;0,'Suffrages (R2)'!O29='Suffrages (R2)'!$AA$29),1,0)</f>
        <v>0</v>
      </c>
      <c r="P29" s="121">
        <f>IF(AND('Sièges (R1)'!$AB$29&gt;0,'Suffrages (R2)'!P29='Suffrages (R2)'!$AA$29),1,0)</f>
        <v>0</v>
      </c>
      <c r="Q29" s="121">
        <f>IF(AND('Sièges (R1)'!$AB$29&gt;0,'Suffrages (R2)'!Q29='Suffrages (R2)'!$AA$29),1,0)</f>
        <v>0</v>
      </c>
      <c r="R29" s="121">
        <f>IF(AND('Sièges (R1)'!$AB$29&gt;0,'Suffrages (R2)'!R29='Suffrages (R2)'!$AA$29),1,0)</f>
        <v>0</v>
      </c>
      <c r="S29" s="121">
        <f>IF(AND('Sièges (R1)'!$AB$29&gt;0,'Suffrages (R2)'!S29='Suffrages (R2)'!$AA$29),1,0)</f>
        <v>0</v>
      </c>
      <c r="T29" s="121">
        <f>IF(AND('Sièges (R1)'!$AB$29&gt;0,'Suffrages (R2)'!T29='Suffrages (R2)'!$AA$29),1,0)</f>
        <v>0</v>
      </c>
      <c r="U29" s="121">
        <f>IF(AND('Sièges (R1)'!$AB$29&gt;0,'Suffrages (R2)'!U29='Suffrages (R2)'!$AA$29),1,0)</f>
        <v>1</v>
      </c>
      <c r="V29" s="121">
        <f>IF(AND('Sièges (R1)'!$AB$29&gt;0,'Suffrages (R2)'!V29='Suffrages (R2)'!$AA$29),1,0)</f>
        <v>0</v>
      </c>
      <c r="W29" s="121">
        <f>IF(AND('Sièges (R1)'!$AB$29&gt;0,'Suffrages (R2)'!W29='Suffrages (R2)'!$AA$29),1,0)</f>
        <v>0</v>
      </c>
      <c r="X29" s="121">
        <f>IF(AND('Sièges (R1)'!$AB$29&gt;0,'Suffrages (R2)'!X29='Suffrages (R2)'!$AA$29),1,0)</f>
        <v>0</v>
      </c>
      <c r="Y29" s="121">
        <f>IF(AND('Sièges (R1)'!$AB$29&gt;0,'Suffrages (R2)'!Y29='Suffrages (R2)'!$AA$29),1,0)</f>
        <v>0</v>
      </c>
      <c r="Z29" s="121">
        <f>IF(AND('Sièges (R1)'!$AB$29&gt;0,'Suffrages (R2)'!Z29='Suffrages (R2)'!$AA$29),1,0)</f>
        <v>0</v>
      </c>
      <c r="AA29" s="119">
        <f t="shared" si="0"/>
        <v>1</v>
      </c>
      <c r="AB29" s="120">
        <f>'Sièges (R1)'!AB29-AA29</f>
        <v>2</v>
      </c>
    </row>
    <row r="30" spans="1:28" ht="18">
      <c r="A30" s="118" t="s">
        <v>69</v>
      </c>
      <c r="B30" s="121">
        <f>IF(AND('Sièges (R1)'!$AB$30&gt;0,'Suffrages (R2)'!B30='Suffrages (R2)'!$AA$30),1,0)</f>
        <v>0</v>
      </c>
      <c r="C30" s="121">
        <f>IF(AND('Sièges (R1)'!$AB$30&gt;0,'Suffrages (R2)'!C30='Suffrages (R2)'!$AA$30),1,0)</f>
        <v>0</v>
      </c>
      <c r="D30" s="121">
        <f>IF(AND('Sièges (R1)'!$AB$30&gt;0,'Suffrages (R2)'!D30='Suffrages (R2)'!$AA$30),1,0)</f>
        <v>0</v>
      </c>
      <c r="E30" s="121">
        <f>IF(AND('Sièges (R1)'!$AB$30&gt;0,'Suffrages (R2)'!E30='Suffrages (R2)'!$AA$30),1,0)</f>
        <v>0</v>
      </c>
      <c r="F30" s="121">
        <f>IF(AND('Sièges (R1)'!$AB$30&gt;0,'Suffrages (R2)'!F30='Suffrages (R2)'!$AA$30),1,0)</f>
        <v>0</v>
      </c>
      <c r="G30" s="121">
        <f>IF(AND('Sièges (R1)'!$AB$30&gt;0,'Suffrages (R2)'!G30='Suffrages (R2)'!$AA$30),1,0)</f>
        <v>0</v>
      </c>
      <c r="H30" s="121">
        <f>IF(AND('Sièges (R1)'!$AB$30&gt;0,'Suffrages (R2)'!H30='Suffrages (R2)'!$AA$30),1,0)</f>
        <v>0</v>
      </c>
      <c r="I30" s="121">
        <f>IF(AND('Sièges (R1)'!$AB$30&gt;0,'Suffrages (R2)'!I30='Suffrages (R2)'!$AA$30),1,0)</f>
        <v>1</v>
      </c>
      <c r="J30" s="121">
        <f>IF(AND('Sièges (R1)'!$AB$30&gt;0,'Suffrages (R2)'!J30='Suffrages (R2)'!$AA$30),1,0)</f>
        <v>0</v>
      </c>
      <c r="K30" s="121">
        <f>IF(AND('Sièges (R1)'!$AB$30&gt;0,'Suffrages (R2)'!K30='Suffrages (R2)'!$AA$30),1,0)</f>
        <v>0</v>
      </c>
      <c r="L30" s="121">
        <f>IF(AND('Sièges (R1)'!$AB$30&gt;0,'Suffrages (R2)'!L30='Suffrages (R2)'!$AA$30),1,0)</f>
        <v>0</v>
      </c>
      <c r="M30" s="121">
        <f>IF(AND('Sièges (R1)'!$AB$30&gt;0,'Suffrages (R2)'!M30='Suffrages (R2)'!$AA$30),1,0)</f>
        <v>0</v>
      </c>
      <c r="N30" s="121">
        <f>IF(AND('Sièges (R1)'!$AB$30&gt;0,'Suffrages (R2)'!N30='Suffrages (R2)'!$AA$30),1,0)</f>
        <v>0</v>
      </c>
      <c r="O30" s="121">
        <f>IF(AND('Sièges (R1)'!$AB$30&gt;0,'Suffrages (R2)'!O30='Suffrages (R2)'!$AA$30),1,0)</f>
        <v>0</v>
      </c>
      <c r="P30" s="121">
        <f>IF(AND('Sièges (R1)'!$AB$30&gt;0,'Suffrages (R2)'!P30='Suffrages (R2)'!$AA$30),1,0)</f>
        <v>0</v>
      </c>
      <c r="Q30" s="121">
        <f>IF(AND('Sièges (R1)'!$AB$30&gt;0,'Suffrages (R2)'!Q30='Suffrages (R2)'!$AA$30),1,0)</f>
        <v>0</v>
      </c>
      <c r="R30" s="121">
        <f>IF(AND('Sièges (R1)'!$AB$30&gt;0,'Suffrages (R2)'!R30='Suffrages (R2)'!$AA$30),1,0)</f>
        <v>0</v>
      </c>
      <c r="S30" s="121">
        <f>IF(AND('Sièges (R1)'!$AB$30&gt;0,'Suffrages (R2)'!S30='Suffrages (R2)'!$AA$30),1,0)</f>
        <v>0</v>
      </c>
      <c r="T30" s="121">
        <f>IF(AND('Sièges (R1)'!$AB$30&gt;0,'Suffrages (R2)'!T30='Suffrages (R2)'!$AA$30),1,0)</f>
        <v>0</v>
      </c>
      <c r="U30" s="121">
        <f>IF(AND('Sièges (R1)'!$AB$30&gt;0,'Suffrages (R2)'!U30='Suffrages (R2)'!$AA$30),1,0)</f>
        <v>0</v>
      </c>
      <c r="V30" s="121">
        <f>IF(AND('Sièges (R1)'!$AB$30&gt;0,'Suffrages (R2)'!V30='Suffrages (R2)'!$AA$30),1,0)</f>
        <v>0</v>
      </c>
      <c r="W30" s="121">
        <f>IF(AND('Sièges (R1)'!$AB$30&gt;0,'Suffrages (R2)'!W30='Suffrages (R2)'!$AA$30),1,0)</f>
        <v>0</v>
      </c>
      <c r="X30" s="121">
        <f>IF(AND('Sièges (R1)'!$AB$30&gt;0,'Suffrages (R2)'!X30='Suffrages (R2)'!$AA$30),1,0)</f>
        <v>0</v>
      </c>
      <c r="Y30" s="121">
        <f>IF(AND('Sièges (R1)'!$AB$30&gt;0,'Suffrages (R2)'!Y30='Suffrages (R2)'!$AA$30),1,0)</f>
        <v>0</v>
      </c>
      <c r="Z30" s="121">
        <f>IF(AND('Sièges (R1)'!$AB$30&gt;0,'Suffrages (R2)'!Z30='Suffrages (R2)'!$AA$30),1,0)</f>
        <v>0</v>
      </c>
      <c r="AA30" s="119">
        <f t="shared" si="0"/>
        <v>1</v>
      </c>
      <c r="AB30" s="120">
        <f>'Sièges (R1)'!AB30-AA30</f>
        <v>2</v>
      </c>
    </row>
    <row r="31" spans="1:28" ht="18">
      <c r="A31" s="118" t="s">
        <v>70</v>
      </c>
      <c r="B31" s="121">
        <f>IF(AND('Sièges (R1)'!$AB$31&gt;0,'Suffrages (R2)'!B31='Suffrages (R2)'!$AA$31),1,0)</f>
        <v>0</v>
      </c>
      <c r="C31" s="121">
        <f>IF(AND('Sièges (R1)'!$AB$31&gt;0,'Suffrages (R2)'!C31='Suffrages (R2)'!$AA$31),1,0)</f>
        <v>0</v>
      </c>
      <c r="D31" s="121">
        <f>IF(AND('Sièges (R1)'!$AB$31&gt;0,'Suffrages (R2)'!D31='Suffrages (R2)'!$AA$31),1,0)</f>
        <v>0</v>
      </c>
      <c r="E31" s="121">
        <f>IF(AND('Sièges (R1)'!$AB$31&gt;0,'Suffrages (R2)'!E31='Suffrages (R2)'!$AA$31),1,0)</f>
        <v>0</v>
      </c>
      <c r="F31" s="121">
        <f>IF(AND('Sièges (R1)'!$AB$31&gt;0,'Suffrages (R2)'!F31='Suffrages (R2)'!$AA$31),1,0)</f>
        <v>0</v>
      </c>
      <c r="G31" s="121">
        <f>IF(AND('Sièges (R1)'!$AB$31&gt;0,'Suffrages (R2)'!G31='Suffrages (R2)'!$AA$31),1,0)</f>
        <v>0</v>
      </c>
      <c r="H31" s="121">
        <f>IF(AND('Sièges (R1)'!$AB$31&gt;0,'Suffrages (R2)'!H31='Suffrages (R2)'!$AA$31),1,0)</f>
        <v>0</v>
      </c>
      <c r="I31" s="121">
        <f>IF(AND('Sièges (R1)'!$AB$31&gt;0,'Suffrages (R2)'!I31='Suffrages (R2)'!$AA$31),1,0)</f>
        <v>0</v>
      </c>
      <c r="J31" s="121">
        <f>IF(AND('Sièges (R1)'!$AB$31&gt;0,'Suffrages (R2)'!J31='Suffrages (R2)'!$AA$31),1,0)</f>
        <v>1</v>
      </c>
      <c r="K31" s="121">
        <f>IF(AND('Sièges (R1)'!$AB$31&gt;0,'Suffrages (R2)'!K31='Suffrages (R2)'!$AA$31),1,0)</f>
        <v>0</v>
      </c>
      <c r="L31" s="121">
        <f>IF(AND('Sièges (R1)'!$AB$31&gt;0,'Suffrages (R2)'!L31='Suffrages (R2)'!$AA$31),1,0)</f>
        <v>0</v>
      </c>
      <c r="M31" s="121">
        <f>IF(AND('Sièges (R1)'!$AB$31&gt;0,'Suffrages (R2)'!M31='Suffrages (R2)'!$AA$31),1,0)</f>
        <v>0</v>
      </c>
      <c r="N31" s="121">
        <f>IF(AND('Sièges (R1)'!$AB$31&gt;0,'Suffrages (R2)'!N31='Suffrages (R2)'!$AA$31),1,0)</f>
        <v>0</v>
      </c>
      <c r="O31" s="121">
        <f>IF(AND('Sièges (R1)'!$AB$31&gt;0,'Suffrages (R2)'!O31='Suffrages (R2)'!$AA$31),1,0)</f>
        <v>0</v>
      </c>
      <c r="P31" s="121">
        <f>IF(AND('Sièges (R1)'!$AB$31&gt;0,'Suffrages (R2)'!P31='Suffrages (R2)'!$AA$31),1,0)</f>
        <v>0</v>
      </c>
      <c r="Q31" s="121">
        <f>IF(AND('Sièges (R1)'!$AB$31&gt;0,'Suffrages (R2)'!Q31='Suffrages (R2)'!$AA$31),1,0)</f>
        <v>0</v>
      </c>
      <c r="R31" s="121">
        <f>IF(AND('Sièges (R1)'!$AB$31&gt;0,'Suffrages (R2)'!R31='Suffrages (R2)'!$AA$31),1,0)</f>
        <v>0</v>
      </c>
      <c r="S31" s="121">
        <f>IF(AND('Sièges (R1)'!$AB$31&gt;0,'Suffrages (R2)'!S31='Suffrages (R2)'!$AA$31),1,0)</f>
        <v>0</v>
      </c>
      <c r="T31" s="121">
        <f>IF(AND('Sièges (R1)'!$AB$31&gt;0,'Suffrages (R2)'!T31='Suffrages (R2)'!$AA$31),1,0)</f>
        <v>0</v>
      </c>
      <c r="U31" s="121">
        <f>IF(AND('Sièges (R1)'!$AB$31&gt;0,'Suffrages (R2)'!U31='Suffrages (R2)'!$AA$31),1,0)</f>
        <v>0</v>
      </c>
      <c r="V31" s="121">
        <f>IF(AND('Sièges (R1)'!$AB$31&gt;0,'Suffrages (R2)'!V31='Suffrages (R2)'!$AA$31),1,0)</f>
        <v>0</v>
      </c>
      <c r="W31" s="121">
        <f>IF(AND('Sièges (R1)'!$AB$31&gt;0,'Suffrages (R2)'!W31='Suffrages (R2)'!$AA$31),1,0)</f>
        <v>0</v>
      </c>
      <c r="X31" s="121">
        <f>IF(AND('Sièges (R1)'!$AB$31&gt;0,'Suffrages (R2)'!X31='Suffrages (R2)'!$AA$31),1,0)</f>
        <v>0</v>
      </c>
      <c r="Y31" s="121">
        <f>IF(AND('Sièges (R1)'!$AB$31&gt;0,'Suffrages (R2)'!Y31='Suffrages (R2)'!$AA$31),1,0)</f>
        <v>0</v>
      </c>
      <c r="Z31" s="121">
        <f>IF(AND('Sièges (R1)'!$AB$31&gt;0,'Suffrages (R2)'!Z31='Suffrages (R2)'!$AA$31),1,0)</f>
        <v>0</v>
      </c>
      <c r="AA31" s="119">
        <f t="shared" si="0"/>
        <v>1</v>
      </c>
      <c r="AB31" s="120">
        <f>'Sièges (R1)'!AB31-AA31</f>
        <v>0</v>
      </c>
    </row>
    <row r="32" spans="1:28" ht="18">
      <c r="A32" s="118" t="s">
        <v>71</v>
      </c>
      <c r="B32" s="121">
        <f>IF(AND('Sièges (R1)'!$AB$32&gt;0,'Suffrages (R2)'!B32='Suffrages (R2)'!$AA$32),1,0)</f>
        <v>0</v>
      </c>
      <c r="C32" s="121">
        <f>IF(AND('Sièges (R1)'!$AB$32&gt;0,'Suffrages (R2)'!C32='Suffrages (R2)'!$AA$32),1,0)</f>
        <v>0</v>
      </c>
      <c r="D32" s="121">
        <f>IF(AND('Sièges (R1)'!$AB$32&gt;0,'Suffrages (R2)'!D32='Suffrages (R2)'!$AA$32),1,0)</f>
        <v>0</v>
      </c>
      <c r="E32" s="121">
        <f>IF(AND('Sièges (R1)'!$AB$32&gt;0,'Suffrages (R2)'!E32='Suffrages (R2)'!$AA$32),1,0)</f>
        <v>0</v>
      </c>
      <c r="F32" s="121">
        <f>IF(AND('Sièges (R1)'!$AB$32&gt;0,'Suffrages (R2)'!F32='Suffrages (R2)'!$AA$32),1,0)</f>
        <v>0</v>
      </c>
      <c r="G32" s="121">
        <f>IF(AND('Sièges (R1)'!$AB$32&gt;0,'Suffrages (R2)'!G32='Suffrages (R2)'!$AA$32),1,0)</f>
        <v>0</v>
      </c>
      <c r="H32" s="121">
        <f>IF(AND('Sièges (R1)'!$AB$32&gt;0,'Suffrages (R2)'!H32='Suffrages (R2)'!$AA$32),1,0)</f>
        <v>0</v>
      </c>
      <c r="I32" s="121">
        <f>IF(AND('Sièges (R1)'!$AB$32&gt;0,'Suffrages (R2)'!I32='Suffrages (R2)'!$AA$32),1,0)</f>
        <v>0</v>
      </c>
      <c r="J32" s="121">
        <f>IF(AND('Sièges (R1)'!$AB$32&gt;0,'Suffrages (R2)'!J32='Suffrages (R2)'!$AA$32),1,0)</f>
        <v>0</v>
      </c>
      <c r="K32" s="121">
        <f>IF(AND('Sièges (R1)'!$AB$32&gt;0,'Suffrages (R2)'!K32='Suffrages (R2)'!$AA$32),1,0)</f>
        <v>0</v>
      </c>
      <c r="L32" s="121">
        <f>IF(AND('Sièges (R1)'!$AB$32&gt;0,'Suffrages (R2)'!L32='Suffrages (R2)'!$AA$32),1,0)</f>
        <v>0</v>
      </c>
      <c r="M32" s="121">
        <f>IF(AND('Sièges (R1)'!$AB$32&gt;0,'Suffrages (R2)'!M32='Suffrages (R2)'!$AA$32),1,0)</f>
        <v>0</v>
      </c>
      <c r="N32" s="121">
        <f>IF(AND('Sièges (R1)'!$AB$32&gt;0,'Suffrages (R2)'!N32='Suffrages (R2)'!$AA$32),1,0)</f>
        <v>0</v>
      </c>
      <c r="O32" s="121">
        <f>IF(AND('Sièges (R1)'!$AB$32&gt;0,'Suffrages (R2)'!O32='Suffrages (R2)'!$AA$32),1,0)</f>
        <v>0</v>
      </c>
      <c r="P32" s="121">
        <f>IF(AND('Sièges (R1)'!$AB$32&gt;0,'Suffrages (R2)'!P32='Suffrages (R2)'!$AA$32),1,0)</f>
        <v>0</v>
      </c>
      <c r="Q32" s="121">
        <f>IF(AND('Sièges (R1)'!$AB$32&gt;0,'Suffrages (R2)'!Q32='Suffrages (R2)'!$AA$32),1,0)</f>
        <v>0</v>
      </c>
      <c r="R32" s="121">
        <f>IF(AND('Sièges (R1)'!$AB$32&gt;0,'Suffrages (R2)'!R32='Suffrages (R2)'!$AA$32),1,0)</f>
        <v>0</v>
      </c>
      <c r="S32" s="121">
        <f>IF(AND('Sièges (R1)'!$AB$32&gt;0,'Suffrages (R2)'!S32='Suffrages (R2)'!$AA$32),1,0)</f>
        <v>0</v>
      </c>
      <c r="T32" s="121">
        <f>IF(AND('Sièges (R1)'!$AB$32&gt;0,'Suffrages (R2)'!T32='Suffrages (R2)'!$AA$32),1,0)</f>
        <v>0</v>
      </c>
      <c r="U32" s="121">
        <f>IF(AND('Sièges (R1)'!$AB$32&gt;0,'Suffrages (R2)'!U32='Suffrages (R2)'!$AA$32),1,0)</f>
        <v>1</v>
      </c>
      <c r="V32" s="121">
        <f>IF(AND('Sièges (R1)'!$AB$32&gt;0,'Suffrages (R2)'!V32='Suffrages (R2)'!$AA$32),1,0)</f>
        <v>0</v>
      </c>
      <c r="W32" s="121">
        <f>IF(AND('Sièges (R1)'!$AB$32&gt;0,'Suffrages (R2)'!W32='Suffrages (R2)'!$AA$32),1,0)</f>
        <v>0</v>
      </c>
      <c r="X32" s="121">
        <f>IF(AND('Sièges (R1)'!$AB$32&gt;0,'Suffrages (R2)'!X32='Suffrages (R2)'!$AA$32),1,0)</f>
        <v>0</v>
      </c>
      <c r="Y32" s="121">
        <f>IF(AND('Sièges (R1)'!$AB$32&gt;0,'Suffrages (R2)'!Y32='Suffrages (R2)'!$AA$32),1,0)</f>
        <v>0</v>
      </c>
      <c r="Z32" s="121">
        <f>IF(AND('Sièges (R1)'!$AB$32&gt;0,'Suffrages (R2)'!Z32='Suffrages (R2)'!$AA$32),1,0)</f>
        <v>0</v>
      </c>
      <c r="AA32" s="119">
        <f t="shared" si="0"/>
        <v>1</v>
      </c>
      <c r="AB32" s="120">
        <f>'Sièges (R1)'!AB32-AA32</f>
        <v>0</v>
      </c>
    </row>
    <row r="33" spans="1:28" ht="31.5" customHeight="1">
      <c r="A33" s="118" t="s">
        <v>201</v>
      </c>
      <c r="B33" s="121">
        <f>IF(AND('Sièges (R1)'!$AB$33&gt;0,'Suffrages (R2)'!B33='Suffrages (R2)'!$AA$33),1,0)</f>
        <v>0</v>
      </c>
      <c r="C33" s="121">
        <f>IF(AND('Sièges (R1)'!$AB$33&gt;0,'Suffrages (R2)'!C33='Suffrages (R2)'!$AA$33),1,0)</f>
        <v>0</v>
      </c>
      <c r="D33" s="121">
        <f>IF(AND('Sièges (R1)'!$AB$33&gt;0,'Suffrages (R2)'!D33='Suffrages (R2)'!$AA$33),1,0)</f>
        <v>0</v>
      </c>
      <c r="E33" s="121">
        <f>IF(AND('Sièges (R1)'!$AB$33&gt;0,'Suffrages (R2)'!E33='Suffrages (R2)'!$AA$33),1,0)</f>
        <v>0</v>
      </c>
      <c r="F33" s="121">
        <f>IF(AND('Sièges (R1)'!$AB$33&gt;0,'Suffrages (R2)'!F33='Suffrages (R2)'!$AA$33),1,0)</f>
        <v>0</v>
      </c>
      <c r="G33" s="121">
        <f>IF(AND('Sièges (R1)'!$AB$33&gt;0,'Suffrages (R2)'!G33='Suffrages (R2)'!$AA$33),1,0)</f>
        <v>0</v>
      </c>
      <c r="H33" s="121">
        <f>IF(AND('Sièges (R1)'!$AB$33&gt;0,'Suffrages (R2)'!H33='Suffrages (R2)'!$AA$33),1,0)</f>
        <v>0</v>
      </c>
      <c r="I33" s="121">
        <f>IF(AND('Sièges (R1)'!$AB$33&gt;0,'Suffrages (R2)'!I33='Suffrages (R2)'!$AA$33),1,0)</f>
        <v>0</v>
      </c>
      <c r="J33" s="121">
        <f>IF(AND('Sièges (R1)'!$AB$33&gt;0,'Suffrages (R2)'!J33='Suffrages (R2)'!$AA$33),1,0)</f>
        <v>0</v>
      </c>
      <c r="K33" s="121">
        <f>IF(AND('Sièges (R1)'!$AB$33&gt;0,'Suffrages (R2)'!K33='Suffrages (R2)'!$AA$33),1,0)</f>
        <v>0</v>
      </c>
      <c r="L33" s="121">
        <f>IF(AND('Sièges (R1)'!$AB$33&gt;0,'Suffrages (R2)'!L33='Suffrages (R2)'!$AA$33),1,0)</f>
        <v>0</v>
      </c>
      <c r="M33" s="121">
        <f>IF(AND('Sièges (R1)'!$AB$33&gt;0,'Suffrages (R2)'!M33='Suffrages (R2)'!$AA$33),1,0)</f>
        <v>0</v>
      </c>
      <c r="N33" s="121">
        <f>IF(AND('Sièges (R1)'!$AB$33&gt;0,'Suffrages (R2)'!N33='Suffrages (R2)'!$AA$33),1,0)</f>
        <v>0</v>
      </c>
      <c r="O33" s="121">
        <f>IF(AND('Sièges (R1)'!$AB$33&gt;0,'Suffrages (R2)'!O33='Suffrages (R2)'!$AA$33),1,0)</f>
        <v>0</v>
      </c>
      <c r="P33" s="121">
        <f>IF(AND('Sièges (R1)'!$AB$33&gt;0,'Suffrages (R2)'!P33='Suffrages (R2)'!$AA$33),1,0)</f>
        <v>0</v>
      </c>
      <c r="Q33" s="121">
        <f>IF(AND('Sièges (R1)'!$AB$33&gt;0,'Suffrages (R2)'!Q33='Suffrages (R2)'!$AA$33),1,0)</f>
        <v>0</v>
      </c>
      <c r="R33" s="121">
        <f>IF(AND('Sièges (R1)'!$AB$33&gt;0,'Suffrages (R2)'!R33='Suffrages (R2)'!$AA$33),1,0)</f>
        <v>0</v>
      </c>
      <c r="S33" s="121">
        <f>IF(AND('Sièges (R1)'!$AB$33&gt;0,'Suffrages (R2)'!S33='Suffrages (R2)'!$AA$33),1,0)</f>
        <v>0</v>
      </c>
      <c r="T33" s="121">
        <f>IF(AND('Sièges (R1)'!$AB$33&gt;0,'Suffrages (R2)'!T33='Suffrages (R2)'!$AA$33),1,0)</f>
        <v>0</v>
      </c>
      <c r="U33" s="121">
        <f>IF(AND('Sièges (R1)'!$AB$33&gt;0,'Suffrages (R2)'!U33='Suffrages (R2)'!$AA$33),1,0)</f>
        <v>1</v>
      </c>
      <c r="V33" s="121">
        <f>IF(AND('Sièges (R1)'!$AB$33&gt;0,'Suffrages (R2)'!V33='Suffrages (R2)'!$AA$33),1,0)</f>
        <v>0</v>
      </c>
      <c r="W33" s="121">
        <f>IF(AND('Sièges (R1)'!$AB$33&gt;0,'Suffrages (R2)'!W33='Suffrages (R2)'!$AA$33),1,0)</f>
        <v>0</v>
      </c>
      <c r="X33" s="121">
        <f>IF(AND('Sièges (R1)'!$AB$33&gt;0,'Suffrages (R2)'!X33='Suffrages (R2)'!$AA$33),1,0)</f>
        <v>0</v>
      </c>
      <c r="Y33" s="121">
        <f>IF(AND('Sièges (R1)'!$AB$33&gt;0,'Suffrages (R2)'!Y33='Suffrages (R2)'!$AA$33),1,0)</f>
        <v>0</v>
      </c>
      <c r="Z33" s="121">
        <f>IF(AND('Sièges (R1)'!$AB$33&gt;0,'Suffrages (R2)'!Z33='Suffrages (R2)'!$AA$33),1,0)</f>
        <v>0</v>
      </c>
      <c r="AA33" s="119">
        <f t="shared" si="0"/>
        <v>1</v>
      </c>
      <c r="AB33" s="120">
        <f>'Sièges (R1)'!AB33-AA33</f>
        <v>0</v>
      </c>
    </row>
    <row r="34" spans="1:28" ht="31.5" customHeight="1">
      <c r="A34" s="118" t="s">
        <v>73</v>
      </c>
      <c r="B34" s="121">
        <f>IF(AND('Sièges (R1)'!$AB$34&gt;0,'Suffrages (R2)'!B34='Suffrages (R2)'!$AA$34),1,0)</f>
        <v>0</v>
      </c>
      <c r="C34" s="121">
        <f>IF(AND('Sièges (R1)'!$AB$34&gt;0,'Suffrages (R2)'!C34='Suffrages (R2)'!$AA$34),1,0)</f>
        <v>0</v>
      </c>
      <c r="D34" s="121">
        <f>IF(AND('Sièges (R1)'!$AB$34&gt;0,'Suffrages (R2)'!D34='Suffrages (R2)'!$AA$34),1,0)</f>
        <v>0</v>
      </c>
      <c r="E34" s="121">
        <f>IF(AND('Sièges (R1)'!$AB$34&gt;0,'Suffrages (R2)'!E34='Suffrages (R2)'!$AA$34),1,0)</f>
        <v>0</v>
      </c>
      <c r="F34" s="121">
        <f>IF(AND('Sièges (R1)'!$AB$34&gt;0,'Suffrages (R2)'!F34='Suffrages (R2)'!$AA$34),1,0)</f>
        <v>0</v>
      </c>
      <c r="G34" s="121">
        <f>IF(AND('Sièges (R1)'!$AB$34&gt;0,'Suffrages (R2)'!G34='Suffrages (R2)'!$AA$34),1,0)</f>
        <v>0</v>
      </c>
      <c r="H34" s="121">
        <f>IF(AND('Sièges (R1)'!$AB$34&gt;0,'Suffrages (R2)'!H34='Suffrages (R2)'!$AA$34),1,0)</f>
        <v>0</v>
      </c>
      <c r="I34" s="121">
        <f>IF(AND('Sièges (R1)'!$AB$34&gt;0,'Suffrages (R2)'!I34='Suffrages (R2)'!$AA$34),1,0)</f>
        <v>0</v>
      </c>
      <c r="J34" s="121">
        <f>IF(AND('Sièges (R1)'!$AB$34&gt;0,'Suffrages (R2)'!J34='Suffrages (R2)'!$AA$34),1,0)</f>
        <v>0</v>
      </c>
      <c r="K34" s="121">
        <f>IF(AND('Sièges (R1)'!$AB$34&gt;0,'Suffrages (R2)'!K34='Suffrages (R2)'!$AA$34),1,0)</f>
        <v>0</v>
      </c>
      <c r="L34" s="121">
        <f>IF(AND('Sièges (R1)'!$AB$34&gt;0,'Suffrages (R2)'!L34='Suffrages (R2)'!$AA$34),1,0)</f>
        <v>0</v>
      </c>
      <c r="M34" s="121">
        <f>IF(AND('Sièges (R1)'!$AB$34&gt;0,'Suffrages (R2)'!M34='Suffrages (R2)'!$AA$34),1,0)</f>
        <v>0</v>
      </c>
      <c r="N34" s="121">
        <f>IF(AND('Sièges (R1)'!$AB$34&gt;0,'Suffrages (R2)'!N34='Suffrages (R2)'!$AA$34),1,0)</f>
        <v>0</v>
      </c>
      <c r="O34" s="121">
        <f>IF(AND('Sièges (R1)'!$AB$34&gt;0,'Suffrages (R2)'!O34='Suffrages (R2)'!$AA$34),1,0)</f>
        <v>0</v>
      </c>
      <c r="P34" s="121">
        <f>IF(AND('Sièges (R1)'!$AB$34&gt;0,'Suffrages (R2)'!P34='Suffrages (R2)'!$AA$34),1,0)</f>
        <v>0</v>
      </c>
      <c r="Q34" s="121">
        <f>IF(AND('Sièges (R1)'!$AB$34&gt;0,'Suffrages (R2)'!Q34='Suffrages (R2)'!$AA$34),1,0)</f>
        <v>0</v>
      </c>
      <c r="R34" s="121">
        <f>IF(AND('Sièges (R1)'!$AB$34&gt;0,'Suffrages (R2)'!R34='Suffrages (R2)'!$AA$34),1,0)</f>
        <v>0</v>
      </c>
      <c r="S34" s="121">
        <f>IF(AND('Sièges (R1)'!$AB$34&gt;0,'Suffrages (R2)'!S34='Suffrages (R2)'!$AA$34),1,0)</f>
        <v>0</v>
      </c>
      <c r="T34" s="121">
        <f>IF(AND('Sièges (R1)'!$AB$34&gt;0,'Suffrages (R2)'!T34='Suffrages (R2)'!$AA$34),1,0)</f>
        <v>0</v>
      </c>
      <c r="U34" s="121">
        <f>IF(AND('Sièges (R1)'!$AB$34&gt;0,'Suffrages (R2)'!U34='Suffrages (R2)'!$AA$34),1,0)</f>
        <v>1</v>
      </c>
      <c r="V34" s="121">
        <f>IF(AND('Sièges (R1)'!$AB$34&gt;0,'Suffrages (R2)'!V34='Suffrages (R2)'!$AA$34),1,0)</f>
        <v>0</v>
      </c>
      <c r="W34" s="121">
        <f>IF(AND('Sièges (R1)'!$AB$34&gt;0,'Suffrages (R2)'!W34='Suffrages (R2)'!$AA$34),1,0)</f>
        <v>0</v>
      </c>
      <c r="X34" s="121">
        <f>IF(AND('Sièges (R1)'!$AB$34&gt;0,'Suffrages (R2)'!X34='Suffrages (R2)'!$AA$34),1,0)</f>
        <v>0</v>
      </c>
      <c r="Y34" s="121">
        <f>IF(AND('Sièges (R1)'!$AB$34&gt;0,'Suffrages (R2)'!Y34='Suffrages (R2)'!$AA$34),1,0)</f>
        <v>0</v>
      </c>
      <c r="Z34" s="121">
        <f>IF(AND('Sièges (R1)'!$AB$34&gt;0,'Suffrages (R2)'!Z34='Suffrages (R2)'!$AA$34),1,0)</f>
        <v>0</v>
      </c>
      <c r="AA34" s="119">
        <f t="shared" si="0"/>
        <v>1</v>
      </c>
      <c r="AB34" s="120">
        <f>'Sièges (R1)'!AB34-AA34</f>
        <v>0</v>
      </c>
    </row>
    <row r="35" spans="1:28" ht="18">
      <c r="A35" s="118" t="s">
        <v>17</v>
      </c>
      <c r="B35" s="122">
        <f t="shared" ref="B35:AB35" si="1">SUM(B2:B34)</f>
        <v>0</v>
      </c>
      <c r="C35" s="122">
        <f t="shared" si="1"/>
        <v>0</v>
      </c>
      <c r="D35" s="122">
        <f t="shared" si="1"/>
        <v>1</v>
      </c>
      <c r="E35" s="122">
        <f t="shared" si="1"/>
        <v>0</v>
      </c>
      <c r="F35" s="122">
        <f t="shared" si="1"/>
        <v>0</v>
      </c>
      <c r="G35" s="122">
        <f t="shared" si="1"/>
        <v>0</v>
      </c>
      <c r="H35" s="122">
        <f t="shared" si="1"/>
        <v>0</v>
      </c>
      <c r="I35" s="122">
        <f t="shared" si="1"/>
        <v>8</v>
      </c>
      <c r="J35" s="122">
        <f t="shared" si="1"/>
        <v>1</v>
      </c>
      <c r="K35" s="122">
        <f t="shared" si="1"/>
        <v>0</v>
      </c>
      <c r="L35" s="122">
        <f t="shared" si="1"/>
        <v>0</v>
      </c>
      <c r="M35" s="122">
        <f t="shared" si="1"/>
        <v>0</v>
      </c>
      <c r="N35" s="122">
        <f t="shared" si="1"/>
        <v>0</v>
      </c>
      <c r="O35" s="122">
        <f t="shared" si="1"/>
        <v>0</v>
      </c>
      <c r="P35" s="122">
        <f t="shared" si="1"/>
        <v>4</v>
      </c>
      <c r="Q35" s="122">
        <f t="shared" si="1"/>
        <v>0</v>
      </c>
      <c r="R35" s="122">
        <f t="shared" si="1"/>
        <v>4</v>
      </c>
      <c r="S35" s="122">
        <f t="shared" si="1"/>
        <v>6</v>
      </c>
      <c r="T35" s="122">
        <f t="shared" si="1"/>
        <v>1</v>
      </c>
      <c r="U35" s="122">
        <f t="shared" si="1"/>
        <v>6</v>
      </c>
      <c r="V35" s="122">
        <f t="shared" si="1"/>
        <v>1</v>
      </c>
      <c r="W35" s="122">
        <f t="shared" si="1"/>
        <v>0</v>
      </c>
      <c r="X35" s="122">
        <f t="shared" si="1"/>
        <v>0</v>
      </c>
      <c r="Y35" s="122">
        <f t="shared" si="1"/>
        <v>1</v>
      </c>
      <c r="Z35" s="122">
        <f t="shared" si="1"/>
        <v>0</v>
      </c>
      <c r="AA35" s="122">
        <f t="shared" si="1"/>
        <v>33</v>
      </c>
      <c r="AB35" s="122">
        <f t="shared" si="1"/>
        <v>101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AA35"/>
  <sheetViews>
    <sheetView workbookViewId="0"/>
  </sheetViews>
  <sheetFormatPr baseColWidth="10" defaultColWidth="13.5" defaultRowHeight="15.75" customHeight="1"/>
  <cols>
    <col min="1" max="1" width="31.6640625" customWidth="1"/>
    <col min="2" max="27" width="11.83203125" customWidth="1"/>
  </cols>
  <sheetData>
    <row r="1" spans="1:27" ht="36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202</v>
      </c>
    </row>
    <row r="2" spans="1:27" ht="18">
      <c r="A2" s="118" t="s">
        <v>40</v>
      </c>
      <c r="B2" s="119">
        <f>IF('Sièges (R2)'!B2,0,'Suffrages (R2)'!B2)</f>
        <v>1598</v>
      </c>
      <c r="C2" s="119">
        <f>IF('Sièges (R2)'!C2,0,'Suffrages (R2)'!C2)</f>
        <v>3195</v>
      </c>
      <c r="D2" s="119">
        <f>IF('Sièges (R2)'!D2,0,'Suffrages (R2)'!D2)</f>
        <v>815</v>
      </c>
      <c r="E2" s="119">
        <f>IF('Sièges (R2)'!E2,0,'Suffrages (R2)'!E2)</f>
        <v>356</v>
      </c>
      <c r="F2" s="119">
        <f>IF('Sièges (R2)'!F2,0,'Suffrages (R2)'!F2)</f>
        <v>342</v>
      </c>
      <c r="G2" s="119">
        <f>IF('Sièges (R2)'!G2,0,'Suffrages (R2)'!G2)</f>
        <v>409</v>
      </c>
      <c r="H2" s="119">
        <f>IF('Sièges (R2)'!H2,0,'Suffrages (R2)'!H2)</f>
        <v>1397</v>
      </c>
      <c r="I2" s="119">
        <f>IF('Sièges (R2)'!I2,0,'Suffrages (R2)'!I2)</f>
        <v>0</v>
      </c>
      <c r="J2" s="119">
        <f>IF('Sièges (R2)'!J2,0,'Suffrages (R2)'!J2)</f>
        <v>1651.1111111111095</v>
      </c>
      <c r="K2" s="119">
        <f>IF('Sièges (R2)'!K2,0,'Suffrages (R2)'!K2)</f>
        <v>1011</v>
      </c>
      <c r="L2" s="119">
        <f>IF('Sièges (R2)'!L2,0,'Suffrages (R2)'!L2)</f>
        <v>1209</v>
      </c>
      <c r="M2" s="119">
        <f>IF('Sièges (R2)'!M2,0,'Suffrages (R2)'!M2)</f>
        <v>6784</v>
      </c>
      <c r="N2" s="119">
        <f>IF('Sièges (R2)'!N2,0,'Suffrages (R2)'!N2)</f>
        <v>552</v>
      </c>
      <c r="O2" s="119">
        <f>IF('Sièges (R2)'!O2,0,'Suffrages (R2)'!O2)</f>
        <v>585</v>
      </c>
      <c r="P2" s="119">
        <f>IF('Sièges (R2)'!P2,0,'Suffrages (R2)'!P2)</f>
        <v>3106</v>
      </c>
      <c r="Q2" s="119">
        <f>IF('Sièges (R2)'!Q2,0,'Suffrages (R2)'!Q2)</f>
        <v>1284</v>
      </c>
      <c r="R2" s="119">
        <f>IF('Sièges (R2)'!R2,0,'Suffrages (R2)'!R2)</f>
        <v>0</v>
      </c>
      <c r="S2" s="119">
        <f>IF('Sièges (R2)'!S2,0,'Suffrages (R2)'!S2)</f>
        <v>6798.5555555555547</v>
      </c>
      <c r="T2" s="119">
        <f>IF('Sièges (R2)'!T2,0,'Suffrages (R2)'!T2)</f>
        <v>4196</v>
      </c>
      <c r="U2" s="119">
        <f>IF('Sièges (R2)'!U2,0,'Suffrages (R2)'!U2)</f>
        <v>499.55555555555475</v>
      </c>
      <c r="V2" s="119">
        <f>IF('Sièges (R2)'!V2,0,'Suffrages (R2)'!V2)</f>
        <v>3043</v>
      </c>
      <c r="W2" s="119">
        <f>IF('Sièges (R2)'!W2,0,'Suffrages (R2)'!W2)</f>
        <v>1837</v>
      </c>
      <c r="X2" s="119">
        <f>IF('Sièges (R2)'!X2,0,'Suffrages (R2)'!X2)</f>
        <v>0</v>
      </c>
      <c r="Y2" s="119">
        <f>IF('Sièges (R2)'!Y2,0,'Suffrages (R2)'!Y2)</f>
        <v>0</v>
      </c>
      <c r="Z2" s="119">
        <f>IF('Sièges (R2)'!Z2,0,'Suffrages (R2)'!Z2)</f>
        <v>0</v>
      </c>
      <c r="AA2" s="119">
        <f t="shared" ref="AA2:AA34" si="0">MAX(B2:Z2)</f>
        <v>6798.5555555555547</v>
      </c>
    </row>
    <row r="3" spans="1:27" ht="18">
      <c r="A3" s="118" t="s">
        <v>42</v>
      </c>
      <c r="B3" s="121">
        <f>IF('Sièges (R2)'!B3,0,'Suffrages (R2)'!B3)</f>
        <v>2635</v>
      </c>
      <c r="C3" s="121">
        <f>IF('Sièges (R2)'!C3,0,'Suffrages (R2)'!C3)</f>
        <v>3726</v>
      </c>
      <c r="D3" s="121">
        <f>IF('Sièges (R2)'!D3,0,'Suffrages (R2)'!D3)</f>
        <v>1419</v>
      </c>
      <c r="E3" s="121">
        <f>IF('Sièges (R2)'!E3,0,'Suffrages (R2)'!E3)</f>
        <v>409</v>
      </c>
      <c r="F3" s="121">
        <f>IF('Sièges (R2)'!F3,0,'Suffrages (R2)'!F3)</f>
        <v>735</v>
      </c>
      <c r="G3" s="121">
        <f>IF('Sièges (R2)'!G3,0,'Suffrages (R2)'!G3)</f>
        <v>0</v>
      </c>
      <c r="H3" s="121">
        <f>IF('Sièges (R2)'!H3,0,'Suffrages (R2)'!H3)</f>
        <v>1908</v>
      </c>
      <c r="I3" s="121">
        <f>IF('Sièges (R2)'!I3,0,'Suffrages (R2)'!I3)</f>
        <v>7255</v>
      </c>
      <c r="J3" s="121">
        <f>IF('Sièges (R2)'!J3,0,'Suffrages (R2)'!J3)</f>
        <v>2407.125</v>
      </c>
      <c r="K3" s="121">
        <f>IF('Sièges (R2)'!K3,0,'Suffrages (R2)'!K3)</f>
        <v>973</v>
      </c>
      <c r="L3" s="121">
        <f>IF('Sièges (R2)'!L3,0,'Suffrages (R2)'!L3)</f>
        <v>1182</v>
      </c>
      <c r="M3" s="121">
        <f>IF('Sièges (R2)'!M3,0,'Suffrages (R2)'!M3)</f>
        <v>5341</v>
      </c>
      <c r="N3" s="121">
        <f>IF('Sièges (R2)'!N3,0,'Suffrages (R2)'!N3)</f>
        <v>532</v>
      </c>
      <c r="O3" s="121">
        <f>IF('Sièges (R2)'!O3,0,'Suffrages (R2)'!O3)</f>
        <v>1767</v>
      </c>
      <c r="P3" s="121">
        <f>IF('Sièges (R2)'!P3,0,'Suffrages (R2)'!P3)</f>
        <v>1843</v>
      </c>
      <c r="Q3" s="121">
        <f>IF('Sièges (R2)'!Q3,0,'Suffrages (R2)'!Q3)</f>
        <v>1218</v>
      </c>
      <c r="R3" s="121">
        <f>IF('Sièges (R2)'!R3,0,'Suffrages (R2)'!R3)</f>
        <v>5539.125</v>
      </c>
      <c r="S3" s="121">
        <f>IF('Sièges (R2)'!S3,0,'Suffrages (R2)'!S3)</f>
        <v>0</v>
      </c>
      <c r="T3" s="121">
        <f>IF('Sièges (R2)'!T3,0,'Suffrages (R2)'!T3)</f>
        <v>10220</v>
      </c>
      <c r="U3" s="121">
        <f>IF('Sièges (R2)'!U3,0,'Suffrages (R2)'!U3)</f>
        <v>0</v>
      </c>
      <c r="V3" s="119">
        <f>IF('Sièges (R2)'!V3,0,'Suffrages (R2)'!V3)</f>
        <v>4377</v>
      </c>
      <c r="W3" s="121">
        <f>IF('Sièges (R2)'!W3,0,'Suffrages (R2)'!W3)</f>
        <v>1365</v>
      </c>
      <c r="X3" s="121">
        <f>IF('Sièges (R2)'!X3,0,'Suffrages (R2)'!X3)</f>
        <v>0</v>
      </c>
      <c r="Y3" s="121">
        <f>IF('Sièges (R2)'!Y3,0,'Suffrages (R2)'!Y3)</f>
        <v>7659</v>
      </c>
      <c r="Z3" s="121">
        <f>IF('Sièges (R2)'!Z3,0,'Suffrages (R2)'!Z3)</f>
        <v>0</v>
      </c>
      <c r="AA3" s="119">
        <f t="shared" si="0"/>
        <v>10220</v>
      </c>
    </row>
    <row r="4" spans="1:27" ht="18">
      <c r="A4" s="118" t="s">
        <v>43</v>
      </c>
      <c r="B4" s="121">
        <f>IF('Sièges (R2)'!B4,0,'Suffrages (R2)'!B4)</f>
        <v>4087</v>
      </c>
      <c r="C4" s="121">
        <f>IF('Sièges (R2)'!C4,0,'Suffrages (R2)'!C4)</f>
        <v>3422</v>
      </c>
      <c r="D4" s="121">
        <f>IF('Sièges (R2)'!D4,0,'Suffrages (R2)'!D4)</f>
        <v>824</v>
      </c>
      <c r="E4" s="121">
        <f>IF('Sièges (R2)'!E4,0,'Suffrages (R2)'!E4)</f>
        <v>949</v>
      </c>
      <c r="F4" s="121">
        <f>IF('Sièges (R2)'!F4,0,'Suffrages (R2)'!F4)</f>
        <v>542</v>
      </c>
      <c r="G4" s="121">
        <f>IF('Sièges (R2)'!G4,0,'Suffrages (R2)'!G4)</f>
        <v>468</v>
      </c>
      <c r="H4" s="121">
        <f>IF('Sièges (R2)'!H4,0,'Suffrages (R2)'!H4)</f>
        <v>1988</v>
      </c>
      <c r="I4" s="121">
        <f>IF('Sièges (R2)'!I4,0,'Suffrages (R2)'!I4)</f>
        <v>8978</v>
      </c>
      <c r="J4" s="121">
        <f>IF('Sièges (R2)'!J4,0,'Suffrages (R2)'!J4)</f>
        <v>7146.625</v>
      </c>
      <c r="K4" s="121">
        <f>IF('Sièges (R2)'!K4,0,'Suffrages (R2)'!K4)</f>
        <v>1415</v>
      </c>
      <c r="L4" s="121">
        <f>IF('Sièges (R2)'!L4,0,'Suffrages (R2)'!L4)</f>
        <v>1239</v>
      </c>
      <c r="M4" s="121">
        <f>IF('Sièges (R2)'!M4,0,'Suffrages (R2)'!M4)</f>
        <v>6646</v>
      </c>
      <c r="N4" s="121">
        <f>IF('Sièges (R2)'!N4,0,'Suffrages (R2)'!N4)</f>
        <v>583</v>
      </c>
      <c r="O4" s="121">
        <f>IF('Sièges (R2)'!O4,0,'Suffrages (R2)'!O4)</f>
        <v>1021</v>
      </c>
      <c r="P4" s="121">
        <f>IF('Sièges (R2)'!P4,0,'Suffrages (R2)'!P4)</f>
        <v>3866</v>
      </c>
      <c r="Q4" s="121">
        <f>IF('Sièges (R2)'!Q4,0,'Suffrages (R2)'!Q4)</f>
        <v>2526</v>
      </c>
      <c r="R4" s="121">
        <f>IF('Sièges (R2)'!R4,0,'Suffrages (R2)'!R4)</f>
        <v>0</v>
      </c>
      <c r="S4" s="121">
        <f>IF('Sièges (R2)'!S4,0,'Suffrages (R2)'!S4)</f>
        <v>9221.625</v>
      </c>
      <c r="T4" s="121">
        <f>IF('Sièges (R2)'!T4,0,'Suffrages (R2)'!T4)</f>
        <v>6110</v>
      </c>
      <c r="U4" s="121">
        <f>IF('Sièges (R2)'!U4,0,'Suffrages (R2)'!U4)</f>
        <v>0</v>
      </c>
      <c r="V4" s="119">
        <f>IF('Sièges (R2)'!V4,0,'Suffrages (R2)'!V4)</f>
        <v>4376</v>
      </c>
      <c r="W4" s="121">
        <f>IF('Sièges (R2)'!W4,0,'Suffrages (R2)'!W4)</f>
        <v>911</v>
      </c>
      <c r="X4" s="121">
        <f>IF('Sièges (R2)'!X4,0,'Suffrages (R2)'!X4)</f>
        <v>0</v>
      </c>
      <c r="Y4" s="121">
        <f>IF('Sièges (R2)'!Y4,0,'Suffrages (R2)'!Y4)</f>
        <v>0</v>
      </c>
      <c r="Z4" s="121">
        <f>IF('Sièges (R2)'!Z4,0,'Suffrages (R2)'!Z4)</f>
        <v>0</v>
      </c>
      <c r="AA4" s="119">
        <f t="shared" si="0"/>
        <v>9221.625</v>
      </c>
    </row>
    <row r="5" spans="1:27" ht="18">
      <c r="A5" s="118" t="s">
        <v>44</v>
      </c>
      <c r="B5" s="121">
        <f>IF('Sièges (R2)'!B5,0,'Suffrages (R2)'!B5)</f>
        <v>1128</v>
      </c>
      <c r="C5" s="121">
        <f>IF('Sièges (R2)'!C5,0,'Suffrages (R2)'!C5)</f>
        <v>1335</v>
      </c>
      <c r="D5" s="121">
        <f>IF('Sièges (R2)'!D5,0,'Suffrages (R2)'!D5)</f>
        <v>581</v>
      </c>
      <c r="E5" s="121">
        <f>IF('Sièges (R2)'!E5,0,'Suffrages (R2)'!E5)</f>
        <v>294</v>
      </c>
      <c r="F5" s="121">
        <f>IF('Sièges (R2)'!F5,0,'Suffrages (R2)'!F5)</f>
        <v>223</v>
      </c>
      <c r="G5" s="121">
        <f>IF('Sièges (R2)'!G5,0,'Suffrages (R2)'!G5)</f>
        <v>353</v>
      </c>
      <c r="H5" s="121">
        <f>IF('Sièges (R2)'!H5,0,'Suffrages (R2)'!H5)</f>
        <v>1187</v>
      </c>
      <c r="I5" s="121">
        <f>IF('Sièges (R2)'!I5,0,'Suffrages (R2)'!I5)</f>
        <v>0</v>
      </c>
      <c r="J5" s="121">
        <f>IF('Sièges (R2)'!J5,0,'Suffrages (R2)'!J5)</f>
        <v>5967.1428571428569</v>
      </c>
      <c r="K5" s="121">
        <f>IF('Sièges (R2)'!K5,0,'Suffrages (R2)'!K5)</f>
        <v>855</v>
      </c>
      <c r="L5" s="121">
        <f>IF('Sièges (R2)'!L5,0,'Suffrages (R2)'!L5)</f>
        <v>664</v>
      </c>
      <c r="M5" s="121">
        <f>IF('Sièges (R2)'!M5,0,'Suffrages (R2)'!M5)</f>
        <v>4615</v>
      </c>
      <c r="N5" s="121">
        <f>IF('Sièges (R2)'!N5,0,'Suffrages (R2)'!N5)</f>
        <v>312</v>
      </c>
      <c r="O5" s="121">
        <f>IF('Sièges (R2)'!O5,0,'Suffrages (R2)'!O5)</f>
        <v>877</v>
      </c>
      <c r="P5" s="121">
        <f>IF('Sièges (R2)'!P5,0,'Suffrages (R2)'!P5)</f>
        <v>4088</v>
      </c>
      <c r="Q5" s="121">
        <f>IF('Sièges (R2)'!Q5,0,'Suffrages (R2)'!Q5)</f>
        <v>1500</v>
      </c>
      <c r="R5" s="121">
        <f>IF('Sièges (R2)'!R5,0,'Suffrages (R2)'!R5)</f>
        <v>3711</v>
      </c>
      <c r="S5" s="121">
        <f>IF('Sièges (R2)'!S5,0,'Suffrages (R2)'!S5)</f>
        <v>2398.1428571428569</v>
      </c>
      <c r="T5" s="121">
        <f>IF('Sièges (R2)'!T5,0,'Suffrages (R2)'!T5)</f>
        <v>2678</v>
      </c>
      <c r="U5" s="121">
        <f>IF('Sièges (R2)'!U5,0,'Suffrages (R2)'!U5)</f>
        <v>0</v>
      </c>
      <c r="V5" s="119">
        <f>IF('Sièges (R2)'!V5,0,'Suffrages (R2)'!V5)</f>
        <v>3058</v>
      </c>
      <c r="W5" s="121">
        <f>IF('Sièges (R2)'!W5,0,'Suffrages (R2)'!W5)</f>
        <v>913</v>
      </c>
      <c r="X5" s="121">
        <f>IF('Sièges (R2)'!X5,0,'Suffrages (R2)'!X5)</f>
        <v>0</v>
      </c>
      <c r="Y5" s="121">
        <f>IF('Sièges (R2)'!Y5,0,'Suffrages (R2)'!Y5)</f>
        <v>0</v>
      </c>
      <c r="Z5" s="121">
        <f>IF('Sièges (R2)'!Z5,0,'Suffrages (R2)'!Z5)</f>
        <v>0</v>
      </c>
      <c r="AA5" s="119">
        <f t="shared" si="0"/>
        <v>5967.1428571428569</v>
      </c>
    </row>
    <row r="6" spans="1:27" ht="18">
      <c r="A6" s="118" t="s">
        <v>45</v>
      </c>
      <c r="B6" s="121">
        <f>IF('Sièges (R2)'!B6,0,'Suffrages (R2)'!B6)</f>
        <v>2417</v>
      </c>
      <c r="C6" s="121">
        <f>IF('Sièges (R2)'!C6,0,'Suffrages (R2)'!C6)</f>
        <v>2773</v>
      </c>
      <c r="D6" s="121">
        <f>IF('Sièges (R2)'!D6,0,'Suffrages (R2)'!D6)</f>
        <v>682</v>
      </c>
      <c r="E6" s="121">
        <f>IF('Sièges (R2)'!E6,0,'Suffrages (R2)'!E6)</f>
        <v>637</v>
      </c>
      <c r="F6" s="121">
        <f>IF('Sièges (R2)'!F6,0,'Suffrages (R2)'!F6)</f>
        <v>723</v>
      </c>
      <c r="G6" s="121">
        <f>IF('Sièges (R2)'!G6,0,'Suffrages (R2)'!G6)</f>
        <v>532</v>
      </c>
      <c r="H6" s="121">
        <f>IF('Sièges (R2)'!H6,0,'Suffrages (R2)'!H6)</f>
        <v>2608</v>
      </c>
      <c r="I6" s="121">
        <f>IF('Sièges (R2)'!I6,0,'Suffrages (R2)'!I6)</f>
        <v>12482</v>
      </c>
      <c r="J6" s="121">
        <f>IF('Sièges (R2)'!J6,0,'Suffrages (R2)'!J6)</f>
        <v>0</v>
      </c>
      <c r="K6" s="121">
        <f>IF('Sièges (R2)'!K6,0,'Suffrages (R2)'!K6)</f>
        <v>1569</v>
      </c>
      <c r="L6" s="121">
        <f>IF('Sièges (R2)'!L6,0,'Suffrages (R2)'!L6)</f>
        <v>1943</v>
      </c>
      <c r="M6" s="121">
        <f>IF('Sièges (R2)'!M6,0,'Suffrages (R2)'!M6)</f>
        <v>12127</v>
      </c>
      <c r="N6" s="121">
        <f>IF('Sièges (R2)'!N6,0,'Suffrages (R2)'!N6)</f>
        <v>645</v>
      </c>
      <c r="O6" s="121">
        <f>IF('Sièges (R2)'!O6,0,'Suffrages (R2)'!O6)</f>
        <v>1725</v>
      </c>
      <c r="P6" s="121">
        <f>IF('Sièges (R2)'!P6,0,'Suffrages (R2)'!P6)</f>
        <v>4576</v>
      </c>
      <c r="Q6" s="121">
        <f>IF('Sièges (R2)'!Q6,0,'Suffrages (R2)'!Q6)</f>
        <v>881</v>
      </c>
      <c r="R6" s="121">
        <f>IF('Sièges (R2)'!R6,0,'Suffrages (R2)'!R6)</f>
        <v>0</v>
      </c>
      <c r="S6" s="121">
        <f>IF('Sièges (R2)'!S6,0,'Suffrages (R2)'!S6)</f>
        <v>8667.7999999999993</v>
      </c>
      <c r="T6" s="121">
        <f>IF('Sièges (R2)'!T6,0,'Suffrages (R2)'!T6)</f>
        <v>7893</v>
      </c>
      <c r="U6" s="121">
        <f>IF('Sièges (R2)'!U6,0,'Suffrages (R2)'!U6)</f>
        <v>763.79999999999927</v>
      </c>
      <c r="V6" s="119">
        <f>IF('Sièges (R2)'!V6,0,'Suffrages (R2)'!V6)</f>
        <v>6689</v>
      </c>
      <c r="W6" s="121">
        <f>IF('Sièges (R2)'!W6,0,'Suffrages (R2)'!W6)</f>
        <v>747</v>
      </c>
      <c r="X6" s="121">
        <f>IF('Sièges (R2)'!X6,0,'Suffrages (R2)'!X6)</f>
        <v>0</v>
      </c>
      <c r="Y6" s="121">
        <f>IF('Sièges (R2)'!Y6,0,'Suffrages (R2)'!Y6)</f>
        <v>0</v>
      </c>
      <c r="Z6" s="121">
        <f>IF('Sièges (R2)'!Z6,0,'Suffrages (R2)'!Z6)</f>
        <v>0</v>
      </c>
      <c r="AA6" s="119">
        <f t="shared" si="0"/>
        <v>12482</v>
      </c>
    </row>
    <row r="7" spans="1:27" ht="18">
      <c r="A7" s="118" t="s">
        <v>46</v>
      </c>
      <c r="B7" s="121">
        <f>IF('Sièges (R2)'!B7,0,'Suffrages (R2)'!B7)</f>
        <v>404</v>
      </c>
      <c r="C7" s="121">
        <f>IF('Sièges (R2)'!C7,0,'Suffrages (R2)'!C7)</f>
        <v>969</v>
      </c>
      <c r="D7" s="121">
        <f>IF('Sièges (R2)'!D7,0,'Suffrages (R2)'!D7)</f>
        <v>699</v>
      </c>
      <c r="E7" s="121">
        <f>IF('Sièges (R2)'!E7,0,'Suffrages (R2)'!E7)</f>
        <v>1422</v>
      </c>
      <c r="F7" s="121">
        <f>IF('Sièges (R2)'!F7,0,'Suffrages (R2)'!F7)</f>
        <v>83</v>
      </c>
      <c r="G7" s="121">
        <f>IF('Sièges (R2)'!G7,0,'Suffrages (R2)'!G7)</f>
        <v>750</v>
      </c>
      <c r="H7" s="121">
        <f>IF('Sièges (R2)'!H7,0,'Suffrages (R2)'!H7)</f>
        <v>816</v>
      </c>
      <c r="I7" s="121">
        <f>IF('Sièges (R2)'!I7,0,'Suffrages (R2)'!I7)</f>
        <v>600</v>
      </c>
      <c r="J7" s="121">
        <f>IF('Sièges (R2)'!J7,0,'Suffrages (R2)'!J7)</f>
        <v>0</v>
      </c>
      <c r="K7" s="121">
        <f>IF('Sièges (R2)'!K7,0,'Suffrages (R2)'!K7)</f>
        <v>335</v>
      </c>
      <c r="L7" s="121">
        <f>IF('Sièges (R2)'!L7,0,'Suffrages (R2)'!L7)</f>
        <v>351</v>
      </c>
      <c r="M7" s="121">
        <f>IF('Sièges (R2)'!M7,0,'Suffrages (R2)'!M7)</f>
        <v>1446</v>
      </c>
      <c r="N7" s="121">
        <f>IF('Sièges (R2)'!N7,0,'Suffrages (R2)'!N7)</f>
        <v>382</v>
      </c>
      <c r="O7" s="121">
        <f>IF('Sièges (R2)'!O7,0,'Suffrages (R2)'!O7)</f>
        <v>1144</v>
      </c>
      <c r="P7" s="121">
        <f>IF('Sièges (R2)'!P7,0,'Suffrages (R2)'!P7)</f>
        <v>991</v>
      </c>
      <c r="Q7" s="121">
        <f>IF('Sièges (R2)'!Q7,0,'Suffrages (R2)'!Q7)</f>
        <v>2272</v>
      </c>
      <c r="R7" s="121">
        <f>IF('Sièges (R2)'!R7,0,'Suffrages (R2)'!R7)</f>
        <v>2012</v>
      </c>
      <c r="S7" s="121">
        <f>IF('Sièges (R2)'!S7,0,'Suffrages (R2)'!S7)</f>
        <v>0</v>
      </c>
      <c r="T7" s="121">
        <f>IF('Sièges (R2)'!T7,0,'Suffrages (R2)'!T7)</f>
        <v>1641</v>
      </c>
      <c r="U7" s="121">
        <f>IF('Sièges (R2)'!U7,0,'Suffrages (R2)'!U7)</f>
        <v>1459</v>
      </c>
      <c r="V7" s="119">
        <f>IF('Sièges (R2)'!V7,0,'Suffrages (R2)'!V7)</f>
        <v>0</v>
      </c>
      <c r="W7" s="121">
        <f>IF('Sièges (R2)'!W7,0,'Suffrages (R2)'!W7)</f>
        <v>938</v>
      </c>
      <c r="X7" s="121">
        <f>IF('Sièges (R2)'!X7,0,'Suffrages (R2)'!X7)</f>
        <v>0</v>
      </c>
      <c r="Y7" s="121">
        <f>IF('Sièges (R2)'!Y7,0,'Suffrages (R2)'!Y7)</f>
        <v>1788</v>
      </c>
      <c r="Z7" s="121">
        <f>IF('Sièges (R2)'!Z7,0,'Suffrages (R2)'!Z7)</f>
        <v>1336</v>
      </c>
      <c r="AA7" s="119">
        <f t="shared" si="0"/>
        <v>2272</v>
      </c>
    </row>
    <row r="8" spans="1:27" ht="18">
      <c r="A8" s="118" t="s">
        <v>47</v>
      </c>
      <c r="B8" s="121">
        <f>IF('Sièges (R2)'!B8,0,'Suffrages (R2)'!B8)</f>
        <v>171</v>
      </c>
      <c r="C8" s="121">
        <f>IF('Sièges (R2)'!C8,0,'Suffrages (R2)'!C8)</f>
        <v>1022</v>
      </c>
      <c r="D8" s="121">
        <f>IF('Sièges (R2)'!D8,0,'Suffrages (R2)'!D8)</f>
        <v>312</v>
      </c>
      <c r="E8" s="121">
        <f>IF('Sièges (R2)'!E8,0,'Suffrages (R2)'!E8)</f>
        <v>485</v>
      </c>
      <c r="F8" s="121">
        <f>IF('Sièges (R2)'!F8,0,'Suffrages (R2)'!F8)</f>
        <v>344</v>
      </c>
      <c r="G8" s="121">
        <f>IF('Sièges (R2)'!G8,0,'Suffrages (R2)'!G8)</f>
        <v>1209</v>
      </c>
      <c r="H8" s="121">
        <f>IF('Sièges (R2)'!H8,0,'Suffrages (R2)'!H8)</f>
        <v>725</v>
      </c>
      <c r="I8" s="121">
        <f>IF('Sièges (R2)'!I8,0,'Suffrages (R2)'!I8)</f>
        <v>2892</v>
      </c>
      <c r="J8" s="121">
        <f>IF('Sièges (R2)'!J8,0,'Suffrages (R2)'!J8)</f>
        <v>2171.375</v>
      </c>
      <c r="K8" s="121">
        <f>IF('Sièges (R2)'!K8,0,'Suffrages (R2)'!K8)</f>
        <v>597</v>
      </c>
      <c r="L8" s="121">
        <f>IF('Sièges (R2)'!L8,0,'Suffrages (R2)'!L8)</f>
        <v>4057</v>
      </c>
      <c r="M8" s="121">
        <f>IF('Sièges (R2)'!M8,0,'Suffrages (R2)'!M8)</f>
        <v>0</v>
      </c>
      <c r="N8" s="121">
        <f>IF('Sièges (R2)'!N8,0,'Suffrages (R2)'!N8)</f>
        <v>179</v>
      </c>
      <c r="O8" s="121">
        <f>IF('Sièges (R2)'!O8,0,'Suffrages (R2)'!O8)</f>
        <v>924</v>
      </c>
      <c r="P8" s="121">
        <f>IF('Sièges (R2)'!P8,0,'Suffrages (R2)'!P8)</f>
        <v>0</v>
      </c>
      <c r="Q8" s="121">
        <f>IF('Sièges (R2)'!Q8,0,'Suffrages (R2)'!Q8)</f>
        <v>663</v>
      </c>
      <c r="R8" s="121">
        <f>IF('Sièges (R2)'!R8,0,'Suffrages (R2)'!R8)</f>
        <v>1714</v>
      </c>
      <c r="S8" s="121">
        <f>IF('Sièges (R2)'!S8,0,'Suffrages (R2)'!S8)</f>
        <v>0</v>
      </c>
      <c r="T8" s="121">
        <f>IF('Sièges (R2)'!T8,0,'Suffrages (R2)'!T8)</f>
        <v>4009</v>
      </c>
      <c r="U8" s="121">
        <f>IF('Sièges (R2)'!U8,0,'Suffrages (R2)'!U8)</f>
        <v>1209</v>
      </c>
      <c r="V8" s="119">
        <f>IF('Sièges (R2)'!V8,0,'Suffrages (R2)'!V8)</f>
        <v>0</v>
      </c>
      <c r="W8" s="121">
        <f>IF('Sièges (R2)'!W8,0,'Suffrages (R2)'!W8)</f>
        <v>434</v>
      </c>
      <c r="X8" s="121">
        <f>IF('Sièges (R2)'!X8,0,'Suffrages (R2)'!X8)</f>
        <v>0</v>
      </c>
      <c r="Y8" s="121">
        <f>IF('Sièges (R2)'!Y8,0,'Suffrages (R2)'!Y8)</f>
        <v>2787</v>
      </c>
      <c r="Z8" s="121">
        <f>IF('Sièges (R2)'!Z8,0,'Suffrages (R2)'!Z8)</f>
        <v>0</v>
      </c>
      <c r="AA8" s="119">
        <f t="shared" si="0"/>
        <v>4057</v>
      </c>
    </row>
    <row r="9" spans="1:27" ht="18">
      <c r="A9" s="118" t="s">
        <v>48</v>
      </c>
      <c r="B9" s="121">
        <f>IF('Sièges (R2)'!B9,0,'Suffrages (R2)'!B9)</f>
        <v>355</v>
      </c>
      <c r="C9" s="121">
        <f>IF('Sièges (R2)'!C9,0,'Suffrages (R2)'!C9)</f>
        <v>562</v>
      </c>
      <c r="D9" s="121">
        <f>IF('Sièges (R2)'!D9,0,'Suffrages (R2)'!D9)</f>
        <v>1230</v>
      </c>
      <c r="E9" s="121">
        <f>IF('Sièges (R2)'!E9,0,'Suffrages (R2)'!E9)</f>
        <v>494</v>
      </c>
      <c r="F9" s="121">
        <f>IF('Sièges (R2)'!F9,0,'Suffrages (R2)'!F9)</f>
        <v>398</v>
      </c>
      <c r="G9" s="121">
        <f>IF('Sièges (R2)'!G9,0,'Suffrages (R2)'!G9)</f>
        <v>907</v>
      </c>
      <c r="H9" s="121">
        <f>IF('Sièges (R2)'!H9,0,'Suffrages (R2)'!H9)</f>
        <v>250</v>
      </c>
      <c r="I9" s="121">
        <f>IF('Sièges (R2)'!I9,0,'Suffrages (R2)'!I9)</f>
        <v>1122</v>
      </c>
      <c r="J9" s="121">
        <f>IF('Sièges (R2)'!J9,0,'Suffrages (R2)'!J9)</f>
        <v>0</v>
      </c>
      <c r="K9" s="121">
        <f>IF('Sièges (R2)'!K9,0,'Suffrages (R2)'!K9)</f>
        <v>962</v>
      </c>
      <c r="L9" s="121">
        <f>IF('Sièges (R2)'!L9,0,'Suffrages (R2)'!L9)</f>
        <v>1014</v>
      </c>
      <c r="M9" s="121">
        <f>IF('Sièges (R2)'!M9,0,'Suffrages (R2)'!M9)</f>
        <v>0</v>
      </c>
      <c r="N9" s="121">
        <f>IF('Sièges (R2)'!N9,0,'Suffrages (R2)'!N9)</f>
        <v>303</v>
      </c>
      <c r="O9" s="121">
        <f>IF('Sièges (R2)'!O9,0,'Suffrages (R2)'!O9)</f>
        <v>1766</v>
      </c>
      <c r="P9" s="121">
        <f>IF('Sièges (R2)'!P9,0,'Suffrages (R2)'!P9)</f>
        <v>1978</v>
      </c>
      <c r="Q9" s="121">
        <f>IF('Sièges (R2)'!Q9,0,'Suffrages (R2)'!Q9)</f>
        <v>469</v>
      </c>
      <c r="R9" s="121">
        <f>IF('Sièges (R2)'!R9,0,'Suffrages (R2)'!R9)</f>
        <v>1324</v>
      </c>
      <c r="S9" s="121">
        <f>IF('Sièges (R2)'!S9,0,'Suffrages (R2)'!S9)</f>
        <v>0</v>
      </c>
      <c r="T9" s="121">
        <f>IF('Sièges (R2)'!T9,0,'Suffrages (R2)'!T9)</f>
        <v>1006</v>
      </c>
      <c r="U9" s="121">
        <f>IF('Sièges (R2)'!U9,0,'Suffrages (R2)'!U9)</f>
        <v>1872</v>
      </c>
      <c r="V9" s="119">
        <f>IF('Sièges (R2)'!V9,0,'Suffrages (R2)'!V9)</f>
        <v>1499</v>
      </c>
      <c r="W9" s="121">
        <f>IF('Sièges (R2)'!W9,0,'Suffrages (R2)'!W9)</f>
        <v>408</v>
      </c>
      <c r="X9" s="121">
        <f>IF('Sièges (R2)'!X9,0,'Suffrages (R2)'!X9)</f>
        <v>206</v>
      </c>
      <c r="Y9" s="121">
        <f>IF('Sièges (R2)'!Y9,0,'Suffrages (R2)'!Y9)</f>
        <v>1463</v>
      </c>
      <c r="Z9" s="121">
        <f>IF('Sièges (R2)'!Z9,0,'Suffrages (R2)'!Z9)</f>
        <v>0</v>
      </c>
      <c r="AA9" s="119">
        <f t="shared" si="0"/>
        <v>1978</v>
      </c>
    </row>
    <row r="10" spans="1:27" ht="18">
      <c r="A10" s="118" t="s">
        <v>200</v>
      </c>
      <c r="B10" s="121">
        <f>IF('Sièges (R2)'!B10,0,'Suffrages (R2)'!B10)</f>
        <v>638</v>
      </c>
      <c r="C10" s="121">
        <f>IF('Sièges (R2)'!C10,0,'Suffrages (R2)'!C10)</f>
        <v>339</v>
      </c>
      <c r="D10" s="121">
        <f>IF('Sièges (R2)'!D10,0,'Suffrages (R2)'!D10)</f>
        <v>376</v>
      </c>
      <c r="E10" s="121">
        <f>IF('Sièges (R2)'!E10,0,'Suffrages (R2)'!E10)</f>
        <v>494</v>
      </c>
      <c r="F10" s="121">
        <f>IF('Sièges (R2)'!F10,0,'Suffrages (R2)'!F10)</f>
        <v>219</v>
      </c>
      <c r="G10" s="121">
        <f>IF('Sièges (R2)'!G10,0,'Suffrages (R2)'!G10)</f>
        <v>478</v>
      </c>
      <c r="H10" s="121">
        <f>IF('Sièges (R2)'!H10,0,'Suffrages (R2)'!H10)</f>
        <v>1369</v>
      </c>
      <c r="I10" s="121">
        <f>IF('Sièges (R2)'!I10,0,'Suffrages (R2)'!I10)</f>
        <v>1307</v>
      </c>
      <c r="J10" s="121">
        <f>IF('Sièges (R2)'!J10,0,'Suffrages (R2)'!J10)</f>
        <v>0</v>
      </c>
      <c r="K10" s="121">
        <f>IF('Sièges (R2)'!K10,0,'Suffrages (R2)'!K10)</f>
        <v>1408</v>
      </c>
      <c r="L10" s="121">
        <f>IF('Sièges (R2)'!L10,0,'Suffrages (R2)'!L10)</f>
        <v>389</v>
      </c>
      <c r="M10" s="121">
        <f>IF('Sièges (R2)'!M10,0,'Suffrages (R2)'!M10)</f>
        <v>0</v>
      </c>
      <c r="N10" s="121">
        <f>IF('Sièges (R2)'!N10,0,'Suffrages (R2)'!N10)</f>
        <v>152</v>
      </c>
      <c r="O10" s="121">
        <f>IF('Sièges (R2)'!O10,0,'Suffrages (R2)'!O10)</f>
        <v>0</v>
      </c>
      <c r="P10" s="121">
        <f>IF('Sièges (R2)'!P10,0,'Suffrages (R2)'!P10)</f>
        <v>1645</v>
      </c>
      <c r="Q10" s="121">
        <f>IF('Sièges (R2)'!Q10,0,'Suffrages (R2)'!Q10)</f>
        <v>660</v>
      </c>
      <c r="R10" s="121">
        <f>IF('Sièges (R2)'!R10,0,'Suffrages (R2)'!R10)</f>
        <v>2690</v>
      </c>
      <c r="S10" s="121">
        <f>IF('Sièges (R2)'!S10,0,'Suffrages (R2)'!S10)</f>
        <v>0</v>
      </c>
      <c r="T10" s="121">
        <f>IF('Sièges (R2)'!T10,0,'Suffrages (R2)'!T10)</f>
        <v>2732</v>
      </c>
      <c r="U10" s="121">
        <f>IF('Sièges (R2)'!U10,0,'Suffrages (R2)'!U10)</f>
        <v>1117</v>
      </c>
      <c r="V10" s="119">
        <f>IF('Sièges (R2)'!V10,0,'Suffrages (R2)'!V10)</f>
        <v>575</v>
      </c>
      <c r="W10" s="121">
        <f>IF('Sièges (R2)'!W10,0,'Suffrages (R2)'!W10)</f>
        <v>620</v>
      </c>
      <c r="X10" s="121">
        <f>IF('Sièges (R2)'!X10,0,'Suffrages (R2)'!X10)</f>
        <v>0</v>
      </c>
      <c r="Y10" s="121">
        <f>IF('Sièges (R2)'!Y10,0,'Suffrages (R2)'!Y10)</f>
        <v>2969</v>
      </c>
      <c r="Z10" s="121">
        <f>IF('Sièges (R2)'!Z10,0,'Suffrages (R2)'!Z10)</f>
        <v>2316</v>
      </c>
      <c r="AA10" s="119">
        <f t="shared" si="0"/>
        <v>2969</v>
      </c>
    </row>
    <row r="11" spans="1:27" ht="18">
      <c r="A11" s="118" t="s">
        <v>50</v>
      </c>
      <c r="B11" s="121">
        <f>IF('Sièges (R2)'!B11,0,'Suffrages (R2)'!B11)</f>
        <v>3488</v>
      </c>
      <c r="C11" s="121">
        <f>IF('Sièges (R2)'!C11,0,'Suffrages (R2)'!C11)</f>
        <v>4670</v>
      </c>
      <c r="D11" s="121">
        <f>IF('Sièges (R2)'!D11,0,'Suffrages (R2)'!D11)</f>
        <v>665</v>
      </c>
      <c r="E11" s="121">
        <f>IF('Sièges (R2)'!E11,0,'Suffrages (R2)'!E11)</f>
        <v>2070</v>
      </c>
      <c r="F11" s="121">
        <f>IF('Sièges (R2)'!F11,0,'Suffrages (R2)'!F11)</f>
        <v>519</v>
      </c>
      <c r="G11" s="121">
        <f>IF('Sièges (R2)'!G11,0,'Suffrages (R2)'!G11)</f>
        <v>1102</v>
      </c>
      <c r="H11" s="121">
        <f>IF('Sièges (R2)'!H11,0,'Suffrages (R2)'!H11)</f>
        <v>1910</v>
      </c>
      <c r="I11" s="121">
        <f>IF('Sièges (R2)'!I11,0,'Suffrages (R2)'!I11)</f>
        <v>0</v>
      </c>
      <c r="J11" s="121">
        <f>IF('Sièges (R2)'!J11,0,'Suffrages (R2)'!J11)</f>
        <v>0</v>
      </c>
      <c r="K11" s="121">
        <f>IF('Sièges (R2)'!K11,0,'Suffrages (R2)'!K11)</f>
        <v>1476</v>
      </c>
      <c r="L11" s="121">
        <f>IF('Sièges (R2)'!L11,0,'Suffrages (R2)'!L11)</f>
        <v>448</v>
      </c>
      <c r="M11" s="121">
        <f>IF('Sièges (R2)'!M11,0,'Suffrages (R2)'!M11)</f>
        <v>1711</v>
      </c>
      <c r="N11" s="121">
        <f>IF('Sièges (R2)'!N11,0,'Suffrages (R2)'!N11)</f>
        <v>913</v>
      </c>
      <c r="O11" s="121">
        <f>IF('Sièges (R2)'!O11,0,'Suffrages (R2)'!O11)</f>
        <v>1247</v>
      </c>
      <c r="P11" s="121">
        <f>IF('Sièges (R2)'!P11,0,'Suffrages (R2)'!P11)</f>
        <v>2714</v>
      </c>
      <c r="Q11" s="121">
        <f>IF('Sièges (R2)'!Q11,0,'Suffrages (R2)'!Q11)</f>
        <v>2320</v>
      </c>
      <c r="R11" s="121">
        <f>IF('Sièges (R2)'!R11,0,'Suffrages (R2)'!R11)</f>
        <v>6156</v>
      </c>
      <c r="S11" s="121">
        <f>IF('Sièges (R2)'!S11,0,'Suffrages (R2)'!S11)</f>
        <v>3424</v>
      </c>
      <c r="T11" s="121">
        <f>IF('Sièges (R2)'!T11,0,'Suffrages (R2)'!T11)</f>
        <v>4998</v>
      </c>
      <c r="U11" s="121">
        <f>IF('Sièges (R2)'!U11,0,'Suffrages (R2)'!U11)</f>
        <v>7722</v>
      </c>
      <c r="V11" s="119">
        <f>IF('Sièges (R2)'!V11,0,'Suffrages (R2)'!V11)</f>
        <v>3598</v>
      </c>
      <c r="W11" s="121">
        <f>IF('Sièges (R2)'!W11,0,'Suffrages (R2)'!W11)</f>
        <v>745</v>
      </c>
      <c r="X11" s="121">
        <f>IF('Sièges (R2)'!X11,0,'Suffrages (R2)'!X11)</f>
        <v>0</v>
      </c>
      <c r="Y11" s="121">
        <f>IF('Sièges (R2)'!Y11,0,'Suffrages (R2)'!Y11)</f>
        <v>2095</v>
      </c>
      <c r="Z11" s="121">
        <f>IF('Sièges (R2)'!Z11,0,'Suffrages (R2)'!Z11)</f>
        <v>0</v>
      </c>
      <c r="AA11" s="119">
        <f t="shared" si="0"/>
        <v>7722</v>
      </c>
    </row>
    <row r="12" spans="1:27" ht="18">
      <c r="A12" s="118" t="s">
        <v>51</v>
      </c>
      <c r="B12" s="121">
        <f>IF('Sièges (R2)'!B12,0,'Suffrages (R2)'!B12)</f>
        <v>672</v>
      </c>
      <c r="C12" s="121">
        <f>IF('Sièges (R2)'!C12,0,'Suffrages (R2)'!C12)</f>
        <v>751</v>
      </c>
      <c r="D12" s="121">
        <f>IF('Sièges (R2)'!D12,0,'Suffrages (R2)'!D12)</f>
        <v>528</v>
      </c>
      <c r="E12" s="121">
        <f>IF('Sièges (R2)'!E12,0,'Suffrages (R2)'!E12)</f>
        <v>465</v>
      </c>
      <c r="F12" s="121">
        <f>IF('Sièges (R2)'!F12,0,'Suffrages (R2)'!F12)</f>
        <v>574</v>
      </c>
      <c r="G12" s="121">
        <f>IF('Sièges (R2)'!G12,0,'Suffrages (R2)'!G12)</f>
        <v>544</v>
      </c>
      <c r="H12" s="121">
        <f>IF('Sièges (R2)'!H12,0,'Suffrages (R2)'!H12)</f>
        <v>951</v>
      </c>
      <c r="I12" s="121">
        <f>IF('Sièges (R2)'!I12,0,'Suffrages (R2)'!I12)</f>
        <v>0</v>
      </c>
      <c r="J12" s="121">
        <f>IF('Sièges (R2)'!J12,0,'Suffrages (R2)'!J12)</f>
        <v>0</v>
      </c>
      <c r="K12" s="121">
        <f>IF('Sièges (R2)'!K12,0,'Suffrages (R2)'!K12)</f>
        <v>674</v>
      </c>
      <c r="L12" s="121">
        <f>IF('Sièges (R2)'!L12,0,'Suffrages (R2)'!L12)</f>
        <v>1192</v>
      </c>
      <c r="M12" s="121">
        <f>IF('Sièges (R2)'!M12,0,'Suffrages (R2)'!M12)</f>
        <v>798</v>
      </c>
      <c r="N12" s="121">
        <f>IF('Sièges (R2)'!N12,0,'Suffrages (R2)'!N12)</f>
        <v>314</v>
      </c>
      <c r="O12" s="121">
        <f>IF('Sièges (R2)'!O12,0,'Suffrages (R2)'!O12)</f>
        <v>406</v>
      </c>
      <c r="P12" s="121">
        <f>IF('Sièges (R2)'!P12,0,'Suffrages (R2)'!P12)</f>
        <v>0</v>
      </c>
      <c r="Q12" s="121">
        <f>IF('Sièges (R2)'!Q12,0,'Suffrages (R2)'!Q12)</f>
        <v>819</v>
      </c>
      <c r="R12" s="121">
        <f>IF('Sièges (R2)'!R12,0,'Suffrages (R2)'!R12)</f>
        <v>3695</v>
      </c>
      <c r="S12" s="121">
        <f>IF('Sièges (R2)'!S12,0,'Suffrages (R2)'!S12)</f>
        <v>4771.3333333333339</v>
      </c>
      <c r="T12" s="121">
        <f>IF('Sièges (R2)'!T12,0,'Suffrages (R2)'!T12)</f>
        <v>3039</v>
      </c>
      <c r="U12" s="121">
        <f>IF('Sièges (R2)'!U12,0,'Suffrages (R2)'!U12)</f>
        <v>2224</v>
      </c>
      <c r="V12" s="119">
        <f>IF('Sièges (R2)'!V12,0,'Suffrages (R2)'!V12)</f>
        <v>1203</v>
      </c>
      <c r="W12" s="121">
        <f>IF('Sièges (R2)'!W12,0,'Suffrages (R2)'!W12)</f>
        <v>277</v>
      </c>
      <c r="X12" s="121">
        <f>IF('Sièges (R2)'!X12,0,'Suffrages (R2)'!X12)</f>
        <v>0</v>
      </c>
      <c r="Y12" s="121">
        <f>IF('Sièges (R2)'!Y12,0,'Suffrages (R2)'!Y12)</f>
        <v>0</v>
      </c>
      <c r="Z12" s="121">
        <f>IF('Sièges (R2)'!Z12,0,'Suffrages (R2)'!Z12)</f>
        <v>0</v>
      </c>
      <c r="AA12" s="119">
        <f t="shared" si="0"/>
        <v>4771.3333333333339</v>
      </c>
    </row>
    <row r="13" spans="1:27" ht="18">
      <c r="A13" s="118" t="s">
        <v>52</v>
      </c>
      <c r="B13" s="121">
        <f>IF('Sièges (R2)'!B13,0,'Suffrages (R2)'!B13)</f>
        <v>1899</v>
      </c>
      <c r="C13" s="121">
        <f>IF('Sièges (R2)'!C13,0,'Suffrages (R2)'!C13)</f>
        <v>2549</v>
      </c>
      <c r="D13" s="121">
        <f>IF('Sièges (R2)'!D13,0,'Suffrages (R2)'!D13)</f>
        <v>608</v>
      </c>
      <c r="E13" s="121">
        <f>IF('Sièges (R2)'!E13,0,'Suffrages (R2)'!E13)</f>
        <v>1652</v>
      </c>
      <c r="F13" s="121">
        <f>IF('Sièges (R2)'!F13,0,'Suffrages (R2)'!F13)</f>
        <v>651</v>
      </c>
      <c r="G13" s="121">
        <f>IF('Sièges (R2)'!G13,0,'Suffrages (R2)'!G13)</f>
        <v>344</v>
      </c>
      <c r="H13" s="121">
        <f>IF('Sièges (R2)'!H13,0,'Suffrages (R2)'!H13)</f>
        <v>4183</v>
      </c>
      <c r="I13" s="121">
        <f>IF('Sièges (R2)'!I13,0,'Suffrages (R2)'!I13)</f>
        <v>5020</v>
      </c>
      <c r="J13" s="121">
        <f>IF('Sièges (R2)'!J13,0,'Suffrages (R2)'!J13)</f>
        <v>0</v>
      </c>
      <c r="K13" s="121">
        <f>IF('Sièges (R2)'!K13,0,'Suffrages (R2)'!K13)</f>
        <v>994</v>
      </c>
      <c r="L13" s="121">
        <f>IF('Sièges (R2)'!L13,0,'Suffrages (R2)'!L13)</f>
        <v>597</v>
      </c>
      <c r="M13" s="121">
        <f>IF('Sièges (R2)'!M13,0,'Suffrages (R2)'!M13)</f>
        <v>0</v>
      </c>
      <c r="N13" s="121">
        <f>IF('Sièges (R2)'!N13,0,'Suffrages (R2)'!N13)</f>
        <v>695</v>
      </c>
      <c r="O13" s="121">
        <f>IF('Sièges (R2)'!O13,0,'Suffrages (R2)'!O13)</f>
        <v>1141</v>
      </c>
      <c r="P13" s="121">
        <f>IF('Sièges (R2)'!P13,0,'Suffrages (R2)'!P13)</f>
        <v>3132</v>
      </c>
      <c r="Q13" s="121">
        <f>IF('Sièges (R2)'!Q13,0,'Suffrages (R2)'!Q13)</f>
        <v>885</v>
      </c>
      <c r="R13" s="121">
        <f>IF('Sièges (R2)'!R13,0,'Suffrages (R2)'!R13)</f>
        <v>8658</v>
      </c>
      <c r="S13" s="121">
        <f>IF('Sièges (R2)'!S13,0,'Suffrages (R2)'!S13)</f>
        <v>0</v>
      </c>
      <c r="T13" s="121">
        <f>IF('Sièges (R2)'!T13,0,'Suffrages (R2)'!T13)</f>
        <v>3750</v>
      </c>
      <c r="U13" s="121">
        <f>IF('Sièges (R2)'!U13,0,'Suffrages (R2)'!U13)</f>
        <v>5590</v>
      </c>
      <c r="V13" s="119">
        <f>IF('Sièges (R2)'!V13,0,'Suffrages (R2)'!V13)</f>
        <v>3228</v>
      </c>
      <c r="W13" s="121">
        <f>IF('Sièges (R2)'!W13,0,'Suffrages (R2)'!W13)</f>
        <v>285</v>
      </c>
      <c r="X13" s="121">
        <f>IF('Sièges (R2)'!X13,0,'Suffrages (R2)'!X13)</f>
        <v>0</v>
      </c>
      <c r="Y13" s="121">
        <f>IF('Sièges (R2)'!Y13,0,'Suffrages (R2)'!Y13)</f>
        <v>1684</v>
      </c>
      <c r="Z13" s="121">
        <f>IF('Sièges (R2)'!Z13,0,'Suffrages (R2)'!Z13)</f>
        <v>0</v>
      </c>
      <c r="AA13" s="119">
        <f t="shared" si="0"/>
        <v>8658</v>
      </c>
    </row>
    <row r="14" spans="1:27" ht="18">
      <c r="A14" s="118" t="s">
        <v>53</v>
      </c>
      <c r="B14" s="121">
        <f>IF('Sièges (R2)'!B14,0,'Suffrages (R2)'!B14)</f>
        <v>2380</v>
      </c>
      <c r="C14" s="121">
        <f>IF('Sièges (R2)'!C14,0,'Suffrages (R2)'!C14)</f>
        <v>1908</v>
      </c>
      <c r="D14" s="121">
        <f>IF('Sièges (R2)'!D14,0,'Suffrages (R2)'!D14)</f>
        <v>2675</v>
      </c>
      <c r="E14" s="121">
        <f>IF('Sièges (R2)'!E14,0,'Suffrages (R2)'!E14)</f>
        <v>847</v>
      </c>
      <c r="F14" s="121">
        <f>IF('Sièges (R2)'!F14,0,'Suffrages (R2)'!F14)</f>
        <v>282</v>
      </c>
      <c r="G14" s="121">
        <f>IF('Sièges (R2)'!G14,0,'Suffrages (R2)'!G14)</f>
        <v>889</v>
      </c>
      <c r="H14" s="121">
        <f>IF('Sièges (R2)'!H14,0,'Suffrages (R2)'!H14)</f>
        <v>1245</v>
      </c>
      <c r="I14" s="121">
        <f>IF('Sièges (R2)'!I14,0,'Suffrages (R2)'!I14)</f>
        <v>5810</v>
      </c>
      <c r="J14" s="121">
        <f>IF('Sièges (R2)'!J14,0,'Suffrages (R2)'!J14)</f>
        <v>0</v>
      </c>
      <c r="K14" s="121">
        <f>IF('Sièges (R2)'!K14,0,'Suffrages (R2)'!K14)</f>
        <v>990</v>
      </c>
      <c r="L14" s="121">
        <f>IF('Sièges (R2)'!L14,0,'Suffrages (R2)'!L14)</f>
        <v>745</v>
      </c>
      <c r="M14" s="121">
        <f>IF('Sièges (R2)'!M14,0,'Suffrages (R2)'!M14)</f>
        <v>0</v>
      </c>
      <c r="N14" s="121">
        <f>IF('Sièges (R2)'!N14,0,'Suffrages (R2)'!N14)</f>
        <v>675</v>
      </c>
      <c r="O14" s="121">
        <f>IF('Sièges (R2)'!O14,0,'Suffrages (R2)'!O14)</f>
        <v>908</v>
      </c>
      <c r="P14" s="121">
        <f>IF('Sièges (R2)'!P14,0,'Suffrages (R2)'!P14)</f>
        <v>2287</v>
      </c>
      <c r="Q14" s="121">
        <f>IF('Sièges (R2)'!Q14,0,'Suffrages (R2)'!Q14)</f>
        <v>1665</v>
      </c>
      <c r="R14" s="121">
        <f>IF('Sièges (R2)'!R14,0,'Suffrages (R2)'!R14)</f>
        <v>0</v>
      </c>
      <c r="S14" s="121">
        <f>IF('Sièges (R2)'!S14,0,'Suffrages (R2)'!S14)</f>
        <v>726.16666666666606</v>
      </c>
      <c r="T14" s="121">
        <f>IF('Sièges (R2)'!T14,0,'Suffrages (R2)'!T14)</f>
        <v>6725</v>
      </c>
      <c r="U14" s="121">
        <f>IF('Sièges (R2)'!U14,0,'Suffrages (R2)'!U14)</f>
        <v>5320</v>
      </c>
      <c r="V14" s="119">
        <f>IF('Sièges (R2)'!V14,0,'Suffrages (R2)'!V14)</f>
        <v>0</v>
      </c>
      <c r="W14" s="121">
        <f>IF('Sièges (R2)'!W14,0,'Suffrages (R2)'!W14)</f>
        <v>1034</v>
      </c>
      <c r="X14" s="121">
        <f>IF('Sièges (R2)'!X14,0,'Suffrages (R2)'!X14)</f>
        <v>749</v>
      </c>
      <c r="Y14" s="121">
        <f>IF('Sièges (R2)'!Y14,0,'Suffrages (R2)'!Y14)</f>
        <v>0</v>
      </c>
      <c r="Z14" s="121">
        <f>IF('Sièges (R2)'!Z14,0,'Suffrages (R2)'!Z14)</f>
        <v>0</v>
      </c>
      <c r="AA14" s="119">
        <f t="shared" si="0"/>
        <v>6725</v>
      </c>
    </row>
    <row r="15" spans="1:27" ht="18">
      <c r="A15" s="118" t="s">
        <v>54</v>
      </c>
      <c r="B15" s="121">
        <f>IF('Sièges (R2)'!B15,0,'Suffrages (R2)'!B15)</f>
        <v>482</v>
      </c>
      <c r="C15" s="121">
        <f>IF('Sièges (R2)'!C15,0,'Suffrages (R2)'!C15)</f>
        <v>1361</v>
      </c>
      <c r="D15" s="121">
        <f>IF('Sièges (R2)'!D15,0,'Suffrages (R2)'!D15)</f>
        <v>1500</v>
      </c>
      <c r="E15" s="121">
        <f>IF('Sièges (R2)'!E15,0,'Suffrages (R2)'!E15)</f>
        <v>168</v>
      </c>
      <c r="F15" s="121">
        <f>IF('Sièges (R2)'!F15,0,'Suffrages (R2)'!F15)</f>
        <v>256</v>
      </c>
      <c r="G15" s="121">
        <f>IF('Sièges (R2)'!G15,0,'Suffrages (R2)'!G15)</f>
        <v>487</v>
      </c>
      <c r="H15" s="121">
        <f>IF('Sièges (R2)'!H15,0,'Suffrages (R2)'!H15)</f>
        <v>1741</v>
      </c>
      <c r="I15" s="121">
        <f>IF('Sièges (R2)'!I15,0,'Suffrages (R2)'!I15)</f>
        <v>0</v>
      </c>
      <c r="J15" s="121">
        <f>IF('Sièges (R2)'!J15,0,'Suffrages (R2)'!J15)</f>
        <v>0</v>
      </c>
      <c r="K15" s="121">
        <f>IF('Sièges (R2)'!K15,0,'Suffrages (R2)'!K15)</f>
        <v>1388</v>
      </c>
      <c r="L15" s="121">
        <f>IF('Sièges (R2)'!L15,0,'Suffrages (R2)'!L15)</f>
        <v>1706</v>
      </c>
      <c r="M15" s="121">
        <f>IF('Sièges (R2)'!M15,0,'Suffrages (R2)'!M15)</f>
        <v>586</v>
      </c>
      <c r="N15" s="121">
        <f>IF('Sièges (R2)'!N15,0,'Suffrages (R2)'!N15)</f>
        <v>1164</v>
      </c>
      <c r="O15" s="121">
        <f>IF('Sièges (R2)'!O15,0,'Suffrages (R2)'!O15)</f>
        <v>2430</v>
      </c>
      <c r="P15" s="121">
        <f>IF('Sièges (R2)'!P15,0,'Suffrages (R2)'!P15)</f>
        <v>3082</v>
      </c>
      <c r="Q15" s="121">
        <f>IF('Sièges (R2)'!Q15,0,'Suffrages (R2)'!Q15)</f>
        <v>3051</v>
      </c>
      <c r="R15" s="121">
        <f>IF('Sièges (R2)'!R15,0,'Suffrages (R2)'!R15)</f>
        <v>2189</v>
      </c>
      <c r="S15" s="121">
        <f>IF('Sièges (R2)'!S15,0,'Suffrages (R2)'!S15)</f>
        <v>3944.2222222222226</v>
      </c>
      <c r="T15" s="121">
        <f>IF('Sièges (R2)'!T15,0,'Suffrages (R2)'!T15)</f>
        <v>1510</v>
      </c>
      <c r="U15" s="121">
        <f>IF('Sièges (R2)'!U15,0,'Suffrages (R2)'!U15)</f>
        <v>3574</v>
      </c>
      <c r="V15" s="119">
        <f>IF('Sièges (R2)'!V15,0,'Suffrages (R2)'!V15)</f>
        <v>853</v>
      </c>
      <c r="W15" s="121">
        <f>IF('Sièges (R2)'!W15,0,'Suffrages (R2)'!W15)</f>
        <v>326</v>
      </c>
      <c r="X15" s="121">
        <f>IF('Sièges (R2)'!X15,0,'Suffrages (R2)'!X15)</f>
        <v>0</v>
      </c>
      <c r="Y15" s="121">
        <f>IF('Sièges (R2)'!Y15,0,'Suffrages (R2)'!Y15)</f>
        <v>3902</v>
      </c>
      <c r="Z15" s="121">
        <f>IF('Sièges (R2)'!Z15,0,'Suffrages (R2)'!Z15)</f>
        <v>3493</v>
      </c>
      <c r="AA15" s="119">
        <f t="shared" si="0"/>
        <v>3944.2222222222226</v>
      </c>
    </row>
    <row r="16" spans="1:27" ht="18">
      <c r="A16" s="118" t="s">
        <v>55</v>
      </c>
      <c r="B16" s="121">
        <f>IF('Sièges (R2)'!B16,0,'Suffrages (R2)'!B16)</f>
        <v>1779</v>
      </c>
      <c r="C16" s="121">
        <f>IF('Sièges (R2)'!C16,0,'Suffrages (R2)'!C16)</f>
        <v>1390</v>
      </c>
      <c r="D16" s="121">
        <f>IF('Sièges (R2)'!D16,0,'Suffrages (R2)'!D16)</f>
        <v>734</v>
      </c>
      <c r="E16" s="121">
        <f>IF('Sièges (R2)'!E16,0,'Suffrages (R2)'!E16)</f>
        <v>683</v>
      </c>
      <c r="F16" s="121">
        <f>IF('Sièges (R2)'!F16,0,'Suffrages (R2)'!F16)</f>
        <v>195</v>
      </c>
      <c r="G16" s="121">
        <f>IF('Sièges (R2)'!G16,0,'Suffrages (R2)'!G16)</f>
        <v>799</v>
      </c>
      <c r="H16" s="121">
        <f>IF('Sièges (R2)'!H16,0,'Suffrages (R2)'!H16)</f>
        <v>405</v>
      </c>
      <c r="I16" s="121">
        <f>IF('Sièges (R2)'!I16,0,'Suffrages (R2)'!I16)</f>
        <v>2044</v>
      </c>
      <c r="J16" s="121">
        <f>IF('Sièges (R2)'!J16,0,'Suffrages (R2)'!J16)</f>
        <v>735.5</v>
      </c>
      <c r="K16" s="121">
        <f>IF('Sièges (R2)'!K16,0,'Suffrages (R2)'!K16)</f>
        <v>580</v>
      </c>
      <c r="L16" s="121">
        <f>IF('Sièges (R2)'!L16,0,'Suffrages (R2)'!L16)</f>
        <v>1494</v>
      </c>
      <c r="M16" s="121">
        <f>IF('Sièges (R2)'!M16,0,'Suffrages (R2)'!M16)</f>
        <v>0</v>
      </c>
      <c r="N16" s="121">
        <f>IF('Sièges (R2)'!N16,0,'Suffrages (R2)'!N16)</f>
        <v>732</v>
      </c>
      <c r="O16" s="121">
        <f>IF('Sièges (R2)'!O16,0,'Suffrages (R2)'!O16)</f>
        <v>1150</v>
      </c>
      <c r="P16" s="121">
        <f>IF('Sièges (R2)'!P16,0,'Suffrages (R2)'!P16)</f>
        <v>2545</v>
      </c>
      <c r="Q16" s="121">
        <f>IF('Sièges (R2)'!Q16,0,'Suffrages (R2)'!Q16)</f>
        <v>2648</v>
      </c>
      <c r="R16" s="121">
        <f>IF('Sièges (R2)'!R16,0,'Suffrages (R2)'!R16)</f>
        <v>1041</v>
      </c>
      <c r="S16" s="121">
        <f>IF('Sièges (R2)'!S16,0,'Suffrages (R2)'!S16)</f>
        <v>0</v>
      </c>
      <c r="T16" s="121">
        <f>IF('Sièges (R2)'!T16,0,'Suffrages (R2)'!T16)</f>
        <v>3501</v>
      </c>
      <c r="U16" s="121">
        <f>IF('Sièges (R2)'!U16,0,'Suffrages (R2)'!U16)</f>
        <v>2123</v>
      </c>
      <c r="V16" s="119">
        <f>IF('Sièges (R2)'!V16,0,'Suffrages (R2)'!V16)</f>
        <v>0</v>
      </c>
      <c r="W16" s="121">
        <f>IF('Sièges (R2)'!W16,0,'Suffrages (R2)'!W16)</f>
        <v>717</v>
      </c>
      <c r="X16" s="121">
        <f>IF('Sièges (R2)'!X16,0,'Suffrages (R2)'!X16)</f>
        <v>4633</v>
      </c>
      <c r="Y16" s="121">
        <f>IF('Sièges (R2)'!Y16,0,'Suffrages (R2)'!Y16)</f>
        <v>6430</v>
      </c>
      <c r="Z16" s="121">
        <f>IF('Sièges (R2)'!Z16,0,'Suffrages (R2)'!Z16)</f>
        <v>4746</v>
      </c>
      <c r="AA16" s="119">
        <f t="shared" si="0"/>
        <v>6430</v>
      </c>
    </row>
    <row r="17" spans="1:27" ht="18">
      <c r="A17" s="118" t="s">
        <v>56</v>
      </c>
      <c r="B17" s="121">
        <f>IF('Sièges (R2)'!B17,0,'Suffrages (R2)'!B17)</f>
        <v>393</v>
      </c>
      <c r="C17" s="121">
        <f>IF('Sièges (R2)'!C17,0,'Suffrages (R2)'!C17)</f>
        <v>682</v>
      </c>
      <c r="D17" s="121">
        <f>IF('Sièges (R2)'!D17,0,'Suffrages (R2)'!D17)</f>
        <v>2733</v>
      </c>
      <c r="E17" s="121">
        <f>IF('Sièges (R2)'!E17,0,'Suffrages (R2)'!E17)</f>
        <v>1425</v>
      </c>
      <c r="F17" s="121">
        <f>IF('Sièges (R2)'!F17,0,'Suffrages (R2)'!F17)</f>
        <v>104</v>
      </c>
      <c r="G17" s="121">
        <f>IF('Sièges (R2)'!G17,0,'Suffrages (R2)'!G17)</f>
        <v>393</v>
      </c>
      <c r="H17" s="121">
        <f>IF('Sièges (R2)'!H17,0,'Suffrages (R2)'!H17)</f>
        <v>618</v>
      </c>
      <c r="I17" s="121">
        <f>IF('Sièges (R2)'!I17,0,'Suffrages (R2)'!I17)</f>
        <v>2860</v>
      </c>
      <c r="J17" s="121">
        <f>IF('Sièges (R2)'!J17,0,'Suffrages (R2)'!J17)</f>
        <v>3274.125</v>
      </c>
      <c r="K17" s="121">
        <f>IF('Sièges (R2)'!K17,0,'Suffrages (R2)'!K17)</f>
        <v>2331</v>
      </c>
      <c r="L17" s="121">
        <f>IF('Sièges (R2)'!L17,0,'Suffrages (R2)'!L17)</f>
        <v>1803</v>
      </c>
      <c r="M17" s="121">
        <f>IF('Sièges (R2)'!M17,0,'Suffrages (R2)'!M17)</f>
        <v>0</v>
      </c>
      <c r="N17" s="121">
        <f>IF('Sièges (R2)'!N17,0,'Suffrages (R2)'!N17)</f>
        <v>2637</v>
      </c>
      <c r="O17" s="121">
        <f>IF('Sièges (R2)'!O17,0,'Suffrages (R2)'!O17)</f>
        <v>506</v>
      </c>
      <c r="P17" s="121">
        <f>IF('Sièges (R2)'!P17,0,'Suffrages (R2)'!P17)</f>
        <v>0</v>
      </c>
      <c r="Q17" s="121">
        <f>IF('Sièges (R2)'!Q17,0,'Suffrages (R2)'!Q17)</f>
        <v>1745</v>
      </c>
      <c r="R17" s="121">
        <f>IF('Sièges (R2)'!R17,0,'Suffrages (R2)'!R17)</f>
        <v>1740</v>
      </c>
      <c r="S17" s="121">
        <f>IF('Sièges (R2)'!S17,0,'Suffrages (R2)'!S17)</f>
        <v>0</v>
      </c>
      <c r="T17" s="121">
        <f>IF('Sièges (R2)'!T17,0,'Suffrages (R2)'!T17)</f>
        <v>2448</v>
      </c>
      <c r="U17" s="121">
        <f>IF('Sièges (R2)'!U17,0,'Suffrages (R2)'!U17)</f>
        <v>2532</v>
      </c>
      <c r="V17" s="119">
        <f>IF('Sièges (R2)'!V17,0,'Suffrages (R2)'!V17)</f>
        <v>981</v>
      </c>
      <c r="W17" s="121">
        <f>IF('Sièges (R2)'!W17,0,'Suffrages (R2)'!W17)</f>
        <v>632</v>
      </c>
      <c r="X17" s="121">
        <f>IF('Sièges (R2)'!X17,0,'Suffrages (R2)'!X17)</f>
        <v>0</v>
      </c>
      <c r="Y17" s="121">
        <f>IF('Sièges (R2)'!Y17,0,'Suffrages (R2)'!Y17)</f>
        <v>2349</v>
      </c>
      <c r="Z17" s="121">
        <f>IF('Sièges (R2)'!Z17,0,'Suffrages (R2)'!Z17)</f>
        <v>0</v>
      </c>
      <c r="AA17" s="119">
        <f t="shared" si="0"/>
        <v>3274.125</v>
      </c>
    </row>
    <row r="18" spans="1:27" ht="18">
      <c r="A18" s="118" t="s">
        <v>57</v>
      </c>
      <c r="B18" s="121">
        <f>IF('Sièges (R2)'!B18,0,'Suffrages (R2)'!B18)</f>
        <v>507</v>
      </c>
      <c r="C18" s="121">
        <f>IF('Sièges (R2)'!C18,0,'Suffrages (R2)'!C18)</f>
        <v>1336</v>
      </c>
      <c r="D18" s="121">
        <f>IF('Sièges (R2)'!D18,0,'Suffrages (R2)'!D18)</f>
        <v>1329</v>
      </c>
      <c r="E18" s="121">
        <f>IF('Sièges (R2)'!E18,0,'Suffrages (R2)'!E18)</f>
        <v>1637</v>
      </c>
      <c r="F18" s="121">
        <f>IF('Sièges (R2)'!F18,0,'Suffrages (R2)'!F18)</f>
        <v>274</v>
      </c>
      <c r="G18" s="121">
        <f>IF('Sièges (R2)'!G18,0,'Suffrages (R2)'!G18)</f>
        <v>899</v>
      </c>
      <c r="H18" s="121">
        <f>IF('Sièges (R2)'!H18,0,'Suffrages (R2)'!H18)</f>
        <v>792</v>
      </c>
      <c r="I18" s="121">
        <f>IF('Sièges (R2)'!I18,0,'Suffrages (R2)'!I18)</f>
        <v>2618</v>
      </c>
      <c r="J18" s="121">
        <f>IF('Sièges (R2)'!J18,0,'Suffrages (R2)'!J18)</f>
        <v>2378.7142857142862</v>
      </c>
      <c r="K18" s="121">
        <f>IF('Sièges (R2)'!K18,0,'Suffrages (R2)'!K18)</f>
        <v>2818</v>
      </c>
      <c r="L18" s="121">
        <f>IF('Sièges (R2)'!L18,0,'Suffrages (R2)'!L18)</f>
        <v>2498</v>
      </c>
      <c r="M18" s="121">
        <f>IF('Sièges (R2)'!M18,0,'Suffrages (R2)'!M18)</f>
        <v>0</v>
      </c>
      <c r="N18" s="121">
        <f>IF('Sièges (R2)'!N18,0,'Suffrages (R2)'!N18)</f>
        <v>438</v>
      </c>
      <c r="O18" s="121">
        <f>IF('Sièges (R2)'!O18,0,'Suffrages (R2)'!O18)</f>
        <v>4280</v>
      </c>
      <c r="P18" s="121">
        <f>IF('Sièges (R2)'!P18,0,'Suffrages (R2)'!P18)</f>
        <v>0</v>
      </c>
      <c r="Q18" s="121">
        <f>IF('Sièges (R2)'!Q18,0,'Suffrages (R2)'!Q18)</f>
        <v>708</v>
      </c>
      <c r="R18" s="121">
        <f>IF('Sièges (R2)'!R18,0,'Suffrages (R2)'!R18)</f>
        <v>1672</v>
      </c>
      <c r="S18" s="121">
        <f>IF('Sièges (R2)'!S18,0,'Suffrages (R2)'!S18)</f>
        <v>7629</v>
      </c>
      <c r="T18" s="121">
        <f>IF('Sièges (R2)'!T18,0,'Suffrages (R2)'!T18)</f>
        <v>0</v>
      </c>
      <c r="U18" s="121">
        <f>IF('Sièges (R2)'!U18,0,'Suffrages (R2)'!U18)</f>
        <v>1983</v>
      </c>
      <c r="V18" s="119">
        <f>IF('Sièges (R2)'!V18,0,'Suffrages (R2)'!V18)</f>
        <v>1173</v>
      </c>
      <c r="W18" s="121">
        <f>IF('Sièges (R2)'!W18,0,'Suffrages (R2)'!W18)</f>
        <v>3947</v>
      </c>
      <c r="X18" s="121">
        <f>IF('Sièges (R2)'!X18,0,'Suffrages (R2)'!X18)</f>
        <v>0</v>
      </c>
      <c r="Y18" s="121">
        <f>IF('Sièges (R2)'!Y18,0,'Suffrages (R2)'!Y18)</f>
        <v>5467</v>
      </c>
      <c r="Z18" s="121">
        <f>IF('Sièges (R2)'!Z18,0,'Suffrages (R2)'!Z18)</f>
        <v>0</v>
      </c>
      <c r="AA18" s="119">
        <f t="shared" si="0"/>
        <v>7629</v>
      </c>
    </row>
    <row r="19" spans="1:27" ht="18">
      <c r="A19" s="118" t="s">
        <v>58</v>
      </c>
      <c r="B19" s="121">
        <f>IF('Sièges (R2)'!B19,0,'Suffrages (R2)'!B19)</f>
        <v>301</v>
      </c>
      <c r="C19" s="121">
        <f>IF('Sièges (R2)'!C19,0,'Suffrages (R2)'!C19)</f>
        <v>291</v>
      </c>
      <c r="D19" s="121">
        <f>IF('Sièges (R2)'!D19,0,'Suffrages (R2)'!D19)</f>
        <v>1459</v>
      </c>
      <c r="E19" s="121">
        <f>IF('Sièges (R2)'!E19,0,'Suffrages (R2)'!E19)</f>
        <v>1361</v>
      </c>
      <c r="F19" s="121">
        <f>IF('Sièges (R2)'!F19,0,'Suffrages (R2)'!F19)</f>
        <v>140</v>
      </c>
      <c r="G19" s="121">
        <f>IF('Sièges (R2)'!G19,0,'Suffrages (R2)'!G19)</f>
        <v>486</v>
      </c>
      <c r="H19" s="121">
        <f>IF('Sièges (R2)'!H19,0,'Suffrages (R2)'!H19)</f>
        <v>590</v>
      </c>
      <c r="I19" s="121">
        <f>IF('Sièges (R2)'!I19,0,'Suffrages (R2)'!I19)</f>
        <v>970</v>
      </c>
      <c r="J19" s="121">
        <f>IF('Sièges (R2)'!J19,0,'Suffrages (R2)'!J19)</f>
        <v>0</v>
      </c>
      <c r="K19" s="121">
        <f>IF('Sièges (R2)'!K19,0,'Suffrages (R2)'!K19)</f>
        <v>178</v>
      </c>
      <c r="L19" s="121">
        <f>IF('Sièges (R2)'!L19,0,'Suffrages (R2)'!L19)</f>
        <v>48</v>
      </c>
      <c r="M19" s="121">
        <f>IF('Sièges (R2)'!M19,0,'Suffrages (R2)'!M19)</f>
        <v>0</v>
      </c>
      <c r="N19" s="121">
        <f>IF('Sièges (R2)'!N19,0,'Suffrages (R2)'!N19)</f>
        <v>637</v>
      </c>
      <c r="O19" s="121">
        <f>IF('Sièges (R2)'!O19,0,'Suffrages (R2)'!O19)</f>
        <v>357</v>
      </c>
      <c r="P19" s="121">
        <f>IF('Sièges (R2)'!P19,0,'Suffrages (R2)'!P19)</f>
        <v>1850</v>
      </c>
      <c r="Q19" s="121">
        <f>IF('Sièges (R2)'!Q19,0,'Suffrages (R2)'!Q19)</f>
        <v>2263</v>
      </c>
      <c r="R19" s="121">
        <f>IF('Sièges (R2)'!R19,0,'Suffrages (R2)'!R19)</f>
        <v>447</v>
      </c>
      <c r="S19" s="121">
        <f>IF('Sièges (R2)'!S19,0,'Suffrages (R2)'!S19)</f>
        <v>1647</v>
      </c>
      <c r="T19" s="121">
        <f>IF('Sièges (R2)'!T19,0,'Suffrages (R2)'!T19)</f>
        <v>1280</v>
      </c>
      <c r="U19" s="121">
        <f>IF('Sièges (R2)'!U19,0,'Suffrages (R2)'!U19)</f>
        <v>1189</v>
      </c>
      <c r="V19" s="119">
        <f>IF('Sièges (R2)'!V19,0,'Suffrages (R2)'!V19)</f>
        <v>0</v>
      </c>
      <c r="W19" s="121">
        <f>IF('Sièges (R2)'!W19,0,'Suffrages (R2)'!W19)</f>
        <v>196</v>
      </c>
      <c r="X19" s="121">
        <f>IF('Sièges (R2)'!X19,0,'Suffrages (R2)'!X19)</f>
        <v>0</v>
      </c>
      <c r="Y19" s="121">
        <f>IF('Sièges (R2)'!Y19,0,'Suffrages (R2)'!Y19)</f>
        <v>0</v>
      </c>
      <c r="Z19" s="121">
        <f>IF('Sièges (R2)'!Z19,0,'Suffrages (R2)'!Z19)</f>
        <v>0</v>
      </c>
      <c r="AA19" s="119">
        <f t="shared" si="0"/>
        <v>2263</v>
      </c>
    </row>
    <row r="20" spans="1:27" ht="18">
      <c r="A20" s="118" t="s">
        <v>59</v>
      </c>
      <c r="B20" s="121">
        <f>IF('Sièges (R2)'!B20,0,'Suffrages (R2)'!B20)</f>
        <v>468</v>
      </c>
      <c r="C20" s="121">
        <f>IF('Sièges (R2)'!C20,0,'Suffrages (R2)'!C20)</f>
        <v>438</v>
      </c>
      <c r="D20" s="121">
        <f>IF('Sièges (R2)'!D20,0,'Suffrages (R2)'!D20)</f>
        <v>384</v>
      </c>
      <c r="E20" s="121">
        <f>IF('Sièges (R2)'!E20,0,'Suffrages (R2)'!E20)</f>
        <v>252</v>
      </c>
      <c r="F20" s="121">
        <f>IF('Sièges (R2)'!F20,0,'Suffrages (R2)'!F20)</f>
        <v>0</v>
      </c>
      <c r="G20" s="121">
        <f>IF('Sièges (R2)'!G20,0,'Suffrages (R2)'!G20)</f>
        <v>98</v>
      </c>
      <c r="H20" s="121">
        <f>IF('Sièges (R2)'!H20,0,'Suffrages (R2)'!H20)</f>
        <v>302</v>
      </c>
      <c r="I20" s="121">
        <f>IF('Sièges (R2)'!I20,0,'Suffrages (R2)'!I20)</f>
        <v>0</v>
      </c>
      <c r="J20" s="121">
        <f>IF('Sièges (R2)'!J20,0,'Suffrages (R2)'!J20)</f>
        <v>2388.7999999999993</v>
      </c>
      <c r="K20" s="121">
        <f>IF('Sièges (R2)'!K20,0,'Suffrages (R2)'!K20)</f>
        <v>851</v>
      </c>
      <c r="L20" s="121">
        <f>IF('Sièges (R2)'!L20,0,'Suffrages (R2)'!L20)</f>
        <v>0</v>
      </c>
      <c r="M20" s="121">
        <f>IF('Sièges (R2)'!M20,0,'Suffrages (R2)'!M20)</f>
        <v>0</v>
      </c>
      <c r="N20" s="121">
        <f>IF('Sièges (R2)'!N20,0,'Suffrages (R2)'!N20)</f>
        <v>190</v>
      </c>
      <c r="O20" s="121">
        <f>IF('Sièges (R2)'!O20,0,'Suffrages (R2)'!O20)</f>
        <v>300</v>
      </c>
      <c r="P20" s="121">
        <f>IF('Sièges (R2)'!P20,0,'Suffrages (R2)'!P20)</f>
        <v>0</v>
      </c>
      <c r="Q20" s="121">
        <f>IF('Sièges (R2)'!Q20,0,'Suffrages (R2)'!Q20)</f>
        <v>841</v>
      </c>
      <c r="R20" s="121">
        <f>IF('Sièges (R2)'!R20,0,'Suffrages (R2)'!R20)</f>
        <v>1676</v>
      </c>
      <c r="S20" s="121">
        <f>IF('Sièges (R2)'!S20,0,'Suffrages (R2)'!S20)</f>
        <v>1866</v>
      </c>
      <c r="T20" s="121">
        <f>IF('Sièges (R2)'!T20,0,'Suffrages (R2)'!T20)</f>
        <v>5105</v>
      </c>
      <c r="U20" s="121">
        <f>IF('Sièges (R2)'!U20,0,'Suffrages (R2)'!U20)</f>
        <v>977</v>
      </c>
      <c r="V20" s="119">
        <f>IF('Sièges (R2)'!V20,0,'Suffrages (R2)'!V20)</f>
        <v>452</v>
      </c>
      <c r="W20" s="121">
        <f>IF('Sièges (R2)'!W20,0,'Suffrages (R2)'!W20)</f>
        <v>72</v>
      </c>
      <c r="X20" s="121">
        <f>IF('Sièges (R2)'!X20,0,'Suffrages (R2)'!X20)</f>
        <v>0</v>
      </c>
      <c r="Y20" s="121">
        <f>IF('Sièges (R2)'!Y20,0,'Suffrages (R2)'!Y20)</f>
        <v>1896</v>
      </c>
      <c r="Z20" s="121">
        <f>IF('Sièges (R2)'!Z20,0,'Suffrages (R2)'!Z20)</f>
        <v>0</v>
      </c>
      <c r="AA20" s="119">
        <f t="shared" si="0"/>
        <v>5105</v>
      </c>
    </row>
    <row r="21" spans="1:27" ht="18">
      <c r="A21" s="118" t="s">
        <v>60</v>
      </c>
      <c r="B21" s="121">
        <f>IF('Sièges (R2)'!B21,0,'Suffrages (R2)'!B21)</f>
        <v>4404</v>
      </c>
      <c r="C21" s="121">
        <f>IF('Sièges (R2)'!C21,0,'Suffrages (R2)'!C21)</f>
        <v>2539</v>
      </c>
      <c r="D21" s="121">
        <f>IF('Sièges (R2)'!D21,0,'Suffrages (R2)'!D21)</f>
        <v>7761</v>
      </c>
      <c r="E21" s="121">
        <f>IF('Sièges (R2)'!E21,0,'Suffrages (R2)'!E21)</f>
        <v>1742</v>
      </c>
      <c r="F21" s="121">
        <f>IF('Sièges (R2)'!F21,0,'Suffrages (R2)'!F21)</f>
        <v>1081</v>
      </c>
      <c r="G21" s="121">
        <f>IF('Sièges (R2)'!G21,0,'Suffrages (R2)'!G21)</f>
        <v>2231</v>
      </c>
      <c r="H21" s="121">
        <f>IF('Sièges (R2)'!H21,0,'Suffrages (R2)'!H21)</f>
        <v>3300</v>
      </c>
      <c r="I21" s="121">
        <f>IF('Sièges (R2)'!I21,0,'Suffrages (R2)'!I21)</f>
        <v>9517</v>
      </c>
      <c r="J21" s="121">
        <f>IF('Sièges (R2)'!J21,0,'Suffrages (R2)'!J21)</f>
        <v>0</v>
      </c>
      <c r="K21" s="121">
        <f>IF('Sièges (R2)'!K21,0,'Suffrages (R2)'!K21)</f>
        <v>2208</v>
      </c>
      <c r="L21" s="121">
        <f>IF('Sièges (R2)'!L21,0,'Suffrages (R2)'!L21)</f>
        <v>1161</v>
      </c>
      <c r="M21" s="121">
        <f>IF('Sièges (R2)'!M21,0,'Suffrages (R2)'!M21)</f>
        <v>0</v>
      </c>
      <c r="N21" s="121">
        <f>IF('Sièges (R2)'!N21,0,'Suffrages (R2)'!N21)</f>
        <v>806</v>
      </c>
      <c r="O21" s="121">
        <f>IF('Sièges (R2)'!O21,0,'Suffrages (R2)'!O21)</f>
        <v>781</v>
      </c>
      <c r="P21" s="121">
        <f>IF('Sièges (R2)'!P21,0,'Suffrages (R2)'!P21)</f>
        <v>0</v>
      </c>
      <c r="Q21" s="121">
        <f>IF('Sièges (R2)'!Q21,0,'Suffrages (R2)'!Q21)</f>
        <v>1607</v>
      </c>
      <c r="R21" s="121">
        <f>IF('Sièges (R2)'!R21,0,'Suffrages (R2)'!R21)</f>
        <v>4058.4000000000015</v>
      </c>
      <c r="S21" s="121">
        <f>IF('Sièges (R2)'!S21,0,'Suffrages (R2)'!S21)</f>
        <v>0</v>
      </c>
      <c r="T21" s="121">
        <f>IF('Sièges (R2)'!T21,0,'Suffrages (R2)'!T21)</f>
        <v>9002</v>
      </c>
      <c r="U21" s="121">
        <f>IF('Sièges (R2)'!U21,0,'Suffrages (R2)'!U21)</f>
        <v>10403</v>
      </c>
      <c r="V21" s="119">
        <f>IF('Sièges (R2)'!V21,0,'Suffrages (R2)'!V21)</f>
        <v>3448</v>
      </c>
      <c r="W21" s="121">
        <f>IF('Sièges (R2)'!W21,0,'Suffrages (R2)'!W21)</f>
        <v>862</v>
      </c>
      <c r="X21" s="121">
        <f>IF('Sièges (R2)'!X21,0,'Suffrages (R2)'!X21)</f>
        <v>913</v>
      </c>
      <c r="Y21" s="121">
        <f>IF('Sièges (R2)'!Y21,0,'Suffrages (R2)'!Y21)</f>
        <v>0</v>
      </c>
      <c r="Z21" s="121">
        <f>IF('Sièges (R2)'!Z21,0,'Suffrages (R2)'!Z21)</f>
        <v>0</v>
      </c>
      <c r="AA21" s="119">
        <f t="shared" si="0"/>
        <v>10403</v>
      </c>
    </row>
    <row r="22" spans="1:27" ht="18">
      <c r="A22" s="118" t="s">
        <v>61</v>
      </c>
      <c r="B22" s="121">
        <f>IF('Sièges (R2)'!B22,0,'Suffrages (R2)'!B22)</f>
        <v>3810</v>
      </c>
      <c r="C22" s="121">
        <f>IF('Sièges (R2)'!C22,0,'Suffrages (R2)'!C22)</f>
        <v>1339</v>
      </c>
      <c r="D22" s="121">
        <f>IF('Sièges (R2)'!D22,0,'Suffrages (R2)'!D22)</f>
        <v>2168</v>
      </c>
      <c r="E22" s="121">
        <f>IF('Sièges (R2)'!E22,0,'Suffrages (R2)'!E22)</f>
        <v>2547</v>
      </c>
      <c r="F22" s="121">
        <f>IF('Sièges (R2)'!F22,0,'Suffrages (R2)'!F22)</f>
        <v>439</v>
      </c>
      <c r="G22" s="121">
        <f>IF('Sièges (R2)'!G22,0,'Suffrages (R2)'!G22)</f>
        <v>1470</v>
      </c>
      <c r="H22" s="121">
        <f>IF('Sièges (R2)'!H22,0,'Suffrages (R2)'!H22)</f>
        <v>1186</v>
      </c>
      <c r="I22" s="121">
        <f>IF('Sièges (R2)'!I22,0,'Suffrages (R2)'!I22)</f>
        <v>0</v>
      </c>
      <c r="J22" s="121">
        <f>IF('Sièges (R2)'!J22,0,'Suffrages (R2)'!J22)</f>
        <v>4205.125</v>
      </c>
      <c r="K22" s="121">
        <f>IF('Sièges (R2)'!K22,0,'Suffrages (R2)'!K22)</f>
        <v>912</v>
      </c>
      <c r="L22" s="121">
        <f>IF('Sièges (R2)'!L22,0,'Suffrages (R2)'!L22)</f>
        <v>1860</v>
      </c>
      <c r="M22" s="121">
        <f>IF('Sièges (R2)'!M22,0,'Suffrages (R2)'!M22)</f>
        <v>0</v>
      </c>
      <c r="N22" s="121">
        <f>IF('Sièges (R2)'!N22,0,'Suffrages (R2)'!N22)</f>
        <v>1296</v>
      </c>
      <c r="O22" s="121">
        <f>IF('Sièges (R2)'!O22,0,'Suffrages (R2)'!O22)</f>
        <v>983</v>
      </c>
      <c r="P22" s="121">
        <f>IF('Sièges (R2)'!P22,0,'Suffrages (R2)'!P22)</f>
        <v>3163</v>
      </c>
      <c r="Q22" s="121">
        <f>IF('Sièges (R2)'!Q22,0,'Suffrages (R2)'!Q22)</f>
        <v>1797</v>
      </c>
      <c r="R22" s="121">
        <f>IF('Sièges (R2)'!R22,0,'Suffrages (R2)'!R22)</f>
        <v>0</v>
      </c>
      <c r="S22" s="121">
        <f>IF('Sièges (R2)'!S22,0,'Suffrages (R2)'!S22)</f>
        <v>4048.125</v>
      </c>
      <c r="T22" s="121">
        <f>IF('Sièges (R2)'!T22,0,'Suffrages (R2)'!T22)</f>
        <v>2366</v>
      </c>
      <c r="U22" s="121">
        <f>IF('Sièges (R2)'!U22,0,'Suffrages (R2)'!U22)</f>
        <v>4583</v>
      </c>
      <c r="V22" s="119">
        <f>IF('Sièges (R2)'!V22,0,'Suffrages (R2)'!V22)</f>
        <v>1371</v>
      </c>
      <c r="W22" s="121">
        <f>IF('Sièges (R2)'!W22,0,'Suffrages (R2)'!W22)</f>
        <v>2085</v>
      </c>
      <c r="X22" s="121">
        <f>IF('Sièges (R2)'!X22,0,'Suffrages (R2)'!X22)</f>
        <v>2288</v>
      </c>
      <c r="Y22" s="121">
        <f>IF('Sièges (R2)'!Y22,0,'Suffrages (R2)'!Y22)</f>
        <v>0</v>
      </c>
      <c r="Z22" s="121">
        <f>IF('Sièges (R2)'!Z22,0,'Suffrages (R2)'!Z22)</f>
        <v>0</v>
      </c>
      <c r="AA22" s="119">
        <f t="shared" si="0"/>
        <v>4583</v>
      </c>
    </row>
    <row r="23" spans="1:27" ht="18">
      <c r="A23" s="118" t="s">
        <v>62</v>
      </c>
      <c r="B23" s="121">
        <f>IF('Sièges (R2)'!B23,0,'Suffrages (R2)'!B23)</f>
        <v>1409</v>
      </c>
      <c r="C23" s="121">
        <f>IF('Sièges (R2)'!C23,0,'Suffrages (R2)'!C23)</f>
        <v>1996</v>
      </c>
      <c r="D23" s="121">
        <f>IF('Sièges (R2)'!D23,0,'Suffrages (R2)'!D23)</f>
        <v>0</v>
      </c>
      <c r="E23" s="121">
        <f>IF('Sièges (R2)'!E23,0,'Suffrages (R2)'!E23)</f>
        <v>532</v>
      </c>
      <c r="F23" s="121">
        <f>IF('Sièges (R2)'!F23,0,'Suffrages (R2)'!F23)</f>
        <v>1982</v>
      </c>
      <c r="G23" s="121">
        <f>IF('Sièges (R2)'!G23,0,'Suffrages (R2)'!G23)</f>
        <v>2331</v>
      </c>
      <c r="H23" s="121">
        <f>IF('Sièges (R2)'!H23,0,'Suffrages (R2)'!H23)</f>
        <v>3845</v>
      </c>
      <c r="I23" s="121">
        <f>IF('Sièges (R2)'!I23,0,'Suffrages (R2)'!I23)</f>
        <v>5168</v>
      </c>
      <c r="J23" s="121">
        <f>IF('Sièges (R2)'!J23,0,'Suffrages (R2)'!J23)</f>
        <v>9104.4444444444453</v>
      </c>
      <c r="K23" s="121">
        <f>IF('Sièges (R2)'!K23,0,'Suffrages (R2)'!K23)</f>
        <v>628</v>
      </c>
      <c r="L23" s="121">
        <f>IF('Sièges (R2)'!L23,0,'Suffrages (R2)'!L23)</f>
        <v>1034</v>
      </c>
      <c r="M23" s="121">
        <f>IF('Sièges (R2)'!M23,0,'Suffrages (R2)'!M23)</f>
        <v>0</v>
      </c>
      <c r="N23" s="121">
        <f>IF('Sièges (R2)'!N23,0,'Suffrages (R2)'!N23)</f>
        <v>292</v>
      </c>
      <c r="O23" s="121">
        <f>IF('Sièges (R2)'!O23,0,'Suffrages (R2)'!O23)</f>
        <v>5072</v>
      </c>
      <c r="P23" s="121">
        <f>IF('Sièges (R2)'!P23,0,'Suffrages (R2)'!P23)</f>
        <v>5378</v>
      </c>
      <c r="Q23" s="121">
        <f>IF('Sièges (R2)'!Q23,0,'Suffrages (R2)'!Q23)</f>
        <v>3129</v>
      </c>
      <c r="R23" s="121">
        <f>IF('Sièges (R2)'!R23,0,'Suffrages (R2)'!R23)</f>
        <v>0</v>
      </c>
      <c r="S23" s="121">
        <f>IF('Sièges (R2)'!S23,0,'Suffrages (R2)'!S23)</f>
        <v>1019.4444444444453</v>
      </c>
      <c r="T23" s="121">
        <f>IF('Sièges (R2)'!T23,0,'Suffrages (R2)'!T23)</f>
        <v>4534</v>
      </c>
      <c r="U23" s="121">
        <f>IF('Sièges (R2)'!U23,0,'Suffrages (R2)'!U23)</f>
        <v>6226</v>
      </c>
      <c r="V23" s="119">
        <f>IF('Sièges (R2)'!V23,0,'Suffrages (R2)'!V23)</f>
        <v>6381</v>
      </c>
      <c r="W23" s="121">
        <f>IF('Sièges (R2)'!W23,0,'Suffrages (R2)'!W23)</f>
        <v>906</v>
      </c>
      <c r="X23" s="121">
        <f>IF('Sièges (R2)'!X23,0,'Suffrages (R2)'!X23)</f>
        <v>0</v>
      </c>
      <c r="Y23" s="121">
        <f>IF('Sièges (R2)'!Y23,0,'Suffrages (R2)'!Y23)</f>
        <v>0</v>
      </c>
      <c r="Z23" s="121">
        <f>IF('Sièges (R2)'!Z23,0,'Suffrages (R2)'!Z23)</f>
        <v>0</v>
      </c>
      <c r="AA23" s="119">
        <f t="shared" si="0"/>
        <v>9104.4444444444453</v>
      </c>
    </row>
    <row r="24" spans="1:27" ht="18">
      <c r="A24" s="118" t="s">
        <v>63</v>
      </c>
      <c r="B24" s="121">
        <f>IF('Sièges (R2)'!B24,0,'Suffrages (R2)'!B24)</f>
        <v>2272</v>
      </c>
      <c r="C24" s="121">
        <f>IF('Sièges (R2)'!C24,0,'Suffrages (R2)'!C24)</f>
        <v>1636</v>
      </c>
      <c r="D24" s="121">
        <f>IF('Sièges (R2)'!D24,0,'Suffrages (R2)'!D24)</f>
        <v>1703</v>
      </c>
      <c r="E24" s="121">
        <f>IF('Sièges (R2)'!E24,0,'Suffrages (R2)'!E24)</f>
        <v>621</v>
      </c>
      <c r="F24" s="121">
        <f>IF('Sièges (R2)'!F24,0,'Suffrages (R2)'!F24)</f>
        <v>619</v>
      </c>
      <c r="G24" s="121">
        <f>IF('Sièges (R2)'!G24,0,'Suffrages (R2)'!G24)</f>
        <v>678</v>
      </c>
      <c r="H24" s="121">
        <f>IF('Sièges (R2)'!H24,0,'Suffrages (R2)'!H24)</f>
        <v>1779</v>
      </c>
      <c r="I24" s="121">
        <f>IF('Sièges (R2)'!I24,0,'Suffrages (R2)'!I24)</f>
        <v>13568</v>
      </c>
      <c r="J24" s="121">
        <f>IF('Sièges (R2)'!J24,0,'Suffrages (R2)'!J24)</f>
        <v>11764.428571428572</v>
      </c>
      <c r="K24" s="121">
        <f>IF('Sièges (R2)'!K24,0,'Suffrages (R2)'!K24)</f>
        <v>1465</v>
      </c>
      <c r="L24" s="121">
        <f>IF('Sièges (R2)'!L24,0,'Suffrages (R2)'!L24)</f>
        <v>1553</v>
      </c>
      <c r="M24" s="121">
        <f>IF('Sièges (R2)'!M24,0,'Suffrages (R2)'!M24)</f>
        <v>0</v>
      </c>
      <c r="N24" s="121">
        <f>IF('Sièges (R2)'!N24,0,'Suffrages (R2)'!N24)</f>
        <v>638</v>
      </c>
      <c r="O24" s="121">
        <f>IF('Sièges (R2)'!O24,0,'Suffrages (R2)'!O24)</f>
        <v>690</v>
      </c>
      <c r="P24" s="121">
        <f>IF('Sièges (R2)'!P24,0,'Suffrages (R2)'!P24)</f>
        <v>4491</v>
      </c>
      <c r="Q24" s="121">
        <f>IF('Sièges (R2)'!Q24,0,'Suffrages (R2)'!Q24)</f>
        <v>1778</v>
      </c>
      <c r="R24" s="121">
        <f>IF('Sièges (R2)'!R24,0,'Suffrages (R2)'!R24)</f>
        <v>4859</v>
      </c>
      <c r="S24" s="121">
        <f>IF('Sièges (R2)'!S24,0,'Suffrages (R2)'!S24)</f>
        <v>0</v>
      </c>
      <c r="T24" s="121">
        <f>IF('Sièges (R2)'!T24,0,'Suffrages (R2)'!T24)</f>
        <v>2408</v>
      </c>
      <c r="U24" s="121">
        <f>IF('Sièges (R2)'!U24,0,'Suffrages (R2)'!U24)</f>
        <v>0</v>
      </c>
      <c r="V24" s="119">
        <f>IF('Sièges (R2)'!V24,0,'Suffrages (R2)'!V24)</f>
        <v>3221</v>
      </c>
      <c r="W24" s="121">
        <f>IF('Sièges (R2)'!W24,0,'Suffrages (R2)'!W24)</f>
        <v>4411</v>
      </c>
      <c r="X24" s="121">
        <f>IF('Sièges (R2)'!X24,0,'Suffrages (R2)'!X24)</f>
        <v>405</v>
      </c>
      <c r="Y24" s="121">
        <f>IF('Sièges (R2)'!Y24,0,'Suffrages (R2)'!Y24)</f>
        <v>0</v>
      </c>
      <c r="Z24" s="121">
        <f>IF('Sièges (R2)'!Z24,0,'Suffrages (R2)'!Z24)</f>
        <v>0</v>
      </c>
      <c r="AA24" s="119">
        <f t="shared" si="0"/>
        <v>13568</v>
      </c>
    </row>
    <row r="25" spans="1:27" ht="18">
      <c r="A25" s="118" t="s">
        <v>64</v>
      </c>
      <c r="B25" s="121">
        <f>IF('Sièges (R2)'!B25,0,'Suffrages (R2)'!B25)</f>
        <v>1817</v>
      </c>
      <c r="C25" s="121">
        <f>IF('Sièges (R2)'!C25,0,'Suffrages (R2)'!C25)</f>
        <v>2698</v>
      </c>
      <c r="D25" s="121">
        <f>IF('Sièges (R2)'!D25,0,'Suffrages (R2)'!D25)</f>
        <v>1474</v>
      </c>
      <c r="E25" s="121">
        <f>IF('Sièges (R2)'!E25,0,'Suffrages (R2)'!E25)</f>
        <v>1088</v>
      </c>
      <c r="F25" s="121">
        <f>IF('Sièges (R2)'!F25,0,'Suffrages (R2)'!F25)</f>
        <v>1064</v>
      </c>
      <c r="G25" s="121">
        <f>IF('Sièges (R2)'!G25,0,'Suffrages (R2)'!G25)</f>
        <v>921</v>
      </c>
      <c r="H25" s="121">
        <f>IF('Sièges (R2)'!H25,0,'Suffrages (R2)'!H25)</f>
        <v>0</v>
      </c>
      <c r="I25" s="121">
        <f>IF('Sièges (R2)'!I25,0,'Suffrages (R2)'!I25)</f>
        <v>4351</v>
      </c>
      <c r="J25" s="121">
        <f>IF('Sièges (R2)'!J25,0,'Suffrages (R2)'!J25)</f>
        <v>0</v>
      </c>
      <c r="K25" s="121">
        <f>IF('Sièges (R2)'!K25,0,'Suffrages (R2)'!K25)</f>
        <v>1414</v>
      </c>
      <c r="L25" s="121">
        <f>IF('Sièges (R2)'!L25,0,'Suffrages (R2)'!L25)</f>
        <v>915</v>
      </c>
      <c r="M25" s="121">
        <f>IF('Sièges (R2)'!M25,0,'Suffrages (R2)'!M25)</f>
        <v>0</v>
      </c>
      <c r="N25" s="121">
        <f>IF('Sièges (R2)'!N25,0,'Suffrages (R2)'!N25)</f>
        <v>639</v>
      </c>
      <c r="O25" s="121">
        <f>IF('Sièges (R2)'!O25,0,'Suffrages (R2)'!O25)</f>
        <v>3579</v>
      </c>
      <c r="P25" s="121">
        <f>IF('Sièges (R2)'!P25,0,'Suffrages (R2)'!P25)</f>
        <v>7710</v>
      </c>
      <c r="Q25" s="121">
        <f>IF('Sièges (R2)'!Q25,0,'Suffrages (R2)'!Q25)</f>
        <v>1644</v>
      </c>
      <c r="R25" s="121">
        <f>IF('Sièges (R2)'!R25,0,'Suffrages (R2)'!R25)</f>
        <v>0</v>
      </c>
      <c r="S25" s="121">
        <f>IF('Sièges (R2)'!S25,0,'Suffrages (R2)'!S25)</f>
        <v>4937</v>
      </c>
      <c r="T25" s="121">
        <f>IF('Sièges (R2)'!T25,0,'Suffrages (R2)'!T25)</f>
        <v>4351</v>
      </c>
      <c r="U25" s="121">
        <f>IF('Sièges (R2)'!U25,0,'Suffrages (R2)'!U25)</f>
        <v>4012</v>
      </c>
      <c r="V25" s="119">
        <f>IF('Sièges (R2)'!V25,0,'Suffrages (R2)'!V25)</f>
        <v>0</v>
      </c>
      <c r="W25" s="121">
        <f>IF('Sièges (R2)'!W25,0,'Suffrages (R2)'!W25)</f>
        <v>2535</v>
      </c>
      <c r="X25" s="121">
        <f>IF('Sièges (R2)'!X25,0,'Suffrages (R2)'!X25)</f>
        <v>814</v>
      </c>
      <c r="Y25" s="121">
        <f>IF('Sièges (R2)'!Y25,0,'Suffrages (R2)'!Y25)</f>
        <v>0</v>
      </c>
      <c r="Z25" s="121">
        <f>IF('Sièges (R2)'!Z25,0,'Suffrages (R2)'!Z25)</f>
        <v>0</v>
      </c>
      <c r="AA25" s="119">
        <f t="shared" si="0"/>
        <v>7710</v>
      </c>
    </row>
    <row r="26" spans="1:27" ht="18">
      <c r="A26" s="118" t="s">
        <v>65</v>
      </c>
      <c r="B26" s="121">
        <f>IF('Sièges (R2)'!B26,0,'Suffrages (R2)'!B26)</f>
        <v>503</v>
      </c>
      <c r="C26" s="121">
        <f>IF('Sièges (R2)'!C26,0,'Suffrages (R2)'!C26)</f>
        <v>0</v>
      </c>
      <c r="D26" s="121">
        <f>IF('Sièges (R2)'!D26,0,'Suffrages (R2)'!D26)</f>
        <v>1748</v>
      </c>
      <c r="E26" s="121">
        <f>IF('Sièges (R2)'!E26,0,'Suffrages (R2)'!E26)</f>
        <v>383</v>
      </c>
      <c r="F26" s="121">
        <f>IF('Sièges (R2)'!F26,0,'Suffrages (R2)'!F26)</f>
        <v>406</v>
      </c>
      <c r="G26" s="121">
        <f>IF('Sièges (R2)'!G26,0,'Suffrages (R2)'!G26)</f>
        <v>497</v>
      </c>
      <c r="H26" s="121">
        <f>IF('Sièges (R2)'!H26,0,'Suffrages (R2)'!H26)</f>
        <v>0</v>
      </c>
      <c r="I26" s="121">
        <f>IF('Sièges (R2)'!I26,0,'Suffrages (R2)'!I26)</f>
        <v>0</v>
      </c>
      <c r="J26" s="121">
        <f>IF('Sièges (R2)'!J26,0,'Suffrages (R2)'!J26)</f>
        <v>5434</v>
      </c>
      <c r="K26" s="121">
        <f>IF('Sièges (R2)'!K26,0,'Suffrages (R2)'!K26)</f>
        <v>1031</v>
      </c>
      <c r="L26" s="121">
        <f>IF('Sièges (R2)'!L26,0,'Suffrages (R2)'!L26)</f>
        <v>686</v>
      </c>
      <c r="M26" s="121">
        <f>IF('Sièges (R2)'!M26,0,'Suffrages (R2)'!M26)</f>
        <v>0</v>
      </c>
      <c r="N26" s="121">
        <f>IF('Sièges (R2)'!N26,0,'Suffrages (R2)'!N26)</f>
        <v>949</v>
      </c>
      <c r="O26" s="121">
        <f>IF('Sièges (R2)'!O26,0,'Suffrages (R2)'!O26)</f>
        <v>1453</v>
      </c>
      <c r="P26" s="121">
        <f>IF('Sièges (R2)'!P26,0,'Suffrages (R2)'!P26)</f>
        <v>0</v>
      </c>
      <c r="Q26" s="121">
        <f>IF('Sièges (R2)'!Q26,0,'Suffrages (R2)'!Q26)</f>
        <v>1721</v>
      </c>
      <c r="R26" s="121">
        <f>IF('Sièges (R2)'!R26,0,'Suffrages (R2)'!R26)</f>
        <v>1276</v>
      </c>
      <c r="S26" s="121">
        <f>IF('Sièges (R2)'!S26,0,'Suffrages (R2)'!S26)</f>
        <v>3684</v>
      </c>
      <c r="T26" s="121">
        <f>IF('Sièges (R2)'!T26,0,'Suffrages (R2)'!T26)</f>
        <v>5341</v>
      </c>
      <c r="U26" s="121">
        <f>IF('Sièges (R2)'!U26,0,'Suffrages (R2)'!U26)</f>
        <v>3487</v>
      </c>
      <c r="V26" s="119">
        <f>IF('Sièges (R2)'!V26,0,'Suffrages (R2)'!V26)</f>
        <v>0</v>
      </c>
      <c r="W26" s="121">
        <f>IF('Sièges (R2)'!W26,0,'Suffrages (R2)'!W26)</f>
        <v>901</v>
      </c>
      <c r="X26" s="121">
        <f>IF('Sièges (R2)'!X26,0,'Suffrages (R2)'!X26)</f>
        <v>0</v>
      </c>
      <c r="Y26" s="121">
        <f>IF('Sièges (R2)'!Y26,0,'Suffrages (R2)'!Y26)</f>
        <v>0</v>
      </c>
      <c r="Z26" s="121">
        <f>IF('Sièges (R2)'!Z26,0,'Suffrages (R2)'!Z26)</f>
        <v>0</v>
      </c>
      <c r="AA26" s="119">
        <f t="shared" si="0"/>
        <v>5434</v>
      </c>
    </row>
    <row r="27" spans="1:27" ht="18">
      <c r="A27" s="118" t="s">
        <v>66</v>
      </c>
      <c r="B27" s="121">
        <f>IF('Sièges (R2)'!B27,0,'Suffrages (R2)'!B27)</f>
        <v>1405</v>
      </c>
      <c r="C27" s="121">
        <f>IF('Sièges (R2)'!C27,0,'Suffrages (R2)'!C27)</f>
        <v>865</v>
      </c>
      <c r="D27" s="121">
        <f>IF('Sièges (R2)'!D27,0,'Suffrages (R2)'!D27)</f>
        <v>345</v>
      </c>
      <c r="E27" s="121">
        <f>IF('Sièges (R2)'!E27,0,'Suffrages (R2)'!E27)</f>
        <v>1313</v>
      </c>
      <c r="F27" s="121">
        <f>IF('Sièges (R2)'!F27,0,'Suffrages (R2)'!F27)</f>
        <v>178</v>
      </c>
      <c r="G27" s="121">
        <f>IF('Sièges (R2)'!G27,0,'Suffrages (R2)'!G27)</f>
        <v>0</v>
      </c>
      <c r="H27" s="121">
        <f>IF('Sièges (R2)'!H27,0,'Suffrages (R2)'!H27)</f>
        <v>1419</v>
      </c>
      <c r="I27" s="121">
        <f>IF('Sièges (R2)'!I27,0,'Suffrages (R2)'!I27)</f>
        <v>0</v>
      </c>
      <c r="J27" s="121">
        <f>IF('Sièges (R2)'!J27,0,'Suffrages (R2)'!J27)</f>
        <v>0</v>
      </c>
      <c r="K27" s="121">
        <f>IF('Sièges (R2)'!K27,0,'Suffrages (R2)'!K27)</f>
        <v>975</v>
      </c>
      <c r="L27" s="121">
        <f>IF('Sièges (R2)'!L27,0,'Suffrages (R2)'!L27)</f>
        <v>769</v>
      </c>
      <c r="M27" s="121">
        <f>IF('Sièges (R2)'!M27,0,'Suffrages (R2)'!M27)</f>
        <v>0</v>
      </c>
      <c r="N27" s="121">
        <f>IF('Sièges (R2)'!N27,0,'Suffrages (R2)'!N27)</f>
        <v>579</v>
      </c>
      <c r="O27" s="121">
        <f>IF('Sièges (R2)'!O27,0,'Suffrages (R2)'!O27)</f>
        <v>3553</v>
      </c>
      <c r="P27" s="121">
        <f>IF('Sièges (R2)'!P27,0,'Suffrages (R2)'!P27)</f>
        <v>0</v>
      </c>
      <c r="Q27" s="121">
        <f>IF('Sièges (R2)'!Q27,0,'Suffrages (R2)'!Q27)</f>
        <v>1849</v>
      </c>
      <c r="R27" s="121">
        <f>IF('Sièges (R2)'!R27,0,'Suffrages (R2)'!R27)</f>
        <v>1901</v>
      </c>
      <c r="S27" s="121">
        <f>IF('Sièges (R2)'!S27,0,'Suffrages (R2)'!S27)</f>
        <v>6190</v>
      </c>
      <c r="T27" s="121">
        <f>IF('Sièges (R2)'!T27,0,'Suffrages (R2)'!T27)</f>
        <v>3102</v>
      </c>
      <c r="U27" s="121">
        <f>IF('Sièges (R2)'!U27,0,'Suffrages (R2)'!U27)</f>
        <v>5072</v>
      </c>
      <c r="V27" s="119">
        <f>IF('Sièges (R2)'!V27,0,'Suffrages (R2)'!V27)</f>
        <v>0</v>
      </c>
      <c r="W27" s="121">
        <f>IF('Sièges (R2)'!W27,0,'Suffrages (R2)'!W27)</f>
        <v>399</v>
      </c>
      <c r="X27" s="121">
        <f>IF('Sièges (R2)'!X27,0,'Suffrages (R2)'!X27)</f>
        <v>0</v>
      </c>
      <c r="Y27" s="121">
        <f>IF('Sièges (R2)'!Y27,0,'Suffrages (R2)'!Y27)</f>
        <v>0</v>
      </c>
      <c r="Z27" s="121">
        <f>IF('Sièges (R2)'!Z27,0,'Suffrages (R2)'!Z27)</f>
        <v>0</v>
      </c>
      <c r="AA27" s="119">
        <f t="shared" si="0"/>
        <v>6190</v>
      </c>
    </row>
    <row r="28" spans="1:27" ht="18">
      <c r="A28" s="118" t="s">
        <v>67</v>
      </c>
      <c r="B28" s="121">
        <f>IF('Sièges (R2)'!B28,0,'Suffrages (R2)'!B28)</f>
        <v>376</v>
      </c>
      <c r="C28" s="121">
        <f>IF('Sièges (R2)'!C28,0,'Suffrages (R2)'!C28)</f>
        <v>224</v>
      </c>
      <c r="D28" s="121">
        <f>IF('Sièges (R2)'!D28,0,'Suffrages (R2)'!D28)</f>
        <v>348</v>
      </c>
      <c r="E28" s="121">
        <f>IF('Sièges (R2)'!E28,0,'Suffrages (R2)'!E28)</f>
        <v>565</v>
      </c>
      <c r="F28" s="121">
        <f>IF('Sièges (R2)'!F28,0,'Suffrages (R2)'!F28)</f>
        <v>419</v>
      </c>
      <c r="G28" s="121">
        <f>IF('Sièges (R2)'!G28,0,'Suffrages (R2)'!G28)</f>
        <v>141</v>
      </c>
      <c r="H28" s="121">
        <f>IF('Sièges (R2)'!H28,0,'Suffrages (R2)'!H28)</f>
        <v>1332</v>
      </c>
      <c r="I28" s="121">
        <f>IF('Sièges (R2)'!I28,0,'Suffrages (R2)'!I28)</f>
        <v>0</v>
      </c>
      <c r="J28" s="121">
        <f>IF('Sièges (R2)'!J28,0,'Suffrages (R2)'!J28)</f>
        <v>0</v>
      </c>
      <c r="K28" s="121">
        <f>IF('Sièges (R2)'!K28,0,'Suffrages (R2)'!K28)</f>
        <v>162</v>
      </c>
      <c r="L28" s="121">
        <f>IF('Sièges (R2)'!L28,0,'Suffrages (R2)'!L28)</f>
        <v>0</v>
      </c>
      <c r="M28" s="121">
        <f>IF('Sièges (R2)'!M28,0,'Suffrages (R2)'!M28)</f>
        <v>0</v>
      </c>
      <c r="N28" s="121">
        <f>IF('Sièges (R2)'!N28,0,'Suffrages (R2)'!N28)</f>
        <v>1397</v>
      </c>
      <c r="O28" s="121">
        <f>IF('Sièges (R2)'!O28,0,'Suffrages (R2)'!O28)</f>
        <v>1516</v>
      </c>
      <c r="P28" s="121">
        <f>IF('Sièges (R2)'!P28,0,'Suffrages (R2)'!P28)</f>
        <v>1397</v>
      </c>
      <c r="Q28" s="121">
        <f>IF('Sièges (R2)'!Q28,0,'Suffrages (R2)'!Q28)</f>
        <v>312</v>
      </c>
      <c r="R28" s="121">
        <f>IF('Sièges (R2)'!R28,0,'Suffrages (R2)'!R28)</f>
        <v>304</v>
      </c>
      <c r="S28" s="121">
        <f>IF('Sièges (R2)'!S28,0,'Suffrages (R2)'!S28)</f>
        <v>656</v>
      </c>
      <c r="T28" s="121">
        <f>IF('Sièges (R2)'!T28,0,'Suffrages (R2)'!T28)</f>
        <v>1098</v>
      </c>
      <c r="U28" s="121">
        <f>IF('Sièges (R2)'!U28,0,'Suffrages (R2)'!U28)</f>
        <v>387</v>
      </c>
      <c r="V28" s="119">
        <f>IF('Sièges (R2)'!V28,0,'Suffrages (R2)'!V28)</f>
        <v>0</v>
      </c>
      <c r="W28" s="121">
        <f>IF('Sièges (R2)'!W28,0,'Suffrages (R2)'!W28)</f>
        <v>615</v>
      </c>
      <c r="X28" s="121">
        <f>IF('Sièges (R2)'!X28,0,'Suffrages (R2)'!X28)</f>
        <v>0</v>
      </c>
      <c r="Y28" s="121">
        <f>IF('Sièges (R2)'!Y28,0,'Suffrages (R2)'!Y28)</f>
        <v>0</v>
      </c>
      <c r="Z28" s="121">
        <f>IF('Sièges (R2)'!Z28,0,'Suffrages (R2)'!Z28)</f>
        <v>0</v>
      </c>
      <c r="AA28" s="119">
        <f t="shared" si="0"/>
        <v>1516</v>
      </c>
    </row>
    <row r="29" spans="1:27" ht="18">
      <c r="A29" s="118" t="s">
        <v>68</v>
      </c>
      <c r="B29" s="121">
        <f>IF('Sièges (R2)'!B29,0,'Suffrages (R2)'!B29)</f>
        <v>709</v>
      </c>
      <c r="C29" s="121">
        <f>IF('Sièges (R2)'!C29,0,'Suffrages (R2)'!C29)</f>
        <v>0</v>
      </c>
      <c r="D29" s="121">
        <f>IF('Sièges (R2)'!D29,0,'Suffrages (R2)'!D29)</f>
        <v>300</v>
      </c>
      <c r="E29" s="121">
        <f>IF('Sièges (R2)'!E29,0,'Suffrages (R2)'!E29)</f>
        <v>70</v>
      </c>
      <c r="F29" s="121">
        <f>IF('Sièges (R2)'!F29,0,'Suffrages (R2)'!F29)</f>
        <v>93</v>
      </c>
      <c r="G29" s="121">
        <f>IF('Sièges (R2)'!G29,0,'Suffrages (R2)'!G29)</f>
        <v>19</v>
      </c>
      <c r="H29" s="121">
        <f>IF('Sièges (R2)'!H29,0,'Suffrages (R2)'!H29)</f>
        <v>1848</v>
      </c>
      <c r="I29" s="121">
        <f>IF('Sièges (R2)'!I29,0,'Suffrages (R2)'!I29)</f>
        <v>1775</v>
      </c>
      <c r="J29" s="121">
        <f>IF('Sièges (R2)'!J29,0,'Suffrages (R2)'!J29)</f>
        <v>859.19999999999982</v>
      </c>
      <c r="K29" s="121">
        <f>IF('Sièges (R2)'!K29,0,'Suffrages (R2)'!K29)</f>
        <v>159</v>
      </c>
      <c r="L29" s="121">
        <f>IF('Sièges (R2)'!L29,0,'Suffrages (R2)'!L29)</f>
        <v>217</v>
      </c>
      <c r="M29" s="121">
        <f>IF('Sièges (R2)'!M29,0,'Suffrages (R2)'!M29)</f>
        <v>0</v>
      </c>
      <c r="N29" s="121">
        <f>IF('Sièges (R2)'!N29,0,'Suffrages (R2)'!N29)</f>
        <v>29</v>
      </c>
      <c r="O29" s="121">
        <f>IF('Sièges (R2)'!O29,0,'Suffrages (R2)'!O29)</f>
        <v>303</v>
      </c>
      <c r="P29" s="121">
        <f>IF('Sièges (R2)'!P29,0,'Suffrages (R2)'!P29)</f>
        <v>971</v>
      </c>
      <c r="Q29" s="121">
        <f>IF('Sièges (R2)'!Q29,0,'Suffrages (R2)'!Q29)</f>
        <v>188</v>
      </c>
      <c r="R29" s="121">
        <f>IF('Sièges (R2)'!R29,0,'Suffrages (R2)'!R29)</f>
        <v>1339</v>
      </c>
      <c r="S29" s="121">
        <f>IF('Sièges (R2)'!S29,0,'Suffrages (R2)'!S29)</f>
        <v>0</v>
      </c>
      <c r="T29" s="121">
        <f>IF('Sièges (R2)'!T29,0,'Suffrages (R2)'!T29)</f>
        <v>721</v>
      </c>
      <c r="U29" s="121">
        <f>IF('Sièges (R2)'!U29,0,'Suffrages (R2)'!U29)</f>
        <v>0</v>
      </c>
      <c r="V29" s="119">
        <f>IF('Sièges (R2)'!V29,0,'Suffrages (R2)'!V29)</f>
        <v>0</v>
      </c>
      <c r="W29" s="121">
        <f>IF('Sièges (R2)'!W29,0,'Suffrages (R2)'!W29)</f>
        <v>465</v>
      </c>
      <c r="X29" s="121">
        <f>IF('Sièges (R2)'!X29,0,'Suffrages (R2)'!X29)</f>
        <v>0</v>
      </c>
      <c r="Y29" s="121">
        <f>IF('Sièges (R2)'!Y29,0,'Suffrages (R2)'!Y29)</f>
        <v>518</v>
      </c>
      <c r="Z29" s="121">
        <f>IF('Sièges (R2)'!Z29,0,'Suffrages (R2)'!Z29)</f>
        <v>0</v>
      </c>
      <c r="AA29" s="119">
        <f t="shared" si="0"/>
        <v>1848</v>
      </c>
    </row>
    <row r="30" spans="1:27" ht="18">
      <c r="A30" s="118" t="s">
        <v>69</v>
      </c>
      <c r="B30" s="121">
        <f>IF('Sièges (R2)'!B30,0,'Suffrages (R2)'!B30)</f>
        <v>238</v>
      </c>
      <c r="C30" s="121">
        <f>IF('Sièges (R2)'!C30,0,'Suffrages (R2)'!C30)</f>
        <v>0</v>
      </c>
      <c r="D30" s="121">
        <f>IF('Sièges (R2)'!D30,0,'Suffrages (R2)'!D30)</f>
        <v>129</v>
      </c>
      <c r="E30" s="121">
        <f>IF('Sièges (R2)'!E30,0,'Suffrages (R2)'!E30)</f>
        <v>134</v>
      </c>
      <c r="F30" s="121">
        <f>IF('Sièges (R2)'!F30,0,'Suffrages (R2)'!F30)</f>
        <v>0</v>
      </c>
      <c r="G30" s="121">
        <f>IF('Sièges (R2)'!G30,0,'Suffrages (R2)'!G30)</f>
        <v>144</v>
      </c>
      <c r="H30" s="121">
        <f>IF('Sièges (R2)'!H30,0,'Suffrages (R2)'!H30)</f>
        <v>406</v>
      </c>
      <c r="I30" s="121">
        <f>IF('Sièges (R2)'!I30,0,'Suffrages (R2)'!I30)</f>
        <v>0</v>
      </c>
      <c r="J30" s="121">
        <f>IF('Sièges (R2)'!J30,0,'Suffrages (R2)'!J30)</f>
        <v>220</v>
      </c>
      <c r="K30" s="121">
        <f>IF('Sièges (R2)'!K30,0,'Suffrages (R2)'!K30)</f>
        <v>126</v>
      </c>
      <c r="L30" s="121">
        <f>IF('Sièges (R2)'!L30,0,'Suffrages (R2)'!L30)</f>
        <v>204</v>
      </c>
      <c r="M30" s="121">
        <f>IF('Sièges (R2)'!M30,0,'Suffrages (R2)'!M30)</f>
        <v>0</v>
      </c>
      <c r="N30" s="121">
        <f>IF('Sièges (R2)'!N30,0,'Suffrages (R2)'!N30)</f>
        <v>36</v>
      </c>
      <c r="O30" s="121">
        <f>IF('Sièges (R2)'!O30,0,'Suffrages (R2)'!O30)</f>
        <v>86</v>
      </c>
      <c r="P30" s="121">
        <f>IF('Sièges (R2)'!P30,0,'Suffrages (R2)'!P30)</f>
        <v>723</v>
      </c>
      <c r="Q30" s="121">
        <f>IF('Sièges (R2)'!Q30,0,'Suffrages (R2)'!Q30)</f>
        <v>234</v>
      </c>
      <c r="R30" s="121">
        <f>IF('Sièges (R2)'!R30,0,'Suffrages (R2)'!R30)</f>
        <v>1037</v>
      </c>
      <c r="S30" s="121">
        <f>IF('Sièges (R2)'!S30,0,'Suffrages (R2)'!S30)</f>
        <v>0</v>
      </c>
      <c r="T30" s="121">
        <f>IF('Sièges (R2)'!T30,0,'Suffrages (R2)'!T30)</f>
        <v>509</v>
      </c>
      <c r="U30" s="121">
        <f>IF('Sièges (R2)'!U30,0,'Suffrages (R2)'!U30)</f>
        <v>772</v>
      </c>
      <c r="V30" s="119">
        <f>IF('Sièges (R2)'!V30,0,'Suffrages (R2)'!V30)</f>
        <v>408</v>
      </c>
      <c r="W30" s="121">
        <f>IF('Sièges (R2)'!W30,0,'Suffrages (R2)'!W30)</f>
        <v>174</v>
      </c>
      <c r="X30" s="121">
        <f>IF('Sièges (R2)'!X30,0,'Suffrages (R2)'!X30)</f>
        <v>0</v>
      </c>
      <c r="Y30" s="121">
        <f>IF('Sièges (R2)'!Y30,0,'Suffrages (R2)'!Y30)</f>
        <v>0</v>
      </c>
      <c r="Z30" s="121">
        <f>IF('Sièges (R2)'!Z30,0,'Suffrages (R2)'!Z30)</f>
        <v>0</v>
      </c>
      <c r="AA30" s="119">
        <f t="shared" si="0"/>
        <v>1037</v>
      </c>
    </row>
    <row r="31" spans="1:27" ht="18">
      <c r="A31" s="118" t="s">
        <v>70</v>
      </c>
      <c r="B31" s="121">
        <f>IF('Sièges (R2)'!B31,0,'Suffrages (R2)'!B31)</f>
        <v>78</v>
      </c>
      <c r="C31" s="121">
        <f>IF('Sièges (R2)'!C31,0,'Suffrages (R2)'!C31)</f>
        <v>0</v>
      </c>
      <c r="D31" s="121">
        <f>IF('Sièges (R2)'!D31,0,'Suffrages (R2)'!D31)</f>
        <v>29</v>
      </c>
      <c r="E31" s="121">
        <f>IF('Sièges (R2)'!E31,0,'Suffrages (R2)'!E31)</f>
        <v>0</v>
      </c>
      <c r="F31" s="121">
        <f>IF('Sièges (R2)'!F31,0,'Suffrages (R2)'!F31)</f>
        <v>16</v>
      </c>
      <c r="G31" s="121">
        <f>IF('Sièges (R2)'!G31,0,'Suffrages (R2)'!G31)</f>
        <v>29</v>
      </c>
      <c r="H31" s="121">
        <f>IF('Sièges (R2)'!H31,0,'Suffrages (R2)'!H31)</f>
        <v>209</v>
      </c>
      <c r="I31" s="121">
        <f>IF('Sièges (R2)'!I31,0,'Suffrages (R2)'!I31)</f>
        <v>476</v>
      </c>
      <c r="J31" s="121">
        <f>IF('Sièges (R2)'!J31,0,'Suffrages (R2)'!J31)</f>
        <v>0</v>
      </c>
      <c r="K31" s="121">
        <f>IF('Sièges (R2)'!K31,0,'Suffrages (R2)'!K31)</f>
        <v>27</v>
      </c>
      <c r="L31" s="121">
        <f>IF('Sièges (R2)'!L31,0,'Suffrages (R2)'!L31)</f>
        <v>0</v>
      </c>
      <c r="M31" s="121">
        <f>IF('Sièges (R2)'!M31,0,'Suffrages (R2)'!M31)</f>
        <v>0</v>
      </c>
      <c r="N31" s="121">
        <f>IF('Sièges (R2)'!N31,0,'Suffrages (R2)'!N31)</f>
        <v>0</v>
      </c>
      <c r="O31" s="121">
        <f>IF('Sièges (R2)'!O31,0,'Suffrages (R2)'!O31)</f>
        <v>0</v>
      </c>
      <c r="P31" s="121">
        <f>IF('Sièges (R2)'!P31,0,'Suffrages (R2)'!P31)</f>
        <v>90</v>
      </c>
      <c r="Q31" s="121">
        <f>IF('Sièges (R2)'!Q31,0,'Suffrages (R2)'!Q31)</f>
        <v>35</v>
      </c>
      <c r="R31" s="121">
        <f>IF('Sièges (R2)'!R31,0,'Suffrages (R2)'!R31)</f>
        <v>282</v>
      </c>
      <c r="S31" s="121">
        <f>IF('Sièges (R2)'!S31,0,'Suffrages (R2)'!S31)</f>
        <v>216</v>
      </c>
      <c r="T31" s="121">
        <f>IF('Sièges (R2)'!T31,0,'Suffrages (R2)'!T31)</f>
        <v>128</v>
      </c>
      <c r="U31" s="121">
        <f>IF('Sièges (R2)'!U31,0,'Suffrages (R2)'!U31)</f>
        <v>1137</v>
      </c>
      <c r="V31" s="119">
        <f>IF('Sièges (R2)'!V31,0,'Suffrages (R2)'!V31)</f>
        <v>0</v>
      </c>
      <c r="W31" s="121">
        <f>IF('Sièges (R2)'!W31,0,'Suffrages (R2)'!W31)</f>
        <v>0</v>
      </c>
      <c r="X31" s="121">
        <f>IF('Sièges (R2)'!X31,0,'Suffrages (R2)'!X31)</f>
        <v>0</v>
      </c>
      <c r="Y31" s="121">
        <f>IF('Sièges (R2)'!Y31,0,'Suffrages (R2)'!Y31)</f>
        <v>109</v>
      </c>
      <c r="Z31" s="121">
        <f>IF('Sièges (R2)'!Z31,0,'Suffrages (R2)'!Z31)</f>
        <v>90</v>
      </c>
      <c r="AA31" s="119">
        <f t="shared" si="0"/>
        <v>1137</v>
      </c>
    </row>
    <row r="32" spans="1:27" ht="18">
      <c r="A32" s="118" t="s">
        <v>71</v>
      </c>
      <c r="B32" s="121">
        <f>IF('Sièges (R2)'!B32,0,'Suffrages (R2)'!B32)</f>
        <v>120</v>
      </c>
      <c r="C32" s="121">
        <f>IF('Sièges (R2)'!C32,0,'Suffrages (R2)'!C32)</f>
        <v>0</v>
      </c>
      <c r="D32" s="121">
        <f>IF('Sièges (R2)'!D32,0,'Suffrages (R2)'!D32)</f>
        <v>102</v>
      </c>
      <c r="E32" s="121">
        <f>IF('Sièges (R2)'!E32,0,'Suffrages (R2)'!E32)</f>
        <v>0</v>
      </c>
      <c r="F32" s="121">
        <f>IF('Sièges (R2)'!F32,0,'Suffrages (R2)'!F32)</f>
        <v>0</v>
      </c>
      <c r="G32" s="121">
        <f>IF('Sièges (R2)'!G32,0,'Suffrages (R2)'!G32)</f>
        <v>31</v>
      </c>
      <c r="H32" s="121">
        <f>IF('Sièges (R2)'!H32,0,'Suffrages (R2)'!H32)</f>
        <v>92</v>
      </c>
      <c r="I32" s="121">
        <f>IF('Sièges (R2)'!I32,0,'Suffrages (R2)'!I32)</f>
        <v>26</v>
      </c>
      <c r="J32" s="121">
        <f>IF('Sièges (R2)'!J32,0,'Suffrages (R2)'!J32)</f>
        <v>75.666666666666742</v>
      </c>
      <c r="K32" s="121">
        <f>IF('Sièges (R2)'!K32,0,'Suffrages (R2)'!K32)</f>
        <v>53</v>
      </c>
      <c r="L32" s="121">
        <f>IF('Sièges (R2)'!L32,0,'Suffrages (R2)'!L32)</f>
        <v>24</v>
      </c>
      <c r="M32" s="121">
        <f>IF('Sièges (R2)'!M32,0,'Suffrages (R2)'!M32)</f>
        <v>0</v>
      </c>
      <c r="N32" s="121">
        <f>IF('Sièges (R2)'!N32,0,'Suffrages (R2)'!N32)</f>
        <v>0</v>
      </c>
      <c r="O32" s="121">
        <f>IF('Sièges (R2)'!O32,0,'Suffrages (R2)'!O32)</f>
        <v>0</v>
      </c>
      <c r="P32" s="121">
        <f>IF('Sièges (R2)'!P32,0,'Suffrages (R2)'!P32)</f>
        <v>205</v>
      </c>
      <c r="Q32" s="121">
        <f>IF('Sièges (R2)'!Q32,0,'Suffrages (R2)'!Q32)</f>
        <v>68</v>
      </c>
      <c r="R32" s="121">
        <f>IF('Sièges (R2)'!R32,0,'Suffrages (R2)'!R32)</f>
        <v>220</v>
      </c>
      <c r="S32" s="121">
        <f>IF('Sièges (R2)'!S32,0,'Suffrages (R2)'!S32)</f>
        <v>373</v>
      </c>
      <c r="T32" s="121">
        <f>IF('Sièges (R2)'!T32,0,'Suffrages (R2)'!T32)</f>
        <v>291</v>
      </c>
      <c r="U32" s="121">
        <f>IF('Sièges (R2)'!U32,0,'Suffrages (R2)'!U32)</f>
        <v>0</v>
      </c>
      <c r="V32" s="119">
        <f>IF('Sièges (R2)'!V32,0,'Suffrages (R2)'!V32)</f>
        <v>0</v>
      </c>
      <c r="W32" s="121">
        <f>IF('Sièges (R2)'!W32,0,'Suffrages (R2)'!W32)</f>
        <v>0</v>
      </c>
      <c r="X32" s="121">
        <f>IF('Sièges (R2)'!X32,0,'Suffrages (R2)'!X32)</f>
        <v>0</v>
      </c>
      <c r="Y32" s="121">
        <f>IF('Sièges (R2)'!Y32,0,'Suffrages (R2)'!Y32)</f>
        <v>0</v>
      </c>
      <c r="Z32" s="121">
        <f>IF('Sièges (R2)'!Z32,0,'Suffrages (R2)'!Z32)</f>
        <v>0</v>
      </c>
      <c r="AA32" s="119">
        <f t="shared" si="0"/>
        <v>373</v>
      </c>
    </row>
    <row r="33" spans="1:27" ht="31.5" customHeight="1">
      <c r="A33" s="118" t="s">
        <v>201</v>
      </c>
      <c r="B33" s="121">
        <f>IF('Sièges (R2)'!B33,0,'Suffrages (R2)'!B33)</f>
        <v>176</v>
      </c>
      <c r="C33" s="121">
        <f>IF('Sièges (R2)'!C33,0,'Suffrages (R2)'!C33)</f>
        <v>0</v>
      </c>
      <c r="D33" s="121">
        <f>IF('Sièges (R2)'!D33,0,'Suffrages (R2)'!D33)</f>
        <v>182</v>
      </c>
      <c r="E33" s="121">
        <f>IF('Sièges (R2)'!E33,0,'Suffrages (R2)'!E33)</f>
        <v>117</v>
      </c>
      <c r="F33" s="121">
        <f>IF('Sièges (R2)'!F33,0,'Suffrages (R2)'!F33)</f>
        <v>66</v>
      </c>
      <c r="G33" s="121">
        <f>IF('Sièges (R2)'!G33,0,'Suffrages (R2)'!G33)</f>
        <v>13</v>
      </c>
      <c r="H33" s="121">
        <f>IF('Sièges (R2)'!H33,0,'Suffrages (R2)'!H33)</f>
        <v>339</v>
      </c>
      <c r="I33" s="121">
        <f>IF('Sièges (R2)'!I33,0,'Suffrages (R2)'!I33)</f>
        <v>0</v>
      </c>
      <c r="J33" s="121">
        <f>IF('Sièges (R2)'!J33,0,'Suffrages (R2)'!J33)</f>
        <v>0</v>
      </c>
      <c r="K33" s="121">
        <f>IF('Sièges (R2)'!K33,0,'Suffrages (R2)'!K33)</f>
        <v>59</v>
      </c>
      <c r="L33" s="121">
        <f>IF('Sièges (R2)'!L33,0,'Suffrages (R2)'!L33)</f>
        <v>0</v>
      </c>
      <c r="M33" s="121">
        <f>IF('Sièges (R2)'!M33,0,'Suffrages (R2)'!M33)</f>
        <v>0</v>
      </c>
      <c r="N33" s="121">
        <f>IF('Sièges (R2)'!N33,0,'Suffrages (R2)'!N33)</f>
        <v>42</v>
      </c>
      <c r="O33" s="121">
        <f>IF('Sièges (R2)'!O33,0,'Suffrages (R2)'!O33)</f>
        <v>0</v>
      </c>
      <c r="P33" s="121">
        <f>IF('Sièges (R2)'!P33,0,'Suffrages (R2)'!P33)</f>
        <v>238</v>
      </c>
      <c r="Q33" s="121">
        <f>IF('Sièges (R2)'!Q33,0,'Suffrages (R2)'!Q33)</f>
        <v>76</v>
      </c>
      <c r="R33" s="121">
        <f>IF('Sièges (R2)'!R33,0,'Suffrages (R2)'!R33)</f>
        <v>567</v>
      </c>
      <c r="S33" s="121">
        <f>IF('Sièges (R2)'!S33,0,'Suffrages (R2)'!S33)</f>
        <v>655</v>
      </c>
      <c r="T33" s="121">
        <f>IF('Sièges (R2)'!T33,0,'Suffrages (R2)'!T33)</f>
        <v>216</v>
      </c>
      <c r="U33" s="121">
        <f>IF('Sièges (R2)'!U33,0,'Suffrages (R2)'!U33)</f>
        <v>0</v>
      </c>
      <c r="V33" s="119">
        <f>IF('Sièges (R2)'!V33,0,'Suffrages (R2)'!V33)</f>
        <v>0</v>
      </c>
      <c r="W33" s="121">
        <f>IF('Sièges (R2)'!W33,0,'Suffrages (R2)'!W33)</f>
        <v>0</v>
      </c>
      <c r="X33" s="121">
        <f>IF('Sièges (R2)'!X33,0,'Suffrages (R2)'!X33)</f>
        <v>0</v>
      </c>
      <c r="Y33" s="121">
        <f>IF('Sièges (R2)'!Y33,0,'Suffrages (R2)'!Y33)</f>
        <v>134</v>
      </c>
      <c r="Z33" s="121">
        <f>IF('Sièges (R2)'!Z33,0,'Suffrages (R2)'!Z33)</f>
        <v>0</v>
      </c>
      <c r="AA33" s="119">
        <f t="shared" si="0"/>
        <v>655</v>
      </c>
    </row>
    <row r="34" spans="1:27" ht="31.5" customHeight="1">
      <c r="A34" s="118" t="s">
        <v>73</v>
      </c>
      <c r="B34" s="121">
        <f>IF('Sièges (R2)'!B34,0,'Suffrages (R2)'!B34)</f>
        <v>210</v>
      </c>
      <c r="C34" s="121">
        <f>IF('Sièges (R2)'!C34,0,'Suffrages (R2)'!C34)</f>
        <v>0</v>
      </c>
      <c r="D34" s="121">
        <f>IF('Sièges (R2)'!D34,0,'Suffrages (R2)'!D34)</f>
        <v>170</v>
      </c>
      <c r="E34" s="121">
        <f>IF('Sièges (R2)'!E34,0,'Suffrages (R2)'!E34)</f>
        <v>56</v>
      </c>
      <c r="F34" s="121">
        <f>IF('Sièges (R2)'!F34,0,'Suffrages (R2)'!F34)</f>
        <v>43</v>
      </c>
      <c r="G34" s="121">
        <f>IF('Sièges (R2)'!G34,0,'Suffrages (R2)'!G34)</f>
        <v>29</v>
      </c>
      <c r="H34" s="121">
        <f>IF('Sièges (R2)'!H34,0,'Suffrages (R2)'!H34)</f>
        <v>466</v>
      </c>
      <c r="I34" s="121">
        <f>IF('Sièges (R2)'!I34,0,'Suffrages (R2)'!I34)</f>
        <v>1061</v>
      </c>
      <c r="J34" s="121">
        <f>IF('Sièges (R2)'!J34,0,'Suffrages (R2)'!J34)</f>
        <v>0</v>
      </c>
      <c r="K34" s="121">
        <f>IF('Sièges (R2)'!K34,0,'Suffrages (R2)'!K34)</f>
        <v>45</v>
      </c>
      <c r="L34" s="121">
        <f>IF('Sièges (R2)'!L34,0,'Suffrages (R2)'!L34)</f>
        <v>104</v>
      </c>
      <c r="M34" s="121">
        <f>IF('Sièges (R2)'!M34,0,'Suffrages (R2)'!M34)</f>
        <v>0</v>
      </c>
      <c r="N34" s="121">
        <f>IF('Sièges (R2)'!N34,0,'Suffrages (R2)'!N34)</f>
        <v>16</v>
      </c>
      <c r="O34" s="121">
        <f>IF('Sièges (R2)'!O34,0,'Suffrages (R2)'!O34)</f>
        <v>0</v>
      </c>
      <c r="P34" s="121">
        <f>IF('Sièges (R2)'!P34,0,'Suffrages (R2)'!P34)</f>
        <v>184</v>
      </c>
      <c r="Q34" s="121">
        <f>IF('Sièges (R2)'!Q34,0,'Suffrages (R2)'!Q34)</f>
        <v>72</v>
      </c>
      <c r="R34" s="121">
        <f>IF('Sièges (R2)'!R34,0,'Suffrages (R2)'!R34)</f>
        <v>942</v>
      </c>
      <c r="S34" s="121">
        <f>IF('Sièges (R2)'!S34,0,'Suffrages (R2)'!S34)</f>
        <v>996</v>
      </c>
      <c r="T34" s="121">
        <f>IF('Sièges (R2)'!T34,0,'Suffrages (R2)'!T34)</f>
        <v>582</v>
      </c>
      <c r="U34" s="121">
        <f>IF('Sièges (R2)'!U34,0,'Suffrages (R2)'!U34)</f>
        <v>0</v>
      </c>
      <c r="V34" s="119">
        <f>IF('Sièges (R2)'!V34,0,'Suffrages (R2)'!V34)</f>
        <v>0</v>
      </c>
      <c r="W34" s="121">
        <f>IF('Sièges (R2)'!W34,0,'Suffrages (R2)'!W34)</f>
        <v>0</v>
      </c>
      <c r="X34" s="121">
        <f>IF('Sièges (R2)'!X34,0,'Suffrages (R2)'!X34)</f>
        <v>0</v>
      </c>
      <c r="Y34" s="121">
        <f>IF('Sièges (R2)'!Y34,0,'Suffrages (R2)'!Y34)</f>
        <v>0</v>
      </c>
      <c r="Z34" s="121">
        <f>IF('Sièges (R2)'!Z34,0,'Suffrages (R2)'!Z34)</f>
        <v>0</v>
      </c>
      <c r="AA34" s="119">
        <f t="shared" si="0"/>
        <v>1061</v>
      </c>
    </row>
    <row r="35" spans="1:27" ht="18">
      <c r="A35" s="118" t="s">
        <v>17</v>
      </c>
      <c r="B35" s="122">
        <f t="shared" ref="B35:AA35" si="1">SUM(B2:B34)</f>
        <v>43329</v>
      </c>
      <c r="C35" s="122">
        <f t="shared" si="1"/>
        <v>44016</v>
      </c>
      <c r="D35" s="122">
        <f t="shared" si="1"/>
        <v>36012</v>
      </c>
      <c r="E35" s="122">
        <f t="shared" si="1"/>
        <v>25268</v>
      </c>
      <c r="F35" s="122">
        <f t="shared" si="1"/>
        <v>13010</v>
      </c>
      <c r="G35" s="122">
        <f t="shared" si="1"/>
        <v>19681</v>
      </c>
      <c r="H35" s="122">
        <f t="shared" si="1"/>
        <v>41206</v>
      </c>
      <c r="I35" s="122">
        <f t="shared" si="1"/>
        <v>89900</v>
      </c>
      <c r="J35" s="122">
        <f t="shared" si="1"/>
        <v>59783.382936507929</v>
      </c>
      <c r="K35" s="122">
        <f t="shared" si="1"/>
        <v>30669</v>
      </c>
      <c r="L35" s="122">
        <f t="shared" si="1"/>
        <v>31106</v>
      </c>
      <c r="M35" s="122">
        <f t="shared" si="1"/>
        <v>40054</v>
      </c>
      <c r="N35" s="122">
        <f t="shared" si="1"/>
        <v>18754</v>
      </c>
      <c r="O35" s="122">
        <f t="shared" si="1"/>
        <v>40550</v>
      </c>
      <c r="P35" s="122">
        <f t="shared" si="1"/>
        <v>62253</v>
      </c>
      <c r="Q35" s="122">
        <f t="shared" si="1"/>
        <v>42928</v>
      </c>
      <c r="R35" s="122">
        <f t="shared" si="1"/>
        <v>61049.525000000001</v>
      </c>
      <c r="S35" s="122">
        <f t="shared" si="1"/>
        <v>73868.415079365077</v>
      </c>
      <c r="T35" s="122">
        <f t="shared" si="1"/>
        <v>107490</v>
      </c>
      <c r="U35" s="122">
        <f t="shared" si="1"/>
        <v>76233.35555555555</v>
      </c>
      <c r="V35" s="122">
        <f t="shared" si="1"/>
        <v>49934</v>
      </c>
      <c r="W35" s="122">
        <f t="shared" si="1"/>
        <v>29757</v>
      </c>
      <c r="X35" s="122">
        <f t="shared" si="1"/>
        <v>10008</v>
      </c>
      <c r="Y35" s="122">
        <f t="shared" si="1"/>
        <v>41250</v>
      </c>
      <c r="Z35" s="122">
        <f t="shared" si="1"/>
        <v>11981</v>
      </c>
      <c r="AA35" s="122">
        <f t="shared" si="1"/>
        <v>177106.4484126984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AB35"/>
  <sheetViews>
    <sheetView workbookViewId="0"/>
  </sheetViews>
  <sheetFormatPr baseColWidth="10" defaultColWidth="13.5" defaultRowHeight="15.75" customHeight="1"/>
  <cols>
    <col min="1" max="1" width="31.6640625" customWidth="1"/>
    <col min="2" max="27" width="11.83203125" customWidth="1"/>
    <col min="28" max="28" width="10.83203125" customWidth="1"/>
  </cols>
  <sheetData>
    <row r="1" spans="1:28" ht="36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17</v>
      </c>
      <c r="AB1" s="117" t="s">
        <v>204</v>
      </c>
    </row>
    <row r="2" spans="1:28" ht="18">
      <c r="A2" s="118" t="s">
        <v>40</v>
      </c>
      <c r="B2" s="119">
        <f>IF(AND('Sièges (R2)'!$AB$2&gt;0,'Suffrages (R3)'!B2='Suffrages (R3)'!$AA$2),1,0)</f>
        <v>0</v>
      </c>
      <c r="C2" s="119">
        <f>IF(AND('Sièges (R2)'!$AB$2&gt;0,'Suffrages (R3)'!C2='Suffrages (R3)'!$AA$2),1,0)</f>
        <v>0</v>
      </c>
      <c r="D2" s="119">
        <f>IF(AND('Sièges (R2)'!$AB$2&gt;0,'Suffrages (R3)'!D2='Suffrages (R3)'!$AA$2),1,0)</f>
        <v>0</v>
      </c>
      <c r="E2" s="119">
        <f>IF(AND('Sièges (R2)'!$AB$2&gt;0,'Suffrages (R3)'!E2='Suffrages (R3)'!$AA$2),1,0)</f>
        <v>0</v>
      </c>
      <c r="F2" s="119">
        <f>IF(AND('Sièges (R2)'!$AB$2&gt;0,'Suffrages (R3)'!F2='Suffrages (R3)'!$AA$2),1,0)</f>
        <v>0</v>
      </c>
      <c r="G2" s="119">
        <f>IF(AND('Sièges (R2)'!$AB$2&gt;0,'Suffrages (R3)'!G2='Suffrages (R3)'!$AA$2),1,0)</f>
        <v>0</v>
      </c>
      <c r="H2" s="119">
        <f>IF(AND('Sièges (R2)'!$AB$2&gt;0,'Suffrages (R3)'!H2='Suffrages (R3)'!$AA$2),1,0)</f>
        <v>0</v>
      </c>
      <c r="I2" s="119">
        <f>IF(AND('Sièges (R2)'!$AB$2&gt;0,'Suffrages (R3)'!I2='Suffrages (R3)'!$AA$2),1,0)</f>
        <v>0</v>
      </c>
      <c r="J2" s="119">
        <f>IF(AND('Sièges (R2)'!$AB$2&gt;0,'Suffrages (R3)'!J2='Suffrages (R3)'!$AA$2),1,0)</f>
        <v>0</v>
      </c>
      <c r="K2" s="119">
        <f>IF(AND('Sièges (R2)'!$AB$2&gt;0,'Suffrages (R3)'!K2='Suffrages (R3)'!$AA$2),1,0)</f>
        <v>0</v>
      </c>
      <c r="L2" s="119">
        <f>IF(AND('Sièges (R2)'!$AB$2&gt;0,'Suffrages (R3)'!L2='Suffrages (R3)'!$AA$2),1,0)</f>
        <v>0</v>
      </c>
      <c r="M2" s="119">
        <f>IF(AND('Sièges (R2)'!$AB$2&gt;0,'Suffrages (R3)'!M2='Suffrages (R3)'!$AA$2),1,0)</f>
        <v>0</v>
      </c>
      <c r="N2" s="119">
        <f>IF(AND('Sièges (R2)'!$AB$2&gt;0,'Suffrages (R3)'!N2='Suffrages (R3)'!$AA$2),1,0)</f>
        <v>0</v>
      </c>
      <c r="O2" s="119">
        <f>IF(AND('Sièges (R2)'!$AB$2&gt;0,'Suffrages (R3)'!O2='Suffrages (R3)'!$AA$2),1,0)</f>
        <v>0</v>
      </c>
      <c r="P2" s="119">
        <f>IF(AND('Sièges (R2)'!$AB$2&gt;0,'Suffrages (R3)'!P2='Suffrages (R3)'!$AA$2),1,0)</f>
        <v>0</v>
      </c>
      <c r="Q2" s="119">
        <f>IF(AND('Sièges (R2)'!$AB$2&gt;0,'Suffrages (R3)'!Q2='Suffrages (R3)'!$AA$2),1,0)</f>
        <v>0</v>
      </c>
      <c r="R2" s="119">
        <f>IF(AND('Sièges (R2)'!$AB$2&gt;0,'Suffrages (R3)'!R2='Suffrages (R3)'!$AA$2),1,0)</f>
        <v>0</v>
      </c>
      <c r="S2" s="119">
        <f>IF(AND('Sièges (R2)'!$AB$2&gt;0,'Suffrages (R3)'!S2='Suffrages (R3)'!$AA$2),1,0)</f>
        <v>1</v>
      </c>
      <c r="T2" s="119">
        <f>IF(AND('Sièges (R2)'!$AB$2&gt;0,'Suffrages (R3)'!T2='Suffrages (R3)'!$AA$2),1,0)</f>
        <v>0</v>
      </c>
      <c r="U2" s="119">
        <f>IF(AND('Sièges (R2)'!$AB$2&gt;0,'Suffrages (R3)'!U2='Suffrages (R3)'!$AA$2),1,0)</f>
        <v>0</v>
      </c>
      <c r="V2" s="119">
        <f>IF(AND('Sièges (R2)'!$AB$2&gt;0,'Suffrages (R3)'!V2='Suffrages (R3)'!$AA$2),1,0)</f>
        <v>0</v>
      </c>
      <c r="W2" s="119">
        <f>IF(AND('Sièges (R2)'!$AB$2&gt;0,'Suffrages (R3)'!W2='Suffrages (R3)'!$AA$2),1,0)</f>
        <v>0</v>
      </c>
      <c r="X2" s="119">
        <f>IF(AND('Sièges (R2)'!$AB$2&gt;0,'Suffrages (R3)'!X2='Suffrages (R3)'!$AA$2),1,0)</f>
        <v>0</v>
      </c>
      <c r="Y2" s="119">
        <f>IF(AND('Sièges (R2)'!$AB$2&gt;0,'Suffrages (R3)'!Y2='Suffrages (R3)'!$AA$2),1,0)</f>
        <v>0</v>
      </c>
      <c r="Z2" s="119">
        <f>IF(AND('Sièges (R2)'!$AB$2&gt;0,'Suffrages (R3)'!Z2='Suffrages (R3)'!$AA$2),1,0)</f>
        <v>0</v>
      </c>
      <c r="AA2" s="119">
        <f t="shared" ref="AA2:AA34" si="0">SUM(B2:Z2)</f>
        <v>1</v>
      </c>
      <c r="AB2" s="120">
        <f>'Sièges (R2)'!AB2-AA2</f>
        <v>2</v>
      </c>
    </row>
    <row r="3" spans="1:28" ht="18">
      <c r="A3" s="118" t="s">
        <v>42</v>
      </c>
      <c r="B3" s="121">
        <f>IF(AND('Sièges (R2)'!$AB$3&gt;0,'Suffrages (R3)'!B3='Suffrages (R3)'!$AA$3),1,0)</f>
        <v>0</v>
      </c>
      <c r="C3" s="121">
        <f>IF(AND('Sièges (R2)'!$AB$3&gt;0,'Suffrages (R3)'!C3='Suffrages (R3)'!$AA$3),1,0)</f>
        <v>0</v>
      </c>
      <c r="D3" s="121">
        <f>IF(AND('Sièges (R2)'!$AB$3&gt;0,'Suffrages (R3)'!D3='Suffrages (R3)'!$AA$3),1,0)</f>
        <v>0</v>
      </c>
      <c r="E3" s="121">
        <f>IF(AND('Sièges (R2)'!$AB$3&gt;0,'Suffrages (R3)'!E3='Suffrages (R3)'!$AA$3),1,0)</f>
        <v>0</v>
      </c>
      <c r="F3" s="121">
        <f>IF(AND('Sièges (R2)'!$AB$3&gt;0,'Suffrages (R3)'!F3='Suffrages (R3)'!$AA$3),1,0)</f>
        <v>0</v>
      </c>
      <c r="G3" s="121">
        <f>IF(AND('Sièges (R2)'!$AB$3&gt;0,'Suffrages (R3)'!G3='Suffrages (R3)'!$AA$3),1,0)</f>
        <v>0</v>
      </c>
      <c r="H3" s="121">
        <f>IF(AND('Sièges (R2)'!$AB$3&gt;0,'Suffrages (R3)'!H3='Suffrages (R3)'!$AA$3),1,0)</f>
        <v>0</v>
      </c>
      <c r="I3" s="121">
        <f>IF(AND('Sièges (R2)'!$AB$3&gt;0,'Suffrages (R3)'!I3='Suffrages (R3)'!$AA$3),1,0)</f>
        <v>0</v>
      </c>
      <c r="J3" s="121">
        <f>IF(AND('Sièges (R2)'!$AB$3&gt;0,'Suffrages (R3)'!J3='Suffrages (R3)'!$AA$3),1,0)</f>
        <v>0</v>
      </c>
      <c r="K3" s="121">
        <f>IF(AND('Sièges (R2)'!$AB$3&gt;0,'Suffrages (R3)'!K3='Suffrages (R3)'!$AA$3),1,0)</f>
        <v>0</v>
      </c>
      <c r="L3" s="121">
        <f>IF(AND('Sièges (R2)'!$AB$3&gt;0,'Suffrages (R3)'!L3='Suffrages (R3)'!$AA$3),1,0)</f>
        <v>0</v>
      </c>
      <c r="M3" s="121">
        <f>IF(AND('Sièges (R2)'!$AB$3&gt;0,'Suffrages (R3)'!M3='Suffrages (R3)'!$AA$3),1,0)</f>
        <v>0</v>
      </c>
      <c r="N3" s="121">
        <f>IF(AND('Sièges (R2)'!$AB$3&gt;0,'Suffrages (R3)'!N3='Suffrages (R3)'!$AA$3),1,0)</f>
        <v>0</v>
      </c>
      <c r="O3" s="121">
        <f>IF(AND('Sièges (R2)'!$AB$3&gt;0,'Suffrages (R3)'!O3='Suffrages (R3)'!$AA$3),1,0)</f>
        <v>0</v>
      </c>
      <c r="P3" s="121">
        <f>IF(AND('Sièges (R2)'!$AB$3&gt;0,'Suffrages (R3)'!P3='Suffrages (R3)'!$AA$3),1,0)</f>
        <v>0</v>
      </c>
      <c r="Q3" s="121">
        <f>IF(AND('Sièges (R2)'!$AB$3&gt;0,'Suffrages (R3)'!Q3='Suffrages (R3)'!$AA$3),1,0)</f>
        <v>0</v>
      </c>
      <c r="R3" s="121">
        <f>IF(AND('Sièges (R2)'!$AB$3&gt;0,'Suffrages (R3)'!R3='Suffrages (R3)'!$AA$3),1,0)</f>
        <v>0</v>
      </c>
      <c r="S3" s="121">
        <f>IF(AND('Sièges (R2)'!$AB$3&gt;0,'Suffrages (R3)'!S3='Suffrages (R3)'!$AA$3),1,0)</f>
        <v>0</v>
      </c>
      <c r="T3" s="121">
        <f>IF(AND('Sièges (R2)'!$AB$3&gt;0,'Suffrages (R3)'!T3='Suffrages (R3)'!$AA$3),1,0)</f>
        <v>1</v>
      </c>
      <c r="U3" s="121">
        <f>IF(AND('Sièges (R2)'!$AB$3&gt;0,'Suffrages (R3)'!U3='Suffrages (R3)'!$AA$3),1,0)</f>
        <v>0</v>
      </c>
      <c r="V3" s="121">
        <f>IF(AND('Sièges (R2)'!$AB$3&gt;0,'Suffrages (R3)'!V3='Suffrages (R3)'!$AA$3),1,0)</f>
        <v>0</v>
      </c>
      <c r="W3" s="121">
        <f>IF(AND('Sièges (R2)'!$AB$3&gt;0,'Suffrages (R3)'!W3='Suffrages (R3)'!$AA$3),1,0)</f>
        <v>0</v>
      </c>
      <c r="X3" s="121">
        <f>IF(AND('Sièges (R2)'!$AB$3&gt;0,'Suffrages (R3)'!X3='Suffrages (R3)'!$AA$3),1,0)</f>
        <v>0</v>
      </c>
      <c r="Y3" s="121">
        <f>IF(AND('Sièges (R2)'!$AB$3&gt;0,'Suffrages (R3)'!Y3='Suffrages (R3)'!$AA$3),1,0)</f>
        <v>0</v>
      </c>
      <c r="Z3" s="121">
        <f>IF(AND('Sièges (R2)'!$AB$3&gt;0,'Suffrages (R3)'!Z3='Suffrages (R3)'!$AA$3),1,0)</f>
        <v>0</v>
      </c>
      <c r="AA3" s="119">
        <f t="shared" si="0"/>
        <v>1</v>
      </c>
      <c r="AB3" s="120">
        <f>'Sièges (R2)'!AB3-AA3</f>
        <v>2</v>
      </c>
    </row>
    <row r="4" spans="1:28" ht="18">
      <c r="A4" s="118" t="s">
        <v>43</v>
      </c>
      <c r="B4" s="121">
        <f>IF(AND('Sièges (R2)'!$AB$4&gt;0,'Suffrages (R3)'!B4='Suffrages (R3)'!$AA$4),1,0)</f>
        <v>0</v>
      </c>
      <c r="C4" s="121">
        <f>IF(AND('Sièges (R2)'!$AB$4&gt;0,'Suffrages (R3)'!C4='Suffrages (R3)'!$AA$4),1,0)</f>
        <v>0</v>
      </c>
      <c r="D4" s="121">
        <f>IF(AND('Sièges (R2)'!$AB$4&gt;0,'Suffrages (R3)'!D4='Suffrages (R3)'!$AA$4),1,0)</f>
        <v>0</v>
      </c>
      <c r="E4" s="121">
        <f>IF(AND('Sièges (R2)'!$AB$4&gt;0,'Suffrages (R3)'!E4='Suffrages (R3)'!$AA$4),1,0)</f>
        <v>0</v>
      </c>
      <c r="F4" s="121">
        <f>IF(AND('Sièges (R2)'!$AB$4&gt;0,'Suffrages (R3)'!F4='Suffrages (R3)'!$AA$4),1,0)</f>
        <v>0</v>
      </c>
      <c r="G4" s="121">
        <f>IF(AND('Sièges (R2)'!$AB$4&gt;0,'Suffrages (R3)'!G4='Suffrages (R3)'!$AA$4),1,0)</f>
        <v>0</v>
      </c>
      <c r="H4" s="121">
        <f>IF(AND('Sièges (R2)'!$AB$4&gt;0,'Suffrages (R3)'!H4='Suffrages (R3)'!$AA$4),1,0)</f>
        <v>0</v>
      </c>
      <c r="I4" s="121">
        <f>IF(AND('Sièges (R2)'!$AB$4&gt;0,'Suffrages (R3)'!I4='Suffrages (R3)'!$AA$4),1,0)</f>
        <v>0</v>
      </c>
      <c r="J4" s="121">
        <f>IF(AND('Sièges (R2)'!$AB$4&gt;0,'Suffrages (R3)'!J4='Suffrages (R3)'!$AA$4),1,0)</f>
        <v>0</v>
      </c>
      <c r="K4" s="121">
        <f>IF(AND('Sièges (R2)'!$AB$4&gt;0,'Suffrages (R3)'!K4='Suffrages (R3)'!$AA$4),1,0)</f>
        <v>0</v>
      </c>
      <c r="L4" s="121">
        <f>IF(AND('Sièges (R2)'!$AB$4&gt;0,'Suffrages (R3)'!L4='Suffrages (R3)'!$AA$4),1,0)</f>
        <v>0</v>
      </c>
      <c r="M4" s="121">
        <f>IF(AND('Sièges (R2)'!$AB$4&gt;0,'Suffrages (R3)'!M4='Suffrages (R3)'!$AA$4),1,0)</f>
        <v>0</v>
      </c>
      <c r="N4" s="121">
        <f>IF(AND('Sièges (R2)'!$AB$4&gt;0,'Suffrages (R3)'!N4='Suffrages (R3)'!$AA$4),1,0)</f>
        <v>0</v>
      </c>
      <c r="O4" s="121">
        <f>IF(AND('Sièges (R2)'!$AB$4&gt;0,'Suffrages (R3)'!O4='Suffrages (R3)'!$AA$4),1,0)</f>
        <v>0</v>
      </c>
      <c r="P4" s="121">
        <f>IF(AND('Sièges (R2)'!$AB$4&gt;0,'Suffrages (R3)'!P4='Suffrages (R3)'!$AA$4),1,0)</f>
        <v>0</v>
      </c>
      <c r="Q4" s="121">
        <f>IF(AND('Sièges (R2)'!$AB$4&gt;0,'Suffrages (R3)'!Q4='Suffrages (R3)'!$AA$4),1,0)</f>
        <v>0</v>
      </c>
      <c r="R4" s="121">
        <f>IF(AND('Sièges (R2)'!$AB$4&gt;0,'Suffrages (R3)'!R4='Suffrages (R3)'!$AA$4),1,0)</f>
        <v>0</v>
      </c>
      <c r="S4" s="121">
        <f>IF(AND('Sièges (R2)'!$AB$4&gt;0,'Suffrages (R3)'!S4='Suffrages (R3)'!$AA$4),1,0)</f>
        <v>1</v>
      </c>
      <c r="T4" s="121">
        <f>IF(AND('Sièges (R2)'!$AB$4&gt;0,'Suffrages (R3)'!T4='Suffrages (R3)'!$AA$4),1,0)</f>
        <v>0</v>
      </c>
      <c r="U4" s="121">
        <f>IF(AND('Sièges (R2)'!$AB$4&gt;0,'Suffrages (R3)'!U4='Suffrages (R3)'!$AA$4),1,0)</f>
        <v>0</v>
      </c>
      <c r="V4" s="121">
        <f>IF(AND('Sièges (R2)'!$AB$4&gt;0,'Suffrages (R3)'!V4='Suffrages (R3)'!$AA$4),1,0)</f>
        <v>0</v>
      </c>
      <c r="W4" s="121">
        <f>IF(AND('Sièges (R2)'!$AB$4&gt;0,'Suffrages (R3)'!W4='Suffrages (R3)'!$AA$4),1,0)</f>
        <v>0</v>
      </c>
      <c r="X4" s="121">
        <f>IF(AND('Sièges (R2)'!$AB$4&gt;0,'Suffrages (R3)'!X4='Suffrages (R3)'!$AA$4),1,0)</f>
        <v>0</v>
      </c>
      <c r="Y4" s="121">
        <f>IF(AND('Sièges (R2)'!$AB$4&gt;0,'Suffrages (R3)'!Y4='Suffrages (R3)'!$AA$4),1,0)</f>
        <v>0</v>
      </c>
      <c r="Z4" s="121">
        <f>IF(AND('Sièges (R2)'!$AB$4&gt;0,'Suffrages (R3)'!Z4='Suffrages (R3)'!$AA$4),1,0)</f>
        <v>0</v>
      </c>
      <c r="AA4" s="119">
        <f t="shared" si="0"/>
        <v>1</v>
      </c>
      <c r="AB4" s="120">
        <f>'Sièges (R2)'!AB4-AA4</f>
        <v>3</v>
      </c>
    </row>
    <row r="5" spans="1:28" ht="18">
      <c r="A5" s="118" t="s">
        <v>44</v>
      </c>
      <c r="B5" s="121">
        <f>IF(AND('Sièges (R2)'!$AB$5&gt;0,'Suffrages (R3)'!B5='Suffrages (R3)'!$AA$5),1,0)</f>
        <v>0</v>
      </c>
      <c r="C5" s="121">
        <f>IF(AND('Sièges (R2)'!$AB$5&gt;0,'Suffrages (R3)'!C5='Suffrages (R3)'!$AA$5),1,0)</f>
        <v>0</v>
      </c>
      <c r="D5" s="121">
        <f>IF(AND('Sièges (R2)'!$AB$5&gt;0,'Suffrages (R3)'!D5='Suffrages (R3)'!$AA$5),1,0)</f>
        <v>0</v>
      </c>
      <c r="E5" s="121">
        <f>IF(AND('Sièges (R2)'!$AB$5&gt;0,'Suffrages (R3)'!E5='Suffrages (R3)'!$AA$5),1,0)</f>
        <v>0</v>
      </c>
      <c r="F5" s="121">
        <f>IF(AND('Sièges (R2)'!$AB$5&gt;0,'Suffrages (R3)'!F5='Suffrages (R3)'!$AA$5),1,0)</f>
        <v>0</v>
      </c>
      <c r="G5" s="121">
        <f>IF(AND('Sièges (R2)'!$AB$5&gt;0,'Suffrages (R3)'!G5='Suffrages (R3)'!$AA$5),1,0)</f>
        <v>0</v>
      </c>
      <c r="H5" s="121">
        <f>IF(AND('Sièges (R2)'!$AB$5&gt;0,'Suffrages (R3)'!H5='Suffrages (R3)'!$AA$5),1,0)</f>
        <v>0</v>
      </c>
      <c r="I5" s="121">
        <f>IF(AND('Sièges (R2)'!$AB$5&gt;0,'Suffrages (R3)'!I5='Suffrages (R3)'!$AA$5),1,0)</f>
        <v>0</v>
      </c>
      <c r="J5" s="121">
        <f>IF(AND('Sièges (R2)'!$AB$5&gt;0,'Suffrages (R3)'!J5='Suffrages (R3)'!$AA$5),1,0)</f>
        <v>1</v>
      </c>
      <c r="K5" s="121">
        <f>IF(AND('Sièges (R2)'!$AB$5&gt;0,'Suffrages (R3)'!K5='Suffrages (R3)'!$AA$5),1,0)</f>
        <v>0</v>
      </c>
      <c r="L5" s="121">
        <f>IF(AND('Sièges (R2)'!$AB$5&gt;0,'Suffrages (R3)'!L5='Suffrages (R3)'!$AA$5),1,0)</f>
        <v>0</v>
      </c>
      <c r="M5" s="121">
        <f>IF(AND('Sièges (R2)'!$AB$5&gt;0,'Suffrages (R3)'!M5='Suffrages (R3)'!$AA$5),1,0)</f>
        <v>0</v>
      </c>
      <c r="N5" s="121">
        <f>IF(AND('Sièges (R2)'!$AB$5&gt;0,'Suffrages (R3)'!N5='Suffrages (R3)'!$AA$5),1,0)</f>
        <v>0</v>
      </c>
      <c r="O5" s="121">
        <f>IF(AND('Sièges (R2)'!$AB$5&gt;0,'Suffrages (R3)'!O5='Suffrages (R3)'!$AA$5),1,0)</f>
        <v>0</v>
      </c>
      <c r="P5" s="121">
        <f>IF(AND('Sièges (R2)'!$AB$5&gt;0,'Suffrages (R3)'!P5='Suffrages (R3)'!$AA$5),1,0)</f>
        <v>0</v>
      </c>
      <c r="Q5" s="121">
        <f>IF(AND('Sièges (R2)'!$AB$5&gt;0,'Suffrages (R3)'!Q5='Suffrages (R3)'!$AA$5),1,0)</f>
        <v>0</v>
      </c>
      <c r="R5" s="121">
        <f>IF(AND('Sièges (R2)'!$AB$5&gt;0,'Suffrages (R3)'!R5='Suffrages (R3)'!$AA$5),1,0)</f>
        <v>0</v>
      </c>
      <c r="S5" s="121">
        <f>IF(AND('Sièges (R2)'!$AB$5&gt;0,'Suffrages (R3)'!S5='Suffrages (R3)'!$AA$5),1,0)</f>
        <v>0</v>
      </c>
      <c r="T5" s="121">
        <f>IF(AND('Sièges (R2)'!$AB$5&gt;0,'Suffrages (R3)'!T5='Suffrages (R3)'!$AA$5),1,0)</f>
        <v>0</v>
      </c>
      <c r="U5" s="121">
        <f>IF(AND('Sièges (R2)'!$AB$5&gt;0,'Suffrages (R3)'!U5='Suffrages (R3)'!$AA$5),1,0)</f>
        <v>0</v>
      </c>
      <c r="V5" s="121">
        <f>IF(AND('Sièges (R2)'!$AB$5&gt;0,'Suffrages (R3)'!V5='Suffrages (R3)'!$AA$5),1,0)</f>
        <v>0</v>
      </c>
      <c r="W5" s="121">
        <f>IF(AND('Sièges (R2)'!$AB$5&gt;0,'Suffrages (R3)'!W5='Suffrages (R3)'!$AA$5),1,0)</f>
        <v>0</v>
      </c>
      <c r="X5" s="121">
        <f>IF(AND('Sièges (R2)'!$AB$5&gt;0,'Suffrages (R3)'!X5='Suffrages (R3)'!$AA$5),1,0)</f>
        <v>0</v>
      </c>
      <c r="Y5" s="121">
        <f>IF(AND('Sièges (R2)'!$AB$5&gt;0,'Suffrages (R3)'!Y5='Suffrages (R3)'!$AA$5),1,0)</f>
        <v>0</v>
      </c>
      <c r="Z5" s="121">
        <f>IF(AND('Sièges (R2)'!$AB$5&gt;0,'Suffrages (R3)'!Z5='Suffrages (R3)'!$AA$5),1,0)</f>
        <v>0</v>
      </c>
      <c r="AA5" s="119">
        <f t="shared" si="0"/>
        <v>1</v>
      </c>
      <c r="AB5" s="120">
        <f>'Sièges (R2)'!AB5-AA5</f>
        <v>2</v>
      </c>
    </row>
    <row r="6" spans="1:28" ht="18">
      <c r="A6" s="118" t="s">
        <v>45</v>
      </c>
      <c r="B6" s="121">
        <f>IF(AND('Sièges (R2)'!$AB$6&gt;0,'Suffrages (R3)'!B6='Suffrages (R3)'!$AA$6),1,0)</f>
        <v>0</v>
      </c>
      <c r="C6" s="121">
        <f>IF(AND('Sièges (R2)'!$AB$6&gt;0,'Suffrages (R3)'!C6='Suffrages (R3)'!$AA$6),1,0)</f>
        <v>0</v>
      </c>
      <c r="D6" s="121">
        <f>IF(AND('Sièges (R2)'!$AB$6&gt;0,'Suffrages (R3)'!D6='Suffrages (R3)'!$AA$6),1,0)</f>
        <v>0</v>
      </c>
      <c r="E6" s="121">
        <f>IF(AND('Sièges (R2)'!$AB$6&gt;0,'Suffrages (R3)'!E6='Suffrages (R3)'!$AA$6),1,0)</f>
        <v>0</v>
      </c>
      <c r="F6" s="121">
        <f>IF(AND('Sièges (R2)'!$AB$6&gt;0,'Suffrages (R3)'!F6='Suffrages (R3)'!$AA$6),1,0)</f>
        <v>0</v>
      </c>
      <c r="G6" s="121">
        <f>IF(AND('Sièges (R2)'!$AB$6&gt;0,'Suffrages (R3)'!G6='Suffrages (R3)'!$AA$6),1,0)</f>
        <v>0</v>
      </c>
      <c r="H6" s="121">
        <f>IF(AND('Sièges (R2)'!$AB$6&gt;0,'Suffrages (R3)'!H6='Suffrages (R3)'!$AA$6),1,0)</f>
        <v>0</v>
      </c>
      <c r="I6" s="121">
        <f>IF(AND('Sièges (R2)'!$AB$6&gt;0,'Suffrages (R3)'!I6='Suffrages (R3)'!$AA$6),1,0)</f>
        <v>1</v>
      </c>
      <c r="J6" s="121">
        <f>IF(AND('Sièges (R2)'!$AB$6&gt;0,'Suffrages (R3)'!J6='Suffrages (R3)'!$AA$6),1,0)</f>
        <v>0</v>
      </c>
      <c r="K6" s="121">
        <f>IF(AND('Sièges (R2)'!$AB$6&gt;0,'Suffrages (R3)'!K6='Suffrages (R3)'!$AA$6),1,0)</f>
        <v>0</v>
      </c>
      <c r="L6" s="121">
        <f>IF(AND('Sièges (R2)'!$AB$6&gt;0,'Suffrages (R3)'!L6='Suffrages (R3)'!$AA$6),1,0)</f>
        <v>0</v>
      </c>
      <c r="M6" s="121">
        <f>IF(AND('Sièges (R2)'!$AB$6&gt;0,'Suffrages (R3)'!M6='Suffrages (R3)'!$AA$6),1,0)</f>
        <v>0</v>
      </c>
      <c r="N6" s="121">
        <f>IF(AND('Sièges (R2)'!$AB$6&gt;0,'Suffrages (R3)'!N6='Suffrages (R3)'!$AA$6),1,0)</f>
        <v>0</v>
      </c>
      <c r="O6" s="121">
        <f>IF(AND('Sièges (R2)'!$AB$6&gt;0,'Suffrages (R3)'!O6='Suffrages (R3)'!$AA$6),1,0)</f>
        <v>0</v>
      </c>
      <c r="P6" s="121">
        <f>IF(AND('Sièges (R2)'!$AB$6&gt;0,'Suffrages (R3)'!P6='Suffrages (R3)'!$AA$6),1,0)</f>
        <v>0</v>
      </c>
      <c r="Q6" s="121">
        <f>IF(AND('Sièges (R2)'!$AB$6&gt;0,'Suffrages (R3)'!Q6='Suffrages (R3)'!$AA$6),1,0)</f>
        <v>0</v>
      </c>
      <c r="R6" s="121">
        <f>IF(AND('Sièges (R2)'!$AB$6&gt;0,'Suffrages (R3)'!R6='Suffrages (R3)'!$AA$6),1,0)</f>
        <v>0</v>
      </c>
      <c r="S6" s="121">
        <f>IF(AND('Sièges (R2)'!$AB$6&gt;0,'Suffrages (R3)'!S6='Suffrages (R3)'!$AA$6),1,0)</f>
        <v>0</v>
      </c>
      <c r="T6" s="121">
        <f>IF(AND('Sièges (R2)'!$AB$6&gt;0,'Suffrages (R3)'!T6='Suffrages (R3)'!$AA$6),1,0)</f>
        <v>0</v>
      </c>
      <c r="U6" s="121">
        <f>IF(AND('Sièges (R2)'!$AB$6&gt;0,'Suffrages (R3)'!U6='Suffrages (R3)'!$AA$6),1,0)</f>
        <v>0</v>
      </c>
      <c r="V6" s="121">
        <f>IF(AND('Sièges (R2)'!$AB$6&gt;0,'Suffrages (R3)'!V6='Suffrages (R3)'!$AA$6),1,0)</f>
        <v>0</v>
      </c>
      <c r="W6" s="121">
        <f>IF(AND('Sièges (R2)'!$AB$6&gt;0,'Suffrages (R3)'!W6='Suffrages (R3)'!$AA$6),1,0)</f>
        <v>0</v>
      </c>
      <c r="X6" s="121">
        <f>IF(AND('Sièges (R2)'!$AB$6&gt;0,'Suffrages (R3)'!X6='Suffrages (R3)'!$AA$6),1,0)</f>
        <v>0</v>
      </c>
      <c r="Y6" s="121">
        <f>IF(AND('Sièges (R2)'!$AB$6&gt;0,'Suffrages (R3)'!Y6='Suffrages (R3)'!$AA$6),1,0)</f>
        <v>0</v>
      </c>
      <c r="Z6" s="121">
        <f>IF(AND('Sièges (R2)'!$AB$6&gt;0,'Suffrages (R3)'!Z6='Suffrages (R3)'!$AA$6),1,0)</f>
        <v>0</v>
      </c>
      <c r="AA6" s="119">
        <f t="shared" si="0"/>
        <v>1</v>
      </c>
      <c r="AB6" s="120">
        <f>'Sièges (R2)'!AB6-AA6</f>
        <v>4</v>
      </c>
    </row>
    <row r="7" spans="1:28" ht="18">
      <c r="A7" s="118" t="s">
        <v>46</v>
      </c>
      <c r="B7" s="121">
        <f>IF(AND('Sièges (R2)'!$AB$7&gt;0,'Suffrages (R3)'!B7='Suffrages (R3)'!$AA$7),1,0)</f>
        <v>0</v>
      </c>
      <c r="C7" s="121">
        <f>IF(AND('Sièges (R2)'!$AB$7&gt;0,'Suffrages (R3)'!C7='Suffrages (R3)'!$AA$7),1,0)</f>
        <v>0</v>
      </c>
      <c r="D7" s="121">
        <f>IF(AND('Sièges (R2)'!$AB$7&gt;0,'Suffrages (R3)'!D7='Suffrages (R3)'!$AA$7),1,0)</f>
        <v>0</v>
      </c>
      <c r="E7" s="121">
        <f>IF(AND('Sièges (R2)'!$AB$7&gt;0,'Suffrages (R3)'!E7='Suffrages (R3)'!$AA$7),1,0)</f>
        <v>0</v>
      </c>
      <c r="F7" s="121">
        <f>IF(AND('Sièges (R2)'!$AB$7&gt;0,'Suffrages (R3)'!F7='Suffrages (R3)'!$AA$7),1,0)</f>
        <v>0</v>
      </c>
      <c r="G7" s="121">
        <f>IF(AND('Sièges (R2)'!$AB$7&gt;0,'Suffrages (R3)'!G7='Suffrages (R3)'!$AA$7),1,0)</f>
        <v>0</v>
      </c>
      <c r="H7" s="121">
        <f>IF(AND('Sièges (R2)'!$AB$7&gt;0,'Suffrages (R3)'!H7='Suffrages (R3)'!$AA$7),1,0)</f>
        <v>0</v>
      </c>
      <c r="I7" s="121">
        <f>IF(AND('Sièges (R2)'!$AB$7&gt;0,'Suffrages (R3)'!I7='Suffrages (R3)'!$AA$7),1,0)</f>
        <v>0</v>
      </c>
      <c r="J7" s="121">
        <f>IF(AND('Sièges (R2)'!$AB$7&gt;0,'Suffrages (R3)'!J7='Suffrages (R3)'!$AA$7),1,0)</f>
        <v>0</v>
      </c>
      <c r="K7" s="121">
        <f>IF(AND('Sièges (R2)'!$AB$7&gt;0,'Suffrages (R3)'!K7='Suffrages (R3)'!$AA$7),1,0)</f>
        <v>0</v>
      </c>
      <c r="L7" s="121">
        <f>IF(AND('Sièges (R2)'!$AB$7&gt;0,'Suffrages (R3)'!L7='Suffrages (R3)'!$AA$7),1,0)</f>
        <v>0</v>
      </c>
      <c r="M7" s="121">
        <f>IF(AND('Sièges (R2)'!$AB$7&gt;0,'Suffrages (R3)'!M7='Suffrages (R3)'!$AA$7),1,0)</f>
        <v>0</v>
      </c>
      <c r="N7" s="121">
        <f>IF(AND('Sièges (R2)'!$AB$7&gt;0,'Suffrages (R3)'!N7='Suffrages (R3)'!$AA$7),1,0)</f>
        <v>0</v>
      </c>
      <c r="O7" s="121">
        <f>IF(AND('Sièges (R2)'!$AB$7&gt;0,'Suffrages (R3)'!O7='Suffrages (R3)'!$AA$7),1,0)</f>
        <v>0</v>
      </c>
      <c r="P7" s="121">
        <f>IF(AND('Sièges (R2)'!$AB$7&gt;0,'Suffrages (R3)'!P7='Suffrages (R3)'!$AA$7),1,0)</f>
        <v>0</v>
      </c>
      <c r="Q7" s="121">
        <f>IF(AND('Sièges (R2)'!$AB$7&gt;0,'Suffrages (R3)'!Q7='Suffrages (R3)'!$AA$7),1,0)</f>
        <v>1</v>
      </c>
      <c r="R7" s="121">
        <f>IF(AND('Sièges (R2)'!$AB$7&gt;0,'Suffrages (R3)'!R7='Suffrages (R3)'!$AA$7),1,0)</f>
        <v>0</v>
      </c>
      <c r="S7" s="121">
        <f>IF(AND('Sièges (R2)'!$AB$7&gt;0,'Suffrages (R3)'!S7='Suffrages (R3)'!$AA$7),1,0)</f>
        <v>0</v>
      </c>
      <c r="T7" s="121">
        <f>IF(AND('Sièges (R2)'!$AB$7&gt;0,'Suffrages (R3)'!T7='Suffrages (R3)'!$AA$7),1,0)</f>
        <v>0</v>
      </c>
      <c r="U7" s="121">
        <f>IF(AND('Sièges (R2)'!$AB$7&gt;0,'Suffrages (R3)'!U7='Suffrages (R3)'!$AA$7),1,0)</f>
        <v>0</v>
      </c>
      <c r="V7" s="121">
        <f>IF(AND('Sièges (R2)'!$AB$7&gt;0,'Suffrages (R3)'!V7='Suffrages (R3)'!$AA$7),1,0)</f>
        <v>0</v>
      </c>
      <c r="W7" s="121">
        <f>IF(AND('Sièges (R2)'!$AB$7&gt;0,'Suffrages (R3)'!W7='Suffrages (R3)'!$AA$7),1,0)</f>
        <v>0</v>
      </c>
      <c r="X7" s="121">
        <f>IF(AND('Sièges (R2)'!$AB$7&gt;0,'Suffrages (R3)'!X7='Suffrages (R3)'!$AA$7),1,0)</f>
        <v>0</v>
      </c>
      <c r="Y7" s="121">
        <f>IF(AND('Sièges (R2)'!$AB$7&gt;0,'Suffrages (R3)'!Y7='Suffrages (R3)'!$AA$7),1,0)</f>
        <v>0</v>
      </c>
      <c r="Z7" s="121">
        <f>IF(AND('Sièges (R2)'!$AB$7&gt;0,'Suffrages (R3)'!Z7='Suffrages (R3)'!$AA$7),1,0)</f>
        <v>0</v>
      </c>
      <c r="AA7" s="119">
        <f t="shared" si="0"/>
        <v>1</v>
      </c>
      <c r="AB7" s="120">
        <f>'Sièges (R2)'!AB7-AA7</f>
        <v>2</v>
      </c>
    </row>
    <row r="8" spans="1:28" ht="18">
      <c r="A8" s="118" t="s">
        <v>47</v>
      </c>
      <c r="B8" s="121">
        <f>IF(AND('Sièges (R2)'!$AB$8&gt;0,'Suffrages (R3)'!B8='Suffrages (R3)'!$AA$8),1,0)</f>
        <v>0</v>
      </c>
      <c r="C8" s="121">
        <f>IF(AND('Sièges (R2)'!$AB$8&gt;0,'Suffrages (R3)'!C8='Suffrages (R3)'!$AA$8),1,0)</f>
        <v>0</v>
      </c>
      <c r="D8" s="121">
        <f>IF(AND('Sièges (R2)'!$AB$8&gt;0,'Suffrages (R3)'!D8='Suffrages (R3)'!$AA$8),1,0)</f>
        <v>0</v>
      </c>
      <c r="E8" s="121">
        <f>IF(AND('Sièges (R2)'!$AB$8&gt;0,'Suffrages (R3)'!E8='Suffrages (R3)'!$AA$8),1,0)</f>
        <v>0</v>
      </c>
      <c r="F8" s="121">
        <f>IF(AND('Sièges (R2)'!$AB$8&gt;0,'Suffrages (R3)'!F8='Suffrages (R3)'!$AA$8),1,0)</f>
        <v>0</v>
      </c>
      <c r="G8" s="121">
        <f>IF(AND('Sièges (R2)'!$AB$8&gt;0,'Suffrages (R3)'!G8='Suffrages (R3)'!$AA$8),1,0)</f>
        <v>0</v>
      </c>
      <c r="H8" s="121">
        <f>IF(AND('Sièges (R2)'!$AB$8&gt;0,'Suffrages (R3)'!H8='Suffrages (R3)'!$AA$8),1,0)</f>
        <v>0</v>
      </c>
      <c r="I8" s="121">
        <f>IF(AND('Sièges (R2)'!$AB$8&gt;0,'Suffrages (R3)'!I8='Suffrages (R3)'!$AA$8),1,0)</f>
        <v>0</v>
      </c>
      <c r="J8" s="121">
        <f>IF(AND('Sièges (R2)'!$AB$8&gt;0,'Suffrages (R3)'!J8='Suffrages (R3)'!$AA$8),1,0)</f>
        <v>0</v>
      </c>
      <c r="K8" s="121">
        <f>IF(AND('Sièges (R2)'!$AB$8&gt;0,'Suffrages (R3)'!K8='Suffrages (R3)'!$AA$8),1,0)</f>
        <v>0</v>
      </c>
      <c r="L8" s="121">
        <f>IF(AND('Sièges (R2)'!$AB$8&gt;0,'Suffrages (R3)'!L8='Suffrages (R3)'!$AA$8),1,0)</f>
        <v>1</v>
      </c>
      <c r="M8" s="121">
        <f>IF(AND('Sièges (R2)'!$AB$8&gt;0,'Suffrages (R3)'!M8='Suffrages (R3)'!$AA$8),1,0)</f>
        <v>0</v>
      </c>
      <c r="N8" s="121">
        <f>IF(AND('Sièges (R2)'!$AB$8&gt;0,'Suffrages (R3)'!N8='Suffrages (R3)'!$AA$8),1,0)</f>
        <v>0</v>
      </c>
      <c r="O8" s="121">
        <f>IF(AND('Sièges (R2)'!$AB$8&gt;0,'Suffrages (R3)'!O8='Suffrages (R3)'!$AA$8),1,0)</f>
        <v>0</v>
      </c>
      <c r="P8" s="121">
        <f>IF(AND('Sièges (R2)'!$AB$8&gt;0,'Suffrages (R3)'!P8='Suffrages (R3)'!$AA$8),1,0)</f>
        <v>0</v>
      </c>
      <c r="Q8" s="121">
        <f>IF(AND('Sièges (R2)'!$AB$8&gt;0,'Suffrages (R3)'!Q8='Suffrages (R3)'!$AA$8),1,0)</f>
        <v>0</v>
      </c>
      <c r="R8" s="121">
        <f>IF(AND('Sièges (R2)'!$AB$8&gt;0,'Suffrages (R3)'!R8='Suffrages (R3)'!$AA$8),1,0)</f>
        <v>0</v>
      </c>
      <c r="S8" s="121">
        <f>IF(AND('Sièges (R2)'!$AB$8&gt;0,'Suffrages (R3)'!S8='Suffrages (R3)'!$AA$8),1,0)</f>
        <v>0</v>
      </c>
      <c r="T8" s="121">
        <f>IF(AND('Sièges (R2)'!$AB$8&gt;0,'Suffrages (R3)'!T8='Suffrages (R3)'!$AA$8),1,0)</f>
        <v>0</v>
      </c>
      <c r="U8" s="121">
        <f>IF(AND('Sièges (R2)'!$AB$8&gt;0,'Suffrages (R3)'!U8='Suffrages (R3)'!$AA$8),1,0)</f>
        <v>0</v>
      </c>
      <c r="V8" s="121">
        <f>IF(AND('Sièges (R2)'!$AB$8&gt;0,'Suffrages (R3)'!V8='Suffrages (R3)'!$AA$8),1,0)</f>
        <v>0</v>
      </c>
      <c r="W8" s="121">
        <f>IF(AND('Sièges (R2)'!$AB$8&gt;0,'Suffrages (R3)'!W8='Suffrages (R3)'!$AA$8),1,0)</f>
        <v>0</v>
      </c>
      <c r="X8" s="121">
        <f>IF(AND('Sièges (R2)'!$AB$8&gt;0,'Suffrages (R3)'!X8='Suffrages (R3)'!$AA$8),1,0)</f>
        <v>0</v>
      </c>
      <c r="Y8" s="121">
        <f>IF(AND('Sièges (R2)'!$AB$8&gt;0,'Suffrages (R3)'!Y8='Suffrages (R3)'!$AA$8),1,0)</f>
        <v>0</v>
      </c>
      <c r="Z8" s="121">
        <f>IF(AND('Sièges (R2)'!$AB$8&gt;0,'Suffrages (R3)'!Z8='Suffrages (R3)'!$AA$8),1,0)</f>
        <v>0</v>
      </c>
      <c r="AA8" s="119">
        <f t="shared" si="0"/>
        <v>1</v>
      </c>
      <c r="AB8" s="120">
        <f>'Sièges (R2)'!AB8-AA8</f>
        <v>3</v>
      </c>
    </row>
    <row r="9" spans="1:28" ht="18">
      <c r="A9" s="118" t="s">
        <v>48</v>
      </c>
      <c r="B9" s="121">
        <f>IF(AND('Sièges (R2)'!$AB$9&gt;0,'Suffrages (R3)'!B9='Suffrages (R3)'!$AA$9),1,0)</f>
        <v>0</v>
      </c>
      <c r="C9" s="121">
        <f>IF(AND('Sièges (R2)'!$AB$9&gt;0,'Suffrages (R3)'!C9='Suffrages (R3)'!$AA$9),1,0)</f>
        <v>0</v>
      </c>
      <c r="D9" s="121">
        <f>IF(AND('Sièges (R2)'!$AB$9&gt;0,'Suffrages (R3)'!D9='Suffrages (R3)'!$AA$9),1,0)</f>
        <v>0</v>
      </c>
      <c r="E9" s="121">
        <f>IF(AND('Sièges (R2)'!$AB$9&gt;0,'Suffrages (R3)'!E9='Suffrages (R3)'!$AA$9),1,0)</f>
        <v>0</v>
      </c>
      <c r="F9" s="121">
        <f>IF(AND('Sièges (R2)'!$AB$9&gt;0,'Suffrages (R3)'!F9='Suffrages (R3)'!$AA$9),1,0)</f>
        <v>0</v>
      </c>
      <c r="G9" s="121">
        <f>IF(AND('Sièges (R2)'!$AB$9&gt;0,'Suffrages (R3)'!G9='Suffrages (R3)'!$AA$9),1,0)</f>
        <v>0</v>
      </c>
      <c r="H9" s="121">
        <f>IF(AND('Sièges (R2)'!$AB$9&gt;0,'Suffrages (R3)'!H9='Suffrages (R3)'!$AA$9),1,0)</f>
        <v>0</v>
      </c>
      <c r="I9" s="121">
        <f>IF(AND('Sièges (R2)'!$AB$9&gt;0,'Suffrages (R3)'!I9='Suffrages (R3)'!$AA$9),1,0)</f>
        <v>0</v>
      </c>
      <c r="J9" s="121">
        <f>IF(AND('Sièges (R2)'!$AB$9&gt;0,'Suffrages (R3)'!J9='Suffrages (R3)'!$AA$9),1,0)</f>
        <v>0</v>
      </c>
      <c r="K9" s="121">
        <f>IF(AND('Sièges (R2)'!$AB$9&gt;0,'Suffrages (R3)'!K9='Suffrages (R3)'!$AA$9),1,0)</f>
        <v>0</v>
      </c>
      <c r="L9" s="121">
        <f>IF(AND('Sièges (R2)'!$AB$9&gt;0,'Suffrages (R3)'!L9='Suffrages (R3)'!$AA$9),1,0)</f>
        <v>0</v>
      </c>
      <c r="M9" s="121">
        <f>IF(AND('Sièges (R2)'!$AB$9&gt;0,'Suffrages (R3)'!M9='Suffrages (R3)'!$AA$9),1,0)</f>
        <v>0</v>
      </c>
      <c r="N9" s="121">
        <f>IF(AND('Sièges (R2)'!$AB$9&gt;0,'Suffrages (R3)'!N9='Suffrages (R3)'!$AA$9),1,0)</f>
        <v>0</v>
      </c>
      <c r="O9" s="121">
        <f>IF(AND('Sièges (R2)'!$AB$9&gt;0,'Suffrages (R3)'!O9='Suffrages (R3)'!$AA$9),1,0)</f>
        <v>0</v>
      </c>
      <c r="P9" s="121">
        <f>IF(AND('Sièges (R2)'!$AB$9&gt;0,'Suffrages (R3)'!P9='Suffrages (R3)'!$AA$9),1,0)</f>
        <v>1</v>
      </c>
      <c r="Q9" s="121">
        <f>IF(AND('Sièges (R2)'!$AB$9&gt;0,'Suffrages (R3)'!Q9='Suffrages (R3)'!$AA$9),1,0)</f>
        <v>0</v>
      </c>
      <c r="R9" s="121">
        <f>IF(AND('Sièges (R2)'!$AB$9&gt;0,'Suffrages (R3)'!R9='Suffrages (R3)'!$AA$9),1,0)</f>
        <v>0</v>
      </c>
      <c r="S9" s="121">
        <f>IF(AND('Sièges (R2)'!$AB$9&gt;0,'Suffrages (R3)'!S9='Suffrages (R3)'!$AA$9),1,0)</f>
        <v>0</v>
      </c>
      <c r="T9" s="121">
        <f>IF(AND('Sièges (R2)'!$AB$9&gt;0,'Suffrages (R3)'!T9='Suffrages (R3)'!$AA$9),1,0)</f>
        <v>0</v>
      </c>
      <c r="U9" s="121">
        <f>IF(AND('Sièges (R2)'!$AB$9&gt;0,'Suffrages (R3)'!U9='Suffrages (R3)'!$AA$9),1,0)</f>
        <v>0</v>
      </c>
      <c r="V9" s="121">
        <f>IF(AND('Sièges (R2)'!$AB$9&gt;0,'Suffrages (R3)'!V9='Suffrages (R3)'!$AA$9),1,0)</f>
        <v>0</v>
      </c>
      <c r="W9" s="121">
        <f>IF(AND('Sièges (R2)'!$AB$9&gt;0,'Suffrages (R3)'!W9='Suffrages (R3)'!$AA$9),1,0)</f>
        <v>0</v>
      </c>
      <c r="X9" s="121">
        <f>IF(AND('Sièges (R2)'!$AB$9&gt;0,'Suffrages (R3)'!X9='Suffrages (R3)'!$AA$9),1,0)</f>
        <v>0</v>
      </c>
      <c r="Y9" s="121">
        <f>IF(AND('Sièges (R2)'!$AB$9&gt;0,'Suffrages (R3)'!Y9='Suffrages (R3)'!$AA$9),1,0)</f>
        <v>0</v>
      </c>
      <c r="Z9" s="121">
        <f>IF(AND('Sièges (R2)'!$AB$9&gt;0,'Suffrages (R3)'!Z9='Suffrages (R3)'!$AA$9),1,0)</f>
        <v>0</v>
      </c>
      <c r="AA9" s="119">
        <f t="shared" si="0"/>
        <v>1</v>
      </c>
      <c r="AB9" s="120">
        <f>'Sièges (R2)'!AB9-AA9</f>
        <v>2</v>
      </c>
    </row>
    <row r="10" spans="1:28" ht="18">
      <c r="A10" s="118" t="s">
        <v>200</v>
      </c>
      <c r="B10" s="121">
        <f>IF(AND('Sièges (R2)'!$AB$10&gt;0,'Suffrages (R3)'!B10='Suffrages (R3)'!$AA$10),1,0)</f>
        <v>0</v>
      </c>
      <c r="C10" s="121">
        <f>IF(AND('Sièges (R2)'!$AB$10&gt;0,'Suffrages (R3)'!C10='Suffrages (R3)'!$AA$10),1,0)</f>
        <v>0</v>
      </c>
      <c r="D10" s="121">
        <f>IF(AND('Sièges (R2)'!$AB$10&gt;0,'Suffrages (R3)'!D10='Suffrages (R3)'!$AA$10),1,0)</f>
        <v>0</v>
      </c>
      <c r="E10" s="121">
        <f>IF(AND('Sièges (R2)'!$AB$10&gt;0,'Suffrages (R3)'!E10='Suffrages (R3)'!$AA$10),1,0)</f>
        <v>0</v>
      </c>
      <c r="F10" s="121">
        <f>IF(AND('Sièges (R2)'!$AB$10&gt;0,'Suffrages (R3)'!F10='Suffrages (R3)'!$AA$10),1,0)</f>
        <v>0</v>
      </c>
      <c r="G10" s="121">
        <f>IF(AND('Sièges (R2)'!$AB$10&gt;0,'Suffrages (R3)'!G10='Suffrages (R3)'!$AA$10),1,0)</f>
        <v>0</v>
      </c>
      <c r="H10" s="121">
        <f>IF(AND('Sièges (R2)'!$AB$10&gt;0,'Suffrages (R3)'!H10='Suffrages (R3)'!$AA$10),1,0)</f>
        <v>0</v>
      </c>
      <c r="I10" s="121">
        <f>IF(AND('Sièges (R2)'!$AB$10&gt;0,'Suffrages (R3)'!I10='Suffrages (R3)'!$AA$10),1,0)</f>
        <v>0</v>
      </c>
      <c r="J10" s="121">
        <f>IF(AND('Sièges (R2)'!$AB$10&gt;0,'Suffrages (R3)'!J10='Suffrages (R3)'!$AA$10),1,0)</f>
        <v>0</v>
      </c>
      <c r="K10" s="121">
        <f>IF(AND('Sièges (R2)'!$AB$10&gt;0,'Suffrages (R3)'!K10='Suffrages (R3)'!$AA$10),1,0)</f>
        <v>0</v>
      </c>
      <c r="L10" s="121">
        <f>IF(AND('Sièges (R2)'!$AB$10&gt;0,'Suffrages (R3)'!L10='Suffrages (R3)'!$AA$10),1,0)</f>
        <v>0</v>
      </c>
      <c r="M10" s="121">
        <f>IF(AND('Sièges (R2)'!$AB$10&gt;0,'Suffrages (R3)'!M10='Suffrages (R3)'!$AA$10),1,0)</f>
        <v>0</v>
      </c>
      <c r="N10" s="121">
        <f>IF(AND('Sièges (R2)'!$AB$10&gt;0,'Suffrages (R3)'!N10='Suffrages (R3)'!$AA$10),1,0)</f>
        <v>0</v>
      </c>
      <c r="O10" s="121">
        <f>IF(AND('Sièges (R2)'!$AB$10&gt;0,'Suffrages (R3)'!O10='Suffrages (R3)'!$AA$10),1,0)</f>
        <v>0</v>
      </c>
      <c r="P10" s="121">
        <f>IF(AND('Sièges (R2)'!$AB$10&gt;0,'Suffrages (R3)'!P10='Suffrages (R3)'!$AA$10),1,0)</f>
        <v>0</v>
      </c>
      <c r="Q10" s="121">
        <f>IF(AND('Sièges (R2)'!$AB$10&gt;0,'Suffrages (R3)'!Q10='Suffrages (R3)'!$AA$10),1,0)</f>
        <v>0</v>
      </c>
      <c r="R10" s="121">
        <f>IF(AND('Sièges (R2)'!$AB$10&gt;0,'Suffrages (R3)'!R10='Suffrages (R3)'!$AA$10),1,0)</f>
        <v>0</v>
      </c>
      <c r="S10" s="121">
        <f>IF(AND('Sièges (R2)'!$AB$10&gt;0,'Suffrages (R3)'!S10='Suffrages (R3)'!$AA$10),1,0)</f>
        <v>0</v>
      </c>
      <c r="T10" s="121">
        <f>IF(AND('Sièges (R2)'!$AB$10&gt;0,'Suffrages (R3)'!T10='Suffrages (R3)'!$AA$10),1,0)</f>
        <v>0</v>
      </c>
      <c r="U10" s="121">
        <f>IF(AND('Sièges (R2)'!$AB$10&gt;0,'Suffrages (R3)'!U10='Suffrages (R3)'!$AA$10),1,0)</f>
        <v>0</v>
      </c>
      <c r="V10" s="121">
        <f>IF(AND('Sièges (R2)'!$AB$10&gt;0,'Suffrages (R3)'!V10='Suffrages (R3)'!$AA$10),1,0)</f>
        <v>0</v>
      </c>
      <c r="W10" s="121">
        <f>IF(AND('Sièges (R2)'!$AB$10&gt;0,'Suffrages (R3)'!W10='Suffrages (R3)'!$AA$10),1,0)</f>
        <v>0</v>
      </c>
      <c r="X10" s="121">
        <f>IF(AND('Sièges (R2)'!$AB$10&gt;0,'Suffrages (R3)'!X10='Suffrages (R3)'!$AA$10),1,0)</f>
        <v>0</v>
      </c>
      <c r="Y10" s="121">
        <f>IF(AND('Sièges (R2)'!$AB$10&gt;0,'Suffrages (R3)'!Y10='Suffrages (R3)'!$AA$10),1,0)</f>
        <v>1</v>
      </c>
      <c r="Z10" s="121">
        <f>IF(AND('Sièges (R2)'!$AB$10&gt;0,'Suffrages (R3)'!Z10='Suffrages (R3)'!$AA$10),1,0)</f>
        <v>0</v>
      </c>
      <c r="AA10" s="119">
        <f t="shared" si="0"/>
        <v>1</v>
      </c>
      <c r="AB10" s="120">
        <f>'Sièges (R2)'!AB10-AA10</f>
        <v>3</v>
      </c>
    </row>
    <row r="11" spans="1:28" ht="18">
      <c r="A11" s="118" t="s">
        <v>50</v>
      </c>
      <c r="B11" s="121">
        <f>IF(AND('Sièges (R2)'!$AB$11&gt;0,'Suffrages (R3)'!B11='Suffrages (R3)'!$AA$11),1,0)</f>
        <v>0</v>
      </c>
      <c r="C11" s="121">
        <f>IF(AND('Sièges (R2)'!$AB$11&gt;0,'Suffrages (R3)'!C11='Suffrages (R3)'!$AA$11),1,0)</f>
        <v>0</v>
      </c>
      <c r="D11" s="121">
        <f>IF(AND('Sièges (R2)'!$AB$11&gt;0,'Suffrages (R3)'!D11='Suffrages (R3)'!$AA$11),1,0)</f>
        <v>0</v>
      </c>
      <c r="E11" s="121">
        <f>IF(AND('Sièges (R2)'!$AB$11&gt;0,'Suffrages (R3)'!E11='Suffrages (R3)'!$AA$11),1,0)</f>
        <v>0</v>
      </c>
      <c r="F11" s="121">
        <f>IF(AND('Sièges (R2)'!$AB$11&gt;0,'Suffrages (R3)'!F11='Suffrages (R3)'!$AA$11),1,0)</f>
        <v>0</v>
      </c>
      <c r="G11" s="121">
        <f>IF(AND('Sièges (R2)'!$AB$11&gt;0,'Suffrages (R3)'!G11='Suffrages (R3)'!$AA$11),1,0)</f>
        <v>0</v>
      </c>
      <c r="H11" s="121">
        <f>IF(AND('Sièges (R2)'!$AB$11&gt;0,'Suffrages (R3)'!H11='Suffrages (R3)'!$AA$11),1,0)</f>
        <v>0</v>
      </c>
      <c r="I11" s="121">
        <f>IF(AND('Sièges (R2)'!$AB$11&gt;0,'Suffrages (R3)'!I11='Suffrages (R3)'!$AA$11),1,0)</f>
        <v>0</v>
      </c>
      <c r="J11" s="121">
        <f>IF(AND('Sièges (R2)'!$AB$11&gt;0,'Suffrages (R3)'!J11='Suffrages (R3)'!$AA$11),1,0)</f>
        <v>0</v>
      </c>
      <c r="K11" s="121">
        <f>IF(AND('Sièges (R2)'!$AB$11&gt;0,'Suffrages (R3)'!K11='Suffrages (R3)'!$AA$11),1,0)</f>
        <v>0</v>
      </c>
      <c r="L11" s="121">
        <f>IF(AND('Sièges (R2)'!$AB$11&gt;0,'Suffrages (R3)'!L11='Suffrages (R3)'!$AA$11),1,0)</f>
        <v>0</v>
      </c>
      <c r="M11" s="121">
        <f>IF(AND('Sièges (R2)'!$AB$11&gt;0,'Suffrages (R3)'!M11='Suffrages (R3)'!$AA$11),1,0)</f>
        <v>0</v>
      </c>
      <c r="N11" s="121">
        <f>IF(AND('Sièges (R2)'!$AB$11&gt;0,'Suffrages (R3)'!N11='Suffrages (R3)'!$AA$11),1,0)</f>
        <v>0</v>
      </c>
      <c r="O11" s="121">
        <f>IF(AND('Sièges (R2)'!$AB$11&gt;0,'Suffrages (R3)'!O11='Suffrages (R3)'!$AA$11),1,0)</f>
        <v>0</v>
      </c>
      <c r="P11" s="121">
        <f>IF(AND('Sièges (R2)'!$AB$11&gt;0,'Suffrages (R3)'!P11='Suffrages (R3)'!$AA$11),1,0)</f>
        <v>0</v>
      </c>
      <c r="Q11" s="121">
        <f>IF(AND('Sièges (R2)'!$AB$11&gt;0,'Suffrages (R3)'!Q11='Suffrages (R3)'!$AA$11),1,0)</f>
        <v>0</v>
      </c>
      <c r="R11" s="121">
        <f>IF(AND('Sièges (R2)'!$AB$11&gt;0,'Suffrages (R3)'!R11='Suffrages (R3)'!$AA$11),1,0)</f>
        <v>0</v>
      </c>
      <c r="S11" s="121">
        <f>IF(AND('Sièges (R2)'!$AB$11&gt;0,'Suffrages (R3)'!S11='Suffrages (R3)'!$AA$11),1,0)</f>
        <v>0</v>
      </c>
      <c r="T11" s="121">
        <f>IF(AND('Sièges (R2)'!$AB$11&gt;0,'Suffrages (R3)'!T11='Suffrages (R3)'!$AA$11),1,0)</f>
        <v>0</v>
      </c>
      <c r="U11" s="121">
        <f>IF(AND('Sièges (R2)'!$AB$11&gt;0,'Suffrages (R3)'!U11='Suffrages (R3)'!$AA$11),1,0)</f>
        <v>1</v>
      </c>
      <c r="V11" s="121">
        <f>IF(AND('Sièges (R2)'!$AB$11&gt;0,'Suffrages (R3)'!V11='Suffrages (R3)'!$AA$11),1,0)</f>
        <v>0</v>
      </c>
      <c r="W11" s="121">
        <f>IF(AND('Sièges (R2)'!$AB$11&gt;0,'Suffrages (R3)'!W11='Suffrages (R3)'!$AA$11),1,0)</f>
        <v>0</v>
      </c>
      <c r="X11" s="121">
        <f>IF(AND('Sièges (R2)'!$AB$11&gt;0,'Suffrages (R3)'!X11='Suffrages (R3)'!$AA$11),1,0)</f>
        <v>0</v>
      </c>
      <c r="Y11" s="121">
        <f>IF(AND('Sièges (R2)'!$AB$11&gt;0,'Suffrages (R3)'!Y11='Suffrages (R3)'!$AA$11),1,0)</f>
        <v>0</v>
      </c>
      <c r="Z11" s="121">
        <f>IF(AND('Sièges (R2)'!$AB$11&gt;0,'Suffrages (R3)'!Z11='Suffrages (R3)'!$AA$11),1,0)</f>
        <v>0</v>
      </c>
      <c r="AA11" s="119">
        <f t="shared" si="0"/>
        <v>1</v>
      </c>
      <c r="AB11" s="120">
        <f>'Sièges (R2)'!AB11-AA11</f>
        <v>3</v>
      </c>
    </row>
    <row r="12" spans="1:28" ht="18">
      <c r="A12" s="118" t="s">
        <v>51</v>
      </c>
      <c r="B12" s="121">
        <f>IF(AND('Sièges (R2)'!$AB$12&gt;0,'Suffrages (R3)'!B12='Suffrages (R3)'!$AA$12),1,0)</f>
        <v>0</v>
      </c>
      <c r="C12" s="121">
        <f>IF(AND('Sièges (R2)'!$AB$12&gt;0,'Suffrages (R3)'!C12='Suffrages (R3)'!$AA$12),1,0)</f>
        <v>0</v>
      </c>
      <c r="D12" s="121">
        <f>IF(AND('Sièges (R2)'!$AB$12&gt;0,'Suffrages (R3)'!D12='Suffrages (R3)'!$AA$12),1,0)</f>
        <v>0</v>
      </c>
      <c r="E12" s="121">
        <f>IF(AND('Sièges (R2)'!$AB$12&gt;0,'Suffrages (R3)'!E12='Suffrages (R3)'!$AA$12),1,0)</f>
        <v>0</v>
      </c>
      <c r="F12" s="121">
        <f>IF(AND('Sièges (R2)'!$AB$12&gt;0,'Suffrages (R3)'!F12='Suffrages (R3)'!$AA$12),1,0)</f>
        <v>0</v>
      </c>
      <c r="G12" s="121">
        <f>IF(AND('Sièges (R2)'!$AB$12&gt;0,'Suffrages (R3)'!G12='Suffrages (R3)'!$AA$12),1,0)</f>
        <v>0</v>
      </c>
      <c r="H12" s="121">
        <f>IF(AND('Sièges (R2)'!$AB$12&gt;0,'Suffrages (R3)'!H12='Suffrages (R3)'!$AA$12),1,0)</f>
        <v>0</v>
      </c>
      <c r="I12" s="121">
        <f>IF(AND('Sièges (R2)'!$AB$12&gt;0,'Suffrages (R3)'!I12='Suffrages (R3)'!$AA$12),1,0)</f>
        <v>0</v>
      </c>
      <c r="J12" s="121">
        <f>IF(AND('Sièges (R2)'!$AB$12&gt;0,'Suffrages (R3)'!J12='Suffrages (R3)'!$AA$12),1,0)</f>
        <v>0</v>
      </c>
      <c r="K12" s="121">
        <f>IF(AND('Sièges (R2)'!$AB$12&gt;0,'Suffrages (R3)'!K12='Suffrages (R3)'!$AA$12),1,0)</f>
        <v>0</v>
      </c>
      <c r="L12" s="121">
        <f>IF(AND('Sièges (R2)'!$AB$12&gt;0,'Suffrages (R3)'!L12='Suffrages (R3)'!$AA$12),1,0)</f>
        <v>0</v>
      </c>
      <c r="M12" s="121">
        <f>IF(AND('Sièges (R2)'!$AB$12&gt;0,'Suffrages (R3)'!M12='Suffrages (R3)'!$AA$12),1,0)</f>
        <v>0</v>
      </c>
      <c r="N12" s="121">
        <f>IF(AND('Sièges (R2)'!$AB$12&gt;0,'Suffrages (R3)'!N12='Suffrages (R3)'!$AA$12),1,0)</f>
        <v>0</v>
      </c>
      <c r="O12" s="121">
        <f>IF(AND('Sièges (R2)'!$AB$12&gt;0,'Suffrages (R3)'!O12='Suffrages (R3)'!$AA$12),1,0)</f>
        <v>0</v>
      </c>
      <c r="P12" s="121">
        <f>IF(AND('Sièges (R2)'!$AB$12&gt;0,'Suffrages (R3)'!P12='Suffrages (R3)'!$AA$12),1,0)</f>
        <v>0</v>
      </c>
      <c r="Q12" s="121">
        <f>IF(AND('Sièges (R2)'!$AB$12&gt;0,'Suffrages (R3)'!Q12='Suffrages (R3)'!$AA$12),1,0)</f>
        <v>0</v>
      </c>
      <c r="R12" s="121">
        <f>IF(AND('Sièges (R2)'!$AB$12&gt;0,'Suffrages (R3)'!R12='Suffrages (R3)'!$AA$12),1,0)</f>
        <v>0</v>
      </c>
      <c r="S12" s="121">
        <f>IF(AND('Sièges (R2)'!$AB$12&gt;0,'Suffrages (R3)'!S12='Suffrages (R3)'!$AA$12),1,0)</f>
        <v>1</v>
      </c>
      <c r="T12" s="121">
        <f>IF(AND('Sièges (R2)'!$AB$12&gt;0,'Suffrages (R3)'!T12='Suffrages (R3)'!$AA$12),1,0)</f>
        <v>0</v>
      </c>
      <c r="U12" s="121">
        <f>IF(AND('Sièges (R2)'!$AB$12&gt;0,'Suffrages (R3)'!U12='Suffrages (R3)'!$AA$12),1,0)</f>
        <v>0</v>
      </c>
      <c r="V12" s="121">
        <f>IF(AND('Sièges (R2)'!$AB$12&gt;0,'Suffrages (R3)'!V12='Suffrages (R3)'!$AA$12),1,0)</f>
        <v>0</v>
      </c>
      <c r="W12" s="121">
        <f>IF(AND('Sièges (R2)'!$AB$12&gt;0,'Suffrages (R3)'!W12='Suffrages (R3)'!$AA$12),1,0)</f>
        <v>0</v>
      </c>
      <c r="X12" s="121">
        <f>IF(AND('Sièges (R2)'!$AB$12&gt;0,'Suffrages (R3)'!X12='Suffrages (R3)'!$AA$12),1,0)</f>
        <v>0</v>
      </c>
      <c r="Y12" s="121">
        <f>IF(AND('Sièges (R2)'!$AB$12&gt;0,'Suffrages (R3)'!Y12='Suffrages (R3)'!$AA$12),1,0)</f>
        <v>0</v>
      </c>
      <c r="Z12" s="121">
        <f>IF(AND('Sièges (R2)'!$AB$12&gt;0,'Suffrages (R3)'!Z12='Suffrages (R3)'!$AA$12),1,0)</f>
        <v>0</v>
      </c>
      <c r="AA12" s="119">
        <f t="shared" si="0"/>
        <v>1</v>
      </c>
      <c r="AB12" s="120">
        <f>'Sièges (R2)'!AB12-AA12</f>
        <v>2</v>
      </c>
    </row>
    <row r="13" spans="1:28" ht="18">
      <c r="A13" s="118" t="s">
        <v>52</v>
      </c>
      <c r="B13" s="121">
        <f>IF(AND('Sièges (R2)'!$AB$13&gt;0,'Suffrages (R3)'!B13='Suffrages (R3)'!$AA$13),1,0)</f>
        <v>0</v>
      </c>
      <c r="C13" s="121">
        <f>IF(AND('Sièges (R2)'!$AB$13&gt;0,'Suffrages (R3)'!C13='Suffrages (R3)'!$AA$13),1,0)</f>
        <v>0</v>
      </c>
      <c r="D13" s="121">
        <f>IF(AND('Sièges (R2)'!$AB$13&gt;0,'Suffrages (R3)'!D13='Suffrages (R3)'!$AA$13),1,0)</f>
        <v>0</v>
      </c>
      <c r="E13" s="121">
        <f>IF(AND('Sièges (R2)'!$AB$13&gt;0,'Suffrages (R3)'!E13='Suffrages (R3)'!$AA$13),1,0)</f>
        <v>0</v>
      </c>
      <c r="F13" s="121">
        <f>IF(AND('Sièges (R2)'!$AB$13&gt;0,'Suffrages (R3)'!F13='Suffrages (R3)'!$AA$13),1,0)</f>
        <v>0</v>
      </c>
      <c r="G13" s="121">
        <f>IF(AND('Sièges (R2)'!$AB$13&gt;0,'Suffrages (R3)'!G13='Suffrages (R3)'!$AA$13),1,0)</f>
        <v>0</v>
      </c>
      <c r="H13" s="121">
        <f>IF(AND('Sièges (R2)'!$AB$13&gt;0,'Suffrages (R3)'!H13='Suffrages (R3)'!$AA$13),1,0)</f>
        <v>0</v>
      </c>
      <c r="I13" s="121">
        <f>IF(AND('Sièges (R2)'!$AB$13&gt;0,'Suffrages (R3)'!I13='Suffrages (R3)'!$AA$13),1,0)</f>
        <v>0</v>
      </c>
      <c r="J13" s="121">
        <f>IF(AND('Sièges (R2)'!$AB$13&gt;0,'Suffrages (R3)'!J13='Suffrages (R3)'!$AA$13),1,0)</f>
        <v>0</v>
      </c>
      <c r="K13" s="121">
        <f>IF(AND('Sièges (R2)'!$AB$13&gt;0,'Suffrages (R3)'!K13='Suffrages (R3)'!$AA$13),1,0)</f>
        <v>0</v>
      </c>
      <c r="L13" s="121">
        <f>IF(AND('Sièges (R2)'!$AB$13&gt;0,'Suffrages (R3)'!L13='Suffrages (R3)'!$AA$13),1,0)</f>
        <v>0</v>
      </c>
      <c r="M13" s="121">
        <f>IF(AND('Sièges (R2)'!$AB$13&gt;0,'Suffrages (R3)'!M13='Suffrages (R3)'!$AA$13),1,0)</f>
        <v>0</v>
      </c>
      <c r="N13" s="121">
        <f>IF(AND('Sièges (R2)'!$AB$13&gt;0,'Suffrages (R3)'!N13='Suffrages (R3)'!$AA$13),1,0)</f>
        <v>0</v>
      </c>
      <c r="O13" s="121">
        <f>IF(AND('Sièges (R2)'!$AB$13&gt;0,'Suffrages (R3)'!O13='Suffrages (R3)'!$AA$13),1,0)</f>
        <v>0</v>
      </c>
      <c r="P13" s="121">
        <f>IF(AND('Sièges (R2)'!$AB$13&gt;0,'Suffrages (R3)'!P13='Suffrages (R3)'!$AA$13),1,0)</f>
        <v>0</v>
      </c>
      <c r="Q13" s="121">
        <f>IF(AND('Sièges (R2)'!$AB$13&gt;0,'Suffrages (R3)'!Q13='Suffrages (R3)'!$AA$13),1,0)</f>
        <v>0</v>
      </c>
      <c r="R13" s="121">
        <f>IF(AND('Sièges (R2)'!$AB$13&gt;0,'Suffrages (R3)'!R13='Suffrages (R3)'!$AA$13),1,0)</f>
        <v>1</v>
      </c>
      <c r="S13" s="121">
        <f>IF(AND('Sièges (R2)'!$AB$13&gt;0,'Suffrages (R3)'!S13='Suffrages (R3)'!$AA$13),1,0)</f>
        <v>0</v>
      </c>
      <c r="T13" s="121">
        <f>IF(AND('Sièges (R2)'!$AB$13&gt;0,'Suffrages (R3)'!T13='Suffrages (R3)'!$AA$13),1,0)</f>
        <v>0</v>
      </c>
      <c r="U13" s="121">
        <f>IF(AND('Sièges (R2)'!$AB$13&gt;0,'Suffrages (R3)'!U13='Suffrages (R3)'!$AA$13),1,0)</f>
        <v>0</v>
      </c>
      <c r="V13" s="121">
        <f>IF(AND('Sièges (R2)'!$AB$13&gt;0,'Suffrages (R3)'!V13='Suffrages (R3)'!$AA$13),1,0)</f>
        <v>0</v>
      </c>
      <c r="W13" s="121">
        <f>IF(AND('Sièges (R2)'!$AB$13&gt;0,'Suffrages (R3)'!W13='Suffrages (R3)'!$AA$13),1,0)</f>
        <v>0</v>
      </c>
      <c r="X13" s="121">
        <f>IF(AND('Sièges (R2)'!$AB$13&gt;0,'Suffrages (R3)'!X13='Suffrages (R3)'!$AA$13),1,0)</f>
        <v>0</v>
      </c>
      <c r="Y13" s="121">
        <f>IF(AND('Sièges (R2)'!$AB$13&gt;0,'Suffrages (R3)'!Y13='Suffrages (R3)'!$AA$13),1,0)</f>
        <v>0</v>
      </c>
      <c r="Z13" s="121">
        <f>IF(AND('Sièges (R2)'!$AB$13&gt;0,'Suffrages (R3)'!Z13='Suffrages (R3)'!$AA$13),1,0)</f>
        <v>0</v>
      </c>
      <c r="AA13" s="119">
        <f t="shared" si="0"/>
        <v>1</v>
      </c>
      <c r="AB13" s="120">
        <f>'Sièges (R2)'!AB13-AA13</f>
        <v>4</v>
      </c>
    </row>
    <row r="14" spans="1:28" ht="18">
      <c r="A14" s="118" t="s">
        <v>53</v>
      </c>
      <c r="B14" s="121">
        <f>IF(AND('Sièges (R2)'!$AB$14&gt;0,'Suffrages (R3)'!B14='Suffrages (R3)'!$AA$14),1,0)</f>
        <v>0</v>
      </c>
      <c r="C14" s="121">
        <f>IF(AND('Sièges (R2)'!$AB$14&gt;0,'Suffrages (R3)'!C14='Suffrages (R3)'!$AA$14),1,0)</f>
        <v>0</v>
      </c>
      <c r="D14" s="121">
        <f>IF(AND('Sièges (R2)'!$AB$14&gt;0,'Suffrages (R3)'!D14='Suffrages (R3)'!$AA$14),1,0)</f>
        <v>0</v>
      </c>
      <c r="E14" s="121">
        <f>IF(AND('Sièges (R2)'!$AB$14&gt;0,'Suffrages (R3)'!E14='Suffrages (R3)'!$AA$14),1,0)</f>
        <v>0</v>
      </c>
      <c r="F14" s="121">
        <f>IF(AND('Sièges (R2)'!$AB$14&gt;0,'Suffrages (R3)'!F14='Suffrages (R3)'!$AA$14),1,0)</f>
        <v>0</v>
      </c>
      <c r="G14" s="121">
        <f>IF(AND('Sièges (R2)'!$AB$14&gt;0,'Suffrages (R3)'!G14='Suffrages (R3)'!$AA$14),1,0)</f>
        <v>0</v>
      </c>
      <c r="H14" s="121">
        <f>IF(AND('Sièges (R2)'!$AB$14&gt;0,'Suffrages (R3)'!H14='Suffrages (R3)'!$AA$14),1,0)</f>
        <v>0</v>
      </c>
      <c r="I14" s="121">
        <f>IF(AND('Sièges (R2)'!$AB$14&gt;0,'Suffrages (R3)'!I14='Suffrages (R3)'!$AA$14),1,0)</f>
        <v>0</v>
      </c>
      <c r="J14" s="121">
        <f>IF(AND('Sièges (R2)'!$AB$14&gt;0,'Suffrages (R3)'!J14='Suffrages (R3)'!$AA$14),1,0)</f>
        <v>0</v>
      </c>
      <c r="K14" s="121">
        <f>IF(AND('Sièges (R2)'!$AB$14&gt;0,'Suffrages (R3)'!K14='Suffrages (R3)'!$AA$14),1,0)</f>
        <v>0</v>
      </c>
      <c r="L14" s="121">
        <f>IF(AND('Sièges (R2)'!$AB$14&gt;0,'Suffrages (R3)'!L14='Suffrages (R3)'!$AA$14),1,0)</f>
        <v>0</v>
      </c>
      <c r="M14" s="121">
        <f>IF(AND('Sièges (R2)'!$AB$14&gt;0,'Suffrages (R3)'!M14='Suffrages (R3)'!$AA$14),1,0)</f>
        <v>0</v>
      </c>
      <c r="N14" s="121">
        <f>IF(AND('Sièges (R2)'!$AB$14&gt;0,'Suffrages (R3)'!N14='Suffrages (R3)'!$AA$14),1,0)</f>
        <v>0</v>
      </c>
      <c r="O14" s="121">
        <f>IF(AND('Sièges (R2)'!$AB$14&gt;0,'Suffrages (R3)'!O14='Suffrages (R3)'!$AA$14),1,0)</f>
        <v>0</v>
      </c>
      <c r="P14" s="121">
        <f>IF(AND('Sièges (R2)'!$AB$14&gt;0,'Suffrages (R3)'!P14='Suffrages (R3)'!$AA$14),1,0)</f>
        <v>0</v>
      </c>
      <c r="Q14" s="121">
        <f>IF(AND('Sièges (R2)'!$AB$14&gt;0,'Suffrages (R3)'!Q14='Suffrages (R3)'!$AA$14),1,0)</f>
        <v>0</v>
      </c>
      <c r="R14" s="121">
        <f>IF(AND('Sièges (R2)'!$AB$14&gt;0,'Suffrages (R3)'!R14='Suffrages (R3)'!$AA$14),1,0)</f>
        <v>0</v>
      </c>
      <c r="S14" s="121">
        <f>IF(AND('Sièges (R2)'!$AB$14&gt;0,'Suffrages (R3)'!S14='Suffrages (R3)'!$AA$14),1,0)</f>
        <v>0</v>
      </c>
      <c r="T14" s="121">
        <f>IF(AND('Sièges (R2)'!$AB$14&gt;0,'Suffrages (R3)'!T14='Suffrages (R3)'!$AA$14),1,0)</f>
        <v>1</v>
      </c>
      <c r="U14" s="121">
        <f>IF(AND('Sièges (R2)'!$AB$14&gt;0,'Suffrages (R3)'!U14='Suffrages (R3)'!$AA$14),1,0)</f>
        <v>0</v>
      </c>
      <c r="V14" s="121">
        <f>IF(AND('Sièges (R2)'!$AB$14&gt;0,'Suffrages (R3)'!V14='Suffrages (R3)'!$AA$14),1,0)</f>
        <v>0</v>
      </c>
      <c r="W14" s="121">
        <f>IF(AND('Sièges (R2)'!$AB$14&gt;0,'Suffrages (R3)'!W14='Suffrages (R3)'!$AA$14),1,0)</f>
        <v>0</v>
      </c>
      <c r="X14" s="121">
        <f>IF(AND('Sièges (R2)'!$AB$14&gt;0,'Suffrages (R3)'!X14='Suffrages (R3)'!$AA$14),1,0)</f>
        <v>0</v>
      </c>
      <c r="Y14" s="121">
        <f>IF(AND('Sièges (R2)'!$AB$14&gt;0,'Suffrages (R3)'!Y14='Suffrages (R3)'!$AA$14),1,0)</f>
        <v>0</v>
      </c>
      <c r="Z14" s="121">
        <f>IF(AND('Sièges (R2)'!$AB$14&gt;0,'Suffrages (R3)'!Z14='Suffrages (R3)'!$AA$14),1,0)</f>
        <v>0</v>
      </c>
      <c r="AA14" s="119">
        <f t="shared" si="0"/>
        <v>1</v>
      </c>
      <c r="AB14" s="120">
        <f>'Sièges (R2)'!AB14-AA14</f>
        <v>2</v>
      </c>
    </row>
    <row r="15" spans="1:28" ht="18">
      <c r="A15" s="118" t="s">
        <v>54</v>
      </c>
      <c r="B15" s="121">
        <f>IF(AND('Sièges (R2)'!$AB$15&gt;0,'Suffrages (R3)'!B15='Suffrages (R3)'!$AA$15),1,0)</f>
        <v>0</v>
      </c>
      <c r="C15" s="121">
        <f>IF(AND('Sièges (R2)'!$AB$15&gt;0,'Suffrages (R3)'!C15='Suffrages (R3)'!$AA$15),1,0)</f>
        <v>0</v>
      </c>
      <c r="D15" s="121">
        <f>IF(AND('Sièges (R2)'!$AB$15&gt;0,'Suffrages (R3)'!D15='Suffrages (R3)'!$AA$15),1,0)</f>
        <v>0</v>
      </c>
      <c r="E15" s="121">
        <f>IF(AND('Sièges (R2)'!$AB$15&gt;0,'Suffrages (R3)'!E15='Suffrages (R3)'!$AA$15),1,0)</f>
        <v>0</v>
      </c>
      <c r="F15" s="121">
        <f>IF(AND('Sièges (R2)'!$AB$15&gt;0,'Suffrages (R3)'!F15='Suffrages (R3)'!$AA$15),1,0)</f>
        <v>0</v>
      </c>
      <c r="G15" s="121">
        <f>IF(AND('Sièges (R2)'!$AB$15&gt;0,'Suffrages (R3)'!G15='Suffrages (R3)'!$AA$15),1,0)</f>
        <v>0</v>
      </c>
      <c r="H15" s="121">
        <f>IF(AND('Sièges (R2)'!$AB$15&gt;0,'Suffrages (R3)'!H15='Suffrages (R3)'!$AA$15),1,0)</f>
        <v>0</v>
      </c>
      <c r="I15" s="121">
        <f>IF(AND('Sièges (R2)'!$AB$15&gt;0,'Suffrages (R3)'!I15='Suffrages (R3)'!$AA$15),1,0)</f>
        <v>0</v>
      </c>
      <c r="J15" s="121">
        <f>IF(AND('Sièges (R2)'!$AB$15&gt;0,'Suffrages (R3)'!J15='Suffrages (R3)'!$AA$15),1,0)</f>
        <v>0</v>
      </c>
      <c r="K15" s="121">
        <f>IF(AND('Sièges (R2)'!$AB$15&gt;0,'Suffrages (R3)'!K15='Suffrages (R3)'!$AA$15),1,0)</f>
        <v>0</v>
      </c>
      <c r="L15" s="121">
        <f>IF(AND('Sièges (R2)'!$AB$15&gt;0,'Suffrages (R3)'!L15='Suffrages (R3)'!$AA$15),1,0)</f>
        <v>0</v>
      </c>
      <c r="M15" s="121">
        <f>IF(AND('Sièges (R2)'!$AB$15&gt;0,'Suffrages (R3)'!M15='Suffrages (R3)'!$AA$15),1,0)</f>
        <v>0</v>
      </c>
      <c r="N15" s="121">
        <f>IF(AND('Sièges (R2)'!$AB$15&gt;0,'Suffrages (R3)'!N15='Suffrages (R3)'!$AA$15),1,0)</f>
        <v>0</v>
      </c>
      <c r="O15" s="121">
        <f>IF(AND('Sièges (R2)'!$AB$15&gt;0,'Suffrages (R3)'!O15='Suffrages (R3)'!$AA$15),1,0)</f>
        <v>0</v>
      </c>
      <c r="P15" s="121">
        <f>IF(AND('Sièges (R2)'!$AB$15&gt;0,'Suffrages (R3)'!P15='Suffrages (R3)'!$AA$15),1,0)</f>
        <v>0</v>
      </c>
      <c r="Q15" s="121">
        <f>IF(AND('Sièges (R2)'!$AB$15&gt;0,'Suffrages (R3)'!Q15='Suffrages (R3)'!$AA$15),1,0)</f>
        <v>0</v>
      </c>
      <c r="R15" s="121">
        <f>IF(AND('Sièges (R2)'!$AB$15&gt;0,'Suffrages (R3)'!R15='Suffrages (R3)'!$AA$15),1,0)</f>
        <v>0</v>
      </c>
      <c r="S15" s="121">
        <f>IF(AND('Sièges (R2)'!$AB$15&gt;0,'Suffrages (R3)'!S15='Suffrages (R3)'!$AA$15),1,0)</f>
        <v>1</v>
      </c>
      <c r="T15" s="121">
        <f>IF(AND('Sièges (R2)'!$AB$15&gt;0,'Suffrages (R3)'!T15='Suffrages (R3)'!$AA$15),1,0)</f>
        <v>0</v>
      </c>
      <c r="U15" s="121">
        <f>IF(AND('Sièges (R2)'!$AB$15&gt;0,'Suffrages (R3)'!U15='Suffrages (R3)'!$AA$15),1,0)</f>
        <v>0</v>
      </c>
      <c r="V15" s="121">
        <f>IF(AND('Sièges (R2)'!$AB$15&gt;0,'Suffrages (R3)'!V15='Suffrages (R3)'!$AA$15),1,0)</f>
        <v>0</v>
      </c>
      <c r="W15" s="121">
        <f>IF(AND('Sièges (R2)'!$AB$15&gt;0,'Suffrages (R3)'!W15='Suffrages (R3)'!$AA$15),1,0)</f>
        <v>0</v>
      </c>
      <c r="X15" s="121">
        <f>IF(AND('Sièges (R2)'!$AB$15&gt;0,'Suffrages (R3)'!X15='Suffrages (R3)'!$AA$15),1,0)</f>
        <v>0</v>
      </c>
      <c r="Y15" s="121">
        <f>IF(AND('Sièges (R2)'!$AB$15&gt;0,'Suffrages (R3)'!Y15='Suffrages (R3)'!$AA$15),1,0)</f>
        <v>0</v>
      </c>
      <c r="Z15" s="121">
        <f>IF(AND('Sièges (R2)'!$AB$15&gt;0,'Suffrages (R3)'!Z15='Suffrages (R3)'!$AA$15),1,0)</f>
        <v>0</v>
      </c>
      <c r="AA15" s="119">
        <f t="shared" si="0"/>
        <v>1</v>
      </c>
      <c r="AB15" s="120">
        <f>'Sièges (R2)'!AB15-AA15</f>
        <v>4</v>
      </c>
    </row>
    <row r="16" spans="1:28" ht="18">
      <c r="A16" s="118" t="s">
        <v>55</v>
      </c>
      <c r="B16" s="121">
        <f>IF(AND('Sièges (R2)'!$AB$16&gt;0,'Suffrages (R3)'!B16='Suffrages (R3)'!$AA$16),1,0)</f>
        <v>0</v>
      </c>
      <c r="C16" s="121">
        <f>IF(AND('Sièges (R2)'!$AB$16&gt;0,'Suffrages (R3)'!C16='Suffrages (R3)'!$AA$16),1,0)</f>
        <v>0</v>
      </c>
      <c r="D16" s="121">
        <f>IF(AND('Sièges (R2)'!$AB$16&gt;0,'Suffrages (R3)'!D16='Suffrages (R3)'!$AA$16),1,0)</f>
        <v>0</v>
      </c>
      <c r="E16" s="121">
        <f>IF(AND('Sièges (R2)'!$AB$16&gt;0,'Suffrages (R3)'!E16='Suffrages (R3)'!$AA$16),1,0)</f>
        <v>0</v>
      </c>
      <c r="F16" s="121">
        <f>IF(AND('Sièges (R2)'!$AB$16&gt;0,'Suffrages (R3)'!F16='Suffrages (R3)'!$AA$16),1,0)</f>
        <v>0</v>
      </c>
      <c r="G16" s="121">
        <f>IF(AND('Sièges (R2)'!$AB$16&gt;0,'Suffrages (R3)'!G16='Suffrages (R3)'!$AA$16),1,0)</f>
        <v>0</v>
      </c>
      <c r="H16" s="121">
        <f>IF(AND('Sièges (R2)'!$AB$16&gt;0,'Suffrages (R3)'!H16='Suffrages (R3)'!$AA$16),1,0)</f>
        <v>0</v>
      </c>
      <c r="I16" s="121">
        <f>IF(AND('Sièges (R2)'!$AB$16&gt;0,'Suffrages (R3)'!I16='Suffrages (R3)'!$AA$16),1,0)</f>
        <v>0</v>
      </c>
      <c r="J16" s="121">
        <f>IF(AND('Sièges (R2)'!$AB$16&gt;0,'Suffrages (R3)'!J16='Suffrages (R3)'!$AA$16),1,0)</f>
        <v>0</v>
      </c>
      <c r="K16" s="121">
        <f>IF(AND('Sièges (R2)'!$AB$16&gt;0,'Suffrages (R3)'!K16='Suffrages (R3)'!$AA$16),1,0)</f>
        <v>0</v>
      </c>
      <c r="L16" s="121">
        <f>IF(AND('Sièges (R2)'!$AB$16&gt;0,'Suffrages (R3)'!L16='Suffrages (R3)'!$AA$16),1,0)</f>
        <v>0</v>
      </c>
      <c r="M16" s="121">
        <f>IF(AND('Sièges (R2)'!$AB$16&gt;0,'Suffrages (R3)'!M16='Suffrages (R3)'!$AA$16),1,0)</f>
        <v>0</v>
      </c>
      <c r="N16" s="121">
        <f>IF(AND('Sièges (R2)'!$AB$16&gt;0,'Suffrages (R3)'!N16='Suffrages (R3)'!$AA$16),1,0)</f>
        <v>0</v>
      </c>
      <c r="O16" s="121">
        <f>IF(AND('Sièges (R2)'!$AB$16&gt;0,'Suffrages (R3)'!O16='Suffrages (R3)'!$AA$16),1,0)</f>
        <v>0</v>
      </c>
      <c r="P16" s="121">
        <f>IF(AND('Sièges (R2)'!$AB$16&gt;0,'Suffrages (R3)'!P16='Suffrages (R3)'!$AA$16),1,0)</f>
        <v>0</v>
      </c>
      <c r="Q16" s="121">
        <f>IF(AND('Sièges (R2)'!$AB$16&gt;0,'Suffrages (R3)'!Q16='Suffrages (R3)'!$AA$16),1,0)</f>
        <v>0</v>
      </c>
      <c r="R16" s="121">
        <f>IF(AND('Sièges (R2)'!$AB$16&gt;0,'Suffrages (R3)'!R16='Suffrages (R3)'!$AA$16),1,0)</f>
        <v>0</v>
      </c>
      <c r="S16" s="121">
        <f>IF(AND('Sièges (R2)'!$AB$16&gt;0,'Suffrages (R3)'!S16='Suffrages (R3)'!$AA$16),1,0)</f>
        <v>0</v>
      </c>
      <c r="T16" s="121">
        <f>IF(AND('Sièges (R2)'!$AB$16&gt;0,'Suffrages (R3)'!T16='Suffrages (R3)'!$AA$16),1,0)</f>
        <v>0</v>
      </c>
      <c r="U16" s="121">
        <f>IF(AND('Sièges (R2)'!$AB$16&gt;0,'Suffrages (R3)'!U16='Suffrages (R3)'!$AA$16),1,0)</f>
        <v>0</v>
      </c>
      <c r="V16" s="121">
        <f>IF(AND('Sièges (R2)'!$AB$16&gt;0,'Suffrages (R3)'!V16='Suffrages (R3)'!$AA$16),1,0)</f>
        <v>0</v>
      </c>
      <c r="W16" s="121">
        <f>IF(AND('Sièges (R2)'!$AB$16&gt;0,'Suffrages (R3)'!W16='Suffrages (R3)'!$AA$16),1,0)</f>
        <v>0</v>
      </c>
      <c r="X16" s="121">
        <f>IF(AND('Sièges (R2)'!$AB$16&gt;0,'Suffrages (R3)'!X16='Suffrages (R3)'!$AA$16),1,0)</f>
        <v>0</v>
      </c>
      <c r="Y16" s="121">
        <f>IF(AND('Sièges (R2)'!$AB$16&gt;0,'Suffrages (R3)'!Y16='Suffrages (R3)'!$AA$16),1,0)</f>
        <v>1</v>
      </c>
      <c r="Z16" s="121">
        <f>IF(AND('Sièges (R2)'!$AB$16&gt;0,'Suffrages (R3)'!Z16='Suffrages (R3)'!$AA$16),1,0)</f>
        <v>0</v>
      </c>
      <c r="AA16" s="119">
        <f t="shared" si="0"/>
        <v>1</v>
      </c>
      <c r="AB16" s="120">
        <f>'Sièges (R2)'!AB16-AA16</f>
        <v>4</v>
      </c>
    </row>
    <row r="17" spans="1:28" ht="18">
      <c r="A17" s="118" t="s">
        <v>56</v>
      </c>
      <c r="B17" s="121">
        <f>IF(AND('Sièges (R2)'!$AB$17&gt;0,'Suffrages (R3)'!B17='Suffrages (R3)'!$AA$17),1,0)</f>
        <v>0</v>
      </c>
      <c r="C17" s="121">
        <f>IF(AND('Sièges (R2)'!$AB$17&gt;0,'Suffrages (R3)'!C17='Suffrages (R3)'!$AA$17),1,0)</f>
        <v>0</v>
      </c>
      <c r="D17" s="121">
        <f>IF(AND('Sièges (R2)'!$AB$17&gt;0,'Suffrages (R3)'!D17='Suffrages (R3)'!$AA$17),1,0)</f>
        <v>0</v>
      </c>
      <c r="E17" s="121">
        <f>IF(AND('Sièges (R2)'!$AB$17&gt;0,'Suffrages (R3)'!E17='Suffrages (R3)'!$AA$17),1,0)</f>
        <v>0</v>
      </c>
      <c r="F17" s="121">
        <f>IF(AND('Sièges (R2)'!$AB$17&gt;0,'Suffrages (R3)'!F17='Suffrages (R3)'!$AA$17),1,0)</f>
        <v>0</v>
      </c>
      <c r="G17" s="121">
        <f>IF(AND('Sièges (R2)'!$AB$17&gt;0,'Suffrages (R3)'!G17='Suffrages (R3)'!$AA$17),1,0)</f>
        <v>0</v>
      </c>
      <c r="H17" s="121">
        <f>IF(AND('Sièges (R2)'!$AB$17&gt;0,'Suffrages (R3)'!H17='Suffrages (R3)'!$AA$17),1,0)</f>
        <v>0</v>
      </c>
      <c r="I17" s="121">
        <f>IF(AND('Sièges (R2)'!$AB$17&gt;0,'Suffrages (R3)'!I17='Suffrages (R3)'!$AA$17),1,0)</f>
        <v>0</v>
      </c>
      <c r="J17" s="121">
        <f>IF(AND('Sièges (R2)'!$AB$17&gt;0,'Suffrages (R3)'!J17='Suffrages (R3)'!$AA$17),1,0)</f>
        <v>1</v>
      </c>
      <c r="K17" s="121">
        <f>IF(AND('Sièges (R2)'!$AB$17&gt;0,'Suffrages (R3)'!K17='Suffrages (R3)'!$AA$17),1,0)</f>
        <v>0</v>
      </c>
      <c r="L17" s="121">
        <f>IF(AND('Sièges (R2)'!$AB$17&gt;0,'Suffrages (R3)'!L17='Suffrages (R3)'!$AA$17),1,0)</f>
        <v>0</v>
      </c>
      <c r="M17" s="121">
        <f>IF(AND('Sièges (R2)'!$AB$17&gt;0,'Suffrages (R3)'!M17='Suffrages (R3)'!$AA$17),1,0)</f>
        <v>0</v>
      </c>
      <c r="N17" s="121">
        <f>IF(AND('Sièges (R2)'!$AB$17&gt;0,'Suffrages (R3)'!N17='Suffrages (R3)'!$AA$17),1,0)</f>
        <v>0</v>
      </c>
      <c r="O17" s="121">
        <f>IF(AND('Sièges (R2)'!$AB$17&gt;0,'Suffrages (R3)'!O17='Suffrages (R3)'!$AA$17),1,0)</f>
        <v>0</v>
      </c>
      <c r="P17" s="121">
        <f>IF(AND('Sièges (R2)'!$AB$17&gt;0,'Suffrages (R3)'!P17='Suffrages (R3)'!$AA$17),1,0)</f>
        <v>0</v>
      </c>
      <c r="Q17" s="121">
        <f>IF(AND('Sièges (R2)'!$AB$17&gt;0,'Suffrages (R3)'!Q17='Suffrages (R3)'!$AA$17),1,0)</f>
        <v>0</v>
      </c>
      <c r="R17" s="121">
        <f>IF(AND('Sièges (R2)'!$AB$17&gt;0,'Suffrages (R3)'!R17='Suffrages (R3)'!$AA$17),1,0)</f>
        <v>0</v>
      </c>
      <c r="S17" s="121">
        <f>IF(AND('Sièges (R2)'!$AB$17&gt;0,'Suffrages (R3)'!S17='Suffrages (R3)'!$AA$17),1,0)</f>
        <v>0</v>
      </c>
      <c r="T17" s="121">
        <f>IF(AND('Sièges (R2)'!$AB$17&gt;0,'Suffrages (R3)'!T17='Suffrages (R3)'!$AA$17),1,0)</f>
        <v>0</v>
      </c>
      <c r="U17" s="121">
        <f>IF(AND('Sièges (R2)'!$AB$17&gt;0,'Suffrages (R3)'!U17='Suffrages (R3)'!$AA$17),1,0)</f>
        <v>0</v>
      </c>
      <c r="V17" s="121">
        <f>IF(AND('Sièges (R2)'!$AB$17&gt;0,'Suffrages (R3)'!V17='Suffrages (R3)'!$AA$17),1,0)</f>
        <v>0</v>
      </c>
      <c r="W17" s="121">
        <f>IF(AND('Sièges (R2)'!$AB$17&gt;0,'Suffrages (R3)'!W17='Suffrages (R3)'!$AA$17),1,0)</f>
        <v>0</v>
      </c>
      <c r="X17" s="121">
        <f>IF(AND('Sièges (R2)'!$AB$17&gt;0,'Suffrages (R3)'!X17='Suffrages (R3)'!$AA$17),1,0)</f>
        <v>0</v>
      </c>
      <c r="Y17" s="121">
        <f>IF(AND('Sièges (R2)'!$AB$17&gt;0,'Suffrages (R3)'!Y17='Suffrages (R3)'!$AA$17),1,0)</f>
        <v>0</v>
      </c>
      <c r="Z17" s="121">
        <f>IF(AND('Sièges (R2)'!$AB$17&gt;0,'Suffrages (R3)'!Z17='Suffrages (R3)'!$AA$17),1,0)</f>
        <v>0</v>
      </c>
      <c r="AA17" s="119">
        <f t="shared" si="0"/>
        <v>1</v>
      </c>
      <c r="AB17" s="120">
        <f>'Sièges (R2)'!AB17-AA17</f>
        <v>4</v>
      </c>
    </row>
    <row r="18" spans="1:28" ht="18">
      <c r="A18" s="118" t="s">
        <v>57</v>
      </c>
      <c r="B18" s="121">
        <f>IF(AND('Sièges (R2)'!$AB$18&gt;0,'Suffrages (R3)'!B18='Suffrages (R3)'!$AA$18),1,0)</f>
        <v>0</v>
      </c>
      <c r="C18" s="121">
        <f>IF(AND('Sièges (R2)'!$AB$18&gt;0,'Suffrages (R3)'!C18='Suffrages (R3)'!$AA$18),1,0)</f>
        <v>0</v>
      </c>
      <c r="D18" s="121">
        <f>IF(AND('Sièges (R2)'!$AB$18&gt;0,'Suffrages (R3)'!D18='Suffrages (R3)'!$AA$18),1,0)</f>
        <v>0</v>
      </c>
      <c r="E18" s="121">
        <f>IF(AND('Sièges (R2)'!$AB$18&gt;0,'Suffrages (R3)'!E18='Suffrages (R3)'!$AA$18),1,0)</f>
        <v>0</v>
      </c>
      <c r="F18" s="121">
        <f>IF(AND('Sièges (R2)'!$AB$18&gt;0,'Suffrages (R3)'!F18='Suffrages (R3)'!$AA$18),1,0)</f>
        <v>0</v>
      </c>
      <c r="G18" s="121">
        <f>IF(AND('Sièges (R2)'!$AB$18&gt;0,'Suffrages (R3)'!G18='Suffrages (R3)'!$AA$18),1,0)</f>
        <v>0</v>
      </c>
      <c r="H18" s="121">
        <f>IF(AND('Sièges (R2)'!$AB$18&gt;0,'Suffrages (R3)'!H18='Suffrages (R3)'!$AA$18),1,0)</f>
        <v>0</v>
      </c>
      <c r="I18" s="121">
        <f>IF(AND('Sièges (R2)'!$AB$18&gt;0,'Suffrages (R3)'!I18='Suffrages (R3)'!$AA$18),1,0)</f>
        <v>0</v>
      </c>
      <c r="J18" s="121">
        <f>IF(AND('Sièges (R2)'!$AB$18&gt;0,'Suffrages (R3)'!J18='Suffrages (R3)'!$AA$18),1,0)</f>
        <v>0</v>
      </c>
      <c r="K18" s="121">
        <f>IF(AND('Sièges (R2)'!$AB$18&gt;0,'Suffrages (R3)'!K18='Suffrages (R3)'!$AA$18),1,0)</f>
        <v>0</v>
      </c>
      <c r="L18" s="121">
        <f>IF(AND('Sièges (R2)'!$AB$18&gt;0,'Suffrages (R3)'!L18='Suffrages (R3)'!$AA$18),1,0)</f>
        <v>0</v>
      </c>
      <c r="M18" s="121">
        <f>IF(AND('Sièges (R2)'!$AB$18&gt;0,'Suffrages (R3)'!M18='Suffrages (R3)'!$AA$18),1,0)</f>
        <v>0</v>
      </c>
      <c r="N18" s="121">
        <f>IF(AND('Sièges (R2)'!$AB$18&gt;0,'Suffrages (R3)'!N18='Suffrages (R3)'!$AA$18),1,0)</f>
        <v>0</v>
      </c>
      <c r="O18" s="121">
        <f>IF(AND('Sièges (R2)'!$AB$18&gt;0,'Suffrages (R3)'!O18='Suffrages (R3)'!$AA$18),1,0)</f>
        <v>0</v>
      </c>
      <c r="P18" s="121">
        <f>IF(AND('Sièges (R2)'!$AB$18&gt;0,'Suffrages (R3)'!P18='Suffrages (R3)'!$AA$18),1,0)</f>
        <v>0</v>
      </c>
      <c r="Q18" s="121">
        <f>IF(AND('Sièges (R2)'!$AB$18&gt;0,'Suffrages (R3)'!Q18='Suffrages (R3)'!$AA$18),1,0)</f>
        <v>0</v>
      </c>
      <c r="R18" s="121">
        <f>IF(AND('Sièges (R2)'!$AB$18&gt;0,'Suffrages (R3)'!R18='Suffrages (R3)'!$AA$18),1,0)</f>
        <v>0</v>
      </c>
      <c r="S18" s="121">
        <f>IF(AND('Sièges (R2)'!$AB$18&gt;0,'Suffrages (R3)'!S18='Suffrages (R3)'!$AA$18),1,0)</f>
        <v>1</v>
      </c>
      <c r="T18" s="121">
        <f>IF(AND('Sièges (R2)'!$AB$18&gt;0,'Suffrages (R3)'!T18='Suffrages (R3)'!$AA$18),1,0)</f>
        <v>0</v>
      </c>
      <c r="U18" s="121">
        <f>IF(AND('Sièges (R2)'!$AB$18&gt;0,'Suffrages (R3)'!U18='Suffrages (R3)'!$AA$18),1,0)</f>
        <v>0</v>
      </c>
      <c r="V18" s="121">
        <f>IF(AND('Sièges (R2)'!$AB$18&gt;0,'Suffrages (R3)'!V18='Suffrages (R3)'!$AA$18),1,0)</f>
        <v>0</v>
      </c>
      <c r="W18" s="121">
        <f>IF(AND('Sièges (R2)'!$AB$18&gt;0,'Suffrages (R3)'!W18='Suffrages (R3)'!$AA$18),1,0)</f>
        <v>0</v>
      </c>
      <c r="X18" s="121">
        <f>IF(AND('Sièges (R2)'!$AB$18&gt;0,'Suffrages (R3)'!X18='Suffrages (R3)'!$AA$18),1,0)</f>
        <v>0</v>
      </c>
      <c r="Y18" s="121">
        <f>IF(AND('Sièges (R2)'!$AB$18&gt;0,'Suffrages (R3)'!Y18='Suffrages (R3)'!$AA$18),1,0)</f>
        <v>0</v>
      </c>
      <c r="Z18" s="121">
        <f>IF(AND('Sièges (R2)'!$AB$18&gt;0,'Suffrages (R3)'!Z18='Suffrages (R3)'!$AA$18),1,0)</f>
        <v>0</v>
      </c>
      <c r="AA18" s="119">
        <f t="shared" si="0"/>
        <v>1</v>
      </c>
      <c r="AB18" s="120">
        <f>'Sièges (R2)'!AB18-AA18</f>
        <v>3</v>
      </c>
    </row>
    <row r="19" spans="1:28" ht="18">
      <c r="A19" s="118" t="s">
        <v>58</v>
      </c>
      <c r="B19" s="121">
        <f>IF(AND('Sièges (R2)'!$AB$19&gt;0,'Suffrages (R3)'!B19='Suffrages (R3)'!$AA$19),1,0)</f>
        <v>0</v>
      </c>
      <c r="C19" s="121">
        <f>IF(AND('Sièges (R2)'!$AB$19&gt;0,'Suffrages (R3)'!C19='Suffrages (R3)'!$AA$19),1,0)</f>
        <v>0</v>
      </c>
      <c r="D19" s="121">
        <f>IF(AND('Sièges (R2)'!$AB$19&gt;0,'Suffrages (R3)'!D19='Suffrages (R3)'!$AA$19),1,0)</f>
        <v>0</v>
      </c>
      <c r="E19" s="121">
        <f>IF(AND('Sièges (R2)'!$AB$19&gt;0,'Suffrages (R3)'!E19='Suffrages (R3)'!$AA$19),1,0)</f>
        <v>0</v>
      </c>
      <c r="F19" s="121">
        <f>IF(AND('Sièges (R2)'!$AB$19&gt;0,'Suffrages (R3)'!F19='Suffrages (R3)'!$AA$19),1,0)</f>
        <v>0</v>
      </c>
      <c r="G19" s="121">
        <f>IF(AND('Sièges (R2)'!$AB$19&gt;0,'Suffrages (R3)'!G19='Suffrages (R3)'!$AA$19),1,0)</f>
        <v>0</v>
      </c>
      <c r="H19" s="121">
        <f>IF(AND('Sièges (R2)'!$AB$19&gt;0,'Suffrages (R3)'!H19='Suffrages (R3)'!$AA$19),1,0)</f>
        <v>0</v>
      </c>
      <c r="I19" s="121">
        <f>IF(AND('Sièges (R2)'!$AB$19&gt;0,'Suffrages (R3)'!I19='Suffrages (R3)'!$AA$19),1,0)</f>
        <v>0</v>
      </c>
      <c r="J19" s="121">
        <f>IF(AND('Sièges (R2)'!$AB$19&gt;0,'Suffrages (R3)'!J19='Suffrages (R3)'!$AA$19),1,0)</f>
        <v>0</v>
      </c>
      <c r="K19" s="121">
        <f>IF(AND('Sièges (R2)'!$AB$19&gt;0,'Suffrages (R3)'!K19='Suffrages (R3)'!$AA$19),1,0)</f>
        <v>0</v>
      </c>
      <c r="L19" s="121">
        <f>IF(AND('Sièges (R2)'!$AB$19&gt;0,'Suffrages (R3)'!L19='Suffrages (R3)'!$AA$19),1,0)</f>
        <v>0</v>
      </c>
      <c r="M19" s="121">
        <f>IF(AND('Sièges (R2)'!$AB$19&gt;0,'Suffrages (R3)'!M19='Suffrages (R3)'!$AA$19),1,0)</f>
        <v>0</v>
      </c>
      <c r="N19" s="121">
        <f>IF(AND('Sièges (R2)'!$AB$19&gt;0,'Suffrages (R3)'!N19='Suffrages (R3)'!$AA$19),1,0)</f>
        <v>0</v>
      </c>
      <c r="O19" s="121">
        <f>IF(AND('Sièges (R2)'!$AB$19&gt;0,'Suffrages (R3)'!O19='Suffrages (R3)'!$AA$19),1,0)</f>
        <v>0</v>
      </c>
      <c r="P19" s="121">
        <f>IF(AND('Sièges (R2)'!$AB$19&gt;0,'Suffrages (R3)'!P19='Suffrages (R3)'!$AA$19),1,0)</f>
        <v>0</v>
      </c>
      <c r="Q19" s="121">
        <f>IF(AND('Sièges (R2)'!$AB$19&gt;0,'Suffrages (R3)'!Q19='Suffrages (R3)'!$AA$19),1,0)</f>
        <v>1</v>
      </c>
      <c r="R19" s="121">
        <f>IF(AND('Sièges (R2)'!$AB$19&gt;0,'Suffrages (R3)'!R19='Suffrages (R3)'!$AA$19),1,0)</f>
        <v>0</v>
      </c>
      <c r="S19" s="121">
        <f>IF(AND('Sièges (R2)'!$AB$19&gt;0,'Suffrages (R3)'!S19='Suffrages (R3)'!$AA$19),1,0)</f>
        <v>0</v>
      </c>
      <c r="T19" s="121">
        <f>IF(AND('Sièges (R2)'!$AB$19&gt;0,'Suffrages (R3)'!T19='Suffrages (R3)'!$AA$19),1,0)</f>
        <v>0</v>
      </c>
      <c r="U19" s="121">
        <f>IF(AND('Sièges (R2)'!$AB$19&gt;0,'Suffrages (R3)'!U19='Suffrages (R3)'!$AA$19),1,0)</f>
        <v>0</v>
      </c>
      <c r="V19" s="121">
        <f>IF(AND('Sièges (R2)'!$AB$19&gt;0,'Suffrages (R3)'!V19='Suffrages (R3)'!$AA$19),1,0)</f>
        <v>0</v>
      </c>
      <c r="W19" s="121">
        <f>IF(AND('Sièges (R2)'!$AB$19&gt;0,'Suffrages (R3)'!W19='Suffrages (R3)'!$AA$19),1,0)</f>
        <v>0</v>
      </c>
      <c r="X19" s="121">
        <f>IF(AND('Sièges (R2)'!$AB$19&gt;0,'Suffrages (R3)'!X19='Suffrages (R3)'!$AA$19),1,0)</f>
        <v>0</v>
      </c>
      <c r="Y19" s="121">
        <f>IF(AND('Sièges (R2)'!$AB$19&gt;0,'Suffrages (R3)'!Y19='Suffrages (R3)'!$AA$19),1,0)</f>
        <v>0</v>
      </c>
      <c r="Z19" s="121">
        <f>IF(AND('Sièges (R2)'!$AB$19&gt;0,'Suffrages (R3)'!Z19='Suffrages (R3)'!$AA$19),1,0)</f>
        <v>0</v>
      </c>
      <c r="AA19" s="119">
        <f t="shared" si="0"/>
        <v>1</v>
      </c>
      <c r="AB19" s="120">
        <f>'Sièges (R2)'!AB19-AA19</f>
        <v>1</v>
      </c>
    </row>
    <row r="20" spans="1:28" ht="18">
      <c r="A20" s="118" t="s">
        <v>59</v>
      </c>
      <c r="B20" s="121">
        <f>IF(AND('Sièges (R2)'!$AB$20&gt;0,'Suffrages (R3)'!B20='Suffrages (R3)'!$AA$20),1,0)</f>
        <v>0</v>
      </c>
      <c r="C20" s="121">
        <f>IF(AND('Sièges (R2)'!$AB$20&gt;0,'Suffrages (R3)'!C20='Suffrages (R3)'!$AA$20),1,0)</f>
        <v>0</v>
      </c>
      <c r="D20" s="121">
        <f>IF(AND('Sièges (R2)'!$AB$20&gt;0,'Suffrages (R3)'!D20='Suffrages (R3)'!$AA$20),1,0)</f>
        <v>0</v>
      </c>
      <c r="E20" s="121">
        <f>IF(AND('Sièges (R2)'!$AB$20&gt;0,'Suffrages (R3)'!E20='Suffrages (R3)'!$AA$20),1,0)</f>
        <v>0</v>
      </c>
      <c r="F20" s="121">
        <f>IF(AND('Sièges (R2)'!$AB$20&gt;0,'Suffrages (R3)'!F20='Suffrages (R3)'!$AA$20),1,0)</f>
        <v>0</v>
      </c>
      <c r="G20" s="121">
        <f>IF(AND('Sièges (R2)'!$AB$20&gt;0,'Suffrages (R3)'!G20='Suffrages (R3)'!$AA$20),1,0)</f>
        <v>0</v>
      </c>
      <c r="H20" s="121">
        <f>IF(AND('Sièges (R2)'!$AB$20&gt;0,'Suffrages (R3)'!H20='Suffrages (R3)'!$AA$20),1,0)</f>
        <v>0</v>
      </c>
      <c r="I20" s="121">
        <f>IF(AND('Sièges (R2)'!$AB$20&gt;0,'Suffrages (R3)'!I20='Suffrages (R3)'!$AA$20),1,0)</f>
        <v>0</v>
      </c>
      <c r="J20" s="121">
        <f>IF(AND('Sièges (R2)'!$AB$20&gt;0,'Suffrages (R3)'!J20='Suffrages (R3)'!$AA$20),1,0)</f>
        <v>0</v>
      </c>
      <c r="K20" s="121">
        <f>IF(AND('Sièges (R2)'!$AB$20&gt;0,'Suffrages (R3)'!K20='Suffrages (R3)'!$AA$20),1,0)</f>
        <v>0</v>
      </c>
      <c r="L20" s="121">
        <f>IF(AND('Sièges (R2)'!$AB$20&gt;0,'Suffrages (R3)'!L20='Suffrages (R3)'!$AA$20),1,0)</f>
        <v>0</v>
      </c>
      <c r="M20" s="121">
        <f>IF(AND('Sièges (R2)'!$AB$20&gt;0,'Suffrages (R3)'!M20='Suffrages (R3)'!$AA$20),1,0)</f>
        <v>0</v>
      </c>
      <c r="N20" s="121">
        <f>IF(AND('Sièges (R2)'!$AB$20&gt;0,'Suffrages (R3)'!N20='Suffrages (R3)'!$AA$20),1,0)</f>
        <v>0</v>
      </c>
      <c r="O20" s="121">
        <f>IF(AND('Sièges (R2)'!$AB$20&gt;0,'Suffrages (R3)'!O20='Suffrages (R3)'!$AA$20),1,0)</f>
        <v>0</v>
      </c>
      <c r="P20" s="121">
        <f>IF(AND('Sièges (R2)'!$AB$20&gt;0,'Suffrages (R3)'!P20='Suffrages (R3)'!$AA$20),1,0)</f>
        <v>0</v>
      </c>
      <c r="Q20" s="121">
        <f>IF(AND('Sièges (R2)'!$AB$20&gt;0,'Suffrages (R3)'!Q20='Suffrages (R3)'!$AA$20),1,0)</f>
        <v>0</v>
      </c>
      <c r="R20" s="121">
        <f>IF(AND('Sièges (R2)'!$AB$20&gt;0,'Suffrages (R3)'!R20='Suffrages (R3)'!$AA$20),1,0)</f>
        <v>0</v>
      </c>
      <c r="S20" s="121">
        <f>IF(AND('Sièges (R2)'!$AB$20&gt;0,'Suffrages (R3)'!S20='Suffrages (R3)'!$AA$20),1,0)</f>
        <v>0</v>
      </c>
      <c r="T20" s="121">
        <f>IF(AND('Sièges (R2)'!$AB$20&gt;0,'Suffrages (R3)'!T20='Suffrages (R3)'!$AA$20),1,0)</f>
        <v>1</v>
      </c>
      <c r="U20" s="121">
        <f>IF(AND('Sièges (R2)'!$AB$20&gt;0,'Suffrages (R3)'!U20='Suffrages (R3)'!$AA$20),1,0)</f>
        <v>0</v>
      </c>
      <c r="V20" s="121">
        <f>IF(AND('Sièges (R2)'!$AB$20&gt;0,'Suffrages (R3)'!V20='Suffrages (R3)'!$AA$20),1,0)</f>
        <v>0</v>
      </c>
      <c r="W20" s="121">
        <f>IF(AND('Sièges (R2)'!$AB$20&gt;0,'Suffrages (R3)'!W20='Suffrages (R3)'!$AA$20),1,0)</f>
        <v>0</v>
      </c>
      <c r="X20" s="121">
        <f>IF(AND('Sièges (R2)'!$AB$20&gt;0,'Suffrages (R3)'!X20='Suffrages (R3)'!$AA$20),1,0)</f>
        <v>0</v>
      </c>
      <c r="Y20" s="121">
        <f>IF(AND('Sièges (R2)'!$AB$20&gt;0,'Suffrages (R3)'!Y20='Suffrages (R3)'!$AA$20),1,0)</f>
        <v>0</v>
      </c>
      <c r="Z20" s="121">
        <f>IF(AND('Sièges (R2)'!$AB$20&gt;0,'Suffrages (R3)'!Z20='Suffrages (R3)'!$AA$20),1,0)</f>
        <v>0</v>
      </c>
      <c r="AA20" s="119">
        <f t="shared" si="0"/>
        <v>1</v>
      </c>
      <c r="AB20" s="120">
        <f>'Sièges (R2)'!AB20-AA20</f>
        <v>1</v>
      </c>
    </row>
    <row r="21" spans="1:28" ht="18">
      <c r="A21" s="118" t="s">
        <v>60</v>
      </c>
      <c r="B21" s="121">
        <f>IF(AND('Sièges (R2)'!$AB$21&gt;0,'Suffrages (R3)'!B21='Suffrages (R3)'!$AA$21),1,0)</f>
        <v>0</v>
      </c>
      <c r="C21" s="121">
        <f>IF(AND('Sièges (R2)'!$AB$21&gt;0,'Suffrages (R3)'!C21='Suffrages (R3)'!$AA$21),1,0)</f>
        <v>0</v>
      </c>
      <c r="D21" s="121">
        <f>IF(AND('Sièges (R2)'!$AB$21&gt;0,'Suffrages (R3)'!D21='Suffrages (R3)'!$AA$21),1,0)</f>
        <v>0</v>
      </c>
      <c r="E21" s="121">
        <f>IF(AND('Sièges (R2)'!$AB$21&gt;0,'Suffrages (R3)'!E21='Suffrages (R3)'!$AA$21),1,0)</f>
        <v>0</v>
      </c>
      <c r="F21" s="121">
        <f>IF(AND('Sièges (R2)'!$AB$21&gt;0,'Suffrages (R3)'!F21='Suffrages (R3)'!$AA$21),1,0)</f>
        <v>0</v>
      </c>
      <c r="G21" s="121">
        <f>IF(AND('Sièges (R2)'!$AB$21&gt;0,'Suffrages (R3)'!G21='Suffrages (R3)'!$AA$21),1,0)</f>
        <v>0</v>
      </c>
      <c r="H21" s="121">
        <f>IF(AND('Sièges (R2)'!$AB$21&gt;0,'Suffrages (R3)'!H21='Suffrages (R3)'!$AA$21),1,0)</f>
        <v>0</v>
      </c>
      <c r="I21" s="121">
        <f>IF(AND('Sièges (R2)'!$AB$21&gt;0,'Suffrages (R3)'!I21='Suffrages (R3)'!$AA$21),1,0)</f>
        <v>0</v>
      </c>
      <c r="J21" s="121">
        <f>IF(AND('Sièges (R2)'!$AB$21&gt;0,'Suffrages (R3)'!J21='Suffrages (R3)'!$AA$21),1,0)</f>
        <v>0</v>
      </c>
      <c r="K21" s="121">
        <f>IF(AND('Sièges (R2)'!$AB$21&gt;0,'Suffrages (R3)'!K21='Suffrages (R3)'!$AA$21),1,0)</f>
        <v>0</v>
      </c>
      <c r="L21" s="121">
        <f>IF(AND('Sièges (R2)'!$AB$21&gt;0,'Suffrages (R3)'!L21='Suffrages (R3)'!$AA$21),1,0)</f>
        <v>0</v>
      </c>
      <c r="M21" s="121">
        <f>IF(AND('Sièges (R2)'!$AB$21&gt;0,'Suffrages (R3)'!M21='Suffrages (R3)'!$AA$21),1,0)</f>
        <v>0</v>
      </c>
      <c r="N21" s="121">
        <f>IF(AND('Sièges (R2)'!$AB$21&gt;0,'Suffrages (R3)'!N21='Suffrages (R3)'!$AA$21),1,0)</f>
        <v>0</v>
      </c>
      <c r="O21" s="121">
        <f>IF(AND('Sièges (R2)'!$AB$21&gt;0,'Suffrages (R3)'!O21='Suffrages (R3)'!$AA$21),1,0)</f>
        <v>0</v>
      </c>
      <c r="P21" s="121">
        <f>IF(AND('Sièges (R2)'!$AB$21&gt;0,'Suffrages (R3)'!P21='Suffrages (R3)'!$AA$21),1,0)</f>
        <v>0</v>
      </c>
      <c r="Q21" s="121">
        <f>IF(AND('Sièges (R2)'!$AB$21&gt;0,'Suffrages (R3)'!Q21='Suffrages (R3)'!$AA$21),1,0)</f>
        <v>0</v>
      </c>
      <c r="R21" s="121">
        <f>IF(AND('Sièges (R2)'!$AB$21&gt;0,'Suffrages (R3)'!R21='Suffrages (R3)'!$AA$21),1,0)</f>
        <v>0</v>
      </c>
      <c r="S21" s="121">
        <f>IF(AND('Sièges (R2)'!$AB$21&gt;0,'Suffrages (R3)'!S21='Suffrages (R3)'!$AA$21),1,0)</f>
        <v>0</v>
      </c>
      <c r="T21" s="121">
        <f>IF(AND('Sièges (R2)'!$AB$21&gt;0,'Suffrages (R3)'!T21='Suffrages (R3)'!$AA$21),1,0)</f>
        <v>0</v>
      </c>
      <c r="U21" s="121">
        <f>IF(AND('Sièges (R2)'!$AB$21&gt;0,'Suffrages (R3)'!U21='Suffrages (R3)'!$AA$21),1,0)</f>
        <v>1</v>
      </c>
      <c r="V21" s="121">
        <f>IF(AND('Sièges (R2)'!$AB$21&gt;0,'Suffrages (R3)'!V21='Suffrages (R3)'!$AA$21),1,0)</f>
        <v>0</v>
      </c>
      <c r="W21" s="121">
        <f>IF(AND('Sièges (R2)'!$AB$21&gt;0,'Suffrages (R3)'!W21='Suffrages (R3)'!$AA$21),1,0)</f>
        <v>0</v>
      </c>
      <c r="X21" s="121">
        <f>IF(AND('Sièges (R2)'!$AB$21&gt;0,'Suffrages (R3)'!X21='Suffrages (R3)'!$AA$21),1,0)</f>
        <v>0</v>
      </c>
      <c r="Y21" s="121">
        <f>IF(AND('Sièges (R2)'!$AB$21&gt;0,'Suffrages (R3)'!Y21='Suffrages (R3)'!$AA$21),1,0)</f>
        <v>0</v>
      </c>
      <c r="Z21" s="121">
        <f>IF(AND('Sièges (R2)'!$AB$21&gt;0,'Suffrages (R3)'!Z21='Suffrages (R3)'!$AA$21),1,0)</f>
        <v>0</v>
      </c>
      <c r="AA21" s="119">
        <f t="shared" si="0"/>
        <v>1</v>
      </c>
      <c r="AB21" s="120">
        <f>'Sièges (R2)'!AB21-AA21</f>
        <v>4</v>
      </c>
    </row>
    <row r="22" spans="1:28" ht="18">
      <c r="A22" s="118" t="s">
        <v>61</v>
      </c>
      <c r="B22" s="121">
        <f>IF(AND('Sièges (R2)'!$AB$22&gt;0,'Suffrages (R3)'!B22='Suffrages (R3)'!$AA$22),1,0)</f>
        <v>0</v>
      </c>
      <c r="C22" s="121">
        <f>IF(AND('Sièges (R2)'!$AB$22&gt;0,'Suffrages (R3)'!C22='Suffrages (R3)'!$AA$22),1,0)</f>
        <v>0</v>
      </c>
      <c r="D22" s="121">
        <f>IF(AND('Sièges (R2)'!$AB$22&gt;0,'Suffrages (R3)'!D22='Suffrages (R3)'!$AA$22),1,0)</f>
        <v>0</v>
      </c>
      <c r="E22" s="121">
        <f>IF(AND('Sièges (R2)'!$AB$22&gt;0,'Suffrages (R3)'!E22='Suffrages (R3)'!$AA$22),1,0)</f>
        <v>0</v>
      </c>
      <c r="F22" s="121">
        <f>IF(AND('Sièges (R2)'!$AB$22&gt;0,'Suffrages (R3)'!F22='Suffrages (R3)'!$AA$22),1,0)</f>
        <v>0</v>
      </c>
      <c r="G22" s="121">
        <f>IF(AND('Sièges (R2)'!$AB$22&gt;0,'Suffrages (R3)'!G22='Suffrages (R3)'!$AA$22),1,0)</f>
        <v>0</v>
      </c>
      <c r="H22" s="121">
        <f>IF(AND('Sièges (R2)'!$AB$22&gt;0,'Suffrages (R3)'!H22='Suffrages (R3)'!$AA$22),1,0)</f>
        <v>0</v>
      </c>
      <c r="I22" s="121">
        <f>IF(AND('Sièges (R2)'!$AB$22&gt;0,'Suffrages (R3)'!I22='Suffrages (R3)'!$AA$22),1,0)</f>
        <v>0</v>
      </c>
      <c r="J22" s="121">
        <f>IF(AND('Sièges (R2)'!$AB$22&gt;0,'Suffrages (R3)'!J22='Suffrages (R3)'!$AA$22),1,0)</f>
        <v>0</v>
      </c>
      <c r="K22" s="121">
        <f>IF(AND('Sièges (R2)'!$AB$22&gt;0,'Suffrages (R3)'!K22='Suffrages (R3)'!$AA$22),1,0)</f>
        <v>0</v>
      </c>
      <c r="L22" s="121">
        <f>IF(AND('Sièges (R2)'!$AB$22&gt;0,'Suffrages (R3)'!L22='Suffrages (R3)'!$AA$22),1,0)</f>
        <v>0</v>
      </c>
      <c r="M22" s="121">
        <f>IF(AND('Sièges (R2)'!$AB$22&gt;0,'Suffrages (R3)'!M22='Suffrages (R3)'!$AA$22),1,0)</f>
        <v>0</v>
      </c>
      <c r="N22" s="121">
        <f>IF(AND('Sièges (R2)'!$AB$22&gt;0,'Suffrages (R3)'!N22='Suffrages (R3)'!$AA$22),1,0)</f>
        <v>0</v>
      </c>
      <c r="O22" s="121">
        <f>IF(AND('Sièges (R2)'!$AB$22&gt;0,'Suffrages (R3)'!O22='Suffrages (R3)'!$AA$22),1,0)</f>
        <v>0</v>
      </c>
      <c r="P22" s="121">
        <f>IF(AND('Sièges (R2)'!$AB$22&gt;0,'Suffrages (R3)'!P22='Suffrages (R3)'!$AA$22),1,0)</f>
        <v>0</v>
      </c>
      <c r="Q22" s="121">
        <f>IF(AND('Sièges (R2)'!$AB$22&gt;0,'Suffrages (R3)'!Q22='Suffrages (R3)'!$AA$22),1,0)</f>
        <v>0</v>
      </c>
      <c r="R22" s="121">
        <f>IF(AND('Sièges (R2)'!$AB$22&gt;0,'Suffrages (R3)'!R22='Suffrages (R3)'!$AA$22),1,0)</f>
        <v>0</v>
      </c>
      <c r="S22" s="121">
        <f>IF(AND('Sièges (R2)'!$AB$22&gt;0,'Suffrages (R3)'!S22='Suffrages (R3)'!$AA$22),1,0)</f>
        <v>0</v>
      </c>
      <c r="T22" s="121">
        <f>IF(AND('Sièges (R2)'!$AB$22&gt;0,'Suffrages (R3)'!T22='Suffrages (R3)'!$AA$22),1,0)</f>
        <v>0</v>
      </c>
      <c r="U22" s="121">
        <f>IF(AND('Sièges (R2)'!$AB$22&gt;0,'Suffrages (R3)'!U22='Suffrages (R3)'!$AA$22),1,0)</f>
        <v>1</v>
      </c>
      <c r="V22" s="121">
        <f>IF(AND('Sièges (R2)'!$AB$22&gt;0,'Suffrages (R3)'!V22='Suffrages (R3)'!$AA$22),1,0)</f>
        <v>0</v>
      </c>
      <c r="W22" s="121">
        <f>IF(AND('Sièges (R2)'!$AB$22&gt;0,'Suffrages (R3)'!W22='Suffrages (R3)'!$AA$22),1,0)</f>
        <v>0</v>
      </c>
      <c r="X22" s="121">
        <f>IF(AND('Sièges (R2)'!$AB$22&gt;0,'Suffrages (R3)'!X22='Suffrages (R3)'!$AA$22),1,0)</f>
        <v>0</v>
      </c>
      <c r="Y22" s="121">
        <f>IF(AND('Sièges (R2)'!$AB$22&gt;0,'Suffrages (R3)'!Y22='Suffrages (R3)'!$AA$22),1,0)</f>
        <v>0</v>
      </c>
      <c r="Z22" s="121">
        <f>IF(AND('Sièges (R2)'!$AB$22&gt;0,'Suffrages (R3)'!Z22='Suffrages (R3)'!$AA$22),1,0)</f>
        <v>0</v>
      </c>
      <c r="AA22" s="119">
        <f t="shared" si="0"/>
        <v>1</v>
      </c>
      <c r="AB22" s="120">
        <f>'Sièges (R2)'!AB22-AA22</f>
        <v>3</v>
      </c>
    </row>
    <row r="23" spans="1:28" ht="18">
      <c r="A23" s="118" t="s">
        <v>62</v>
      </c>
      <c r="B23" s="121">
        <f>IF(AND('Sièges (R2)'!$AB$23&gt;0,'Suffrages (R3)'!B23='Suffrages (R3)'!$AA$23),1,0)</f>
        <v>0</v>
      </c>
      <c r="C23" s="121">
        <f>IF(AND('Sièges (R2)'!$AB$23&gt;0,'Suffrages (R3)'!C23='Suffrages (R3)'!$AA$23),1,0)</f>
        <v>0</v>
      </c>
      <c r="D23" s="121">
        <f>IF(AND('Sièges (R2)'!$AB$23&gt;0,'Suffrages (R3)'!D23='Suffrages (R3)'!$AA$23),1,0)</f>
        <v>0</v>
      </c>
      <c r="E23" s="121">
        <f>IF(AND('Sièges (R2)'!$AB$23&gt;0,'Suffrages (R3)'!E23='Suffrages (R3)'!$AA$23),1,0)</f>
        <v>0</v>
      </c>
      <c r="F23" s="121">
        <f>IF(AND('Sièges (R2)'!$AB$23&gt;0,'Suffrages (R3)'!F23='Suffrages (R3)'!$AA$23),1,0)</f>
        <v>0</v>
      </c>
      <c r="G23" s="121">
        <f>IF(AND('Sièges (R2)'!$AB$23&gt;0,'Suffrages (R3)'!G23='Suffrages (R3)'!$AA$23),1,0)</f>
        <v>0</v>
      </c>
      <c r="H23" s="121">
        <f>IF(AND('Sièges (R2)'!$AB$23&gt;0,'Suffrages (R3)'!H23='Suffrages (R3)'!$AA$23),1,0)</f>
        <v>0</v>
      </c>
      <c r="I23" s="121">
        <f>IF(AND('Sièges (R2)'!$AB$23&gt;0,'Suffrages (R3)'!I23='Suffrages (R3)'!$AA$23),1,0)</f>
        <v>0</v>
      </c>
      <c r="J23" s="121">
        <f>IF(AND('Sièges (R2)'!$AB$23&gt;0,'Suffrages (R3)'!J23='Suffrages (R3)'!$AA$23),1,0)</f>
        <v>1</v>
      </c>
      <c r="K23" s="121">
        <f>IF(AND('Sièges (R2)'!$AB$23&gt;0,'Suffrages (R3)'!K23='Suffrages (R3)'!$AA$23),1,0)</f>
        <v>0</v>
      </c>
      <c r="L23" s="121">
        <f>IF(AND('Sièges (R2)'!$AB$23&gt;0,'Suffrages (R3)'!L23='Suffrages (R3)'!$AA$23),1,0)</f>
        <v>0</v>
      </c>
      <c r="M23" s="121">
        <f>IF(AND('Sièges (R2)'!$AB$23&gt;0,'Suffrages (R3)'!M23='Suffrages (R3)'!$AA$23),1,0)</f>
        <v>0</v>
      </c>
      <c r="N23" s="121">
        <f>IF(AND('Sièges (R2)'!$AB$23&gt;0,'Suffrages (R3)'!N23='Suffrages (R3)'!$AA$23),1,0)</f>
        <v>0</v>
      </c>
      <c r="O23" s="121">
        <f>IF(AND('Sièges (R2)'!$AB$23&gt;0,'Suffrages (R3)'!O23='Suffrages (R3)'!$AA$23),1,0)</f>
        <v>0</v>
      </c>
      <c r="P23" s="121">
        <f>IF(AND('Sièges (R2)'!$AB$23&gt;0,'Suffrages (R3)'!P23='Suffrages (R3)'!$AA$23),1,0)</f>
        <v>0</v>
      </c>
      <c r="Q23" s="121">
        <f>IF(AND('Sièges (R2)'!$AB$23&gt;0,'Suffrages (R3)'!Q23='Suffrages (R3)'!$AA$23),1,0)</f>
        <v>0</v>
      </c>
      <c r="R23" s="121">
        <f>IF(AND('Sièges (R2)'!$AB$23&gt;0,'Suffrages (R3)'!R23='Suffrages (R3)'!$AA$23),1,0)</f>
        <v>0</v>
      </c>
      <c r="S23" s="121">
        <f>IF(AND('Sièges (R2)'!$AB$23&gt;0,'Suffrages (R3)'!S23='Suffrages (R3)'!$AA$23),1,0)</f>
        <v>0</v>
      </c>
      <c r="T23" s="121">
        <f>IF(AND('Sièges (R2)'!$AB$23&gt;0,'Suffrages (R3)'!T23='Suffrages (R3)'!$AA$23),1,0)</f>
        <v>0</v>
      </c>
      <c r="U23" s="121">
        <f>IF(AND('Sièges (R2)'!$AB$23&gt;0,'Suffrages (R3)'!U23='Suffrages (R3)'!$AA$23),1,0)</f>
        <v>0</v>
      </c>
      <c r="V23" s="121">
        <f>IF(AND('Sièges (R2)'!$AB$23&gt;0,'Suffrages (R3)'!V23='Suffrages (R3)'!$AA$23),1,0)</f>
        <v>0</v>
      </c>
      <c r="W23" s="121">
        <f>IF(AND('Sièges (R2)'!$AB$23&gt;0,'Suffrages (R3)'!W23='Suffrages (R3)'!$AA$23),1,0)</f>
        <v>0</v>
      </c>
      <c r="X23" s="121">
        <f>IF(AND('Sièges (R2)'!$AB$23&gt;0,'Suffrages (R3)'!X23='Suffrages (R3)'!$AA$23),1,0)</f>
        <v>0</v>
      </c>
      <c r="Y23" s="121">
        <f>IF(AND('Sièges (R2)'!$AB$23&gt;0,'Suffrages (R3)'!Y23='Suffrages (R3)'!$AA$23),1,0)</f>
        <v>0</v>
      </c>
      <c r="Z23" s="121">
        <f>IF(AND('Sièges (R2)'!$AB$23&gt;0,'Suffrages (R3)'!Z23='Suffrages (R3)'!$AA$23),1,0)</f>
        <v>0</v>
      </c>
      <c r="AA23" s="119">
        <f t="shared" si="0"/>
        <v>1</v>
      </c>
      <c r="AB23" s="120">
        <f>'Sièges (R2)'!AB23-AA23</f>
        <v>3</v>
      </c>
    </row>
    <row r="24" spans="1:28" ht="18">
      <c r="A24" s="118" t="s">
        <v>63</v>
      </c>
      <c r="B24" s="121">
        <f>IF(AND('Sièges (R2)'!$AB$24&gt;0,'Suffrages (R3)'!B24='Suffrages (R3)'!$AA$24),1,0)</f>
        <v>0</v>
      </c>
      <c r="C24" s="121">
        <f>IF(AND('Sièges (R2)'!$AB$24&gt;0,'Suffrages (R3)'!C24='Suffrages (R3)'!$AA$24),1,0)</f>
        <v>0</v>
      </c>
      <c r="D24" s="121">
        <f>IF(AND('Sièges (R2)'!$AB$24&gt;0,'Suffrages (R3)'!D24='Suffrages (R3)'!$AA$24),1,0)</f>
        <v>0</v>
      </c>
      <c r="E24" s="121">
        <f>IF(AND('Sièges (R2)'!$AB$24&gt;0,'Suffrages (R3)'!E24='Suffrages (R3)'!$AA$24),1,0)</f>
        <v>0</v>
      </c>
      <c r="F24" s="121">
        <f>IF(AND('Sièges (R2)'!$AB$24&gt;0,'Suffrages (R3)'!F24='Suffrages (R3)'!$AA$24),1,0)</f>
        <v>0</v>
      </c>
      <c r="G24" s="121">
        <f>IF(AND('Sièges (R2)'!$AB$24&gt;0,'Suffrages (R3)'!G24='Suffrages (R3)'!$AA$24),1,0)</f>
        <v>0</v>
      </c>
      <c r="H24" s="121">
        <f>IF(AND('Sièges (R2)'!$AB$24&gt;0,'Suffrages (R3)'!H24='Suffrages (R3)'!$AA$24),1,0)</f>
        <v>0</v>
      </c>
      <c r="I24" s="121">
        <f>IF(AND('Sièges (R2)'!$AB$24&gt;0,'Suffrages (R3)'!I24='Suffrages (R3)'!$AA$24),1,0)</f>
        <v>1</v>
      </c>
      <c r="J24" s="121">
        <f>IF(AND('Sièges (R2)'!$AB$24&gt;0,'Suffrages (R3)'!J24='Suffrages (R3)'!$AA$24),1,0)</f>
        <v>0</v>
      </c>
      <c r="K24" s="121">
        <f>IF(AND('Sièges (R2)'!$AB$24&gt;0,'Suffrages (R3)'!K24='Suffrages (R3)'!$AA$24),1,0)</f>
        <v>0</v>
      </c>
      <c r="L24" s="121">
        <f>IF(AND('Sièges (R2)'!$AB$24&gt;0,'Suffrages (R3)'!L24='Suffrages (R3)'!$AA$24),1,0)</f>
        <v>0</v>
      </c>
      <c r="M24" s="121">
        <f>IF(AND('Sièges (R2)'!$AB$24&gt;0,'Suffrages (R3)'!M24='Suffrages (R3)'!$AA$24),1,0)</f>
        <v>0</v>
      </c>
      <c r="N24" s="121">
        <f>IF(AND('Sièges (R2)'!$AB$24&gt;0,'Suffrages (R3)'!N24='Suffrages (R3)'!$AA$24),1,0)</f>
        <v>0</v>
      </c>
      <c r="O24" s="121">
        <f>IF(AND('Sièges (R2)'!$AB$24&gt;0,'Suffrages (R3)'!O24='Suffrages (R3)'!$AA$24),1,0)</f>
        <v>0</v>
      </c>
      <c r="P24" s="121">
        <f>IF(AND('Sièges (R2)'!$AB$24&gt;0,'Suffrages (R3)'!P24='Suffrages (R3)'!$AA$24),1,0)</f>
        <v>0</v>
      </c>
      <c r="Q24" s="121">
        <f>IF(AND('Sièges (R2)'!$AB$24&gt;0,'Suffrages (R3)'!Q24='Suffrages (R3)'!$AA$24),1,0)</f>
        <v>0</v>
      </c>
      <c r="R24" s="121">
        <f>IF(AND('Sièges (R2)'!$AB$24&gt;0,'Suffrages (R3)'!R24='Suffrages (R3)'!$AA$24),1,0)</f>
        <v>0</v>
      </c>
      <c r="S24" s="121">
        <f>IF(AND('Sièges (R2)'!$AB$24&gt;0,'Suffrages (R3)'!S24='Suffrages (R3)'!$AA$24),1,0)</f>
        <v>0</v>
      </c>
      <c r="T24" s="121">
        <f>IF(AND('Sièges (R2)'!$AB$24&gt;0,'Suffrages (R3)'!T24='Suffrages (R3)'!$AA$24),1,0)</f>
        <v>0</v>
      </c>
      <c r="U24" s="121">
        <f>IF(AND('Sièges (R2)'!$AB$24&gt;0,'Suffrages (R3)'!U24='Suffrages (R3)'!$AA$24),1,0)</f>
        <v>0</v>
      </c>
      <c r="V24" s="121">
        <f>IF(AND('Sièges (R2)'!$AB$24&gt;0,'Suffrages (R3)'!V24='Suffrages (R3)'!$AA$24),1,0)</f>
        <v>0</v>
      </c>
      <c r="W24" s="121">
        <f>IF(AND('Sièges (R2)'!$AB$24&gt;0,'Suffrages (R3)'!W24='Suffrages (R3)'!$AA$24),1,0)</f>
        <v>0</v>
      </c>
      <c r="X24" s="121">
        <f>IF(AND('Sièges (R2)'!$AB$24&gt;0,'Suffrages (R3)'!X24='Suffrages (R3)'!$AA$24),1,0)</f>
        <v>0</v>
      </c>
      <c r="Y24" s="121">
        <f>IF(AND('Sièges (R2)'!$AB$24&gt;0,'Suffrages (R3)'!Y24='Suffrages (R3)'!$AA$24),1,0)</f>
        <v>0</v>
      </c>
      <c r="Z24" s="121">
        <f>IF(AND('Sièges (R2)'!$AB$24&gt;0,'Suffrages (R3)'!Z24='Suffrages (R3)'!$AA$24),1,0)</f>
        <v>0</v>
      </c>
      <c r="AA24" s="119">
        <f t="shared" si="0"/>
        <v>1</v>
      </c>
      <c r="AB24" s="120">
        <f>'Sièges (R2)'!AB24-AA24</f>
        <v>3</v>
      </c>
    </row>
    <row r="25" spans="1:28" ht="18">
      <c r="A25" s="118" t="s">
        <v>64</v>
      </c>
      <c r="B25" s="121">
        <f>IF(AND('Sièges (R2)'!$AB$25&gt;0,'Suffrages (R3)'!B25='Suffrages (R3)'!$AA$25),1,0)</f>
        <v>0</v>
      </c>
      <c r="C25" s="121">
        <f>IF(AND('Sièges (R2)'!$AB$25&gt;0,'Suffrages (R3)'!C25='Suffrages (R3)'!$AA$25),1,0)</f>
        <v>0</v>
      </c>
      <c r="D25" s="121">
        <f>IF(AND('Sièges (R2)'!$AB$25&gt;0,'Suffrages (R3)'!D25='Suffrages (R3)'!$AA$25),1,0)</f>
        <v>0</v>
      </c>
      <c r="E25" s="121">
        <f>IF(AND('Sièges (R2)'!$AB$25&gt;0,'Suffrages (R3)'!E25='Suffrages (R3)'!$AA$25),1,0)</f>
        <v>0</v>
      </c>
      <c r="F25" s="121">
        <f>IF(AND('Sièges (R2)'!$AB$25&gt;0,'Suffrages (R3)'!F25='Suffrages (R3)'!$AA$25),1,0)</f>
        <v>0</v>
      </c>
      <c r="G25" s="121">
        <f>IF(AND('Sièges (R2)'!$AB$25&gt;0,'Suffrages (R3)'!G25='Suffrages (R3)'!$AA$25),1,0)</f>
        <v>0</v>
      </c>
      <c r="H25" s="121">
        <f>IF(AND('Sièges (R2)'!$AB$25&gt;0,'Suffrages (R3)'!H25='Suffrages (R3)'!$AA$25),1,0)</f>
        <v>0</v>
      </c>
      <c r="I25" s="121">
        <f>IF(AND('Sièges (R2)'!$AB$25&gt;0,'Suffrages (R3)'!I25='Suffrages (R3)'!$AA$25),1,0)</f>
        <v>0</v>
      </c>
      <c r="J25" s="121">
        <f>IF(AND('Sièges (R2)'!$AB$25&gt;0,'Suffrages (R3)'!J25='Suffrages (R3)'!$AA$25),1,0)</f>
        <v>0</v>
      </c>
      <c r="K25" s="121">
        <f>IF(AND('Sièges (R2)'!$AB$25&gt;0,'Suffrages (R3)'!K25='Suffrages (R3)'!$AA$25),1,0)</f>
        <v>0</v>
      </c>
      <c r="L25" s="121">
        <f>IF(AND('Sièges (R2)'!$AB$25&gt;0,'Suffrages (R3)'!L25='Suffrages (R3)'!$AA$25),1,0)</f>
        <v>0</v>
      </c>
      <c r="M25" s="121">
        <f>IF(AND('Sièges (R2)'!$AB$25&gt;0,'Suffrages (R3)'!M25='Suffrages (R3)'!$AA$25),1,0)</f>
        <v>0</v>
      </c>
      <c r="N25" s="121">
        <f>IF(AND('Sièges (R2)'!$AB$25&gt;0,'Suffrages (R3)'!N25='Suffrages (R3)'!$AA$25),1,0)</f>
        <v>0</v>
      </c>
      <c r="O25" s="121">
        <f>IF(AND('Sièges (R2)'!$AB$25&gt;0,'Suffrages (R3)'!O25='Suffrages (R3)'!$AA$25),1,0)</f>
        <v>0</v>
      </c>
      <c r="P25" s="121">
        <f>IF(AND('Sièges (R2)'!$AB$25&gt;0,'Suffrages (R3)'!P25='Suffrages (R3)'!$AA$25),1,0)</f>
        <v>1</v>
      </c>
      <c r="Q25" s="121">
        <f>IF(AND('Sièges (R2)'!$AB$25&gt;0,'Suffrages (R3)'!Q25='Suffrages (R3)'!$AA$25),1,0)</f>
        <v>0</v>
      </c>
      <c r="R25" s="121">
        <f>IF(AND('Sièges (R2)'!$AB$25&gt;0,'Suffrages (R3)'!R25='Suffrages (R3)'!$AA$25),1,0)</f>
        <v>0</v>
      </c>
      <c r="S25" s="121">
        <f>IF(AND('Sièges (R2)'!$AB$25&gt;0,'Suffrages (R3)'!S25='Suffrages (R3)'!$AA$25),1,0)</f>
        <v>0</v>
      </c>
      <c r="T25" s="121">
        <f>IF(AND('Sièges (R2)'!$AB$25&gt;0,'Suffrages (R3)'!T25='Suffrages (R3)'!$AA$25),1,0)</f>
        <v>0</v>
      </c>
      <c r="U25" s="121">
        <f>IF(AND('Sièges (R2)'!$AB$25&gt;0,'Suffrages (R3)'!U25='Suffrages (R3)'!$AA$25),1,0)</f>
        <v>0</v>
      </c>
      <c r="V25" s="121">
        <f>IF(AND('Sièges (R2)'!$AB$25&gt;0,'Suffrages (R3)'!V25='Suffrages (R3)'!$AA$25),1,0)</f>
        <v>0</v>
      </c>
      <c r="W25" s="121">
        <f>IF(AND('Sièges (R2)'!$AB$25&gt;0,'Suffrages (R3)'!W25='Suffrages (R3)'!$AA$25),1,0)</f>
        <v>0</v>
      </c>
      <c r="X25" s="121">
        <f>IF(AND('Sièges (R2)'!$AB$25&gt;0,'Suffrages (R3)'!X25='Suffrages (R3)'!$AA$25),1,0)</f>
        <v>0</v>
      </c>
      <c r="Y25" s="121">
        <f>IF(AND('Sièges (R2)'!$AB$25&gt;0,'Suffrages (R3)'!Y25='Suffrages (R3)'!$AA$25),1,0)</f>
        <v>0</v>
      </c>
      <c r="Z25" s="121">
        <f>IF(AND('Sièges (R2)'!$AB$25&gt;0,'Suffrages (R3)'!Z25='Suffrages (R3)'!$AA$25),1,0)</f>
        <v>0</v>
      </c>
      <c r="AA25" s="119">
        <f t="shared" si="0"/>
        <v>1</v>
      </c>
      <c r="AB25" s="120">
        <f>'Sièges (R2)'!AB25-AA25</f>
        <v>2</v>
      </c>
    </row>
    <row r="26" spans="1:28" ht="18">
      <c r="A26" s="118" t="s">
        <v>65</v>
      </c>
      <c r="B26" s="121">
        <f>IF(AND('Sièges (R2)'!$AB$26&gt;0,'Suffrages (R3)'!B26='Suffrages (R3)'!$AA$26),1,0)</f>
        <v>0</v>
      </c>
      <c r="C26" s="121">
        <f>IF(AND('Sièges (R2)'!$AB$26&gt;0,'Suffrages (R3)'!C26='Suffrages (R3)'!$AA$26),1,0)</f>
        <v>0</v>
      </c>
      <c r="D26" s="121">
        <f>IF(AND('Sièges (R2)'!$AB$26&gt;0,'Suffrages (R3)'!D26='Suffrages (R3)'!$AA$26),1,0)</f>
        <v>0</v>
      </c>
      <c r="E26" s="121">
        <f>IF(AND('Sièges (R2)'!$AB$26&gt;0,'Suffrages (R3)'!E26='Suffrages (R3)'!$AA$26),1,0)</f>
        <v>0</v>
      </c>
      <c r="F26" s="121">
        <f>IF(AND('Sièges (R2)'!$AB$26&gt;0,'Suffrages (R3)'!F26='Suffrages (R3)'!$AA$26),1,0)</f>
        <v>0</v>
      </c>
      <c r="G26" s="121">
        <f>IF(AND('Sièges (R2)'!$AB$26&gt;0,'Suffrages (R3)'!G26='Suffrages (R3)'!$AA$26),1,0)</f>
        <v>0</v>
      </c>
      <c r="H26" s="121">
        <f>IF(AND('Sièges (R2)'!$AB$26&gt;0,'Suffrages (R3)'!H26='Suffrages (R3)'!$AA$26),1,0)</f>
        <v>0</v>
      </c>
      <c r="I26" s="121">
        <f>IF(AND('Sièges (R2)'!$AB$26&gt;0,'Suffrages (R3)'!I26='Suffrages (R3)'!$AA$26),1,0)</f>
        <v>0</v>
      </c>
      <c r="J26" s="121">
        <f>IF(AND('Sièges (R2)'!$AB$26&gt;0,'Suffrages (R3)'!J26='Suffrages (R3)'!$AA$26),1,0)</f>
        <v>1</v>
      </c>
      <c r="K26" s="121">
        <f>IF(AND('Sièges (R2)'!$AB$26&gt;0,'Suffrages (R3)'!K26='Suffrages (R3)'!$AA$26),1,0)</f>
        <v>0</v>
      </c>
      <c r="L26" s="121">
        <f>IF(AND('Sièges (R2)'!$AB$26&gt;0,'Suffrages (R3)'!L26='Suffrages (R3)'!$AA$26),1,0)</f>
        <v>0</v>
      </c>
      <c r="M26" s="121">
        <f>IF(AND('Sièges (R2)'!$AB$26&gt;0,'Suffrages (R3)'!M26='Suffrages (R3)'!$AA$26),1,0)</f>
        <v>0</v>
      </c>
      <c r="N26" s="121">
        <f>IF(AND('Sièges (R2)'!$AB$26&gt;0,'Suffrages (R3)'!N26='Suffrages (R3)'!$AA$26),1,0)</f>
        <v>0</v>
      </c>
      <c r="O26" s="121">
        <f>IF(AND('Sièges (R2)'!$AB$26&gt;0,'Suffrages (R3)'!O26='Suffrages (R3)'!$AA$26),1,0)</f>
        <v>0</v>
      </c>
      <c r="P26" s="121">
        <f>IF(AND('Sièges (R2)'!$AB$26&gt;0,'Suffrages (R3)'!P26='Suffrages (R3)'!$AA$26),1,0)</f>
        <v>0</v>
      </c>
      <c r="Q26" s="121">
        <f>IF(AND('Sièges (R2)'!$AB$26&gt;0,'Suffrages (R3)'!Q26='Suffrages (R3)'!$AA$26),1,0)</f>
        <v>0</v>
      </c>
      <c r="R26" s="121">
        <f>IF(AND('Sièges (R2)'!$AB$26&gt;0,'Suffrages (R3)'!R26='Suffrages (R3)'!$AA$26),1,0)</f>
        <v>0</v>
      </c>
      <c r="S26" s="121">
        <f>IF(AND('Sièges (R2)'!$AB$26&gt;0,'Suffrages (R3)'!S26='Suffrages (R3)'!$AA$26),1,0)</f>
        <v>0</v>
      </c>
      <c r="T26" s="121">
        <f>IF(AND('Sièges (R2)'!$AB$26&gt;0,'Suffrages (R3)'!T26='Suffrages (R3)'!$AA$26),1,0)</f>
        <v>0</v>
      </c>
      <c r="U26" s="121">
        <f>IF(AND('Sièges (R2)'!$AB$26&gt;0,'Suffrages (R3)'!U26='Suffrages (R3)'!$AA$26),1,0)</f>
        <v>0</v>
      </c>
      <c r="V26" s="121">
        <f>IF(AND('Sièges (R2)'!$AB$26&gt;0,'Suffrages (R3)'!V26='Suffrages (R3)'!$AA$26),1,0)</f>
        <v>0</v>
      </c>
      <c r="W26" s="121">
        <f>IF(AND('Sièges (R2)'!$AB$26&gt;0,'Suffrages (R3)'!W26='Suffrages (R3)'!$AA$26),1,0)</f>
        <v>0</v>
      </c>
      <c r="X26" s="121">
        <f>IF(AND('Sièges (R2)'!$AB$26&gt;0,'Suffrages (R3)'!X26='Suffrages (R3)'!$AA$26),1,0)</f>
        <v>0</v>
      </c>
      <c r="Y26" s="121">
        <f>IF(AND('Sièges (R2)'!$AB$26&gt;0,'Suffrages (R3)'!Y26='Suffrages (R3)'!$AA$26),1,0)</f>
        <v>0</v>
      </c>
      <c r="Z26" s="121">
        <f>IF(AND('Sièges (R2)'!$AB$26&gt;0,'Suffrages (R3)'!Z26='Suffrages (R3)'!$AA$26),1,0)</f>
        <v>0</v>
      </c>
      <c r="AA26" s="119">
        <f t="shared" si="0"/>
        <v>1</v>
      </c>
      <c r="AB26" s="120">
        <f>'Sièges (R2)'!AB26-AA26</f>
        <v>2</v>
      </c>
    </row>
    <row r="27" spans="1:28" ht="18">
      <c r="A27" s="118" t="s">
        <v>66</v>
      </c>
      <c r="B27" s="121">
        <f>IF(AND('Sièges (R2)'!$AB$27&gt;0,'Suffrages (R3)'!B27='Suffrages (R3)'!$AA$27),1,0)</f>
        <v>0</v>
      </c>
      <c r="C27" s="121">
        <f>IF(AND('Sièges (R2)'!$AB$27&gt;0,'Suffrages (R3)'!C27='Suffrages (R3)'!$AA$27),1,0)</f>
        <v>0</v>
      </c>
      <c r="D27" s="121">
        <f>IF(AND('Sièges (R2)'!$AB$27&gt;0,'Suffrages (R3)'!D27='Suffrages (R3)'!$AA$27),1,0)</f>
        <v>0</v>
      </c>
      <c r="E27" s="121">
        <f>IF(AND('Sièges (R2)'!$AB$27&gt;0,'Suffrages (R3)'!E27='Suffrages (R3)'!$AA$27),1,0)</f>
        <v>0</v>
      </c>
      <c r="F27" s="121">
        <f>IF(AND('Sièges (R2)'!$AB$27&gt;0,'Suffrages (R3)'!F27='Suffrages (R3)'!$AA$27),1,0)</f>
        <v>0</v>
      </c>
      <c r="G27" s="121">
        <f>IF(AND('Sièges (R2)'!$AB$27&gt;0,'Suffrages (R3)'!G27='Suffrages (R3)'!$AA$27),1,0)</f>
        <v>0</v>
      </c>
      <c r="H27" s="121">
        <f>IF(AND('Sièges (R2)'!$AB$27&gt;0,'Suffrages (R3)'!H27='Suffrages (R3)'!$AA$27),1,0)</f>
        <v>0</v>
      </c>
      <c r="I27" s="121">
        <f>IF(AND('Sièges (R2)'!$AB$27&gt;0,'Suffrages (R3)'!I27='Suffrages (R3)'!$AA$27),1,0)</f>
        <v>0</v>
      </c>
      <c r="J27" s="121">
        <f>IF(AND('Sièges (R2)'!$AB$27&gt;0,'Suffrages (R3)'!J27='Suffrages (R3)'!$AA$27),1,0)</f>
        <v>0</v>
      </c>
      <c r="K27" s="121">
        <f>IF(AND('Sièges (R2)'!$AB$27&gt;0,'Suffrages (R3)'!K27='Suffrages (R3)'!$AA$27),1,0)</f>
        <v>0</v>
      </c>
      <c r="L27" s="121">
        <f>IF(AND('Sièges (R2)'!$AB$27&gt;0,'Suffrages (R3)'!L27='Suffrages (R3)'!$AA$27),1,0)</f>
        <v>0</v>
      </c>
      <c r="M27" s="121">
        <f>IF(AND('Sièges (R2)'!$AB$27&gt;0,'Suffrages (R3)'!M27='Suffrages (R3)'!$AA$27),1,0)</f>
        <v>0</v>
      </c>
      <c r="N27" s="121">
        <f>IF(AND('Sièges (R2)'!$AB$27&gt;0,'Suffrages (R3)'!N27='Suffrages (R3)'!$AA$27),1,0)</f>
        <v>0</v>
      </c>
      <c r="O27" s="121">
        <f>IF(AND('Sièges (R2)'!$AB$27&gt;0,'Suffrages (R3)'!O27='Suffrages (R3)'!$AA$27),1,0)</f>
        <v>0</v>
      </c>
      <c r="P27" s="121">
        <f>IF(AND('Sièges (R2)'!$AB$27&gt;0,'Suffrages (R3)'!P27='Suffrages (R3)'!$AA$27),1,0)</f>
        <v>0</v>
      </c>
      <c r="Q27" s="121">
        <f>IF(AND('Sièges (R2)'!$AB$27&gt;0,'Suffrages (R3)'!Q27='Suffrages (R3)'!$AA$27),1,0)</f>
        <v>0</v>
      </c>
      <c r="R27" s="121">
        <f>IF(AND('Sièges (R2)'!$AB$27&gt;0,'Suffrages (R3)'!R27='Suffrages (R3)'!$AA$27),1,0)</f>
        <v>0</v>
      </c>
      <c r="S27" s="121">
        <f>IF(AND('Sièges (R2)'!$AB$27&gt;0,'Suffrages (R3)'!S27='Suffrages (R3)'!$AA$27),1,0)</f>
        <v>1</v>
      </c>
      <c r="T27" s="121">
        <f>IF(AND('Sièges (R2)'!$AB$27&gt;0,'Suffrages (R3)'!T27='Suffrages (R3)'!$AA$27),1,0)</f>
        <v>0</v>
      </c>
      <c r="U27" s="121">
        <f>IF(AND('Sièges (R2)'!$AB$27&gt;0,'Suffrages (R3)'!U27='Suffrages (R3)'!$AA$27),1,0)</f>
        <v>0</v>
      </c>
      <c r="V27" s="121">
        <f>IF(AND('Sièges (R2)'!$AB$27&gt;0,'Suffrages (R3)'!V27='Suffrages (R3)'!$AA$27),1,0)</f>
        <v>0</v>
      </c>
      <c r="W27" s="121">
        <f>IF(AND('Sièges (R2)'!$AB$27&gt;0,'Suffrages (R3)'!W27='Suffrages (R3)'!$AA$27),1,0)</f>
        <v>0</v>
      </c>
      <c r="X27" s="121">
        <f>IF(AND('Sièges (R2)'!$AB$27&gt;0,'Suffrages (R3)'!X27='Suffrages (R3)'!$AA$27),1,0)</f>
        <v>0</v>
      </c>
      <c r="Y27" s="121">
        <f>IF(AND('Sièges (R2)'!$AB$27&gt;0,'Suffrages (R3)'!Y27='Suffrages (R3)'!$AA$27),1,0)</f>
        <v>0</v>
      </c>
      <c r="Z27" s="121">
        <f>IF(AND('Sièges (R2)'!$AB$27&gt;0,'Suffrages (R3)'!Z27='Suffrages (R3)'!$AA$27),1,0)</f>
        <v>0</v>
      </c>
      <c r="AA27" s="119">
        <f t="shared" si="0"/>
        <v>1</v>
      </c>
      <c r="AB27" s="120">
        <f>'Sièges (R2)'!AB27-AA27</f>
        <v>2</v>
      </c>
    </row>
    <row r="28" spans="1:28" ht="18">
      <c r="A28" s="118" t="s">
        <v>67</v>
      </c>
      <c r="B28" s="121">
        <f>IF(AND('Sièges (R2)'!$AB$28&gt;0,'Suffrages (R3)'!B28='Suffrages (R3)'!$AA$28),1,0)</f>
        <v>0</v>
      </c>
      <c r="C28" s="121">
        <f>IF(AND('Sièges (R2)'!$AB$28&gt;0,'Suffrages (R3)'!C28='Suffrages (R3)'!$AA$28),1,0)</f>
        <v>0</v>
      </c>
      <c r="D28" s="121">
        <f>IF(AND('Sièges (R2)'!$AB$28&gt;0,'Suffrages (R3)'!D28='Suffrages (R3)'!$AA$28),1,0)</f>
        <v>0</v>
      </c>
      <c r="E28" s="121">
        <f>IF(AND('Sièges (R2)'!$AB$28&gt;0,'Suffrages (R3)'!E28='Suffrages (R3)'!$AA$28),1,0)</f>
        <v>0</v>
      </c>
      <c r="F28" s="121">
        <f>IF(AND('Sièges (R2)'!$AB$28&gt;0,'Suffrages (R3)'!F28='Suffrages (R3)'!$AA$28),1,0)</f>
        <v>0</v>
      </c>
      <c r="G28" s="121">
        <f>IF(AND('Sièges (R2)'!$AB$28&gt;0,'Suffrages (R3)'!G28='Suffrages (R3)'!$AA$28),1,0)</f>
        <v>0</v>
      </c>
      <c r="H28" s="121">
        <f>IF(AND('Sièges (R2)'!$AB$28&gt;0,'Suffrages (R3)'!H28='Suffrages (R3)'!$AA$28),1,0)</f>
        <v>0</v>
      </c>
      <c r="I28" s="121">
        <f>IF(AND('Sièges (R2)'!$AB$28&gt;0,'Suffrages (R3)'!I28='Suffrages (R3)'!$AA$28),1,0)</f>
        <v>0</v>
      </c>
      <c r="J28" s="121">
        <f>IF(AND('Sièges (R2)'!$AB$28&gt;0,'Suffrages (R3)'!J28='Suffrages (R3)'!$AA$28),1,0)</f>
        <v>0</v>
      </c>
      <c r="K28" s="121">
        <f>IF(AND('Sièges (R2)'!$AB$28&gt;0,'Suffrages (R3)'!K28='Suffrages (R3)'!$AA$28),1,0)</f>
        <v>0</v>
      </c>
      <c r="L28" s="121">
        <f>IF(AND('Sièges (R2)'!$AB$28&gt;0,'Suffrages (R3)'!L28='Suffrages (R3)'!$AA$28),1,0)</f>
        <v>0</v>
      </c>
      <c r="M28" s="121">
        <f>IF(AND('Sièges (R2)'!$AB$28&gt;0,'Suffrages (R3)'!M28='Suffrages (R3)'!$AA$28),1,0)</f>
        <v>0</v>
      </c>
      <c r="N28" s="121">
        <f>IF(AND('Sièges (R2)'!$AB$28&gt;0,'Suffrages (R3)'!N28='Suffrages (R3)'!$AA$28),1,0)</f>
        <v>0</v>
      </c>
      <c r="O28" s="121">
        <f>IF(AND('Sièges (R2)'!$AB$28&gt;0,'Suffrages (R3)'!O28='Suffrages (R3)'!$AA$28),1,0)</f>
        <v>1</v>
      </c>
      <c r="P28" s="121">
        <f>IF(AND('Sièges (R2)'!$AB$28&gt;0,'Suffrages (R3)'!P28='Suffrages (R3)'!$AA$28),1,0)</f>
        <v>0</v>
      </c>
      <c r="Q28" s="121">
        <f>IF(AND('Sièges (R2)'!$AB$28&gt;0,'Suffrages (R3)'!Q28='Suffrages (R3)'!$AA$28),1,0)</f>
        <v>0</v>
      </c>
      <c r="R28" s="121">
        <f>IF(AND('Sièges (R2)'!$AB$28&gt;0,'Suffrages (R3)'!R28='Suffrages (R3)'!$AA$28),1,0)</f>
        <v>0</v>
      </c>
      <c r="S28" s="121">
        <f>IF(AND('Sièges (R2)'!$AB$28&gt;0,'Suffrages (R3)'!S28='Suffrages (R3)'!$AA$28),1,0)</f>
        <v>0</v>
      </c>
      <c r="T28" s="121">
        <f>IF(AND('Sièges (R2)'!$AB$28&gt;0,'Suffrages (R3)'!T28='Suffrages (R3)'!$AA$28),1,0)</f>
        <v>0</v>
      </c>
      <c r="U28" s="121">
        <f>IF(AND('Sièges (R2)'!$AB$28&gt;0,'Suffrages (R3)'!U28='Suffrages (R3)'!$AA$28),1,0)</f>
        <v>0</v>
      </c>
      <c r="V28" s="121">
        <f>IF(AND('Sièges (R2)'!$AB$28&gt;0,'Suffrages (R3)'!V28='Suffrages (R3)'!$AA$28),1,0)</f>
        <v>0</v>
      </c>
      <c r="W28" s="121">
        <f>IF(AND('Sièges (R2)'!$AB$28&gt;0,'Suffrages (R3)'!W28='Suffrages (R3)'!$AA$28),1,0)</f>
        <v>0</v>
      </c>
      <c r="X28" s="121">
        <f>IF(AND('Sièges (R2)'!$AB$28&gt;0,'Suffrages (R3)'!X28='Suffrages (R3)'!$AA$28),1,0)</f>
        <v>0</v>
      </c>
      <c r="Y28" s="121">
        <f>IF(AND('Sièges (R2)'!$AB$28&gt;0,'Suffrages (R3)'!Y28='Suffrages (R3)'!$AA$28),1,0)</f>
        <v>0</v>
      </c>
      <c r="Z28" s="121">
        <f>IF(AND('Sièges (R2)'!$AB$28&gt;0,'Suffrages (R3)'!Z28='Suffrages (R3)'!$AA$28),1,0)</f>
        <v>0</v>
      </c>
      <c r="AA28" s="119">
        <f t="shared" si="0"/>
        <v>1</v>
      </c>
      <c r="AB28" s="120">
        <f>'Sièges (R2)'!AB28-AA28</f>
        <v>0</v>
      </c>
    </row>
    <row r="29" spans="1:28" ht="18">
      <c r="A29" s="118" t="s">
        <v>68</v>
      </c>
      <c r="B29" s="121">
        <f>IF(AND('Sièges (R2)'!$AB$29&gt;0,'Suffrages (R3)'!B29='Suffrages (R3)'!$AA$29),1,0)</f>
        <v>0</v>
      </c>
      <c r="C29" s="121">
        <f>IF(AND('Sièges (R2)'!$AB$29&gt;0,'Suffrages (R3)'!C29='Suffrages (R3)'!$AA$29),1,0)</f>
        <v>0</v>
      </c>
      <c r="D29" s="121">
        <f>IF(AND('Sièges (R2)'!$AB$29&gt;0,'Suffrages (R3)'!D29='Suffrages (R3)'!$AA$29),1,0)</f>
        <v>0</v>
      </c>
      <c r="E29" s="121">
        <f>IF(AND('Sièges (R2)'!$AB$29&gt;0,'Suffrages (R3)'!E29='Suffrages (R3)'!$AA$29),1,0)</f>
        <v>0</v>
      </c>
      <c r="F29" s="121">
        <f>IF(AND('Sièges (R2)'!$AB$29&gt;0,'Suffrages (R3)'!F29='Suffrages (R3)'!$AA$29),1,0)</f>
        <v>0</v>
      </c>
      <c r="G29" s="121">
        <f>IF(AND('Sièges (R2)'!$AB$29&gt;0,'Suffrages (R3)'!G29='Suffrages (R3)'!$AA$29),1,0)</f>
        <v>0</v>
      </c>
      <c r="H29" s="121">
        <f>IF(AND('Sièges (R2)'!$AB$29&gt;0,'Suffrages (R3)'!H29='Suffrages (R3)'!$AA$29),1,0)</f>
        <v>1</v>
      </c>
      <c r="I29" s="121">
        <f>IF(AND('Sièges (R2)'!$AB$29&gt;0,'Suffrages (R3)'!I29='Suffrages (R3)'!$AA$29),1,0)</f>
        <v>0</v>
      </c>
      <c r="J29" s="121">
        <f>IF(AND('Sièges (R2)'!$AB$29&gt;0,'Suffrages (R3)'!J29='Suffrages (R3)'!$AA$29),1,0)</f>
        <v>0</v>
      </c>
      <c r="K29" s="121">
        <f>IF(AND('Sièges (R2)'!$AB$29&gt;0,'Suffrages (R3)'!K29='Suffrages (R3)'!$AA$29),1,0)</f>
        <v>0</v>
      </c>
      <c r="L29" s="121">
        <f>IF(AND('Sièges (R2)'!$AB$29&gt;0,'Suffrages (R3)'!L29='Suffrages (R3)'!$AA$29),1,0)</f>
        <v>0</v>
      </c>
      <c r="M29" s="121">
        <f>IF(AND('Sièges (R2)'!$AB$29&gt;0,'Suffrages (R3)'!M29='Suffrages (R3)'!$AA$29),1,0)</f>
        <v>0</v>
      </c>
      <c r="N29" s="121">
        <f>IF(AND('Sièges (R2)'!$AB$29&gt;0,'Suffrages (R3)'!N29='Suffrages (R3)'!$AA$29),1,0)</f>
        <v>0</v>
      </c>
      <c r="O29" s="121">
        <f>IF(AND('Sièges (R2)'!$AB$29&gt;0,'Suffrages (R3)'!O29='Suffrages (R3)'!$AA$29),1,0)</f>
        <v>0</v>
      </c>
      <c r="P29" s="121">
        <f>IF(AND('Sièges (R2)'!$AB$29&gt;0,'Suffrages (R3)'!P29='Suffrages (R3)'!$AA$29),1,0)</f>
        <v>0</v>
      </c>
      <c r="Q29" s="121">
        <f>IF(AND('Sièges (R2)'!$AB$29&gt;0,'Suffrages (R3)'!Q29='Suffrages (R3)'!$AA$29),1,0)</f>
        <v>0</v>
      </c>
      <c r="R29" s="121">
        <f>IF(AND('Sièges (R2)'!$AB$29&gt;0,'Suffrages (R3)'!R29='Suffrages (R3)'!$AA$29),1,0)</f>
        <v>0</v>
      </c>
      <c r="S29" s="121">
        <f>IF(AND('Sièges (R2)'!$AB$29&gt;0,'Suffrages (R3)'!S29='Suffrages (R3)'!$AA$29),1,0)</f>
        <v>0</v>
      </c>
      <c r="T29" s="121">
        <f>IF(AND('Sièges (R2)'!$AB$29&gt;0,'Suffrages (R3)'!T29='Suffrages (R3)'!$AA$29),1,0)</f>
        <v>0</v>
      </c>
      <c r="U29" s="121">
        <f>IF(AND('Sièges (R2)'!$AB$29&gt;0,'Suffrages (R3)'!U29='Suffrages (R3)'!$AA$29),1,0)</f>
        <v>0</v>
      </c>
      <c r="V29" s="121">
        <f>IF(AND('Sièges (R2)'!$AB$29&gt;0,'Suffrages (R3)'!V29='Suffrages (R3)'!$AA$29),1,0)</f>
        <v>0</v>
      </c>
      <c r="W29" s="121">
        <f>IF(AND('Sièges (R2)'!$AB$29&gt;0,'Suffrages (R3)'!W29='Suffrages (R3)'!$AA$29),1,0)</f>
        <v>0</v>
      </c>
      <c r="X29" s="121">
        <f>IF(AND('Sièges (R2)'!$AB$29&gt;0,'Suffrages (R3)'!X29='Suffrages (R3)'!$AA$29),1,0)</f>
        <v>0</v>
      </c>
      <c r="Y29" s="121">
        <f>IF(AND('Sièges (R2)'!$AB$29&gt;0,'Suffrages (R3)'!Y29='Suffrages (R3)'!$AA$29),1,0)</f>
        <v>0</v>
      </c>
      <c r="Z29" s="121">
        <f>IF(AND('Sièges (R2)'!$AB$29&gt;0,'Suffrages (R3)'!Z29='Suffrages (R3)'!$AA$29),1,0)</f>
        <v>0</v>
      </c>
      <c r="AA29" s="119">
        <f t="shared" si="0"/>
        <v>1</v>
      </c>
      <c r="AB29" s="120">
        <f>'Sièges (R2)'!AB29-AA29</f>
        <v>1</v>
      </c>
    </row>
    <row r="30" spans="1:28" ht="18">
      <c r="A30" s="118" t="s">
        <v>69</v>
      </c>
      <c r="B30" s="121">
        <f>IF(AND('Sièges (R2)'!$AB$30&gt;0,'Suffrages (R3)'!B30='Suffrages (R3)'!$AA$30),1,0)</f>
        <v>0</v>
      </c>
      <c r="C30" s="121">
        <f>IF(AND('Sièges (R2)'!$AB$30&gt;0,'Suffrages (R3)'!C30='Suffrages (R3)'!$AA$30),1,0)</f>
        <v>0</v>
      </c>
      <c r="D30" s="121">
        <f>IF(AND('Sièges (R2)'!$AB$30&gt;0,'Suffrages (R3)'!D30='Suffrages (R3)'!$AA$30),1,0)</f>
        <v>0</v>
      </c>
      <c r="E30" s="121">
        <f>IF(AND('Sièges (R2)'!$AB$30&gt;0,'Suffrages (R3)'!E30='Suffrages (R3)'!$AA$30),1,0)</f>
        <v>0</v>
      </c>
      <c r="F30" s="121">
        <f>IF(AND('Sièges (R2)'!$AB$30&gt;0,'Suffrages (R3)'!F30='Suffrages (R3)'!$AA$30),1,0)</f>
        <v>0</v>
      </c>
      <c r="G30" s="121">
        <f>IF(AND('Sièges (R2)'!$AB$30&gt;0,'Suffrages (R3)'!G30='Suffrages (R3)'!$AA$30),1,0)</f>
        <v>0</v>
      </c>
      <c r="H30" s="121">
        <f>IF(AND('Sièges (R2)'!$AB$30&gt;0,'Suffrages (R3)'!H30='Suffrages (R3)'!$AA$30),1,0)</f>
        <v>0</v>
      </c>
      <c r="I30" s="121">
        <f>IF(AND('Sièges (R2)'!$AB$30&gt;0,'Suffrages (R3)'!I30='Suffrages (R3)'!$AA$30),1,0)</f>
        <v>0</v>
      </c>
      <c r="J30" s="121">
        <f>IF(AND('Sièges (R2)'!$AB$30&gt;0,'Suffrages (R3)'!J30='Suffrages (R3)'!$AA$30),1,0)</f>
        <v>0</v>
      </c>
      <c r="K30" s="121">
        <f>IF(AND('Sièges (R2)'!$AB$30&gt;0,'Suffrages (R3)'!K30='Suffrages (R3)'!$AA$30),1,0)</f>
        <v>0</v>
      </c>
      <c r="L30" s="121">
        <f>IF(AND('Sièges (R2)'!$AB$30&gt;0,'Suffrages (R3)'!L30='Suffrages (R3)'!$AA$30),1,0)</f>
        <v>0</v>
      </c>
      <c r="M30" s="121">
        <f>IF(AND('Sièges (R2)'!$AB$30&gt;0,'Suffrages (R3)'!M30='Suffrages (R3)'!$AA$30),1,0)</f>
        <v>0</v>
      </c>
      <c r="N30" s="121">
        <f>IF(AND('Sièges (R2)'!$AB$30&gt;0,'Suffrages (R3)'!N30='Suffrages (R3)'!$AA$30),1,0)</f>
        <v>0</v>
      </c>
      <c r="O30" s="121">
        <f>IF(AND('Sièges (R2)'!$AB$30&gt;0,'Suffrages (R3)'!O30='Suffrages (R3)'!$AA$30),1,0)</f>
        <v>0</v>
      </c>
      <c r="P30" s="121">
        <f>IF(AND('Sièges (R2)'!$AB$30&gt;0,'Suffrages (R3)'!P30='Suffrages (R3)'!$AA$30),1,0)</f>
        <v>0</v>
      </c>
      <c r="Q30" s="121">
        <f>IF(AND('Sièges (R2)'!$AB$30&gt;0,'Suffrages (R3)'!Q30='Suffrages (R3)'!$AA$30),1,0)</f>
        <v>0</v>
      </c>
      <c r="R30" s="121">
        <f>IF(AND('Sièges (R2)'!$AB$30&gt;0,'Suffrages (R3)'!R30='Suffrages (R3)'!$AA$30),1,0)</f>
        <v>1</v>
      </c>
      <c r="S30" s="121">
        <f>IF(AND('Sièges (R2)'!$AB$30&gt;0,'Suffrages (R3)'!S30='Suffrages (R3)'!$AA$30),1,0)</f>
        <v>0</v>
      </c>
      <c r="T30" s="121">
        <f>IF(AND('Sièges (R2)'!$AB$30&gt;0,'Suffrages (R3)'!T30='Suffrages (R3)'!$AA$30),1,0)</f>
        <v>0</v>
      </c>
      <c r="U30" s="121">
        <f>IF(AND('Sièges (R2)'!$AB$30&gt;0,'Suffrages (R3)'!U30='Suffrages (R3)'!$AA$30),1,0)</f>
        <v>0</v>
      </c>
      <c r="V30" s="121">
        <f>IF(AND('Sièges (R2)'!$AB$30&gt;0,'Suffrages (R3)'!V30='Suffrages (R3)'!$AA$30),1,0)</f>
        <v>0</v>
      </c>
      <c r="W30" s="121">
        <f>IF(AND('Sièges (R2)'!$AB$30&gt;0,'Suffrages (R3)'!W30='Suffrages (R3)'!$AA$30),1,0)</f>
        <v>0</v>
      </c>
      <c r="X30" s="121">
        <f>IF(AND('Sièges (R2)'!$AB$30&gt;0,'Suffrages (R3)'!X30='Suffrages (R3)'!$AA$30),1,0)</f>
        <v>0</v>
      </c>
      <c r="Y30" s="121">
        <f>IF(AND('Sièges (R2)'!$AB$30&gt;0,'Suffrages (R3)'!Y30='Suffrages (R3)'!$AA$30),1,0)</f>
        <v>0</v>
      </c>
      <c r="Z30" s="121">
        <f>IF(AND('Sièges (R2)'!$AB$30&gt;0,'Suffrages (R3)'!Z30='Suffrages (R3)'!$AA$30),1,0)</f>
        <v>0</v>
      </c>
      <c r="AA30" s="119">
        <f t="shared" si="0"/>
        <v>1</v>
      </c>
      <c r="AB30" s="120">
        <f>'Sièges (R2)'!AB30-AA30</f>
        <v>1</v>
      </c>
    </row>
    <row r="31" spans="1:28" ht="18">
      <c r="A31" s="118" t="s">
        <v>70</v>
      </c>
      <c r="B31" s="121">
        <f>IF(AND('Sièges (R2)'!$AB$31&gt;0,'Suffrages (R3)'!B31='Suffrages (R3)'!$AA$31),1,0)</f>
        <v>0</v>
      </c>
      <c r="C31" s="121">
        <f>IF(AND('Sièges (R2)'!$AB$31&gt;0,'Suffrages (R3)'!C31='Suffrages (R3)'!$AA$31),1,0)</f>
        <v>0</v>
      </c>
      <c r="D31" s="121">
        <f>IF(AND('Sièges (R2)'!$AB$31&gt;0,'Suffrages (R3)'!D31='Suffrages (R3)'!$AA$31),1,0)</f>
        <v>0</v>
      </c>
      <c r="E31" s="121">
        <f>IF(AND('Sièges (R2)'!$AB$31&gt;0,'Suffrages (R3)'!E31='Suffrages (R3)'!$AA$31),1,0)</f>
        <v>0</v>
      </c>
      <c r="F31" s="121">
        <f>IF(AND('Sièges (R2)'!$AB$31&gt;0,'Suffrages (R3)'!F31='Suffrages (R3)'!$AA$31),1,0)</f>
        <v>0</v>
      </c>
      <c r="G31" s="121">
        <f>IF(AND('Sièges (R2)'!$AB$31&gt;0,'Suffrages (R3)'!G31='Suffrages (R3)'!$AA$31),1,0)</f>
        <v>0</v>
      </c>
      <c r="H31" s="121">
        <f>IF(AND('Sièges (R2)'!$AB$31&gt;0,'Suffrages (R3)'!H31='Suffrages (R3)'!$AA$31),1,0)</f>
        <v>0</v>
      </c>
      <c r="I31" s="121">
        <f>IF(AND('Sièges (R2)'!$AB$31&gt;0,'Suffrages (R3)'!I31='Suffrages (R3)'!$AA$31),1,0)</f>
        <v>0</v>
      </c>
      <c r="J31" s="121">
        <f>IF(AND('Sièges (R2)'!$AB$31&gt;0,'Suffrages (R3)'!J31='Suffrages (R3)'!$AA$31),1,0)</f>
        <v>0</v>
      </c>
      <c r="K31" s="121">
        <f>IF(AND('Sièges (R2)'!$AB$31&gt;0,'Suffrages (R3)'!K31='Suffrages (R3)'!$AA$31),1,0)</f>
        <v>0</v>
      </c>
      <c r="L31" s="121">
        <f>IF(AND('Sièges (R2)'!$AB$31&gt;0,'Suffrages (R3)'!L31='Suffrages (R3)'!$AA$31),1,0)</f>
        <v>0</v>
      </c>
      <c r="M31" s="121">
        <f>IF(AND('Sièges (R2)'!$AB$31&gt;0,'Suffrages (R3)'!M31='Suffrages (R3)'!$AA$31),1,0)</f>
        <v>0</v>
      </c>
      <c r="N31" s="121">
        <f>IF(AND('Sièges (R2)'!$AB$31&gt;0,'Suffrages (R3)'!N31='Suffrages (R3)'!$AA$31),1,0)</f>
        <v>0</v>
      </c>
      <c r="O31" s="121">
        <f>IF(AND('Sièges (R2)'!$AB$31&gt;0,'Suffrages (R3)'!O31='Suffrages (R3)'!$AA$31),1,0)</f>
        <v>0</v>
      </c>
      <c r="P31" s="121">
        <f>IF(AND('Sièges (R2)'!$AB$31&gt;0,'Suffrages (R3)'!P31='Suffrages (R3)'!$AA$31),1,0)</f>
        <v>0</v>
      </c>
      <c r="Q31" s="121">
        <f>IF(AND('Sièges (R2)'!$AB$31&gt;0,'Suffrages (R3)'!Q31='Suffrages (R3)'!$AA$31),1,0)</f>
        <v>0</v>
      </c>
      <c r="R31" s="121">
        <f>IF(AND('Sièges (R2)'!$AB$31&gt;0,'Suffrages (R3)'!R31='Suffrages (R3)'!$AA$31),1,0)</f>
        <v>0</v>
      </c>
      <c r="S31" s="121">
        <f>IF(AND('Sièges (R2)'!$AB$31&gt;0,'Suffrages (R3)'!S31='Suffrages (R3)'!$AA$31),1,0)</f>
        <v>0</v>
      </c>
      <c r="T31" s="121">
        <f>IF(AND('Sièges (R2)'!$AB$31&gt;0,'Suffrages (R3)'!T31='Suffrages (R3)'!$AA$31),1,0)</f>
        <v>0</v>
      </c>
      <c r="U31" s="121">
        <f>IF(AND('Sièges (R2)'!$AB$31&gt;0,'Suffrages (R3)'!U31='Suffrages (R3)'!$AA$31),1,0)</f>
        <v>0</v>
      </c>
      <c r="V31" s="121">
        <f>IF(AND('Sièges (R2)'!$AB$31&gt;0,'Suffrages (R3)'!V31='Suffrages (R3)'!$AA$31),1,0)</f>
        <v>0</v>
      </c>
      <c r="W31" s="121">
        <f>IF(AND('Sièges (R2)'!$AB$31&gt;0,'Suffrages (R3)'!W31='Suffrages (R3)'!$AA$31),1,0)</f>
        <v>0</v>
      </c>
      <c r="X31" s="121">
        <f>IF(AND('Sièges (R2)'!$AB$31&gt;0,'Suffrages (R3)'!X31='Suffrages (R3)'!$AA$31),1,0)</f>
        <v>0</v>
      </c>
      <c r="Y31" s="121">
        <f>IF(AND('Sièges (R2)'!$AB$31&gt;0,'Suffrages (R3)'!Y31='Suffrages (R3)'!$AA$31),1,0)</f>
        <v>0</v>
      </c>
      <c r="Z31" s="121">
        <f>IF(AND('Sièges (R2)'!$AB$31&gt;0,'Suffrages (R3)'!Z31='Suffrages (R3)'!$AA$31),1,0)</f>
        <v>0</v>
      </c>
      <c r="AA31" s="119">
        <f t="shared" si="0"/>
        <v>0</v>
      </c>
      <c r="AB31" s="120">
        <f>'Sièges (R2)'!AB31-AA31</f>
        <v>0</v>
      </c>
    </row>
    <row r="32" spans="1:28" ht="18">
      <c r="A32" s="118" t="s">
        <v>71</v>
      </c>
      <c r="B32" s="121">
        <f>IF(AND('Sièges (R2)'!$AB$32&gt;0,'Suffrages (R3)'!B32='Suffrages (R3)'!$AA$32),1,0)</f>
        <v>0</v>
      </c>
      <c r="C32" s="121">
        <f>IF(AND('Sièges (R2)'!$AB$32&gt;0,'Suffrages (R3)'!C32='Suffrages (R3)'!$AA$32),1,0)</f>
        <v>0</v>
      </c>
      <c r="D32" s="121">
        <f>IF(AND('Sièges (R2)'!$AB$32&gt;0,'Suffrages (R3)'!D32='Suffrages (R3)'!$AA$32),1,0)</f>
        <v>0</v>
      </c>
      <c r="E32" s="121">
        <f>IF(AND('Sièges (R2)'!$AB$32&gt;0,'Suffrages (R3)'!E32='Suffrages (R3)'!$AA$32),1,0)</f>
        <v>0</v>
      </c>
      <c r="F32" s="121">
        <f>IF(AND('Sièges (R2)'!$AB$32&gt;0,'Suffrages (R3)'!F32='Suffrages (R3)'!$AA$32),1,0)</f>
        <v>0</v>
      </c>
      <c r="G32" s="121">
        <f>IF(AND('Sièges (R2)'!$AB$32&gt;0,'Suffrages (R3)'!G32='Suffrages (R3)'!$AA$32),1,0)</f>
        <v>0</v>
      </c>
      <c r="H32" s="121">
        <f>IF(AND('Sièges (R2)'!$AB$32&gt;0,'Suffrages (R3)'!H32='Suffrages (R3)'!$AA$32),1,0)</f>
        <v>0</v>
      </c>
      <c r="I32" s="121">
        <f>IF(AND('Sièges (R2)'!$AB$32&gt;0,'Suffrages (R3)'!I32='Suffrages (R3)'!$AA$32),1,0)</f>
        <v>0</v>
      </c>
      <c r="J32" s="121">
        <f>IF(AND('Sièges (R2)'!$AB$32&gt;0,'Suffrages (R3)'!J32='Suffrages (R3)'!$AA$32),1,0)</f>
        <v>0</v>
      </c>
      <c r="K32" s="121">
        <f>IF(AND('Sièges (R2)'!$AB$32&gt;0,'Suffrages (R3)'!K32='Suffrages (R3)'!$AA$32),1,0)</f>
        <v>0</v>
      </c>
      <c r="L32" s="121">
        <f>IF(AND('Sièges (R2)'!$AB$32&gt;0,'Suffrages (R3)'!L32='Suffrages (R3)'!$AA$32),1,0)</f>
        <v>0</v>
      </c>
      <c r="M32" s="121">
        <f>IF(AND('Sièges (R2)'!$AB$32&gt;0,'Suffrages (R3)'!M32='Suffrages (R3)'!$AA$32),1,0)</f>
        <v>0</v>
      </c>
      <c r="N32" s="121">
        <f>IF(AND('Sièges (R2)'!$AB$32&gt;0,'Suffrages (R3)'!N32='Suffrages (R3)'!$AA$32),1,0)</f>
        <v>0</v>
      </c>
      <c r="O32" s="121">
        <f>IF(AND('Sièges (R2)'!$AB$32&gt;0,'Suffrages (R3)'!O32='Suffrages (R3)'!$AA$32),1,0)</f>
        <v>0</v>
      </c>
      <c r="P32" s="121">
        <f>IF(AND('Sièges (R2)'!$AB$32&gt;0,'Suffrages (R3)'!P32='Suffrages (R3)'!$AA$32),1,0)</f>
        <v>0</v>
      </c>
      <c r="Q32" s="121">
        <f>IF(AND('Sièges (R2)'!$AB$32&gt;0,'Suffrages (R3)'!Q32='Suffrages (R3)'!$AA$32),1,0)</f>
        <v>0</v>
      </c>
      <c r="R32" s="121">
        <f>IF(AND('Sièges (R2)'!$AB$32&gt;0,'Suffrages (R3)'!R32='Suffrages (R3)'!$AA$32),1,0)</f>
        <v>0</v>
      </c>
      <c r="S32" s="121">
        <f>IF(AND('Sièges (R2)'!$AB$32&gt;0,'Suffrages (R3)'!S32='Suffrages (R3)'!$AA$32),1,0)</f>
        <v>0</v>
      </c>
      <c r="T32" s="121">
        <f>IF(AND('Sièges (R2)'!$AB$32&gt;0,'Suffrages (R3)'!T32='Suffrages (R3)'!$AA$32),1,0)</f>
        <v>0</v>
      </c>
      <c r="U32" s="121">
        <f>IF(AND('Sièges (R2)'!$AB$32&gt;0,'Suffrages (R3)'!U32='Suffrages (R3)'!$AA$32),1,0)</f>
        <v>0</v>
      </c>
      <c r="V32" s="121">
        <f>IF(AND('Sièges (R2)'!$AB$32&gt;0,'Suffrages (R3)'!V32='Suffrages (R3)'!$AA$32),1,0)</f>
        <v>0</v>
      </c>
      <c r="W32" s="121">
        <f>IF(AND('Sièges (R2)'!$AB$32&gt;0,'Suffrages (R3)'!W32='Suffrages (R3)'!$AA$32),1,0)</f>
        <v>0</v>
      </c>
      <c r="X32" s="121">
        <f>IF(AND('Sièges (R2)'!$AB$32&gt;0,'Suffrages (R3)'!X32='Suffrages (R3)'!$AA$32),1,0)</f>
        <v>0</v>
      </c>
      <c r="Y32" s="121">
        <f>IF(AND('Sièges (R2)'!$AB$32&gt;0,'Suffrages (R3)'!Y32='Suffrages (R3)'!$AA$32),1,0)</f>
        <v>0</v>
      </c>
      <c r="Z32" s="121">
        <f>IF(AND('Sièges (R2)'!$AB$32&gt;0,'Suffrages (R3)'!Z32='Suffrages (R3)'!$AA$32),1,0)</f>
        <v>0</v>
      </c>
      <c r="AA32" s="119">
        <f t="shared" si="0"/>
        <v>0</v>
      </c>
      <c r="AB32" s="120">
        <f>'Sièges (R2)'!AB32-AA32</f>
        <v>0</v>
      </c>
    </row>
    <row r="33" spans="1:28" ht="31.5" customHeight="1">
      <c r="A33" s="118" t="s">
        <v>201</v>
      </c>
      <c r="B33" s="121">
        <f>IF(AND('Sièges (R2)'!$AB$33&gt;0,'Suffrages (R3)'!B33='Suffrages (R3)'!$AA$33),1,0)</f>
        <v>0</v>
      </c>
      <c r="C33" s="121">
        <f>IF(AND('Sièges (R2)'!$AB$33&gt;0,'Suffrages (R3)'!C33='Suffrages (R3)'!$AA$33),1,0)</f>
        <v>0</v>
      </c>
      <c r="D33" s="121">
        <f>IF(AND('Sièges (R2)'!$AB$33&gt;0,'Suffrages (R3)'!D33='Suffrages (R3)'!$AA$33),1,0)</f>
        <v>0</v>
      </c>
      <c r="E33" s="121">
        <f>IF(AND('Sièges (R2)'!$AB$33&gt;0,'Suffrages (R3)'!E33='Suffrages (R3)'!$AA$33),1,0)</f>
        <v>0</v>
      </c>
      <c r="F33" s="121">
        <f>IF(AND('Sièges (R2)'!$AB$33&gt;0,'Suffrages (R3)'!F33='Suffrages (R3)'!$AA$33),1,0)</f>
        <v>0</v>
      </c>
      <c r="G33" s="121">
        <f>IF(AND('Sièges (R2)'!$AB$33&gt;0,'Suffrages (R3)'!G33='Suffrages (R3)'!$AA$33),1,0)</f>
        <v>0</v>
      </c>
      <c r="H33" s="121">
        <f>IF(AND('Sièges (R2)'!$AB$33&gt;0,'Suffrages (R3)'!H33='Suffrages (R3)'!$AA$33),1,0)</f>
        <v>0</v>
      </c>
      <c r="I33" s="121">
        <f>IF(AND('Sièges (R2)'!$AB$33&gt;0,'Suffrages (R3)'!I33='Suffrages (R3)'!$AA$33),1,0)</f>
        <v>0</v>
      </c>
      <c r="J33" s="121">
        <f>IF(AND('Sièges (R2)'!$AB$33&gt;0,'Suffrages (R3)'!J33='Suffrages (R3)'!$AA$33),1,0)</f>
        <v>0</v>
      </c>
      <c r="K33" s="121">
        <f>IF(AND('Sièges (R2)'!$AB$33&gt;0,'Suffrages (R3)'!K33='Suffrages (R3)'!$AA$33),1,0)</f>
        <v>0</v>
      </c>
      <c r="L33" s="121">
        <f>IF(AND('Sièges (R2)'!$AB$33&gt;0,'Suffrages (R3)'!L33='Suffrages (R3)'!$AA$33),1,0)</f>
        <v>0</v>
      </c>
      <c r="M33" s="121">
        <f>IF(AND('Sièges (R2)'!$AB$33&gt;0,'Suffrages (R3)'!M33='Suffrages (R3)'!$AA$33),1,0)</f>
        <v>0</v>
      </c>
      <c r="N33" s="121">
        <f>IF(AND('Sièges (R2)'!$AB$33&gt;0,'Suffrages (R3)'!N33='Suffrages (R3)'!$AA$33),1,0)</f>
        <v>0</v>
      </c>
      <c r="O33" s="121">
        <f>IF(AND('Sièges (R2)'!$AB$33&gt;0,'Suffrages (R3)'!O33='Suffrages (R3)'!$AA$33),1,0)</f>
        <v>0</v>
      </c>
      <c r="P33" s="121">
        <f>IF(AND('Sièges (R2)'!$AB$33&gt;0,'Suffrages (R3)'!P33='Suffrages (R3)'!$AA$33),1,0)</f>
        <v>0</v>
      </c>
      <c r="Q33" s="121">
        <f>IF(AND('Sièges (R2)'!$AB$33&gt;0,'Suffrages (R3)'!Q33='Suffrages (R3)'!$AA$33),1,0)</f>
        <v>0</v>
      </c>
      <c r="R33" s="121">
        <f>IF(AND('Sièges (R2)'!$AB$33&gt;0,'Suffrages (R3)'!R33='Suffrages (R3)'!$AA$33),1,0)</f>
        <v>0</v>
      </c>
      <c r="S33" s="121">
        <f>IF(AND('Sièges (R2)'!$AB$33&gt;0,'Suffrages (R3)'!S33='Suffrages (R3)'!$AA$33),1,0)</f>
        <v>0</v>
      </c>
      <c r="T33" s="121">
        <f>IF(AND('Sièges (R2)'!$AB$33&gt;0,'Suffrages (R3)'!T33='Suffrages (R3)'!$AA$33),1,0)</f>
        <v>0</v>
      </c>
      <c r="U33" s="121">
        <f>IF(AND('Sièges (R2)'!$AB$33&gt;0,'Suffrages (R3)'!U33='Suffrages (R3)'!$AA$33),1,0)</f>
        <v>0</v>
      </c>
      <c r="V33" s="121">
        <f>IF(AND('Sièges (R2)'!$AB$33&gt;0,'Suffrages (R3)'!V33='Suffrages (R3)'!$AA$33),1,0)</f>
        <v>0</v>
      </c>
      <c r="W33" s="121">
        <f>IF(AND('Sièges (R2)'!$AB$33&gt;0,'Suffrages (R3)'!W33='Suffrages (R3)'!$AA$33),1,0)</f>
        <v>0</v>
      </c>
      <c r="X33" s="121">
        <f>IF(AND('Sièges (R2)'!$AB$33&gt;0,'Suffrages (R3)'!X33='Suffrages (R3)'!$AA$33),1,0)</f>
        <v>0</v>
      </c>
      <c r="Y33" s="121">
        <f>IF(AND('Sièges (R2)'!$AB$33&gt;0,'Suffrages (R3)'!Y33='Suffrages (R3)'!$AA$33),1,0)</f>
        <v>0</v>
      </c>
      <c r="Z33" s="121">
        <f>IF(AND('Sièges (R2)'!$AB$33&gt;0,'Suffrages (R3)'!Z33='Suffrages (R3)'!$AA$33),1,0)</f>
        <v>0</v>
      </c>
      <c r="AA33" s="119">
        <f t="shared" si="0"/>
        <v>0</v>
      </c>
      <c r="AB33" s="120">
        <f>'Sièges (R2)'!AB33-AA33</f>
        <v>0</v>
      </c>
    </row>
    <row r="34" spans="1:28" ht="31.5" customHeight="1">
      <c r="A34" s="118" t="s">
        <v>73</v>
      </c>
      <c r="B34" s="121">
        <f>IF(AND('Sièges (R2)'!$AB$34&gt;0,'Suffrages (R3)'!B34='Suffrages (R3)'!$AA$34),1,0)</f>
        <v>0</v>
      </c>
      <c r="C34" s="121">
        <f>IF(AND('Sièges (R2)'!$AB$34&gt;0,'Suffrages (R3)'!C34='Suffrages (R3)'!$AA$34),1,0)</f>
        <v>0</v>
      </c>
      <c r="D34" s="121">
        <f>IF(AND('Sièges (R2)'!$AB$34&gt;0,'Suffrages (R3)'!D34='Suffrages (R3)'!$AA$34),1,0)</f>
        <v>0</v>
      </c>
      <c r="E34" s="121">
        <f>IF(AND('Sièges (R2)'!$AB$34&gt;0,'Suffrages (R3)'!E34='Suffrages (R3)'!$AA$34),1,0)</f>
        <v>0</v>
      </c>
      <c r="F34" s="121">
        <f>IF(AND('Sièges (R2)'!$AB$34&gt;0,'Suffrages (R3)'!F34='Suffrages (R3)'!$AA$34),1,0)</f>
        <v>0</v>
      </c>
      <c r="G34" s="121">
        <f>IF(AND('Sièges (R2)'!$AB$34&gt;0,'Suffrages (R3)'!G34='Suffrages (R3)'!$AA$34),1,0)</f>
        <v>0</v>
      </c>
      <c r="H34" s="121">
        <f>IF(AND('Sièges (R2)'!$AB$34&gt;0,'Suffrages (R3)'!H34='Suffrages (R3)'!$AA$34),1,0)</f>
        <v>0</v>
      </c>
      <c r="I34" s="121">
        <f>IF(AND('Sièges (R2)'!$AB$34&gt;0,'Suffrages (R3)'!I34='Suffrages (R3)'!$AA$34),1,0)</f>
        <v>0</v>
      </c>
      <c r="J34" s="121">
        <f>IF(AND('Sièges (R2)'!$AB$34&gt;0,'Suffrages (R3)'!J34='Suffrages (R3)'!$AA$34),1,0)</f>
        <v>0</v>
      </c>
      <c r="K34" s="121">
        <f>IF(AND('Sièges (R2)'!$AB$34&gt;0,'Suffrages (R3)'!K34='Suffrages (R3)'!$AA$34),1,0)</f>
        <v>0</v>
      </c>
      <c r="L34" s="121">
        <f>IF(AND('Sièges (R2)'!$AB$34&gt;0,'Suffrages (R3)'!L34='Suffrages (R3)'!$AA$34),1,0)</f>
        <v>0</v>
      </c>
      <c r="M34" s="121">
        <f>IF(AND('Sièges (R2)'!$AB$34&gt;0,'Suffrages (R3)'!M34='Suffrages (R3)'!$AA$34),1,0)</f>
        <v>0</v>
      </c>
      <c r="N34" s="121">
        <f>IF(AND('Sièges (R2)'!$AB$34&gt;0,'Suffrages (R3)'!N34='Suffrages (R3)'!$AA$34),1,0)</f>
        <v>0</v>
      </c>
      <c r="O34" s="121">
        <f>IF(AND('Sièges (R2)'!$AB$34&gt;0,'Suffrages (R3)'!O34='Suffrages (R3)'!$AA$34),1,0)</f>
        <v>0</v>
      </c>
      <c r="P34" s="121">
        <f>IF(AND('Sièges (R2)'!$AB$34&gt;0,'Suffrages (R3)'!P34='Suffrages (R3)'!$AA$34),1,0)</f>
        <v>0</v>
      </c>
      <c r="Q34" s="121">
        <f>IF(AND('Sièges (R2)'!$AB$34&gt;0,'Suffrages (R3)'!Q34='Suffrages (R3)'!$AA$34),1,0)</f>
        <v>0</v>
      </c>
      <c r="R34" s="121">
        <f>IF(AND('Sièges (R2)'!$AB$34&gt;0,'Suffrages (R3)'!R34='Suffrages (R3)'!$AA$34),1,0)</f>
        <v>0</v>
      </c>
      <c r="S34" s="121">
        <f>IF(AND('Sièges (R2)'!$AB$34&gt;0,'Suffrages (R3)'!S34='Suffrages (R3)'!$AA$34),1,0)</f>
        <v>0</v>
      </c>
      <c r="T34" s="121">
        <f>IF(AND('Sièges (R2)'!$AB$34&gt;0,'Suffrages (R3)'!T34='Suffrages (R3)'!$AA$34),1,0)</f>
        <v>0</v>
      </c>
      <c r="U34" s="121">
        <f>IF(AND('Sièges (R2)'!$AB$34&gt;0,'Suffrages (R3)'!U34='Suffrages (R3)'!$AA$34),1,0)</f>
        <v>0</v>
      </c>
      <c r="V34" s="121">
        <f>IF(AND('Sièges (R2)'!$AB$34&gt;0,'Suffrages (R3)'!V34='Suffrages (R3)'!$AA$34),1,0)</f>
        <v>0</v>
      </c>
      <c r="W34" s="121">
        <f>IF(AND('Sièges (R2)'!$AB$34&gt;0,'Suffrages (R3)'!W34='Suffrages (R3)'!$AA$34),1,0)</f>
        <v>0</v>
      </c>
      <c r="X34" s="121">
        <f>IF(AND('Sièges (R2)'!$AB$34&gt;0,'Suffrages (R3)'!X34='Suffrages (R3)'!$AA$34),1,0)</f>
        <v>0</v>
      </c>
      <c r="Y34" s="121">
        <f>IF(AND('Sièges (R2)'!$AB$34&gt;0,'Suffrages (R3)'!Y34='Suffrages (R3)'!$AA$34),1,0)</f>
        <v>0</v>
      </c>
      <c r="Z34" s="121">
        <f>IF(AND('Sièges (R2)'!$AB$34&gt;0,'Suffrages (R3)'!Z34='Suffrages (R3)'!$AA$34),1,0)</f>
        <v>0</v>
      </c>
      <c r="AA34" s="119">
        <f t="shared" si="0"/>
        <v>0</v>
      </c>
      <c r="AB34" s="120">
        <f>'Sièges (R2)'!AB34-AA34</f>
        <v>0</v>
      </c>
    </row>
    <row r="35" spans="1:28" ht="18">
      <c r="A35" s="118" t="s">
        <v>17</v>
      </c>
      <c r="B35" s="122">
        <f t="shared" ref="B35:AB35" si="1">SUM(B2:B34)</f>
        <v>0</v>
      </c>
      <c r="C35" s="122">
        <f t="shared" si="1"/>
        <v>0</v>
      </c>
      <c r="D35" s="122">
        <f t="shared" si="1"/>
        <v>0</v>
      </c>
      <c r="E35" s="122">
        <f t="shared" si="1"/>
        <v>0</v>
      </c>
      <c r="F35" s="122">
        <f t="shared" si="1"/>
        <v>0</v>
      </c>
      <c r="G35" s="122">
        <f t="shared" si="1"/>
        <v>0</v>
      </c>
      <c r="H35" s="122">
        <f t="shared" si="1"/>
        <v>1</v>
      </c>
      <c r="I35" s="122">
        <f t="shared" si="1"/>
        <v>2</v>
      </c>
      <c r="J35" s="122">
        <f t="shared" si="1"/>
        <v>4</v>
      </c>
      <c r="K35" s="122">
        <f t="shared" si="1"/>
        <v>0</v>
      </c>
      <c r="L35" s="122">
        <f t="shared" si="1"/>
        <v>1</v>
      </c>
      <c r="M35" s="122">
        <f t="shared" si="1"/>
        <v>0</v>
      </c>
      <c r="N35" s="122">
        <f t="shared" si="1"/>
        <v>0</v>
      </c>
      <c r="O35" s="122">
        <f t="shared" si="1"/>
        <v>1</v>
      </c>
      <c r="P35" s="122">
        <f t="shared" si="1"/>
        <v>2</v>
      </c>
      <c r="Q35" s="122">
        <f t="shared" si="1"/>
        <v>2</v>
      </c>
      <c r="R35" s="122">
        <f t="shared" si="1"/>
        <v>2</v>
      </c>
      <c r="S35" s="122">
        <f t="shared" si="1"/>
        <v>6</v>
      </c>
      <c r="T35" s="122">
        <f t="shared" si="1"/>
        <v>3</v>
      </c>
      <c r="U35" s="122">
        <f t="shared" si="1"/>
        <v>3</v>
      </c>
      <c r="V35" s="122">
        <f t="shared" si="1"/>
        <v>0</v>
      </c>
      <c r="W35" s="122">
        <f t="shared" si="1"/>
        <v>0</v>
      </c>
      <c r="X35" s="122">
        <f t="shared" si="1"/>
        <v>0</v>
      </c>
      <c r="Y35" s="122">
        <f t="shared" si="1"/>
        <v>2</v>
      </c>
      <c r="Z35" s="122">
        <f t="shared" si="1"/>
        <v>0</v>
      </c>
      <c r="AA35" s="122">
        <f t="shared" si="1"/>
        <v>29</v>
      </c>
      <c r="AB35" s="122">
        <f t="shared" si="1"/>
        <v>72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AA35"/>
  <sheetViews>
    <sheetView workbookViewId="0"/>
  </sheetViews>
  <sheetFormatPr baseColWidth="10" defaultColWidth="13.5" defaultRowHeight="15.75" customHeight="1"/>
  <cols>
    <col min="1" max="1" width="31.6640625" customWidth="1"/>
    <col min="2" max="27" width="11.83203125" customWidth="1"/>
  </cols>
  <sheetData>
    <row r="1" spans="1:27" ht="36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202</v>
      </c>
    </row>
    <row r="2" spans="1:27" ht="18">
      <c r="A2" s="118" t="s">
        <v>40</v>
      </c>
      <c r="B2" s="119">
        <f>IF('Sièges (R3)'!B2,0,'Suffrages (R3)'!B2)</f>
        <v>1598</v>
      </c>
      <c r="C2" s="119">
        <f>IF('Sièges (R3)'!C2,0,'Suffrages (R3)'!C2)</f>
        <v>3195</v>
      </c>
      <c r="D2" s="119">
        <f>IF('Sièges (R3)'!D2,0,'Suffrages (R3)'!D2)</f>
        <v>815</v>
      </c>
      <c r="E2" s="119">
        <f>IF('Sièges (R3)'!E2,0,'Suffrages (R3)'!E2)</f>
        <v>356</v>
      </c>
      <c r="F2" s="119">
        <f>IF('Sièges (R3)'!F2,0,'Suffrages (R3)'!F2)</f>
        <v>342</v>
      </c>
      <c r="G2" s="119">
        <f>IF('Sièges (R3)'!G2,0,'Suffrages (R3)'!G2)</f>
        <v>409</v>
      </c>
      <c r="H2" s="119">
        <f>IF('Sièges (R3)'!H2,0,'Suffrages (R3)'!H2)</f>
        <v>1397</v>
      </c>
      <c r="I2" s="119">
        <f>IF('Sièges (R3)'!I2,0,'Suffrages (R3)'!I2)</f>
        <v>0</v>
      </c>
      <c r="J2" s="119">
        <f>IF('Sièges (R3)'!J2,0,'Suffrages (R3)'!J2)</f>
        <v>1651.1111111111095</v>
      </c>
      <c r="K2" s="119">
        <f>IF('Sièges (R3)'!K2,0,'Suffrages (R3)'!K2)</f>
        <v>1011</v>
      </c>
      <c r="L2" s="119">
        <f>IF('Sièges (R3)'!L2,0,'Suffrages (R3)'!L2)</f>
        <v>1209</v>
      </c>
      <c r="M2" s="119">
        <f>IF('Sièges (R3)'!M2,0,'Suffrages (R3)'!M2)</f>
        <v>6784</v>
      </c>
      <c r="N2" s="119">
        <f>IF('Sièges (R3)'!N2,0,'Suffrages (R3)'!N2)</f>
        <v>552</v>
      </c>
      <c r="O2" s="119">
        <f>IF('Sièges (R3)'!O2,0,'Suffrages (R3)'!O2)</f>
        <v>585</v>
      </c>
      <c r="P2" s="119">
        <f>IF('Sièges (R3)'!P2,0,'Suffrages (R3)'!P2)</f>
        <v>3106</v>
      </c>
      <c r="Q2" s="119">
        <f>IF('Sièges (R3)'!Q2,0,'Suffrages (R3)'!Q2)</f>
        <v>1284</v>
      </c>
      <c r="R2" s="119">
        <f>IF('Sièges (R3)'!R2,0,'Suffrages (R3)'!R2)</f>
        <v>0</v>
      </c>
      <c r="S2" s="119">
        <f>IF('Sièges (R3)'!S2,0,'Suffrages (R3)'!S2)</f>
        <v>0</v>
      </c>
      <c r="T2" s="119">
        <f>IF('Sièges (R3)'!T2,0,'Suffrages (R3)'!T2)</f>
        <v>4196</v>
      </c>
      <c r="U2" s="119">
        <f>IF('Sièges (R3)'!U2,0,'Suffrages (R3)'!U2)</f>
        <v>499.55555555555475</v>
      </c>
      <c r="V2" s="119">
        <f>IF('Sièges (R3)'!V2,0,'Suffrages (R3)'!V2)</f>
        <v>3043</v>
      </c>
      <c r="W2" s="119">
        <f>IF('Sièges (R3)'!W2,0,'Suffrages (R3)'!W2)</f>
        <v>1837</v>
      </c>
      <c r="X2" s="119">
        <f>IF('Sièges (R3)'!X2,0,'Suffrages (R3)'!X2)</f>
        <v>0</v>
      </c>
      <c r="Y2" s="119">
        <f>IF('Sièges (R3)'!Y2,0,'Suffrages (R3)'!Y2)</f>
        <v>0</v>
      </c>
      <c r="Z2" s="119">
        <f>IF('Sièges (R3)'!Z2,0,'Suffrages (R3)'!Z2)</f>
        <v>0</v>
      </c>
      <c r="AA2" s="119">
        <f t="shared" ref="AA2:AA34" si="0">MAX(B2:Z2)</f>
        <v>6784</v>
      </c>
    </row>
    <row r="3" spans="1:27" ht="18">
      <c r="A3" s="118" t="s">
        <v>42</v>
      </c>
      <c r="B3" s="121">
        <f>IF('Sièges (R3)'!B3,0,'Suffrages (R3)'!B3)</f>
        <v>2635</v>
      </c>
      <c r="C3" s="121">
        <f>IF('Sièges (R3)'!C3,0,'Suffrages (R3)'!C3)</f>
        <v>3726</v>
      </c>
      <c r="D3" s="121">
        <f>IF('Sièges (R3)'!D3,0,'Suffrages (R3)'!D3)</f>
        <v>1419</v>
      </c>
      <c r="E3" s="121">
        <f>IF('Sièges (R3)'!E3,0,'Suffrages (R3)'!E3)</f>
        <v>409</v>
      </c>
      <c r="F3" s="121">
        <f>IF('Sièges (R3)'!F3,0,'Suffrages (R3)'!F3)</f>
        <v>735</v>
      </c>
      <c r="G3" s="121">
        <f>IF('Sièges (R3)'!G3,0,'Suffrages (R3)'!G3)</f>
        <v>0</v>
      </c>
      <c r="H3" s="121">
        <f>IF('Sièges (R3)'!H3,0,'Suffrages (R3)'!H3)</f>
        <v>1908</v>
      </c>
      <c r="I3" s="121">
        <f>IF('Sièges (R3)'!I3,0,'Suffrages (R3)'!I3)</f>
        <v>7255</v>
      </c>
      <c r="J3" s="121">
        <f>IF('Sièges (R3)'!J3,0,'Suffrages (R3)'!J3)</f>
        <v>2407.125</v>
      </c>
      <c r="K3" s="121">
        <f>IF('Sièges (R3)'!K3,0,'Suffrages (R3)'!K3)</f>
        <v>973</v>
      </c>
      <c r="L3" s="121">
        <f>IF('Sièges (R3)'!L3,0,'Suffrages (R3)'!L3)</f>
        <v>1182</v>
      </c>
      <c r="M3" s="121">
        <f>IF('Sièges (R3)'!M3,0,'Suffrages (R3)'!M3)</f>
        <v>5341</v>
      </c>
      <c r="N3" s="121">
        <f>IF('Sièges (R3)'!N3,0,'Suffrages (R3)'!N3)</f>
        <v>532</v>
      </c>
      <c r="O3" s="121">
        <f>IF('Sièges (R3)'!O3,0,'Suffrages (R3)'!O3)</f>
        <v>1767</v>
      </c>
      <c r="P3" s="121">
        <f>IF('Sièges (R3)'!P3,0,'Suffrages (R3)'!P3)</f>
        <v>1843</v>
      </c>
      <c r="Q3" s="121">
        <f>IF('Sièges (R3)'!Q3,0,'Suffrages (R3)'!Q3)</f>
        <v>1218</v>
      </c>
      <c r="R3" s="121">
        <f>IF('Sièges (R3)'!R3,0,'Suffrages (R3)'!R3)</f>
        <v>5539.125</v>
      </c>
      <c r="S3" s="121">
        <f>IF('Sièges (R3)'!S3,0,'Suffrages (R3)'!S3)</f>
        <v>0</v>
      </c>
      <c r="T3" s="121">
        <f>IF('Sièges (R3)'!T3,0,'Suffrages (R3)'!T3)</f>
        <v>0</v>
      </c>
      <c r="U3" s="121">
        <f>IF('Sièges (R3)'!U3,0,'Suffrages (R3)'!U3)</f>
        <v>0</v>
      </c>
      <c r="V3" s="119">
        <f>IF('Sièges (R3)'!V3,0,'Suffrages (R3)'!V3)</f>
        <v>4377</v>
      </c>
      <c r="W3" s="121">
        <f>IF('Sièges (R3)'!W3,0,'Suffrages (R3)'!W3)</f>
        <v>1365</v>
      </c>
      <c r="X3" s="121">
        <f>IF('Sièges (R3)'!X3,0,'Suffrages (R3)'!X3)</f>
        <v>0</v>
      </c>
      <c r="Y3" s="121">
        <f>IF('Sièges (R3)'!Y3,0,'Suffrages (R3)'!Y3)</f>
        <v>7659</v>
      </c>
      <c r="Z3" s="121">
        <f>IF('Sièges (R3)'!Z3,0,'Suffrages (R3)'!Z3)</f>
        <v>0</v>
      </c>
      <c r="AA3" s="119">
        <f t="shared" si="0"/>
        <v>7659</v>
      </c>
    </row>
    <row r="4" spans="1:27" ht="18">
      <c r="A4" s="118" t="s">
        <v>43</v>
      </c>
      <c r="B4" s="121">
        <f>IF('Sièges (R3)'!B4,0,'Suffrages (R3)'!B4)</f>
        <v>4087</v>
      </c>
      <c r="C4" s="121">
        <f>IF('Sièges (R3)'!C4,0,'Suffrages (R3)'!C4)</f>
        <v>3422</v>
      </c>
      <c r="D4" s="121">
        <f>IF('Sièges (R3)'!D4,0,'Suffrages (R3)'!D4)</f>
        <v>824</v>
      </c>
      <c r="E4" s="121">
        <f>IF('Sièges (R3)'!E4,0,'Suffrages (R3)'!E4)</f>
        <v>949</v>
      </c>
      <c r="F4" s="121">
        <f>IF('Sièges (R3)'!F4,0,'Suffrages (R3)'!F4)</f>
        <v>542</v>
      </c>
      <c r="G4" s="121">
        <f>IF('Sièges (R3)'!G4,0,'Suffrages (R3)'!G4)</f>
        <v>468</v>
      </c>
      <c r="H4" s="121">
        <f>IF('Sièges (R3)'!H4,0,'Suffrages (R3)'!H4)</f>
        <v>1988</v>
      </c>
      <c r="I4" s="121">
        <f>IF('Sièges (R3)'!I4,0,'Suffrages (R3)'!I4)</f>
        <v>8978</v>
      </c>
      <c r="J4" s="121">
        <f>IF('Sièges (R3)'!J4,0,'Suffrages (R3)'!J4)</f>
        <v>7146.625</v>
      </c>
      <c r="K4" s="121">
        <f>IF('Sièges (R3)'!K4,0,'Suffrages (R3)'!K4)</f>
        <v>1415</v>
      </c>
      <c r="L4" s="121">
        <f>IF('Sièges (R3)'!L4,0,'Suffrages (R3)'!L4)</f>
        <v>1239</v>
      </c>
      <c r="M4" s="121">
        <f>IF('Sièges (R3)'!M4,0,'Suffrages (R3)'!M4)</f>
        <v>6646</v>
      </c>
      <c r="N4" s="121">
        <f>IF('Sièges (R3)'!N4,0,'Suffrages (R3)'!N4)</f>
        <v>583</v>
      </c>
      <c r="O4" s="121">
        <f>IF('Sièges (R3)'!O4,0,'Suffrages (R3)'!O4)</f>
        <v>1021</v>
      </c>
      <c r="P4" s="121">
        <f>IF('Sièges (R3)'!P4,0,'Suffrages (R3)'!P4)</f>
        <v>3866</v>
      </c>
      <c r="Q4" s="121">
        <f>IF('Sièges (R3)'!Q4,0,'Suffrages (R3)'!Q4)</f>
        <v>2526</v>
      </c>
      <c r="R4" s="121">
        <f>IF('Sièges (R3)'!R4,0,'Suffrages (R3)'!R4)</f>
        <v>0</v>
      </c>
      <c r="S4" s="121">
        <f>IF('Sièges (R3)'!S4,0,'Suffrages (R3)'!S4)</f>
        <v>0</v>
      </c>
      <c r="T4" s="121">
        <f>IF('Sièges (R3)'!T4,0,'Suffrages (R3)'!T4)</f>
        <v>6110</v>
      </c>
      <c r="U4" s="121">
        <f>IF('Sièges (R3)'!U4,0,'Suffrages (R3)'!U4)</f>
        <v>0</v>
      </c>
      <c r="V4" s="119">
        <f>IF('Sièges (R3)'!V4,0,'Suffrages (R3)'!V4)</f>
        <v>4376</v>
      </c>
      <c r="W4" s="121">
        <f>IF('Sièges (R3)'!W4,0,'Suffrages (R3)'!W4)</f>
        <v>911</v>
      </c>
      <c r="X4" s="121">
        <f>IF('Sièges (R3)'!X4,0,'Suffrages (R3)'!X4)</f>
        <v>0</v>
      </c>
      <c r="Y4" s="121">
        <f>IF('Sièges (R3)'!Y4,0,'Suffrages (R3)'!Y4)</f>
        <v>0</v>
      </c>
      <c r="Z4" s="121">
        <f>IF('Sièges (R3)'!Z4,0,'Suffrages (R3)'!Z4)</f>
        <v>0</v>
      </c>
      <c r="AA4" s="119">
        <f t="shared" si="0"/>
        <v>8978</v>
      </c>
    </row>
    <row r="5" spans="1:27" ht="18">
      <c r="A5" s="118" t="s">
        <v>44</v>
      </c>
      <c r="B5" s="121">
        <f>IF('Sièges (R3)'!B5,0,'Suffrages (R3)'!B5)</f>
        <v>1128</v>
      </c>
      <c r="C5" s="121">
        <f>IF('Sièges (R3)'!C5,0,'Suffrages (R3)'!C5)</f>
        <v>1335</v>
      </c>
      <c r="D5" s="121">
        <f>IF('Sièges (R3)'!D5,0,'Suffrages (R3)'!D5)</f>
        <v>581</v>
      </c>
      <c r="E5" s="121">
        <f>IF('Sièges (R3)'!E5,0,'Suffrages (R3)'!E5)</f>
        <v>294</v>
      </c>
      <c r="F5" s="121">
        <f>IF('Sièges (R3)'!F5,0,'Suffrages (R3)'!F5)</f>
        <v>223</v>
      </c>
      <c r="G5" s="121">
        <f>IF('Sièges (R3)'!G5,0,'Suffrages (R3)'!G5)</f>
        <v>353</v>
      </c>
      <c r="H5" s="121">
        <f>IF('Sièges (R3)'!H5,0,'Suffrages (R3)'!H5)</f>
        <v>1187</v>
      </c>
      <c r="I5" s="121">
        <f>IF('Sièges (R3)'!I5,0,'Suffrages (R3)'!I5)</f>
        <v>0</v>
      </c>
      <c r="J5" s="121">
        <f>IF('Sièges (R3)'!J5,0,'Suffrages (R3)'!J5)</f>
        <v>0</v>
      </c>
      <c r="K5" s="121">
        <f>IF('Sièges (R3)'!K5,0,'Suffrages (R3)'!K5)</f>
        <v>855</v>
      </c>
      <c r="L5" s="121">
        <f>IF('Sièges (R3)'!L5,0,'Suffrages (R3)'!L5)</f>
        <v>664</v>
      </c>
      <c r="M5" s="121">
        <f>IF('Sièges (R3)'!M5,0,'Suffrages (R3)'!M5)</f>
        <v>4615</v>
      </c>
      <c r="N5" s="121">
        <f>IF('Sièges (R3)'!N5,0,'Suffrages (R3)'!N5)</f>
        <v>312</v>
      </c>
      <c r="O5" s="121">
        <f>IF('Sièges (R3)'!O5,0,'Suffrages (R3)'!O5)</f>
        <v>877</v>
      </c>
      <c r="P5" s="121">
        <f>IF('Sièges (R3)'!P5,0,'Suffrages (R3)'!P5)</f>
        <v>4088</v>
      </c>
      <c r="Q5" s="121">
        <f>IF('Sièges (R3)'!Q5,0,'Suffrages (R3)'!Q5)</f>
        <v>1500</v>
      </c>
      <c r="R5" s="121">
        <f>IF('Sièges (R3)'!R5,0,'Suffrages (R3)'!R5)</f>
        <v>3711</v>
      </c>
      <c r="S5" s="121">
        <f>IF('Sièges (R3)'!S5,0,'Suffrages (R3)'!S5)</f>
        <v>2398.1428571428569</v>
      </c>
      <c r="T5" s="121">
        <f>IF('Sièges (R3)'!T5,0,'Suffrages (R3)'!T5)</f>
        <v>2678</v>
      </c>
      <c r="U5" s="121">
        <f>IF('Sièges (R3)'!U5,0,'Suffrages (R3)'!U5)</f>
        <v>0</v>
      </c>
      <c r="V5" s="119">
        <f>IF('Sièges (R3)'!V5,0,'Suffrages (R3)'!V5)</f>
        <v>3058</v>
      </c>
      <c r="W5" s="121">
        <f>IF('Sièges (R3)'!W5,0,'Suffrages (R3)'!W5)</f>
        <v>913</v>
      </c>
      <c r="X5" s="121">
        <f>IF('Sièges (R3)'!X5,0,'Suffrages (R3)'!X5)</f>
        <v>0</v>
      </c>
      <c r="Y5" s="121">
        <f>IF('Sièges (R3)'!Y5,0,'Suffrages (R3)'!Y5)</f>
        <v>0</v>
      </c>
      <c r="Z5" s="121">
        <f>IF('Sièges (R3)'!Z5,0,'Suffrages (R3)'!Z5)</f>
        <v>0</v>
      </c>
      <c r="AA5" s="119">
        <f t="shared" si="0"/>
        <v>4615</v>
      </c>
    </row>
    <row r="6" spans="1:27" ht="18">
      <c r="A6" s="118" t="s">
        <v>45</v>
      </c>
      <c r="B6" s="121">
        <f>IF('Sièges (R3)'!B6,0,'Suffrages (R3)'!B6)</f>
        <v>2417</v>
      </c>
      <c r="C6" s="121">
        <f>IF('Sièges (R3)'!C6,0,'Suffrages (R3)'!C6)</f>
        <v>2773</v>
      </c>
      <c r="D6" s="121">
        <f>IF('Sièges (R3)'!D6,0,'Suffrages (R3)'!D6)</f>
        <v>682</v>
      </c>
      <c r="E6" s="121">
        <f>IF('Sièges (R3)'!E6,0,'Suffrages (R3)'!E6)</f>
        <v>637</v>
      </c>
      <c r="F6" s="121">
        <f>IF('Sièges (R3)'!F6,0,'Suffrages (R3)'!F6)</f>
        <v>723</v>
      </c>
      <c r="G6" s="121">
        <f>IF('Sièges (R3)'!G6,0,'Suffrages (R3)'!G6)</f>
        <v>532</v>
      </c>
      <c r="H6" s="121">
        <f>IF('Sièges (R3)'!H6,0,'Suffrages (R3)'!H6)</f>
        <v>2608</v>
      </c>
      <c r="I6" s="121">
        <f>IF('Sièges (R3)'!I6,0,'Suffrages (R3)'!I6)</f>
        <v>0</v>
      </c>
      <c r="J6" s="121">
        <f>IF('Sièges (R3)'!J6,0,'Suffrages (R3)'!J6)</f>
        <v>0</v>
      </c>
      <c r="K6" s="121">
        <f>IF('Sièges (R3)'!K6,0,'Suffrages (R3)'!K6)</f>
        <v>1569</v>
      </c>
      <c r="L6" s="121">
        <f>IF('Sièges (R3)'!L6,0,'Suffrages (R3)'!L6)</f>
        <v>1943</v>
      </c>
      <c r="M6" s="121">
        <f>IF('Sièges (R3)'!M6,0,'Suffrages (R3)'!M6)</f>
        <v>12127</v>
      </c>
      <c r="N6" s="121">
        <f>IF('Sièges (R3)'!N6,0,'Suffrages (R3)'!N6)</f>
        <v>645</v>
      </c>
      <c r="O6" s="121">
        <f>IF('Sièges (R3)'!O6,0,'Suffrages (R3)'!O6)</f>
        <v>1725</v>
      </c>
      <c r="P6" s="121">
        <f>IF('Sièges (R3)'!P6,0,'Suffrages (R3)'!P6)</f>
        <v>4576</v>
      </c>
      <c r="Q6" s="121">
        <f>IF('Sièges (R3)'!Q6,0,'Suffrages (R3)'!Q6)</f>
        <v>881</v>
      </c>
      <c r="R6" s="121">
        <f>IF('Sièges (R3)'!R6,0,'Suffrages (R3)'!R6)</f>
        <v>0</v>
      </c>
      <c r="S6" s="121">
        <f>IF('Sièges (R3)'!S6,0,'Suffrages (R3)'!S6)</f>
        <v>8667.7999999999993</v>
      </c>
      <c r="T6" s="121">
        <f>IF('Sièges (R3)'!T6,0,'Suffrages (R3)'!T6)</f>
        <v>7893</v>
      </c>
      <c r="U6" s="121">
        <f>IF('Sièges (R3)'!U6,0,'Suffrages (R3)'!U6)</f>
        <v>763.79999999999927</v>
      </c>
      <c r="V6" s="119">
        <f>IF('Sièges (R3)'!V6,0,'Suffrages (R3)'!V6)</f>
        <v>6689</v>
      </c>
      <c r="W6" s="121">
        <f>IF('Sièges (R3)'!W6,0,'Suffrages (R3)'!W6)</f>
        <v>747</v>
      </c>
      <c r="X6" s="121">
        <f>IF('Sièges (R3)'!X6,0,'Suffrages (R3)'!X6)</f>
        <v>0</v>
      </c>
      <c r="Y6" s="121">
        <f>IF('Sièges (R3)'!Y6,0,'Suffrages (R3)'!Y6)</f>
        <v>0</v>
      </c>
      <c r="Z6" s="121">
        <f>IF('Sièges (R3)'!Z6,0,'Suffrages (R3)'!Z6)</f>
        <v>0</v>
      </c>
      <c r="AA6" s="119">
        <f t="shared" si="0"/>
        <v>12127</v>
      </c>
    </row>
    <row r="7" spans="1:27" ht="18">
      <c r="A7" s="118" t="s">
        <v>46</v>
      </c>
      <c r="B7" s="121">
        <f>IF('Sièges (R3)'!B7,0,'Suffrages (R3)'!B7)</f>
        <v>404</v>
      </c>
      <c r="C7" s="121">
        <f>IF('Sièges (R3)'!C7,0,'Suffrages (R3)'!C7)</f>
        <v>969</v>
      </c>
      <c r="D7" s="121">
        <f>IF('Sièges (R3)'!D7,0,'Suffrages (R3)'!D7)</f>
        <v>699</v>
      </c>
      <c r="E7" s="121">
        <f>IF('Sièges (R3)'!E7,0,'Suffrages (R3)'!E7)</f>
        <v>1422</v>
      </c>
      <c r="F7" s="121">
        <f>IF('Sièges (R3)'!F7,0,'Suffrages (R3)'!F7)</f>
        <v>83</v>
      </c>
      <c r="G7" s="121">
        <f>IF('Sièges (R3)'!G7,0,'Suffrages (R3)'!G7)</f>
        <v>750</v>
      </c>
      <c r="H7" s="121">
        <f>IF('Sièges (R3)'!H7,0,'Suffrages (R3)'!H7)</f>
        <v>816</v>
      </c>
      <c r="I7" s="121">
        <f>IF('Sièges (R3)'!I7,0,'Suffrages (R3)'!I7)</f>
        <v>600</v>
      </c>
      <c r="J7" s="121">
        <f>IF('Sièges (R3)'!J7,0,'Suffrages (R3)'!J7)</f>
        <v>0</v>
      </c>
      <c r="K7" s="121">
        <f>IF('Sièges (R3)'!K7,0,'Suffrages (R3)'!K7)</f>
        <v>335</v>
      </c>
      <c r="L7" s="121">
        <f>IF('Sièges (R3)'!L7,0,'Suffrages (R3)'!L7)</f>
        <v>351</v>
      </c>
      <c r="M7" s="121">
        <f>IF('Sièges (R3)'!M7,0,'Suffrages (R3)'!M7)</f>
        <v>1446</v>
      </c>
      <c r="N7" s="121">
        <f>IF('Sièges (R3)'!N7,0,'Suffrages (R3)'!N7)</f>
        <v>382</v>
      </c>
      <c r="O7" s="121">
        <f>IF('Sièges (R3)'!O7,0,'Suffrages (R3)'!O7)</f>
        <v>1144</v>
      </c>
      <c r="P7" s="121">
        <f>IF('Sièges (R3)'!P7,0,'Suffrages (R3)'!P7)</f>
        <v>991</v>
      </c>
      <c r="Q7" s="121">
        <f>IF('Sièges (R3)'!Q7,0,'Suffrages (R3)'!Q7)</f>
        <v>0</v>
      </c>
      <c r="R7" s="121">
        <f>IF('Sièges (R3)'!R7,0,'Suffrages (R3)'!R7)</f>
        <v>2012</v>
      </c>
      <c r="S7" s="121">
        <f>IF('Sièges (R3)'!S7,0,'Suffrages (R3)'!S7)</f>
        <v>0</v>
      </c>
      <c r="T7" s="121">
        <f>IF('Sièges (R3)'!T7,0,'Suffrages (R3)'!T7)</f>
        <v>1641</v>
      </c>
      <c r="U7" s="121">
        <f>IF('Sièges (R3)'!U7,0,'Suffrages (R3)'!U7)</f>
        <v>1459</v>
      </c>
      <c r="V7" s="119">
        <f>IF('Sièges (R3)'!V7,0,'Suffrages (R3)'!V7)</f>
        <v>0</v>
      </c>
      <c r="W7" s="121">
        <f>IF('Sièges (R3)'!W7,0,'Suffrages (R3)'!W7)</f>
        <v>938</v>
      </c>
      <c r="X7" s="121">
        <f>IF('Sièges (R3)'!X7,0,'Suffrages (R3)'!X7)</f>
        <v>0</v>
      </c>
      <c r="Y7" s="121">
        <f>IF('Sièges (R3)'!Y7,0,'Suffrages (R3)'!Y7)</f>
        <v>1788</v>
      </c>
      <c r="Z7" s="121">
        <f>IF('Sièges (R3)'!Z7,0,'Suffrages (R3)'!Z7)</f>
        <v>1336</v>
      </c>
      <c r="AA7" s="119">
        <f t="shared" si="0"/>
        <v>2012</v>
      </c>
    </row>
    <row r="8" spans="1:27" ht="18">
      <c r="A8" s="118" t="s">
        <v>47</v>
      </c>
      <c r="B8" s="121">
        <f>IF('Sièges (R3)'!B8,0,'Suffrages (R3)'!B8)</f>
        <v>171</v>
      </c>
      <c r="C8" s="121">
        <f>IF('Sièges (R3)'!C8,0,'Suffrages (R3)'!C8)</f>
        <v>1022</v>
      </c>
      <c r="D8" s="121">
        <f>IF('Sièges (R3)'!D8,0,'Suffrages (R3)'!D8)</f>
        <v>312</v>
      </c>
      <c r="E8" s="121">
        <f>IF('Sièges (R3)'!E8,0,'Suffrages (R3)'!E8)</f>
        <v>485</v>
      </c>
      <c r="F8" s="121">
        <f>IF('Sièges (R3)'!F8,0,'Suffrages (R3)'!F8)</f>
        <v>344</v>
      </c>
      <c r="G8" s="121">
        <f>IF('Sièges (R3)'!G8,0,'Suffrages (R3)'!G8)</f>
        <v>1209</v>
      </c>
      <c r="H8" s="121">
        <f>IF('Sièges (R3)'!H8,0,'Suffrages (R3)'!H8)</f>
        <v>725</v>
      </c>
      <c r="I8" s="121">
        <f>IF('Sièges (R3)'!I8,0,'Suffrages (R3)'!I8)</f>
        <v>2892</v>
      </c>
      <c r="J8" s="121">
        <f>IF('Sièges (R3)'!J8,0,'Suffrages (R3)'!J8)</f>
        <v>2171.375</v>
      </c>
      <c r="K8" s="121">
        <f>IF('Sièges (R3)'!K8,0,'Suffrages (R3)'!K8)</f>
        <v>597</v>
      </c>
      <c r="L8" s="121">
        <f>IF('Sièges (R3)'!L8,0,'Suffrages (R3)'!L8)</f>
        <v>0</v>
      </c>
      <c r="M8" s="121">
        <f>IF('Sièges (R3)'!M8,0,'Suffrages (R3)'!M8)</f>
        <v>0</v>
      </c>
      <c r="N8" s="121">
        <f>IF('Sièges (R3)'!N8,0,'Suffrages (R3)'!N8)</f>
        <v>179</v>
      </c>
      <c r="O8" s="121">
        <f>IF('Sièges (R3)'!O8,0,'Suffrages (R3)'!O8)</f>
        <v>924</v>
      </c>
      <c r="P8" s="121">
        <f>IF('Sièges (R3)'!P8,0,'Suffrages (R3)'!P8)</f>
        <v>0</v>
      </c>
      <c r="Q8" s="121">
        <f>IF('Sièges (R3)'!Q8,0,'Suffrages (R3)'!Q8)</f>
        <v>663</v>
      </c>
      <c r="R8" s="121">
        <f>IF('Sièges (R3)'!R8,0,'Suffrages (R3)'!R8)</f>
        <v>1714</v>
      </c>
      <c r="S8" s="121">
        <f>IF('Sièges (R3)'!S8,0,'Suffrages (R3)'!S8)</f>
        <v>0</v>
      </c>
      <c r="T8" s="121">
        <f>IF('Sièges (R3)'!T8,0,'Suffrages (R3)'!T8)</f>
        <v>4009</v>
      </c>
      <c r="U8" s="121">
        <f>IF('Sièges (R3)'!U8,0,'Suffrages (R3)'!U8)</f>
        <v>1209</v>
      </c>
      <c r="V8" s="119">
        <f>IF('Sièges (R3)'!V8,0,'Suffrages (R3)'!V8)</f>
        <v>0</v>
      </c>
      <c r="W8" s="121">
        <f>IF('Sièges (R3)'!W8,0,'Suffrages (R3)'!W8)</f>
        <v>434</v>
      </c>
      <c r="X8" s="121">
        <f>IF('Sièges (R3)'!X8,0,'Suffrages (R3)'!X8)</f>
        <v>0</v>
      </c>
      <c r="Y8" s="121">
        <f>IF('Sièges (R3)'!Y8,0,'Suffrages (R3)'!Y8)</f>
        <v>2787</v>
      </c>
      <c r="Z8" s="121">
        <f>IF('Sièges (R3)'!Z8,0,'Suffrages (R3)'!Z8)</f>
        <v>0</v>
      </c>
      <c r="AA8" s="119">
        <f t="shared" si="0"/>
        <v>4009</v>
      </c>
    </row>
    <row r="9" spans="1:27" ht="18">
      <c r="A9" s="118" t="s">
        <v>48</v>
      </c>
      <c r="B9" s="121">
        <f>IF('Sièges (R3)'!B9,0,'Suffrages (R3)'!B9)</f>
        <v>355</v>
      </c>
      <c r="C9" s="121">
        <f>IF('Sièges (R3)'!C9,0,'Suffrages (R3)'!C9)</f>
        <v>562</v>
      </c>
      <c r="D9" s="121">
        <f>IF('Sièges (R3)'!D9,0,'Suffrages (R3)'!D9)</f>
        <v>1230</v>
      </c>
      <c r="E9" s="121">
        <f>IF('Sièges (R3)'!E9,0,'Suffrages (R3)'!E9)</f>
        <v>494</v>
      </c>
      <c r="F9" s="121">
        <f>IF('Sièges (R3)'!F9,0,'Suffrages (R3)'!F9)</f>
        <v>398</v>
      </c>
      <c r="G9" s="121">
        <f>IF('Sièges (R3)'!G9,0,'Suffrages (R3)'!G9)</f>
        <v>907</v>
      </c>
      <c r="H9" s="121">
        <f>IF('Sièges (R3)'!H9,0,'Suffrages (R3)'!H9)</f>
        <v>250</v>
      </c>
      <c r="I9" s="121">
        <f>IF('Sièges (R3)'!I9,0,'Suffrages (R3)'!I9)</f>
        <v>1122</v>
      </c>
      <c r="J9" s="121">
        <f>IF('Sièges (R3)'!J9,0,'Suffrages (R3)'!J9)</f>
        <v>0</v>
      </c>
      <c r="K9" s="121">
        <f>IF('Sièges (R3)'!K9,0,'Suffrages (R3)'!K9)</f>
        <v>962</v>
      </c>
      <c r="L9" s="121">
        <f>IF('Sièges (R3)'!L9,0,'Suffrages (R3)'!L9)</f>
        <v>1014</v>
      </c>
      <c r="M9" s="121">
        <f>IF('Sièges (R3)'!M9,0,'Suffrages (R3)'!M9)</f>
        <v>0</v>
      </c>
      <c r="N9" s="121">
        <f>IF('Sièges (R3)'!N9,0,'Suffrages (R3)'!N9)</f>
        <v>303</v>
      </c>
      <c r="O9" s="121">
        <f>IF('Sièges (R3)'!O9,0,'Suffrages (R3)'!O9)</f>
        <v>1766</v>
      </c>
      <c r="P9" s="121">
        <f>IF('Sièges (R3)'!P9,0,'Suffrages (R3)'!P9)</f>
        <v>0</v>
      </c>
      <c r="Q9" s="121">
        <f>IF('Sièges (R3)'!Q9,0,'Suffrages (R3)'!Q9)</f>
        <v>469</v>
      </c>
      <c r="R9" s="121">
        <f>IF('Sièges (R3)'!R9,0,'Suffrages (R3)'!R9)</f>
        <v>1324</v>
      </c>
      <c r="S9" s="121">
        <f>IF('Sièges (R3)'!S9,0,'Suffrages (R3)'!S9)</f>
        <v>0</v>
      </c>
      <c r="T9" s="121">
        <f>IF('Sièges (R3)'!T9,0,'Suffrages (R3)'!T9)</f>
        <v>1006</v>
      </c>
      <c r="U9" s="121">
        <f>IF('Sièges (R3)'!U9,0,'Suffrages (R3)'!U9)</f>
        <v>1872</v>
      </c>
      <c r="V9" s="119">
        <f>IF('Sièges (R3)'!V9,0,'Suffrages (R3)'!V9)</f>
        <v>1499</v>
      </c>
      <c r="W9" s="121">
        <f>IF('Sièges (R3)'!W9,0,'Suffrages (R3)'!W9)</f>
        <v>408</v>
      </c>
      <c r="X9" s="121">
        <f>IF('Sièges (R3)'!X9,0,'Suffrages (R3)'!X9)</f>
        <v>206</v>
      </c>
      <c r="Y9" s="121">
        <f>IF('Sièges (R3)'!Y9,0,'Suffrages (R3)'!Y9)</f>
        <v>1463</v>
      </c>
      <c r="Z9" s="121">
        <f>IF('Sièges (R3)'!Z9,0,'Suffrages (R3)'!Z9)</f>
        <v>0</v>
      </c>
      <c r="AA9" s="119">
        <f t="shared" si="0"/>
        <v>1872</v>
      </c>
    </row>
    <row r="10" spans="1:27" ht="18">
      <c r="A10" s="118" t="s">
        <v>200</v>
      </c>
      <c r="B10" s="121">
        <f>IF('Sièges (R3)'!B10,0,'Suffrages (R3)'!B10)</f>
        <v>638</v>
      </c>
      <c r="C10" s="121">
        <f>IF('Sièges (R3)'!C10,0,'Suffrages (R3)'!C10)</f>
        <v>339</v>
      </c>
      <c r="D10" s="121">
        <f>IF('Sièges (R3)'!D10,0,'Suffrages (R3)'!D10)</f>
        <v>376</v>
      </c>
      <c r="E10" s="121">
        <f>IF('Sièges (R3)'!E10,0,'Suffrages (R3)'!E10)</f>
        <v>494</v>
      </c>
      <c r="F10" s="121">
        <f>IF('Sièges (R3)'!F10,0,'Suffrages (R3)'!F10)</f>
        <v>219</v>
      </c>
      <c r="G10" s="121">
        <f>IF('Sièges (R3)'!G10,0,'Suffrages (R3)'!G10)</f>
        <v>478</v>
      </c>
      <c r="H10" s="121">
        <f>IF('Sièges (R3)'!H10,0,'Suffrages (R3)'!H10)</f>
        <v>1369</v>
      </c>
      <c r="I10" s="121">
        <f>IF('Sièges (R3)'!I10,0,'Suffrages (R3)'!I10)</f>
        <v>1307</v>
      </c>
      <c r="J10" s="121">
        <f>IF('Sièges (R3)'!J10,0,'Suffrages (R3)'!J10)</f>
        <v>0</v>
      </c>
      <c r="K10" s="121">
        <f>IF('Sièges (R3)'!K10,0,'Suffrages (R3)'!K10)</f>
        <v>1408</v>
      </c>
      <c r="L10" s="121">
        <f>IF('Sièges (R3)'!L10,0,'Suffrages (R3)'!L10)</f>
        <v>389</v>
      </c>
      <c r="M10" s="121">
        <f>IF('Sièges (R3)'!M10,0,'Suffrages (R3)'!M10)</f>
        <v>0</v>
      </c>
      <c r="N10" s="121">
        <f>IF('Sièges (R3)'!N10,0,'Suffrages (R3)'!N10)</f>
        <v>152</v>
      </c>
      <c r="O10" s="121">
        <f>IF('Sièges (R3)'!O10,0,'Suffrages (R3)'!O10)</f>
        <v>0</v>
      </c>
      <c r="P10" s="121">
        <f>IF('Sièges (R3)'!P10,0,'Suffrages (R3)'!P10)</f>
        <v>1645</v>
      </c>
      <c r="Q10" s="121">
        <f>IF('Sièges (R3)'!Q10,0,'Suffrages (R3)'!Q10)</f>
        <v>660</v>
      </c>
      <c r="R10" s="121">
        <f>IF('Sièges (R3)'!R10,0,'Suffrages (R3)'!R10)</f>
        <v>2690</v>
      </c>
      <c r="S10" s="121">
        <f>IF('Sièges (R3)'!S10,0,'Suffrages (R3)'!S10)</f>
        <v>0</v>
      </c>
      <c r="T10" s="121">
        <f>IF('Sièges (R3)'!T10,0,'Suffrages (R3)'!T10)</f>
        <v>2732</v>
      </c>
      <c r="U10" s="121">
        <f>IF('Sièges (R3)'!U10,0,'Suffrages (R3)'!U10)</f>
        <v>1117</v>
      </c>
      <c r="V10" s="119">
        <f>IF('Sièges (R3)'!V10,0,'Suffrages (R3)'!V10)</f>
        <v>575</v>
      </c>
      <c r="W10" s="121">
        <f>IF('Sièges (R3)'!W10,0,'Suffrages (R3)'!W10)</f>
        <v>620</v>
      </c>
      <c r="X10" s="121">
        <f>IF('Sièges (R3)'!X10,0,'Suffrages (R3)'!X10)</f>
        <v>0</v>
      </c>
      <c r="Y10" s="121">
        <f>IF('Sièges (R3)'!Y10,0,'Suffrages (R3)'!Y10)</f>
        <v>0</v>
      </c>
      <c r="Z10" s="121">
        <f>IF('Sièges (R3)'!Z10,0,'Suffrages (R3)'!Z10)</f>
        <v>2316</v>
      </c>
      <c r="AA10" s="119">
        <f t="shared" si="0"/>
        <v>2732</v>
      </c>
    </row>
    <row r="11" spans="1:27" ht="18">
      <c r="A11" s="118" t="s">
        <v>50</v>
      </c>
      <c r="B11" s="121">
        <f>IF('Sièges (R3)'!B11,0,'Suffrages (R3)'!B11)</f>
        <v>3488</v>
      </c>
      <c r="C11" s="121">
        <f>IF('Sièges (R3)'!C11,0,'Suffrages (R3)'!C11)</f>
        <v>4670</v>
      </c>
      <c r="D11" s="121">
        <f>IF('Sièges (R3)'!D11,0,'Suffrages (R3)'!D11)</f>
        <v>665</v>
      </c>
      <c r="E11" s="121">
        <f>IF('Sièges (R3)'!E11,0,'Suffrages (R3)'!E11)</f>
        <v>2070</v>
      </c>
      <c r="F11" s="121">
        <f>IF('Sièges (R3)'!F11,0,'Suffrages (R3)'!F11)</f>
        <v>519</v>
      </c>
      <c r="G11" s="121">
        <f>IF('Sièges (R3)'!G11,0,'Suffrages (R3)'!G11)</f>
        <v>1102</v>
      </c>
      <c r="H11" s="121">
        <f>IF('Sièges (R3)'!H11,0,'Suffrages (R3)'!H11)</f>
        <v>1910</v>
      </c>
      <c r="I11" s="121">
        <f>IF('Sièges (R3)'!I11,0,'Suffrages (R3)'!I11)</f>
        <v>0</v>
      </c>
      <c r="J11" s="121">
        <f>IF('Sièges (R3)'!J11,0,'Suffrages (R3)'!J11)</f>
        <v>0</v>
      </c>
      <c r="K11" s="121">
        <f>IF('Sièges (R3)'!K11,0,'Suffrages (R3)'!K11)</f>
        <v>1476</v>
      </c>
      <c r="L11" s="121">
        <f>IF('Sièges (R3)'!L11,0,'Suffrages (R3)'!L11)</f>
        <v>448</v>
      </c>
      <c r="M11" s="121">
        <f>IF('Sièges (R3)'!M11,0,'Suffrages (R3)'!M11)</f>
        <v>1711</v>
      </c>
      <c r="N11" s="121">
        <f>IF('Sièges (R3)'!N11,0,'Suffrages (R3)'!N11)</f>
        <v>913</v>
      </c>
      <c r="O11" s="121">
        <f>IF('Sièges (R3)'!O11,0,'Suffrages (R3)'!O11)</f>
        <v>1247</v>
      </c>
      <c r="P11" s="121">
        <f>IF('Sièges (R3)'!P11,0,'Suffrages (R3)'!P11)</f>
        <v>2714</v>
      </c>
      <c r="Q11" s="121">
        <f>IF('Sièges (R3)'!Q11,0,'Suffrages (R3)'!Q11)</f>
        <v>2320</v>
      </c>
      <c r="R11" s="121">
        <f>IF('Sièges (R3)'!R11,0,'Suffrages (R3)'!R11)</f>
        <v>6156</v>
      </c>
      <c r="S11" s="121">
        <f>IF('Sièges (R3)'!S11,0,'Suffrages (R3)'!S11)</f>
        <v>3424</v>
      </c>
      <c r="T11" s="121">
        <f>IF('Sièges (R3)'!T11,0,'Suffrages (R3)'!T11)</f>
        <v>4998</v>
      </c>
      <c r="U11" s="121">
        <f>IF('Sièges (R3)'!U11,0,'Suffrages (R3)'!U11)</f>
        <v>0</v>
      </c>
      <c r="V11" s="119">
        <f>IF('Sièges (R3)'!V11,0,'Suffrages (R3)'!V11)</f>
        <v>3598</v>
      </c>
      <c r="W11" s="121">
        <f>IF('Sièges (R3)'!W11,0,'Suffrages (R3)'!W11)</f>
        <v>745</v>
      </c>
      <c r="X11" s="121">
        <f>IF('Sièges (R3)'!X11,0,'Suffrages (R3)'!X11)</f>
        <v>0</v>
      </c>
      <c r="Y11" s="121">
        <f>IF('Sièges (R3)'!Y11,0,'Suffrages (R3)'!Y11)</f>
        <v>2095</v>
      </c>
      <c r="Z11" s="121">
        <f>IF('Sièges (R3)'!Z11,0,'Suffrages (R3)'!Z11)</f>
        <v>0</v>
      </c>
      <c r="AA11" s="119">
        <f t="shared" si="0"/>
        <v>6156</v>
      </c>
    </row>
    <row r="12" spans="1:27" ht="18">
      <c r="A12" s="118" t="s">
        <v>51</v>
      </c>
      <c r="B12" s="121">
        <f>IF('Sièges (R3)'!B12,0,'Suffrages (R3)'!B12)</f>
        <v>672</v>
      </c>
      <c r="C12" s="121">
        <f>IF('Sièges (R3)'!C12,0,'Suffrages (R3)'!C12)</f>
        <v>751</v>
      </c>
      <c r="D12" s="121">
        <f>IF('Sièges (R3)'!D12,0,'Suffrages (R3)'!D12)</f>
        <v>528</v>
      </c>
      <c r="E12" s="121">
        <f>IF('Sièges (R3)'!E12,0,'Suffrages (R3)'!E12)</f>
        <v>465</v>
      </c>
      <c r="F12" s="121">
        <f>IF('Sièges (R3)'!F12,0,'Suffrages (R3)'!F12)</f>
        <v>574</v>
      </c>
      <c r="G12" s="121">
        <f>IF('Sièges (R3)'!G12,0,'Suffrages (R3)'!G12)</f>
        <v>544</v>
      </c>
      <c r="H12" s="121">
        <f>IF('Sièges (R3)'!H12,0,'Suffrages (R3)'!H12)</f>
        <v>951</v>
      </c>
      <c r="I12" s="121">
        <f>IF('Sièges (R3)'!I12,0,'Suffrages (R3)'!I12)</f>
        <v>0</v>
      </c>
      <c r="J12" s="121">
        <f>IF('Sièges (R3)'!J12,0,'Suffrages (R3)'!J12)</f>
        <v>0</v>
      </c>
      <c r="K12" s="121">
        <f>IF('Sièges (R3)'!K12,0,'Suffrages (R3)'!K12)</f>
        <v>674</v>
      </c>
      <c r="L12" s="121">
        <f>IF('Sièges (R3)'!L12,0,'Suffrages (R3)'!L12)</f>
        <v>1192</v>
      </c>
      <c r="M12" s="121">
        <f>IF('Sièges (R3)'!M12,0,'Suffrages (R3)'!M12)</f>
        <v>798</v>
      </c>
      <c r="N12" s="121">
        <f>IF('Sièges (R3)'!N12,0,'Suffrages (R3)'!N12)</f>
        <v>314</v>
      </c>
      <c r="O12" s="121">
        <f>IF('Sièges (R3)'!O12,0,'Suffrages (R3)'!O12)</f>
        <v>406</v>
      </c>
      <c r="P12" s="121">
        <f>IF('Sièges (R3)'!P12,0,'Suffrages (R3)'!P12)</f>
        <v>0</v>
      </c>
      <c r="Q12" s="121">
        <f>IF('Sièges (R3)'!Q12,0,'Suffrages (R3)'!Q12)</f>
        <v>819</v>
      </c>
      <c r="R12" s="121">
        <f>IF('Sièges (R3)'!R12,0,'Suffrages (R3)'!R12)</f>
        <v>3695</v>
      </c>
      <c r="S12" s="121">
        <f>IF('Sièges (R3)'!S12,0,'Suffrages (R3)'!S12)</f>
        <v>0</v>
      </c>
      <c r="T12" s="121">
        <f>IF('Sièges (R3)'!T12,0,'Suffrages (R3)'!T12)</f>
        <v>3039</v>
      </c>
      <c r="U12" s="121">
        <f>IF('Sièges (R3)'!U12,0,'Suffrages (R3)'!U12)</f>
        <v>2224</v>
      </c>
      <c r="V12" s="119">
        <f>IF('Sièges (R3)'!V12,0,'Suffrages (R3)'!V12)</f>
        <v>1203</v>
      </c>
      <c r="W12" s="121">
        <f>IF('Sièges (R3)'!W12,0,'Suffrages (R3)'!W12)</f>
        <v>277</v>
      </c>
      <c r="X12" s="121">
        <f>IF('Sièges (R3)'!X12,0,'Suffrages (R3)'!X12)</f>
        <v>0</v>
      </c>
      <c r="Y12" s="121">
        <f>IF('Sièges (R3)'!Y12,0,'Suffrages (R3)'!Y12)</f>
        <v>0</v>
      </c>
      <c r="Z12" s="121">
        <f>IF('Sièges (R3)'!Z12,0,'Suffrages (R3)'!Z12)</f>
        <v>0</v>
      </c>
      <c r="AA12" s="119">
        <f t="shared" si="0"/>
        <v>3695</v>
      </c>
    </row>
    <row r="13" spans="1:27" ht="18">
      <c r="A13" s="118" t="s">
        <v>52</v>
      </c>
      <c r="B13" s="121">
        <f>IF('Sièges (R3)'!B13,0,'Suffrages (R3)'!B13)</f>
        <v>1899</v>
      </c>
      <c r="C13" s="121">
        <f>IF('Sièges (R3)'!C13,0,'Suffrages (R3)'!C13)</f>
        <v>2549</v>
      </c>
      <c r="D13" s="121">
        <f>IF('Sièges (R3)'!D13,0,'Suffrages (R3)'!D13)</f>
        <v>608</v>
      </c>
      <c r="E13" s="121">
        <f>IF('Sièges (R3)'!E13,0,'Suffrages (R3)'!E13)</f>
        <v>1652</v>
      </c>
      <c r="F13" s="121">
        <f>IF('Sièges (R3)'!F13,0,'Suffrages (R3)'!F13)</f>
        <v>651</v>
      </c>
      <c r="G13" s="121">
        <f>IF('Sièges (R3)'!G13,0,'Suffrages (R3)'!G13)</f>
        <v>344</v>
      </c>
      <c r="H13" s="121">
        <f>IF('Sièges (R3)'!H13,0,'Suffrages (R3)'!H13)</f>
        <v>4183</v>
      </c>
      <c r="I13" s="121">
        <f>IF('Sièges (R3)'!I13,0,'Suffrages (R3)'!I13)</f>
        <v>5020</v>
      </c>
      <c r="J13" s="121">
        <f>IF('Sièges (R3)'!J13,0,'Suffrages (R3)'!J13)</f>
        <v>0</v>
      </c>
      <c r="K13" s="121">
        <f>IF('Sièges (R3)'!K13,0,'Suffrages (R3)'!K13)</f>
        <v>994</v>
      </c>
      <c r="L13" s="121">
        <f>IF('Sièges (R3)'!L13,0,'Suffrages (R3)'!L13)</f>
        <v>597</v>
      </c>
      <c r="M13" s="121">
        <f>IF('Sièges (R3)'!M13,0,'Suffrages (R3)'!M13)</f>
        <v>0</v>
      </c>
      <c r="N13" s="121">
        <f>IF('Sièges (R3)'!N13,0,'Suffrages (R3)'!N13)</f>
        <v>695</v>
      </c>
      <c r="O13" s="121">
        <f>IF('Sièges (R3)'!O13,0,'Suffrages (R3)'!O13)</f>
        <v>1141</v>
      </c>
      <c r="P13" s="121">
        <f>IF('Sièges (R3)'!P13,0,'Suffrages (R3)'!P13)</f>
        <v>3132</v>
      </c>
      <c r="Q13" s="121">
        <f>IF('Sièges (R3)'!Q13,0,'Suffrages (R3)'!Q13)</f>
        <v>885</v>
      </c>
      <c r="R13" s="121">
        <f>IF('Sièges (R3)'!R13,0,'Suffrages (R3)'!R13)</f>
        <v>0</v>
      </c>
      <c r="S13" s="121">
        <f>IF('Sièges (R3)'!S13,0,'Suffrages (R3)'!S13)</f>
        <v>0</v>
      </c>
      <c r="T13" s="121">
        <f>IF('Sièges (R3)'!T13,0,'Suffrages (R3)'!T13)</f>
        <v>3750</v>
      </c>
      <c r="U13" s="121">
        <f>IF('Sièges (R3)'!U13,0,'Suffrages (R3)'!U13)</f>
        <v>5590</v>
      </c>
      <c r="V13" s="119">
        <f>IF('Sièges (R3)'!V13,0,'Suffrages (R3)'!V13)</f>
        <v>3228</v>
      </c>
      <c r="W13" s="121">
        <f>IF('Sièges (R3)'!W13,0,'Suffrages (R3)'!W13)</f>
        <v>285</v>
      </c>
      <c r="X13" s="121">
        <f>IF('Sièges (R3)'!X13,0,'Suffrages (R3)'!X13)</f>
        <v>0</v>
      </c>
      <c r="Y13" s="121">
        <f>IF('Sièges (R3)'!Y13,0,'Suffrages (R3)'!Y13)</f>
        <v>1684</v>
      </c>
      <c r="Z13" s="121">
        <f>IF('Sièges (R3)'!Z13,0,'Suffrages (R3)'!Z13)</f>
        <v>0</v>
      </c>
      <c r="AA13" s="119">
        <f t="shared" si="0"/>
        <v>5590</v>
      </c>
    </row>
    <row r="14" spans="1:27" ht="18">
      <c r="A14" s="118" t="s">
        <v>53</v>
      </c>
      <c r="B14" s="121">
        <f>IF('Sièges (R3)'!B14,0,'Suffrages (R3)'!B14)</f>
        <v>2380</v>
      </c>
      <c r="C14" s="121">
        <f>IF('Sièges (R3)'!C14,0,'Suffrages (R3)'!C14)</f>
        <v>1908</v>
      </c>
      <c r="D14" s="121">
        <f>IF('Sièges (R3)'!D14,0,'Suffrages (R3)'!D14)</f>
        <v>2675</v>
      </c>
      <c r="E14" s="121">
        <f>IF('Sièges (R3)'!E14,0,'Suffrages (R3)'!E14)</f>
        <v>847</v>
      </c>
      <c r="F14" s="121">
        <f>IF('Sièges (R3)'!F14,0,'Suffrages (R3)'!F14)</f>
        <v>282</v>
      </c>
      <c r="G14" s="121">
        <f>IF('Sièges (R3)'!G14,0,'Suffrages (R3)'!G14)</f>
        <v>889</v>
      </c>
      <c r="H14" s="121">
        <f>IF('Sièges (R3)'!H14,0,'Suffrages (R3)'!H14)</f>
        <v>1245</v>
      </c>
      <c r="I14" s="121">
        <f>IF('Sièges (R3)'!I14,0,'Suffrages (R3)'!I14)</f>
        <v>5810</v>
      </c>
      <c r="J14" s="121">
        <f>IF('Sièges (R3)'!J14,0,'Suffrages (R3)'!J14)</f>
        <v>0</v>
      </c>
      <c r="K14" s="121">
        <f>IF('Sièges (R3)'!K14,0,'Suffrages (R3)'!K14)</f>
        <v>990</v>
      </c>
      <c r="L14" s="121">
        <f>IF('Sièges (R3)'!L14,0,'Suffrages (R3)'!L14)</f>
        <v>745</v>
      </c>
      <c r="M14" s="121">
        <f>IF('Sièges (R3)'!M14,0,'Suffrages (R3)'!M14)</f>
        <v>0</v>
      </c>
      <c r="N14" s="121">
        <f>IF('Sièges (R3)'!N14,0,'Suffrages (R3)'!N14)</f>
        <v>675</v>
      </c>
      <c r="O14" s="121">
        <f>IF('Sièges (R3)'!O14,0,'Suffrages (R3)'!O14)</f>
        <v>908</v>
      </c>
      <c r="P14" s="121">
        <f>IF('Sièges (R3)'!P14,0,'Suffrages (R3)'!P14)</f>
        <v>2287</v>
      </c>
      <c r="Q14" s="121">
        <f>IF('Sièges (R3)'!Q14,0,'Suffrages (R3)'!Q14)</f>
        <v>1665</v>
      </c>
      <c r="R14" s="121">
        <f>IF('Sièges (R3)'!R14,0,'Suffrages (R3)'!R14)</f>
        <v>0</v>
      </c>
      <c r="S14" s="121">
        <f>IF('Sièges (R3)'!S14,0,'Suffrages (R3)'!S14)</f>
        <v>726.16666666666606</v>
      </c>
      <c r="T14" s="121">
        <f>IF('Sièges (R3)'!T14,0,'Suffrages (R3)'!T14)</f>
        <v>0</v>
      </c>
      <c r="U14" s="121">
        <f>IF('Sièges (R3)'!U14,0,'Suffrages (R3)'!U14)</f>
        <v>5320</v>
      </c>
      <c r="V14" s="119">
        <f>IF('Sièges (R3)'!V14,0,'Suffrages (R3)'!V14)</f>
        <v>0</v>
      </c>
      <c r="W14" s="121">
        <f>IF('Sièges (R3)'!W14,0,'Suffrages (R3)'!W14)</f>
        <v>1034</v>
      </c>
      <c r="X14" s="121">
        <f>IF('Sièges (R3)'!X14,0,'Suffrages (R3)'!X14)</f>
        <v>749</v>
      </c>
      <c r="Y14" s="121">
        <f>IF('Sièges (R3)'!Y14,0,'Suffrages (R3)'!Y14)</f>
        <v>0</v>
      </c>
      <c r="Z14" s="121">
        <f>IF('Sièges (R3)'!Z14,0,'Suffrages (R3)'!Z14)</f>
        <v>0</v>
      </c>
      <c r="AA14" s="119">
        <f t="shared" si="0"/>
        <v>5810</v>
      </c>
    </row>
    <row r="15" spans="1:27" ht="18">
      <c r="A15" s="118" t="s">
        <v>54</v>
      </c>
      <c r="B15" s="121">
        <f>IF('Sièges (R3)'!B15,0,'Suffrages (R3)'!B15)</f>
        <v>482</v>
      </c>
      <c r="C15" s="121">
        <f>IF('Sièges (R3)'!C15,0,'Suffrages (R3)'!C15)</f>
        <v>1361</v>
      </c>
      <c r="D15" s="121">
        <f>IF('Sièges (R3)'!D15,0,'Suffrages (R3)'!D15)</f>
        <v>1500</v>
      </c>
      <c r="E15" s="121">
        <f>IF('Sièges (R3)'!E15,0,'Suffrages (R3)'!E15)</f>
        <v>168</v>
      </c>
      <c r="F15" s="121">
        <f>IF('Sièges (R3)'!F15,0,'Suffrages (R3)'!F15)</f>
        <v>256</v>
      </c>
      <c r="G15" s="121">
        <f>IF('Sièges (R3)'!G15,0,'Suffrages (R3)'!G15)</f>
        <v>487</v>
      </c>
      <c r="H15" s="121">
        <f>IF('Sièges (R3)'!H15,0,'Suffrages (R3)'!H15)</f>
        <v>1741</v>
      </c>
      <c r="I15" s="121">
        <f>IF('Sièges (R3)'!I15,0,'Suffrages (R3)'!I15)</f>
        <v>0</v>
      </c>
      <c r="J15" s="121">
        <f>IF('Sièges (R3)'!J15,0,'Suffrages (R3)'!J15)</f>
        <v>0</v>
      </c>
      <c r="K15" s="121">
        <f>IF('Sièges (R3)'!K15,0,'Suffrages (R3)'!K15)</f>
        <v>1388</v>
      </c>
      <c r="L15" s="121">
        <f>IF('Sièges (R3)'!L15,0,'Suffrages (R3)'!L15)</f>
        <v>1706</v>
      </c>
      <c r="M15" s="121">
        <f>IF('Sièges (R3)'!M15,0,'Suffrages (R3)'!M15)</f>
        <v>586</v>
      </c>
      <c r="N15" s="121">
        <f>IF('Sièges (R3)'!N15,0,'Suffrages (R3)'!N15)</f>
        <v>1164</v>
      </c>
      <c r="O15" s="121">
        <f>IF('Sièges (R3)'!O15,0,'Suffrages (R3)'!O15)</f>
        <v>2430</v>
      </c>
      <c r="P15" s="121">
        <f>IF('Sièges (R3)'!P15,0,'Suffrages (R3)'!P15)</f>
        <v>3082</v>
      </c>
      <c r="Q15" s="121">
        <f>IF('Sièges (R3)'!Q15,0,'Suffrages (R3)'!Q15)</f>
        <v>3051</v>
      </c>
      <c r="R15" s="121">
        <f>IF('Sièges (R3)'!R15,0,'Suffrages (R3)'!R15)</f>
        <v>2189</v>
      </c>
      <c r="S15" s="121">
        <f>IF('Sièges (R3)'!S15,0,'Suffrages (R3)'!S15)</f>
        <v>0</v>
      </c>
      <c r="T15" s="121">
        <f>IF('Sièges (R3)'!T15,0,'Suffrages (R3)'!T15)</f>
        <v>1510</v>
      </c>
      <c r="U15" s="121">
        <f>IF('Sièges (R3)'!U15,0,'Suffrages (R3)'!U15)</f>
        <v>3574</v>
      </c>
      <c r="V15" s="119">
        <f>IF('Sièges (R3)'!V15,0,'Suffrages (R3)'!V15)</f>
        <v>853</v>
      </c>
      <c r="W15" s="121">
        <f>IF('Sièges (R3)'!W15,0,'Suffrages (R3)'!W15)</f>
        <v>326</v>
      </c>
      <c r="X15" s="121">
        <f>IF('Sièges (R3)'!X15,0,'Suffrages (R3)'!X15)</f>
        <v>0</v>
      </c>
      <c r="Y15" s="121">
        <f>IF('Sièges (R3)'!Y15,0,'Suffrages (R3)'!Y15)</f>
        <v>3902</v>
      </c>
      <c r="Z15" s="121">
        <f>IF('Sièges (R3)'!Z15,0,'Suffrages (R3)'!Z15)</f>
        <v>3493</v>
      </c>
      <c r="AA15" s="119">
        <f t="shared" si="0"/>
        <v>3902</v>
      </c>
    </row>
    <row r="16" spans="1:27" ht="18">
      <c r="A16" s="118" t="s">
        <v>55</v>
      </c>
      <c r="B16" s="121">
        <f>IF('Sièges (R3)'!B16,0,'Suffrages (R3)'!B16)</f>
        <v>1779</v>
      </c>
      <c r="C16" s="121">
        <f>IF('Sièges (R3)'!C16,0,'Suffrages (R3)'!C16)</f>
        <v>1390</v>
      </c>
      <c r="D16" s="121">
        <f>IF('Sièges (R3)'!D16,0,'Suffrages (R3)'!D16)</f>
        <v>734</v>
      </c>
      <c r="E16" s="121">
        <f>IF('Sièges (R3)'!E16,0,'Suffrages (R3)'!E16)</f>
        <v>683</v>
      </c>
      <c r="F16" s="121">
        <f>IF('Sièges (R3)'!F16,0,'Suffrages (R3)'!F16)</f>
        <v>195</v>
      </c>
      <c r="G16" s="121">
        <f>IF('Sièges (R3)'!G16,0,'Suffrages (R3)'!G16)</f>
        <v>799</v>
      </c>
      <c r="H16" s="121">
        <f>IF('Sièges (R3)'!H16,0,'Suffrages (R3)'!H16)</f>
        <v>405</v>
      </c>
      <c r="I16" s="121">
        <f>IF('Sièges (R3)'!I16,0,'Suffrages (R3)'!I16)</f>
        <v>2044</v>
      </c>
      <c r="J16" s="121">
        <f>IF('Sièges (R3)'!J16,0,'Suffrages (R3)'!J16)</f>
        <v>735.5</v>
      </c>
      <c r="K16" s="121">
        <f>IF('Sièges (R3)'!K16,0,'Suffrages (R3)'!K16)</f>
        <v>580</v>
      </c>
      <c r="L16" s="121">
        <f>IF('Sièges (R3)'!L16,0,'Suffrages (R3)'!L16)</f>
        <v>1494</v>
      </c>
      <c r="M16" s="121">
        <f>IF('Sièges (R3)'!M16,0,'Suffrages (R3)'!M16)</f>
        <v>0</v>
      </c>
      <c r="N16" s="121">
        <f>IF('Sièges (R3)'!N16,0,'Suffrages (R3)'!N16)</f>
        <v>732</v>
      </c>
      <c r="O16" s="121">
        <f>IF('Sièges (R3)'!O16,0,'Suffrages (R3)'!O16)</f>
        <v>1150</v>
      </c>
      <c r="P16" s="121">
        <f>IF('Sièges (R3)'!P16,0,'Suffrages (R3)'!P16)</f>
        <v>2545</v>
      </c>
      <c r="Q16" s="121">
        <f>IF('Sièges (R3)'!Q16,0,'Suffrages (R3)'!Q16)</f>
        <v>2648</v>
      </c>
      <c r="R16" s="121">
        <f>IF('Sièges (R3)'!R16,0,'Suffrages (R3)'!R16)</f>
        <v>1041</v>
      </c>
      <c r="S16" s="121">
        <f>IF('Sièges (R3)'!S16,0,'Suffrages (R3)'!S16)</f>
        <v>0</v>
      </c>
      <c r="T16" s="121">
        <f>IF('Sièges (R3)'!T16,0,'Suffrages (R3)'!T16)</f>
        <v>3501</v>
      </c>
      <c r="U16" s="121">
        <f>IF('Sièges (R3)'!U16,0,'Suffrages (R3)'!U16)</f>
        <v>2123</v>
      </c>
      <c r="V16" s="119">
        <f>IF('Sièges (R3)'!V16,0,'Suffrages (R3)'!V16)</f>
        <v>0</v>
      </c>
      <c r="W16" s="121">
        <f>IF('Sièges (R3)'!W16,0,'Suffrages (R3)'!W16)</f>
        <v>717</v>
      </c>
      <c r="X16" s="121">
        <f>IF('Sièges (R3)'!X16,0,'Suffrages (R3)'!X16)</f>
        <v>4633</v>
      </c>
      <c r="Y16" s="121">
        <f>IF('Sièges (R3)'!Y16,0,'Suffrages (R3)'!Y16)</f>
        <v>0</v>
      </c>
      <c r="Z16" s="121">
        <f>IF('Sièges (R3)'!Z16,0,'Suffrages (R3)'!Z16)</f>
        <v>4746</v>
      </c>
      <c r="AA16" s="119">
        <f t="shared" si="0"/>
        <v>4746</v>
      </c>
    </row>
    <row r="17" spans="1:27" ht="18">
      <c r="A17" s="118" t="s">
        <v>56</v>
      </c>
      <c r="B17" s="121">
        <f>IF('Sièges (R3)'!B17,0,'Suffrages (R3)'!B17)</f>
        <v>393</v>
      </c>
      <c r="C17" s="121">
        <f>IF('Sièges (R3)'!C17,0,'Suffrages (R3)'!C17)</f>
        <v>682</v>
      </c>
      <c r="D17" s="121">
        <f>IF('Sièges (R3)'!D17,0,'Suffrages (R3)'!D17)</f>
        <v>2733</v>
      </c>
      <c r="E17" s="121">
        <f>IF('Sièges (R3)'!E17,0,'Suffrages (R3)'!E17)</f>
        <v>1425</v>
      </c>
      <c r="F17" s="121">
        <f>IF('Sièges (R3)'!F17,0,'Suffrages (R3)'!F17)</f>
        <v>104</v>
      </c>
      <c r="G17" s="121">
        <f>IF('Sièges (R3)'!G17,0,'Suffrages (R3)'!G17)</f>
        <v>393</v>
      </c>
      <c r="H17" s="121">
        <f>IF('Sièges (R3)'!H17,0,'Suffrages (R3)'!H17)</f>
        <v>618</v>
      </c>
      <c r="I17" s="121">
        <f>IF('Sièges (R3)'!I17,0,'Suffrages (R3)'!I17)</f>
        <v>2860</v>
      </c>
      <c r="J17" s="121">
        <f>IF('Sièges (R3)'!J17,0,'Suffrages (R3)'!J17)</f>
        <v>0</v>
      </c>
      <c r="K17" s="121">
        <f>IF('Sièges (R3)'!K17,0,'Suffrages (R3)'!K17)</f>
        <v>2331</v>
      </c>
      <c r="L17" s="121">
        <f>IF('Sièges (R3)'!L17,0,'Suffrages (R3)'!L17)</f>
        <v>1803</v>
      </c>
      <c r="M17" s="121">
        <f>IF('Sièges (R3)'!M17,0,'Suffrages (R3)'!M17)</f>
        <v>0</v>
      </c>
      <c r="N17" s="121">
        <f>IF('Sièges (R3)'!N17,0,'Suffrages (R3)'!N17)</f>
        <v>2637</v>
      </c>
      <c r="O17" s="121">
        <f>IF('Sièges (R3)'!O17,0,'Suffrages (R3)'!O17)</f>
        <v>506</v>
      </c>
      <c r="P17" s="121">
        <f>IF('Sièges (R3)'!P17,0,'Suffrages (R3)'!P17)</f>
        <v>0</v>
      </c>
      <c r="Q17" s="121">
        <f>IF('Sièges (R3)'!Q17,0,'Suffrages (R3)'!Q17)</f>
        <v>1745</v>
      </c>
      <c r="R17" s="121">
        <f>IF('Sièges (R3)'!R17,0,'Suffrages (R3)'!R17)</f>
        <v>1740</v>
      </c>
      <c r="S17" s="121">
        <f>IF('Sièges (R3)'!S17,0,'Suffrages (R3)'!S17)</f>
        <v>0</v>
      </c>
      <c r="T17" s="121">
        <f>IF('Sièges (R3)'!T17,0,'Suffrages (R3)'!T17)</f>
        <v>2448</v>
      </c>
      <c r="U17" s="121">
        <f>IF('Sièges (R3)'!U17,0,'Suffrages (R3)'!U17)</f>
        <v>2532</v>
      </c>
      <c r="V17" s="119">
        <f>IF('Sièges (R3)'!V17,0,'Suffrages (R3)'!V17)</f>
        <v>981</v>
      </c>
      <c r="W17" s="121">
        <f>IF('Sièges (R3)'!W17,0,'Suffrages (R3)'!W17)</f>
        <v>632</v>
      </c>
      <c r="X17" s="121">
        <f>IF('Sièges (R3)'!X17,0,'Suffrages (R3)'!X17)</f>
        <v>0</v>
      </c>
      <c r="Y17" s="121">
        <f>IF('Sièges (R3)'!Y17,0,'Suffrages (R3)'!Y17)</f>
        <v>2349</v>
      </c>
      <c r="Z17" s="121">
        <f>IF('Sièges (R3)'!Z17,0,'Suffrages (R3)'!Z17)</f>
        <v>0</v>
      </c>
      <c r="AA17" s="119">
        <f t="shared" si="0"/>
        <v>2860</v>
      </c>
    </row>
    <row r="18" spans="1:27" ht="18">
      <c r="A18" s="118" t="s">
        <v>57</v>
      </c>
      <c r="B18" s="121">
        <f>IF('Sièges (R3)'!B18,0,'Suffrages (R3)'!B18)</f>
        <v>507</v>
      </c>
      <c r="C18" s="121">
        <f>IF('Sièges (R3)'!C18,0,'Suffrages (R3)'!C18)</f>
        <v>1336</v>
      </c>
      <c r="D18" s="121">
        <f>IF('Sièges (R3)'!D18,0,'Suffrages (R3)'!D18)</f>
        <v>1329</v>
      </c>
      <c r="E18" s="121">
        <f>IF('Sièges (R3)'!E18,0,'Suffrages (R3)'!E18)</f>
        <v>1637</v>
      </c>
      <c r="F18" s="121">
        <f>IF('Sièges (R3)'!F18,0,'Suffrages (R3)'!F18)</f>
        <v>274</v>
      </c>
      <c r="G18" s="121">
        <f>IF('Sièges (R3)'!G18,0,'Suffrages (R3)'!G18)</f>
        <v>899</v>
      </c>
      <c r="H18" s="121">
        <f>IF('Sièges (R3)'!H18,0,'Suffrages (R3)'!H18)</f>
        <v>792</v>
      </c>
      <c r="I18" s="121">
        <f>IF('Sièges (R3)'!I18,0,'Suffrages (R3)'!I18)</f>
        <v>2618</v>
      </c>
      <c r="J18" s="121">
        <f>IF('Sièges (R3)'!J18,0,'Suffrages (R3)'!J18)</f>
        <v>2378.7142857142862</v>
      </c>
      <c r="K18" s="121">
        <f>IF('Sièges (R3)'!K18,0,'Suffrages (R3)'!K18)</f>
        <v>2818</v>
      </c>
      <c r="L18" s="121">
        <f>IF('Sièges (R3)'!L18,0,'Suffrages (R3)'!L18)</f>
        <v>2498</v>
      </c>
      <c r="M18" s="121">
        <f>IF('Sièges (R3)'!M18,0,'Suffrages (R3)'!M18)</f>
        <v>0</v>
      </c>
      <c r="N18" s="121">
        <f>IF('Sièges (R3)'!N18,0,'Suffrages (R3)'!N18)</f>
        <v>438</v>
      </c>
      <c r="O18" s="121">
        <f>IF('Sièges (R3)'!O18,0,'Suffrages (R3)'!O18)</f>
        <v>4280</v>
      </c>
      <c r="P18" s="121">
        <f>IF('Sièges (R3)'!P18,0,'Suffrages (R3)'!P18)</f>
        <v>0</v>
      </c>
      <c r="Q18" s="121">
        <f>IF('Sièges (R3)'!Q18,0,'Suffrages (R3)'!Q18)</f>
        <v>708</v>
      </c>
      <c r="R18" s="121">
        <f>IF('Sièges (R3)'!R18,0,'Suffrages (R3)'!R18)</f>
        <v>1672</v>
      </c>
      <c r="S18" s="121">
        <f>IF('Sièges (R3)'!S18,0,'Suffrages (R3)'!S18)</f>
        <v>0</v>
      </c>
      <c r="T18" s="121">
        <f>IF('Sièges (R3)'!T18,0,'Suffrages (R3)'!T18)</f>
        <v>0</v>
      </c>
      <c r="U18" s="121">
        <f>IF('Sièges (R3)'!U18,0,'Suffrages (R3)'!U18)</f>
        <v>1983</v>
      </c>
      <c r="V18" s="119">
        <f>IF('Sièges (R3)'!V18,0,'Suffrages (R3)'!V18)</f>
        <v>1173</v>
      </c>
      <c r="W18" s="121">
        <f>IF('Sièges (R3)'!W18,0,'Suffrages (R3)'!W18)</f>
        <v>3947</v>
      </c>
      <c r="X18" s="121">
        <f>IF('Sièges (R3)'!X18,0,'Suffrages (R3)'!X18)</f>
        <v>0</v>
      </c>
      <c r="Y18" s="121">
        <f>IF('Sièges (R3)'!Y18,0,'Suffrages (R3)'!Y18)</f>
        <v>5467</v>
      </c>
      <c r="Z18" s="121">
        <f>IF('Sièges (R3)'!Z18,0,'Suffrages (R3)'!Z18)</f>
        <v>0</v>
      </c>
      <c r="AA18" s="119">
        <f t="shared" si="0"/>
        <v>5467</v>
      </c>
    </row>
    <row r="19" spans="1:27" ht="18">
      <c r="A19" s="118" t="s">
        <v>58</v>
      </c>
      <c r="B19" s="121">
        <f>IF('Sièges (R3)'!B19,0,'Suffrages (R3)'!B19)</f>
        <v>301</v>
      </c>
      <c r="C19" s="121">
        <f>IF('Sièges (R3)'!C19,0,'Suffrages (R3)'!C19)</f>
        <v>291</v>
      </c>
      <c r="D19" s="121">
        <f>IF('Sièges (R3)'!D19,0,'Suffrages (R3)'!D19)</f>
        <v>1459</v>
      </c>
      <c r="E19" s="121">
        <f>IF('Sièges (R3)'!E19,0,'Suffrages (R3)'!E19)</f>
        <v>1361</v>
      </c>
      <c r="F19" s="121">
        <f>IF('Sièges (R3)'!F19,0,'Suffrages (R3)'!F19)</f>
        <v>140</v>
      </c>
      <c r="G19" s="121">
        <f>IF('Sièges (R3)'!G19,0,'Suffrages (R3)'!G19)</f>
        <v>486</v>
      </c>
      <c r="H19" s="121">
        <f>IF('Sièges (R3)'!H19,0,'Suffrages (R3)'!H19)</f>
        <v>590</v>
      </c>
      <c r="I19" s="121">
        <f>IF('Sièges (R3)'!I19,0,'Suffrages (R3)'!I19)</f>
        <v>970</v>
      </c>
      <c r="J19" s="121">
        <f>IF('Sièges (R3)'!J19,0,'Suffrages (R3)'!J19)</f>
        <v>0</v>
      </c>
      <c r="K19" s="121">
        <f>IF('Sièges (R3)'!K19,0,'Suffrages (R3)'!K19)</f>
        <v>178</v>
      </c>
      <c r="L19" s="121">
        <f>IF('Sièges (R3)'!L19,0,'Suffrages (R3)'!L19)</f>
        <v>48</v>
      </c>
      <c r="M19" s="121">
        <f>IF('Sièges (R3)'!M19,0,'Suffrages (R3)'!M19)</f>
        <v>0</v>
      </c>
      <c r="N19" s="121">
        <f>IF('Sièges (R3)'!N19,0,'Suffrages (R3)'!N19)</f>
        <v>637</v>
      </c>
      <c r="O19" s="121">
        <f>IF('Sièges (R3)'!O19,0,'Suffrages (R3)'!O19)</f>
        <v>357</v>
      </c>
      <c r="P19" s="121">
        <f>IF('Sièges (R3)'!P19,0,'Suffrages (R3)'!P19)</f>
        <v>1850</v>
      </c>
      <c r="Q19" s="121">
        <f>IF('Sièges (R3)'!Q19,0,'Suffrages (R3)'!Q19)</f>
        <v>0</v>
      </c>
      <c r="R19" s="121">
        <f>IF('Sièges (R3)'!R19,0,'Suffrages (R3)'!R19)</f>
        <v>447</v>
      </c>
      <c r="S19" s="121">
        <f>IF('Sièges (R3)'!S19,0,'Suffrages (R3)'!S19)</f>
        <v>1647</v>
      </c>
      <c r="T19" s="121">
        <f>IF('Sièges (R3)'!T19,0,'Suffrages (R3)'!T19)</f>
        <v>1280</v>
      </c>
      <c r="U19" s="121">
        <f>IF('Sièges (R3)'!U19,0,'Suffrages (R3)'!U19)</f>
        <v>1189</v>
      </c>
      <c r="V19" s="119">
        <f>IF('Sièges (R3)'!V19,0,'Suffrages (R3)'!V19)</f>
        <v>0</v>
      </c>
      <c r="W19" s="121">
        <f>IF('Sièges (R3)'!W19,0,'Suffrages (R3)'!W19)</f>
        <v>196</v>
      </c>
      <c r="X19" s="121">
        <f>IF('Sièges (R3)'!X19,0,'Suffrages (R3)'!X19)</f>
        <v>0</v>
      </c>
      <c r="Y19" s="121">
        <f>IF('Sièges (R3)'!Y19,0,'Suffrages (R3)'!Y19)</f>
        <v>0</v>
      </c>
      <c r="Z19" s="121">
        <f>IF('Sièges (R3)'!Z19,0,'Suffrages (R3)'!Z19)</f>
        <v>0</v>
      </c>
      <c r="AA19" s="119">
        <f t="shared" si="0"/>
        <v>1850</v>
      </c>
    </row>
    <row r="20" spans="1:27" ht="18">
      <c r="A20" s="118" t="s">
        <v>59</v>
      </c>
      <c r="B20" s="121">
        <f>IF('Sièges (R3)'!B20,0,'Suffrages (R3)'!B20)</f>
        <v>468</v>
      </c>
      <c r="C20" s="121">
        <f>IF('Sièges (R3)'!C20,0,'Suffrages (R3)'!C20)</f>
        <v>438</v>
      </c>
      <c r="D20" s="121">
        <f>IF('Sièges (R3)'!D20,0,'Suffrages (R3)'!D20)</f>
        <v>384</v>
      </c>
      <c r="E20" s="121">
        <f>IF('Sièges (R3)'!E20,0,'Suffrages (R3)'!E20)</f>
        <v>252</v>
      </c>
      <c r="F20" s="121">
        <f>IF('Sièges (R3)'!F20,0,'Suffrages (R3)'!F20)</f>
        <v>0</v>
      </c>
      <c r="G20" s="121">
        <f>IF('Sièges (R3)'!G20,0,'Suffrages (R3)'!G20)</f>
        <v>98</v>
      </c>
      <c r="H20" s="121">
        <f>IF('Sièges (R3)'!H20,0,'Suffrages (R3)'!H20)</f>
        <v>302</v>
      </c>
      <c r="I20" s="121">
        <f>IF('Sièges (R3)'!I20,0,'Suffrages (R3)'!I20)</f>
        <v>0</v>
      </c>
      <c r="J20" s="121">
        <f>IF('Sièges (R3)'!J20,0,'Suffrages (R3)'!J20)</f>
        <v>2388.7999999999993</v>
      </c>
      <c r="K20" s="121">
        <f>IF('Sièges (R3)'!K20,0,'Suffrages (R3)'!K20)</f>
        <v>851</v>
      </c>
      <c r="L20" s="121">
        <f>IF('Sièges (R3)'!L20,0,'Suffrages (R3)'!L20)</f>
        <v>0</v>
      </c>
      <c r="M20" s="121">
        <f>IF('Sièges (R3)'!M20,0,'Suffrages (R3)'!M20)</f>
        <v>0</v>
      </c>
      <c r="N20" s="121">
        <f>IF('Sièges (R3)'!N20,0,'Suffrages (R3)'!N20)</f>
        <v>190</v>
      </c>
      <c r="O20" s="121">
        <f>IF('Sièges (R3)'!O20,0,'Suffrages (R3)'!O20)</f>
        <v>300</v>
      </c>
      <c r="P20" s="121">
        <f>IF('Sièges (R3)'!P20,0,'Suffrages (R3)'!P20)</f>
        <v>0</v>
      </c>
      <c r="Q20" s="121">
        <f>IF('Sièges (R3)'!Q20,0,'Suffrages (R3)'!Q20)</f>
        <v>841</v>
      </c>
      <c r="R20" s="121">
        <f>IF('Sièges (R3)'!R20,0,'Suffrages (R3)'!R20)</f>
        <v>1676</v>
      </c>
      <c r="S20" s="121">
        <f>IF('Sièges (R3)'!S20,0,'Suffrages (R3)'!S20)</f>
        <v>1866</v>
      </c>
      <c r="T20" s="121">
        <f>IF('Sièges (R3)'!T20,0,'Suffrages (R3)'!T20)</f>
        <v>0</v>
      </c>
      <c r="U20" s="121">
        <f>IF('Sièges (R3)'!U20,0,'Suffrages (R3)'!U20)</f>
        <v>977</v>
      </c>
      <c r="V20" s="119">
        <f>IF('Sièges (R3)'!V20,0,'Suffrages (R3)'!V20)</f>
        <v>452</v>
      </c>
      <c r="W20" s="121">
        <f>IF('Sièges (R3)'!W20,0,'Suffrages (R3)'!W20)</f>
        <v>72</v>
      </c>
      <c r="X20" s="121">
        <f>IF('Sièges (R3)'!X20,0,'Suffrages (R3)'!X20)</f>
        <v>0</v>
      </c>
      <c r="Y20" s="121">
        <f>IF('Sièges (R3)'!Y20,0,'Suffrages (R3)'!Y20)</f>
        <v>1896</v>
      </c>
      <c r="Z20" s="121">
        <f>IF('Sièges (R3)'!Z20,0,'Suffrages (R3)'!Z20)</f>
        <v>0</v>
      </c>
      <c r="AA20" s="119">
        <f t="shared" si="0"/>
        <v>2388.7999999999993</v>
      </c>
    </row>
    <row r="21" spans="1:27" ht="18">
      <c r="A21" s="118" t="s">
        <v>60</v>
      </c>
      <c r="B21" s="121">
        <f>IF('Sièges (R3)'!B21,0,'Suffrages (R3)'!B21)</f>
        <v>4404</v>
      </c>
      <c r="C21" s="121">
        <f>IF('Sièges (R3)'!C21,0,'Suffrages (R3)'!C21)</f>
        <v>2539</v>
      </c>
      <c r="D21" s="121">
        <f>IF('Sièges (R3)'!D21,0,'Suffrages (R3)'!D21)</f>
        <v>7761</v>
      </c>
      <c r="E21" s="121">
        <f>IF('Sièges (R3)'!E21,0,'Suffrages (R3)'!E21)</f>
        <v>1742</v>
      </c>
      <c r="F21" s="121">
        <f>IF('Sièges (R3)'!F21,0,'Suffrages (R3)'!F21)</f>
        <v>1081</v>
      </c>
      <c r="G21" s="121">
        <f>IF('Sièges (R3)'!G21,0,'Suffrages (R3)'!G21)</f>
        <v>2231</v>
      </c>
      <c r="H21" s="121">
        <f>IF('Sièges (R3)'!H21,0,'Suffrages (R3)'!H21)</f>
        <v>3300</v>
      </c>
      <c r="I21" s="121">
        <f>IF('Sièges (R3)'!I21,0,'Suffrages (R3)'!I21)</f>
        <v>9517</v>
      </c>
      <c r="J21" s="121">
        <f>IF('Sièges (R3)'!J21,0,'Suffrages (R3)'!J21)</f>
        <v>0</v>
      </c>
      <c r="K21" s="121">
        <f>IF('Sièges (R3)'!K21,0,'Suffrages (R3)'!K21)</f>
        <v>2208</v>
      </c>
      <c r="L21" s="121">
        <f>IF('Sièges (R3)'!L21,0,'Suffrages (R3)'!L21)</f>
        <v>1161</v>
      </c>
      <c r="M21" s="121">
        <f>IF('Sièges (R3)'!M21,0,'Suffrages (R3)'!M21)</f>
        <v>0</v>
      </c>
      <c r="N21" s="121">
        <f>IF('Sièges (R3)'!N21,0,'Suffrages (R3)'!N21)</f>
        <v>806</v>
      </c>
      <c r="O21" s="121">
        <f>IF('Sièges (R3)'!O21,0,'Suffrages (R3)'!O21)</f>
        <v>781</v>
      </c>
      <c r="P21" s="121">
        <f>IF('Sièges (R3)'!P21,0,'Suffrages (R3)'!P21)</f>
        <v>0</v>
      </c>
      <c r="Q21" s="121">
        <f>IF('Sièges (R3)'!Q21,0,'Suffrages (R3)'!Q21)</f>
        <v>1607</v>
      </c>
      <c r="R21" s="121">
        <f>IF('Sièges (R3)'!R21,0,'Suffrages (R3)'!R21)</f>
        <v>4058.4000000000015</v>
      </c>
      <c r="S21" s="121">
        <f>IF('Sièges (R3)'!S21,0,'Suffrages (R3)'!S21)</f>
        <v>0</v>
      </c>
      <c r="T21" s="121">
        <f>IF('Sièges (R3)'!T21,0,'Suffrages (R3)'!T21)</f>
        <v>9002</v>
      </c>
      <c r="U21" s="121">
        <f>IF('Sièges (R3)'!U21,0,'Suffrages (R3)'!U21)</f>
        <v>0</v>
      </c>
      <c r="V21" s="119">
        <f>IF('Sièges (R3)'!V21,0,'Suffrages (R3)'!V21)</f>
        <v>3448</v>
      </c>
      <c r="W21" s="121">
        <f>IF('Sièges (R3)'!W21,0,'Suffrages (R3)'!W21)</f>
        <v>862</v>
      </c>
      <c r="X21" s="121">
        <f>IF('Sièges (R3)'!X21,0,'Suffrages (R3)'!X21)</f>
        <v>913</v>
      </c>
      <c r="Y21" s="121">
        <f>IF('Sièges (R3)'!Y21,0,'Suffrages (R3)'!Y21)</f>
        <v>0</v>
      </c>
      <c r="Z21" s="121">
        <f>IF('Sièges (R3)'!Z21,0,'Suffrages (R3)'!Z21)</f>
        <v>0</v>
      </c>
      <c r="AA21" s="119">
        <f t="shared" si="0"/>
        <v>9517</v>
      </c>
    </row>
    <row r="22" spans="1:27" ht="18">
      <c r="A22" s="118" t="s">
        <v>61</v>
      </c>
      <c r="B22" s="121">
        <f>IF('Sièges (R3)'!B22,0,'Suffrages (R3)'!B22)</f>
        <v>3810</v>
      </c>
      <c r="C22" s="121">
        <f>IF('Sièges (R3)'!C22,0,'Suffrages (R3)'!C22)</f>
        <v>1339</v>
      </c>
      <c r="D22" s="121">
        <f>IF('Sièges (R3)'!D22,0,'Suffrages (R3)'!D22)</f>
        <v>2168</v>
      </c>
      <c r="E22" s="121">
        <f>IF('Sièges (R3)'!E22,0,'Suffrages (R3)'!E22)</f>
        <v>2547</v>
      </c>
      <c r="F22" s="121">
        <f>IF('Sièges (R3)'!F22,0,'Suffrages (R3)'!F22)</f>
        <v>439</v>
      </c>
      <c r="G22" s="121">
        <f>IF('Sièges (R3)'!G22,0,'Suffrages (R3)'!G22)</f>
        <v>1470</v>
      </c>
      <c r="H22" s="121">
        <f>IF('Sièges (R3)'!H22,0,'Suffrages (R3)'!H22)</f>
        <v>1186</v>
      </c>
      <c r="I22" s="121">
        <f>IF('Sièges (R3)'!I22,0,'Suffrages (R3)'!I22)</f>
        <v>0</v>
      </c>
      <c r="J22" s="121">
        <f>IF('Sièges (R3)'!J22,0,'Suffrages (R3)'!J22)</f>
        <v>4205.125</v>
      </c>
      <c r="K22" s="121">
        <f>IF('Sièges (R3)'!K22,0,'Suffrages (R3)'!K22)</f>
        <v>912</v>
      </c>
      <c r="L22" s="121">
        <f>IF('Sièges (R3)'!L22,0,'Suffrages (R3)'!L22)</f>
        <v>1860</v>
      </c>
      <c r="M22" s="121">
        <f>IF('Sièges (R3)'!M22,0,'Suffrages (R3)'!M22)</f>
        <v>0</v>
      </c>
      <c r="N22" s="121">
        <f>IF('Sièges (R3)'!N22,0,'Suffrages (R3)'!N22)</f>
        <v>1296</v>
      </c>
      <c r="O22" s="121">
        <f>IF('Sièges (R3)'!O22,0,'Suffrages (R3)'!O22)</f>
        <v>983</v>
      </c>
      <c r="P22" s="121">
        <f>IF('Sièges (R3)'!P22,0,'Suffrages (R3)'!P22)</f>
        <v>3163</v>
      </c>
      <c r="Q22" s="121">
        <f>IF('Sièges (R3)'!Q22,0,'Suffrages (R3)'!Q22)</f>
        <v>1797</v>
      </c>
      <c r="R22" s="121">
        <f>IF('Sièges (R3)'!R22,0,'Suffrages (R3)'!R22)</f>
        <v>0</v>
      </c>
      <c r="S22" s="121">
        <f>IF('Sièges (R3)'!S22,0,'Suffrages (R3)'!S22)</f>
        <v>4048.125</v>
      </c>
      <c r="T22" s="121">
        <f>IF('Sièges (R3)'!T22,0,'Suffrages (R3)'!T22)</f>
        <v>2366</v>
      </c>
      <c r="U22" s="121">
        <f>IF('Sièges (R3)'!U22,0,'Suffrages (R3)'!U22)</f>
        <v>0</v>
      </c>
      <c r="V22" s="119">
        <f>IF('Sièges (R3)'!V22,0,'Suffrages (R3)'!V22)</f>
        <v>1371</v>
      </c>
      <c r="W22" s="121">
        <f>IF('Sièges (R3)'!W22,0,'Suffrages (R3)'!W22)</f>
        <v>2085</v>
      </c>
      <c r="X22" s="121">
        <f>IF('Sièges (R3)'!X22,0,'Suffrages (R3)'!X22)</f>
        <v>2288</v>
      </c>
      <c r="Y22" s="121">
        <f>IF('Sièges (R3)'!Y22,0,'Suffrages (R3)'!Y22)</f>
        <v>0</v>
      </c>
      <c r="Z22" s="121">
        <f>IF('Sièges (R3)'!Z22,0,'Suffrages (R3)'!Z22)</f>
        <v>0</v>
      </c>
      <c r="AA22" s="119">
        <f t="shared" si="0"/>
        <v>4205.125</v>
      </c>
    </row>
    <row r="23" spans="1:27" ht="18">
      <c r="A23" s="118" t="s">
        <v>62</v>
      </c>
      <c r="B23" s="121">
        <f>IF('Sièges (R3)'!B23,0,'Suffrages (R3)'!B23)</f>
        <v>1409</v>
      </c>
      <c r="C23" s="121">
        <f>IF('Sièges (R3)'!C23,0,'Suffrages (R3)'!C23)</f>
        <v>1996</v>
      </c>
      <c r="D23" s="121">
        <f>IF('Sièges (R3)'!D23,0,'Suffrages (R3)'!D23)</f>
        <v>0</v>
      </c>
      <c r="E23" s="121">
        <f>IF('Sièges (R3)'!E23,0,'Suffrages (R3)'!E23)</f>
        <v>532</v>
      </c>
      <c r="F23" s="121">
        <f>IF('Sièges (R3)'!F23,0,'Suffrages (R3)'!F23)</f>
        <v>1982</v>
      </c>
      <c r="G23" s="121">
        <f>IF('Sièges (R3)'!G23,0,'Suffrages (R3)'!G23)</f>
        <v>2331</v>
      </c>
      <c r="H23" s="121">
        <f>IF('Sièges (R3)'!H23,0,'Suffrages (R3)'!H23)</f>
        <v>3845</v>
      </c>
      <c r="I23" s="121">
        <f>IF('Sièges (R3)'!I23,0,'Suffrages (R3)'!I23)</f>
        <v>5168</v>
      </c>
      <c r="J23" s="121">
        <f>IF('Sièges (R3)'!J23,0,'Suffrages (R3)'!J23)</f>
        <v>0</v>
      </c>
      <c r="K23" s="121">
        <f>IF('Sièges (R3)'!K23,0,'Suffrages (R3)'!K23)</f>
        <v>628</v>
      </c>
      <c r="L23" s="121">
        <f>IF('Sièges (R3)'!L23,0,'Suffrages (R3)'!L23)</f>
        <v>1034</v>
      </c>
      <c r="M23" s="121">
        <f>IF('Sièges (R3)'!M23,0,'Suffrages (R3)'!M23)</f>
        <v>0</v>
      </c>
      <c r="N23" s="121">
        <f>IF('Sièges (R3)'!N23,0,'Suffrages (R3)'!N23)</f>
        <v>292</v>
      </c>
      <c r="O23" s="121">
        <f>IF('Sièges (R3)'!O23,0,'Suffrages (R3)'!O23)</f>
        <v>5072</v>
      </c>
      <c r="P23" s="121">
        <f>IF('Sièges (R3)'!P23,0,'Suffrages (R3)'!P23)</f>
        <v>5378</v>
      </c>
      <c r="Q23" s="121">
        <f>IF('Sièges (R3)'!Q23,0,'Suffrages (R3)'!Q23)</f>
        <v>3129</v>
      </c>
      <c r="R23" s="121">
        <f>IF('Sièges (R3)'!R23,0,'Suffrages (R3)'!R23)</f>
        <v>0</v>
      </c>
      <c r="S23" s="121">
        <f>IF('Sièges (R3)'!S23,0,'Suffrages (R3)'!S23)</f>
        <v>1019.4444444444453</v>
      </c>
      <c r="T23" s="121">
        <f>IF('Sièges (R3)'!T23,0,'Suffrages (R3)'!T23)</f>
        <v>4534</v>
      </c>
      <c r="U23" s="121">
        <f>IF('Sièges (R3)'!U23,0,'Suffrages (R3)'!U23)</f>
        <v>6226</v>
      </c>
      <c r="V23" s="119">
        <f>IF('Sièges (R3)'!V23,0,'Suffrages (R3)'!V23)</f>
        <v>6381</v>
      </c>
      <c r="W23" s="121">
        <f>IF('Sièges (R3)'!W23,0,'Suffrages (R3)'!W23)</f>
        <v>906</v>
      </c>
      <c r="X23" s="121">
        <f>IF('Sièges (R3)'!X23,0,'Suffrages (R3)'!X23)</f>
        <v>0</v>
      </c>
      <c r="Y23" s="121">
        <f>IF('Sièges (R3)'!Y23,0,'Suffrages (R3)'!Y23)</f>
        <v>0</v>
      </c>
      <c r="Z23" s="121">
        <f>IF('Sièges (R3)'!Z23,0,'Suffrages (R3)'!Z23)</f>
        <v>0</v>
      </c>
      <c r="AA23" s="119">
        <f t="shared" si="0"/>
        <v>6381</v>
      </c>
    </row>
    <row r="24" spans="1:27" ht="18">
      <c r="A24" s="118" t="s">
        <v>63</v>
      </c>
      <c r="B24" s="121">
        <f>IF('Sièges (R3)'!B24,0,'Suffrages (R3)'!B24)</f>
        <v>2272</v>
      </c>
      <c r="C24" s="121">
        <f>IF('Sièges (R3)'!C24,0,'Suffrages (R3)'!C24)</f>
        <v>1636</v>
      </c>
      <c r="D24" s="121">
        <f>IF('Sièges (R3)'!D24,0,'Suffrages (R3)'!D24)</f>
        <v>1703</v>
      </c>
      <c r="E24" s="121">
        <f>IF('Sièges (R3)'!E24,0,'Suffrages (R3)'!E24)</f>
        <v>621</v>
      </c>
      <c r="F24" s="121">
        <f>IF('Sièges (R3)'!F24,0,'Suffrages (R3)'!F24)</f>
        <v>619</v>
      </c>
      <c r="G24" s="121">
        <f>IF('Sièges (R3)'!G24,0,'Suffrages (R3)'!G24)</f>
        <v>678</v>
      </c>
      <c r="H24" s="121">
        <f>IF('Sièges (R3)'!H24,0,'Suffrages (R3)'!H24)</f>
        <v>1779</v>
      </c>
      <c r="I24" s="121">
        <f>IF('Sièges (R3)'!I24,0,'Suffrages (R3)'!I24)</f>
        <v>0</v>
      </c>
      <c r="J24" s="121">
        <f>IF('Sièges (R3)'!J24,0,'Suffrages (R3)'!J24)</f>
        <v>11764.428571428572</v>
      </c>
      <c r="K24" s="121">
        <f>IF('Sièges (R3)'!K24,0,'Suffrages (R3)'!K24)</f>
        <v>1465</v>
      </c>
      <c r="L24" s="121">
        <f>IF('Sièges (R3)'!L24,0,'Suffrages (R3)'!L24)</f>
        <v>1553</v>
      </c>
      <c r="M24" s="121">
        <f>IF('Sièges (R3)'!M24,0,'Suffrages (R3)'!M24)</f>
        <v>0</v>
      </c>
      <c r="N24" s="121">
        <f>IF('Sièges (R3)'!N24,0,'Suffrages (R3)'!N24)</f>
        <v>638</v>
      </c>
      <c r="O24" s="121">
        <f>IF('Sièges (R3)'!O24,0,'Suffrages (R3)'!O24)</f>
        <v>690</v>
      </c>
      <c r="P24" s="121">
        <f>IF('Sièges (R3)'!P24,0,'Suffrages (R3)'!P24)</f>
        <v>4491</v>
      </c>
      <c r="Q24" s="121">
        <f>IF('Sièges (R3)'!Q24,0,'Suffrages (R3)'!Q24)</f>
        <v>1778</v>
      </c>
      <c r="R24" s="121">
        <f>IF('Sièges (R3)'!R24,0,'Suffrages (R3)'!R24)</f>
        <v>4859</v>
      </c>
      <c r="S24" s="121">
        <f>IF('Sièges (R3)'!S24,0,'Suffrages (R3)'!S24)</f>
        <v>0</v>
      </c>
      <c r="T24" s="121">
        <f>IF('Sièges (R3)'!T24,0,'Suffrages (R3)'!T24)</f>
        <v>2408</v>
      </c>
      <c r="U24" s="121">
        <f>IF('Sièges (R3)'!U24,0,'Suffrages (R3)'!U24)</f>
        <v>0</v>
      </c>
      <c r="V24" s="119">
        <f>IF('Sièges (R3)'!V24,0,'Suffrages (R3)'!V24)</f>
        <v>3221</v>
      </c>
      <c r="W24" s="121">
        <f>IF('Sièges (R3)'!W24,0,'Suffrages (R3)'!W24)</f>
        <v>4411</v>
      </c>
      <c r="X24" s="121">
        <f>IF('Sièges (R3)'!X24,0,'Suffrages (R3)'!X24)</f>
        <v>405</v>
      </c>
      <c r="Y24" s="121">
        <f>IF('Sièges (R3)'!Y24,0,'Suffrages (R3)'!Y24)</f>
        <v>0</v>
      </c>
      <c r="Z24" s="121">
        <f>IF('Sièges (R3)'!Z24,0,'Suffrages (R3)'!Z24)</f>
        <v>0</v>
      </c>
      <c r="AA24" s="119">
        <f t="shared" si="0"/>
        <v>11764.428571428572</v>
      </c>
    </row>
    <row r="25" spans="1:27" ht="18">
      <c r="A25" s="118" t="s">
        <v>64</v>
      </c>
      <c r="B25" s="121">
        <f>IF('Sièges (R3)'!B25,0,'Suffrages (R3)'!B25)</f>
        <v>1817</v>
      </c>
      <c r="C25" s="121">
        <f>IF('Sièges (R3)'!C25,0,'Suffrages (R3)'!C25)</f>
        <v>2698</v>
      </c>
      <c r="D25" s="121">
        <f>IF('Sièges (R3)'!D25,0,'Suffrages (R3)'!D25)</f>
        <v>1474</v>
      </c>
      <c r="E25" s="121">
        <f>IF('Sièges (R3)'!E25,0,'Suffrages (R3)'!E25)</f>
        <v>1088</v>
      </c>
      <c r="F25" s="121">
        <f>IF('Sièges (R3)'!F25,0,'Suffrages (R3)'!F25)</f>
        <v>1064</v>
      </c>
      <c r="G25" s="121">
        <f>IF('Sièges (R3)'!G25,0,'Suffrages (R3)'!G25)</f>
        <v>921</v>
      </c>
      <c r="H25" s="121">
        <f>IF('Sièges (R3)'!H25,0,'Suffrages (R3)'!H25)</f>
        <v>0</v>
      </c>
      <c r="I25" s="121">
        <f>IF('Sièges (R3)'!I25,0,'Suffrages (R3)'!I25)</f>
        <v>4351</v>
      </c>
      <c r="J25" s="121">
        <f>IF('Sièges (R3)'!J25,0,'Suffrages (R3)'!J25)</f>
        <v>0</v>
      </c>
      <c r="K25" s="121">
        <f>IF('Sièges (R3)'!K25,0,'Suffrages (R3)'!K25)</f>
        <v>1414</v>
      </c>
      <c r="L25" s="121">
        <f>IF('Sièges (R3)'!L25,0,'Suffrages (R3)'!L25)</f>
        <v>915</v>
      </c>
      <c r="M25" s="121">
        <f>IF('Sièges (R3)'!M25,0,'Suffrages (R3)'!M25)</f>
        <v>0</v>
      </c>
      <c r="N25" s="121">
        <f>IF('Sièges (R3)'!N25,0,'Suffrages (R3)'!N25)</f>
        <v>639</v>
      </c>
      <c r="O25" s="121">
        <f>IF('Sièges (R3)'!O25,0,'Suffrages (R3)'!O25)</f>
        <v>3579</v>
      </c>
      <c r="P25" s="121">
        <f>IF('Sièges (R3)'!P25,0,'Suffrages (R3)'!P25)</f>
        <v>0</v>
      </c>
      <c r="Q25" s="121">
        <f>IF('Sièges (R3)'!Q25,0,'Suffrages (R3)'!Q25)</f>
        <v>1644</v>
      </c>
      <c r="R25" s="121">
        <f>IF('Sièges (R3)'!R25,0,'Suffrages (R3)'!R25)</f>
        <v>0</v>
      </c>
      <c r="S25" s="121">
        <f>IF('Sièges (R3)'!S25,0,'Suffrages (R3)'!S25)</f>
        <v>4937</v>
      </c>
      <c r="T25" s="121">
        <f>IF('Sièges (R3)'!T25,0,'Suffrages (R3)'!T25)</f>
        <v>4351</v>
      </c>
      <c r="U25" s="121">
        <f>IF('Sièges (R3)'!U25,0,'Suffrages (R3)'!U25)</f>
        <v>4012</v>
      </c>
      <c r="V25" s="119">
        <f>IF('Sièges (R3)'!V25,0,'Suffrages (R3)'!V25)</f>
        <v>0</v>
      </c>
      <c r="W25" s="121">
        <f>IF('Sièges (R3)'!W25,0,'Suffrages (R3)'!W25)</f>
        <v>2535</v>
      </c>
      <c r="X25" s="121">
        <f>IF('Sièges (R3)'!X25,0,'Suffrages (R3)'!X25)</f>
        <v>814</v>
      </c>
      <c r="Y25" s="121">
        <f>IF('Sièges (R3)'!Y25,0,'Suffrages (R3)'!Y25)</f>
        <v>0</v>
      </c>
      <c r="Z25" s="121">
        <f>IF('Sièges (R3)'!Z25,0,'Suffrages (R3)'!Z25)</f>
        <v>0</v>
      </c>
      <c r="AA25" s="119">
        <f t="shared" si="0"/>
        <v>4937</v>
      </c>
    </row>
    <row r="26" spans="1:27" ht="18">
      <c r="A26" s="118" t="s">
        <v>65</v>
      </c>
      <c r="B26" s="121">
        <f>IF('Sièges (R3)'!B26,0,'Suffrages (R3)'!B26)</f>
        <v>503</v>
      </c>
      <c r="C26" s="121">
        <f>IF('Sièges (R3)'!C26,0,'Suffrages (R3)'!C26)</f>
        <v>0</v>
      </c>
      <c r="D26" s="121">
        <f>IF('Sièges (R3)'!D26,0,'Suffrages (R3)'!D26)</f>
        <v>1748</v>
      </c>
      <c r="E26" s="121">
        <f>IF('Sièges (R3)'!E26,0,'Suffrages (R3)'!E26)</f>
        <v>383</v>
      </c>
      <c r="F26" s="121">
        <f>IF('Sièges (R3)'!F26,0,'Suffrages (R3)'!F26)</f>
        <v>406</v>
      </c>
      <c r="G26" s="121">
        <f>IF('Sièges (R3)'!G26,0,'Suffrages (R3)'!G26)</f>
        <v>497</v>
      </c>
      <c r="H26" s="121">
        <f>IF('Sièges (R3)'!H26,0,'Suffrages (R3)'!H26)</f>
        <v>0</v>
      </c>
      <c r="I26" s="121">
        <f>IF('Sièges (R3)'!I26,0,'Suffrages (R3)'!I26)</f>
        <v>0</v>
      </c>
      <c r="J26" s="121">
        <f>IF('Sièges (R3)'!J26,0,'Suffrages (R3)'!J26)</f>
        <v>0</v>
      </c>
      <c r="K26" s="121">
        <f>IF('Sièges (R3)'!K26,0,'Suffrages (R3)'!K26)</f>
        <v>1031</v>
      </c>
      <c r="L26" s="121">
        <f>IF('Sièges (R3)'!L26,0,'Suffrages (R3)'!L26)</f>
        <v>686</v>
      </c>
      <c r="M26" s="121">
        <f>IF('Sièges (R3)'!M26,0,'Suffrages (R3)'!M26)</f>
        <v>0</v>
      </c>
      <c r="N26" s="121">
        <f>IF('Sièges (R3)'!N26,0,'Suffrages (R3)'!N26)</f>
        <v>949</v>
      </c>
      <c r="O26" s="121">
        <f>IF('Sièges (R3)'!O26,0,'Suffrages (R3)'!O26)</f>
        <v>1453</v>
      </c>
      <c r="P26" s="121">
        <f>IF('Sièges (R3)'!P26,0,'Suffrages (R3)'!P26)</f>
        <v>0</v>
      </c>
      <c r="Q26" s="121">
        <f>IF('Sièges (R3)'!Q26,0,'Suffrages (R3)'!Q26)</f>
        <v>1721</v>
      </c>
      <c r="R26" s="121">
        <f>IF('Sièges (R3)'!R26,0,'Suffrages (R3)'!R26)</f>
        <v>1276</v>
      </c>
      <c r="S26" s="121">
        <f>IF('Sièges (R3)'!S26,0,'Suffrages (R3)'!S26)</f>
        <v>3684</v>
      </c>
      <c r="T26" s="121">
        <f>IF('Sièges (R3)'!T26,0,'Suffrages (R3)'!T26)</f>
        <v>5341</v>
      </c>
      <c r="U26" s="121">
        <f>IF('Sièges (R3)'!U26,0,'Suffrages (R3)'!U26)</f>
        <v>3487</v>
      </c>
      <c r="V26" s="119">
        <f>IF('Sièges (R3)'!V26,0,'Suffrages (R3)'!V26)</f>
        <v>0</v>
      </c>
      <c r="W26" s="121">
        <f>IF('Sièges (R3)'!W26,0,'Suffrages (R3)'!W26)</f>
        <v>901</v>
      </c>
      <c r="X26" s="121">
        <f>IF('Sièges (R3)'!X26,0,'Suffrages (R3)'!X26)</f>
        <v>0</v>
      </c>
      <c r="Y26" s="121">
        <f>IF('Sièges (R3)'!Y26,0,'Suffrages (R3)'!Y26)</f>
        <v>0</v>
      </c>
      <c r="Z26" s="121">
        <f>IF('Sièges (R3)'!Z26,0,'Suffrages (R3)'!Z26)</f>
        <v>0</v>
      </c>
      <c r="AA26" s="119">
        <f t="shared" si="0"/>
        <v>5341</v>
      </c>
    </row>
    <row r="27" spans="1:27" ht="18">
      <c r="A27" s="118" t="s">
        <v>66</v>
      </c>
      <c r="B27" s="121">
        <f>IF('Sièges (R3)'!B27,0,'Suffrages (R3)'!B27)</f>
        <v>1405</v>
      </c>
      <c r="C27" s="121">
        <f>IF('Sièges (R3)'!C27,0,'Suffrages (R3)'!C27)</f>
        <v>865</v>
      </c>
      <c r="D27" s="121">
        <f>IF('Sièges (R3)'!D27,0,'Suffrages (R3)'!D27)</f>
        <v>345</v>
      </c>
      <c r="E27" s="121">
        <f>IF('Sièges (R3)'!E27,0,'Suffrages (R3)'!E27)</f>
        <v>1313</v>
      </c>
      <c r="F27" s="121">
        <f>IF('Sièges (R3)'!F27,0,'Suffrages (R3)'!F27)</f>
        <v>178</v>
      </c>
      <c r="G27" s="121">
        <f>IF('Sièges (R3)'!G27,0,'Suffrages (R3)'!G27)</f>
        <v>0</v>
      </c>
      <c r="H27" s="121">
        <f>IF('Sièges (R3)'!H27,0,'Suffrages (R3)'!H27)</f>
        <v>1419</v>
      </c>
      <c r="I27" s="121">
        <f>IF('Sièges (R3)'!I27,0,'Suffrages (R3)'!I27)</f>
        <v>0</v>
      </c>
      <c r="J27" s="121">
        <f>IF('Sièges (R3)'!J27,0,'Suffrages (R3)'!J27)</f>
        <v>0</v>
      </c>
      <c r="K27" s="121">
        <f>IF('Sièges (R3)'!K27,0,'Suffrages (R3)'!K27)</f>
        <v>975</v>
      </c>
      <c r="L27" s="121">
        <f>IF('Sièges (R3)'!L27,0,'Suffrages (R3)'!L27)</f>
        <v>769</v>
      </c>
      <c r="M27" s="121">
        <f>IF('Sièges (R3)'!M27,0,'Suffrages (R3)'!M27)</f>
        <v>0</v>
      </c>
      <c r="N27" s="121">
        <f>IF('Sièges (R3)'!N27,0,'Suffrages (R3)'!N27)</f>
        <v>579</v>
      </c>
      <c r="O27" s="121">
        <f>IF('Sièges (R3)'!O27,0,'Suffrages (R3)'!O27)</f>
        <v>3553</v>
      </c>
      <c r="P27" s="121">
        <f>IF('Sièges (R3)'!P27,0,'Suffrages (R3)'!P27)</f>
        <v>0</v>
      </c>
      <c r="Q27" s="121">
        <f>IF('Sièges (R3)'!Q27,0,'Suffrages (R3)'!Q27)</f>
        <v>1849</v>
      </c>
      <c r="R27" s="121">
        <f>IF('Sièges (R3)'!R27,0,'Suffrages (R3)'!R27)</f>
        <v>1901</v>
      </c>
      <c r="S27" s="121">
        <f>IF('Sièges (R3)'!S27,0,'Suffrages (R3)'!S27)</f>
        <v>0</v>
      </c>
      <c r="T27" s="121">
        <f>IF('Sièges (R3)'!T27,0,'Suffrages (R3)'!T27)</f>
        <v>3102</v>
      </c>
      <c r="U27" s="121">
        <f>IF('Sièges (R3)'!U27,0,'Suffrages (R3)'!U27)</f>
        <v>5072</v>
      </c>
      <c r="V27" s="119">
        <f>IF('Sièges (R3)'!V27,0,'Suffrages (R3)'!V27)</f>
        <v>0</v>
      </c>
      <c r="W27" s="121">
        <f>IF('Sièges (R3)'!W27,0,'Suffrages (R3)'!W27)</f>
        <v>399</v>
      </c>
      <c r="X27" s="121">
        <f>IF('Sièges (R3)'!X27,0,'Suffrages (R3)'!X27)</f>
        <v>0</v>
      </c>
      <c r="Y27" s="121">
        <f>IF('Sièges (R3)'!Y27,0,'Suffrages (R3)'!Y27)</f>
        <v>0</v>
      </c>
      <c r="Z27" s="121">
        <f>IF('Sièges (R3)'!Z27,0,'Suffrages (R3)'!Z27)</f>
        <v>0</v>
      </c>
      <c r="AA27" s="119">
        <f t="shared" si="0"/>
        <v>5072</v>
      </c>
    </row>
    <row r="28" spans="1:27" ht="18">
      <c r="A28" s="118" t="s">
        <v>67</v>
      </c>
      <c r="B28" s="121">
        <f>IF('Sièges (R3)'!B28,0,'Suffrages (R3)'!B28)</f>
        <v>376</v>
      </c>
      <c r="C28" s="121">
        <f>IF('Sièges (R3)'!C28,0,'Suffrages (R3)'!C28)</f>
        <v>224</v>
      </c>
      <c r="D28" s="121">
        <f>IF('Sièges (R3)'!D28,0,'Suffrages (R3)'!D28)</f>
        <v>348</v>
      </c>
      <c r="E28" s="121">
        <f>IF('Sièges (R3)'!E28,0,'Suffrages (R3)'!E28)</f>
        <v>565</v>
      </c>
      <c r="F28" s="121">
        <f>IF('Sièges (R3)'!F28,0,'Suffrages (R3)'!F28)</f>
        <v>419</v>
      </c>
      <c r="G28" s="121">
        <f>IF('Sièges (R3)'!G28,0,'Suffrages (R3)'!G28)</f>
        <v>141</v>
      </c>
      <c r="H28" s="121">
        <f>IF('Sièges (R3)'!H28,0,'Suffrages (R3)'!H28)</f>
        <v>1332</v>
      </c>
      <c r="I28" s="121">
        <f>IF('Sièges (R3)'!I28,0,'Suffrages (R3)'!I28)</f>
        <v>0</v>
      </c>
      <c r="J28" s="121">
        <f>IF('Sièges (R3)'!J28,0,'Suffrages (R3)'!J28)</f>
        <v>0</v>
      </c>
      <c r="K28" s="121">
        <f>IF('Sièges (R3)'!K28,0,'Suffrages (R3)'!K28)</f>
        <v>162</v>
      </c>
      <c r="L28" s="121">
        <f>IF('Sièges (R3)'!L28,0,'Suffrages (R3)'!L28)</f>
        <v>0</v>
      </c>
      <c r="M28" s="121">
        <f>IF('Sièges (R3)'!M28,0,'Suffrages (R3)'!M28)</f>
        <v>0</v>
      </c>
      <c r="N28" s="121">
        <f>IF('Sièges (R3)'!N28,0,'Suffrages (R3)'!N28)</f>
        <v>1397</v>
      </c>
      <c r="O28" s="121">
        <f>IF('Sièges (R3)'!O28,0,'Suffrages (R3)'!O28)</f>
        <v>0</v>
      </c>
      <c r="P28" s="121">
        <f>IF('Sièges (R3)'!P28,0,'Suffrages (R3)'!P28)</f>
        <v>1397</v>
      </c>
      <c r="Q28" s="121">
        <f>IF('Sièges (R3)'!Q28,0,'Suffrages (R3)'!Q28)</f>
        <v>312</v>
      </c>
      <c r="R28" s="121">
        <f>IF('Sièges (R3)'!R28,0,'Suffrages (R3)'!R28)</f>
        <v>304</v>
      </c>
      <c r="S28" s="121">
        <f>IF('Sièges (R3)'!S28,0,'Suffrages (R3)'!S28)</f>
        <v>656</v>
      </c>
      <c r="T28" s="121">
        <f>IF('Sièges (R3)'!T28,0,'Suffrages (R3)'!T28)</f>
        <v>1098</v>
      </c>
      <c r="U28" s="121">
        <f>IF('Sièges (R3)'!U28,0,'Suffrages (R3)'!U28)</f>
        <v>387</v>
      </c>
      <c r="V28" s="119">
        <f>IF('Sièges (R3)'!V28,0,'Suffrages (R3)'!V28)</f>
        <v>0</v>
      </c>
      <c r="W28" s="121">
        <f>IF('Sièges (R3)'!W28,0,'Suffrages (R3)'!W28)</f>
        <v>615</v>
      </c>
      <c r="X28" s="121">
        <f>IF('Sièges (R3)'!X28,0,'Suffrages (R3)'!X28)</f>
        <v>0</v>
      </c>
      <c r="Y28" s="121">
        <f>IF('Sièges (R3)'!Y28,0,'Suffrages (R3)'!Y28)</f>
        <v>0</v>
      </c>
      <c r="Z28" s="121">
        <f>IF('Sièges (R3)'!Z28,0,'Suffrages (R3)'!Z28)</f>
        <v>0</v>
      </c>
      <c r="AA28" s="119">
        <f t="shared" si="0"/>
        <v>1397</v>
      </c>
    </row>
    <row r="29" spans="1:27" ht="18">
      <c r="A29" s="118" t="s">
        <v>68</v>
      </c>
      <c r="B29" s="121">
        <f>IF('Sièges (R3)'!B29,0,'Suffrages (R3)'!B29)</f>
        <v>709</v>
      </c>
      <c r="C29" s="121">
        <f>IF('Sièges (R3)'!C29,0,'Suffrages (R3)'!C29)</f>
        <v>0</v>
      </c>
      <c r="D29" s="121">
        <f>IF('Sièges (R3)'!D29,0,'Suffrages (R3)'!D29)</f>
        <v>300</v>
      </c>
      <c r="E29" s="121">
        <f>IF('Sièges (R3)'!E29,0,'Suffrages (R3)'!E29)</f>
        <v>70</v>
      </c>
      <c r="F29" s="121">
        <f>IF('Sièges (R3)'!F29,0,'Suffrages (R3)'!F29)</f>
        <v>93</v>
      </c>
      <c r="G29" s="121">
        <f>IF('Sièges (R3)'!G29,0,'Suffrages (R3)'!G29)</f>
        <v>19</v>
      </c>
      <c r="H29" s="121">
        <f>IF('Sièges (R3)'!H29,0,'Suffrages (R3)'!H29)</f>
        <v>0</v>
      </c>
      <c r="I29" s="121">
        <f>IF('Sièges (R3)'!I29,0,'Suffrages (R3)'!I29)</f>
        <v>1775</v>
      </c>
      <c r="J29" s="121">
        <f>IF('Sièges (R3)'!J29,0,'Suffrages (R3)'!J29)</f>
        <v>859.19999999999982</v>
      </c>
      <c r="K29" s="121">
        <f>IF('Sièges (R3)'!K29,0,'Suffrages (R3)'!K29)</f>
        <v>159</v>
      </c>
      <c r="L29" s="121">
        <f>IF('Sièges (R3)'!L29,0,'Suffrages (R3)'!L29)</f>
        <v>217</v>
      </c>
      <c r="M29" s="121">
        <f>IF('Sièges (R3)'!M29,0,'Suffrages (R3)'!M29)</f>
        <v>0</v>
      </c>
      <c r="N29" s="121">
        <f>IF('Sièges (R3)'!N29,0,'Suffrages (R3)'!N29)</f>
        <v>29</v>
      </c>
      <c r="O29" s="121">
        <f>IF('Sièges (R3)'!O29,0,'Suffrages (R3)'!O29)</f>
        <v>303</v>
      </c>
      <c r="P29" s="121">
        <f>IF('Sièges (R3)'!P29,0,'Suffrages (R3)'!P29)</f>
        <v>971</v>
      </c>
      <c r="Q29" s="121">
        <f>IF('Sièges (R3)'!Q29,0,'Suffrages (R3)'!Q29)</f>
        <v>188</v>
      </c>
      <c r="R29" s="121">
        <f>IF('Sièges (R3)'!R29,0,'Suffrages (R3)'!R29)</f>
        <v>1339</v>
      </c>
      <c r="S29" s="121">
        <f>IF('Sièges (R3)'!S29,0,'Suffrages (R3)'!S29)</f>
        <v>0</v>
      </c>
      <c r="T29" s="121">
        <f>IF('Sièges (R3)'!T29,0,'Suffrages (R3)'!T29)</f>
        <v>721</v>
      </c>
      <c r="U29" s="121">
        <f>IF('Sièges (R3)'!U29,0,'Suffrages (R3)'!U29)</f>
        <v>0</v>
      </c>
      <c r="V29" s="119">
        <f>IF('Sièges (R3)'!V29,0,'Suffrages (R3)'!V29)</f>
        <v>0</v>
      </c>
      <c r="W29" s="121">
        <f>IF('Sièges (R3)'!W29,0,'Suffrages (R3)'!W29)</f>
        <v>465</v>
      </c>
      <c r="X29" s="121">
        <f>IF('Sièges (R3)'!X29,0,'Suffrages (R3)'!X29)</f>
        <v>0</v>
      </c>
      <c r="Y29" s="121">
        <f>IF('Sièges (R3)'!Y29,0,'Suffrages (R3)'!Y29)</f>
        <v>518</v>
      </c>
      <c r="Z29" s="121">
        <f>IF('Sièges (R3)'!Z29,0,'Suffrages (R3)'!Z29)</f>
        <v>0</v>
      </c>
      <c r="AA29" s="119">
        <f t="shared" si="0"/>
        <v>1775</v>
      </c>
    </row>
    <row r="30" spans="1:27" ht="18">
      <c r="A30" s="118" t="s">
        <v>69</v>
      </c>
      <c r="B30" s="121">
        <f>IF('Sièges (R3)'!B30,0,'Suffrages (R3)'!B30)</f>
        <v>238</v>
      </c>
      <c r="C30" s="121">
        <f>IF('Sièges (R3)'!C30,0,'Suffrages (R3)'!C30)</f>
        <v>0</v>
      </c>
      <c r="D30" s="121">
        <f>IF('Sièges (R3)'!D30,0,'Suffrages (R3)'!D30)</f>
        <v>129</v>
      </c>
      <c r="E30" s="121">
        <f>IF('Sièges (R3)'!E30,0,'Suffrages (R3)'!E30)</f>
        <v>134</v>
      </c>
      <c r="F30" s="121">
        <f>IF('Sièges (R3)'!F30,0,'Suffrages (R3)'!F30)</f>
        <v>0</v>
      </c>
      <c r="G30" s="121">
        <f>IF('Sièges (R3)'!G30,0,'Suffrages (R3)'!G30)</f>
        <v>144</v>
      </c>
      <c r="H30" s="121">
        <f>IF('Sièges (R3)'!H30,0,'Suffrages (R3)'!H30)</f>
        <v>406</v>
      </c>
      <c r="I30" s="121">
        <f>IF('Sièges (R3)'!I30,0,'Suffrages (R3)'!I30)</f>
        <v>0</v>
      </c>
      <c r="J30" s="121">
        <f>IF('Sièges (R3)'!J30,0,'Suffrages (R3)'!J30)</f>
        <v>220</v>
      </c>
      <c r="K30" s="121">
        <f>IF('Sièges (R3)'!K30,0,'Suffrages (R3)'!K30)</f>
        <v>126</v>
      </c>
      <c r="L30" s="121">
        <f>IF('Sièges (R3)'!L30,0,'Suffrages (R3)'!L30)</f>
        <v>204</v>
      </c>
      <c r="M30" s="121">
        <f>IF('Sièges (R3)'!M30,0,'Suffrages (R3)'!M30)</f>
        <v>0</v>
      </c>
      <c r="N30" s="121">
        <f>IF('Sièges (R3)'!N30,0,'Suffrages (R3)'!N30)</f>
        <v>36</v>
      </c>
      <c r="O30" s="121">
        <f>IF('Sièges (R3)'!O30,0,'Suffrages (R3)'!O30)</f>
        <v>86</v>
      </c>
      <c r="P30" s="121">
        <f>IF('Sièges (R3)'!P30,0,'Suffrages (R3)'!P30)</f>
        <v>723</v>
      </c>
      <c r="Q30" s="121">
        <f>IF('Sièges (R3)'!Q30,0,'Suffrages (R3)'!Q30)</f>
        <v>234</v>
      </c>
      <c r="R30" s="121">
        <f>IF('Sièges (R3)'!R30,0,'Suffrages (R3)'!R30)</f>
        <v>0</v>
      </c>
      <c r="S30" s="121">
        <f>IF('Sièges (R3)'!S30,0,'Suffrages (R3)'!S30)</f>
        <v>0</v>
      </c>
      <c r="T30" s="121">
        <f>IF('Sièges (R3)'!T30,0,'Suffrages (R3)'!T30)</f>
        <v>509</v>
      </c>
      <c r="U30" s="121">
        <f>IF('Sièges (R3)'!U30,0,'Suffrages (R3)'!U30)</f>
        <v>772</v>
      </c>
      <c r="V30" s="119">
        <f>IF('Sièges (R3)'!V30,0,'Suffrages (R3)'!V30)</f>
        <v>408</v>
      </c>
      <c r="W30" s="121">
        <f>IF('Sièges (R3)'!W30,0,'Suffrages (R3)'!W30)</f>
        <v>174</v>
      </c>
      <c r="X30" s="121">
        <f>IF('Sièges (R3)'!X30,0,'Suffrages (R3)'!X30)</f>
        <v>0</v>
      </c>
      <c r="Y30" s="121">
        <f>IF('Sièges (R3)'!Y30,0,'Suffrages (R3)'!Y30)</f>
        <v>0</v>
      </c>
      <c r="Z30" s="121">
        <f>IF('Sièges (R3)'!Z30,0,'Suffrages (R3)'!Z30)</f>
        <v>0</v>
      </c>
      <c r="AA30" s="119">
        <f t="shared" si="0"/>
        <v>772</v>
      </c>
    </row>
    <row r="31" spans="1:27" ht="18">
      <c r="A31" s="118" t="s">
        <v>70</v>
      </c>
      <c r="B31" s="121">
        <f>IF('Sièges (R3)'!B31,0,'Suffrages (R3)'!B31)</f>
        <v>78</v>
      </c>
      <c r="C31" s="121">
        <f>IF('Sièges (R3)'!C31,0,'Suffrages (R3)'!C31)</f>
        <v>0</v>
      </c>
      <c r="D31" s="121">
        <f>IF('Sièges (R3)'!D31,0,'Suffrages (R3)'!D31)</f>
        <v>29</v>
      </c>
      <c r="E31" s="121">
        <f>IF('Sièges (R3)'!E31,0,'Suffrages (R3)'!E31)</f>
        <v>0</v>
      </c>
      <c r="F31" s="121">
        <f>IF('Sièges (R3)'!F31,0,'Suffrages (R3)'!F31)</f>
        <v>16</v>
      </c>
      <c r="G31" s="121">
        <f>IF('Sièges (R3)'!G31,0,'Suffrages (R3)'!G31)</f>
        <v>29</v>
      </c>
      <c r="H31" s="121">
        <f>IF('Sièges (R3)'!H31,0,'Suffrages (R3)'!H31)</f>
        <v>209</v>
      </c>
      <c r="I31" s="121">
        <f>IF('Sièges (R3)'!I31,0,'Suffrages (R3)'!I31)</f>
        <v>476</v>
      </c>
      <c r="J31" s="121">
        <f>IF('Sièges (R3)'!J31,0,'Suffrages (R3)'!J31)</f>
        <v>0</v>
      </c>
      <c r="K31" s="121">
        <f>IF('Sièges (R3)'!K31,0,'Suffrages (R3)'!K31)</f>
        <v>27</v>
      </c>
      <c r="L31" s="121">
        <f>IF('Sièges (R3)'!L31,0,'Suffrages (R3)'!L31)</f>
        <v>0</v>
      </c>
      <c r="M31" s="121">
        <f>IF('Sièges (R3)'!M31,0,'Suffrages (R3)'!M31)</f>
        <v>0</v>
      </c>
      <c r="N31" s="121">
        <f>IF('Sièges (R3)'!N31,0,'Suffrages (R3)'!N31)</f>
        <v>0</v>
      </c>
      <c r="O31" s="121">
        <f>IF('Sièges (R3)'!O31,0,'Suffrages (R3)'!O31)</f>
        <v>0</v>
      </c>
      <c r="P31" s="121">
        <f>IF('Sièges (R3)'!P31,0,'Suffrages (R3)'!P31)</f>
        <v>90</v>
      </c>
      <c r="Q31" s="121">
        <f>IF('Sièges (R3)'!Q31,0,'Suffrages (R3)'!Q31)</f>
        <v>35</v>
      </c>
      <c r="R31" s="121">
        <f>IF('Sièges (R3)'!R31,0,'Suffrages (R3)'!R31)</f>
        <v>282</v>
      </c>
      <c r="S31" s="121">
        <f>IF('Sièges (R3)'!S31,0,'Suffrages (R3)'!S31)</f>
        <v>216</v>
      </c>
      <c r="T31" s="121">
        <f>IF('Sièges (R3)'!T31,0,'Suffrages (R3)'!T31)</f>
        <v>128</v>
      </c>
      <c r="U31" s="121">
        <f>IF('Sièges (R3)'!U31,0,'Suffrages (R3)'!U31)</f>
        <v>1137</v>
      </c>
      <c r="V31" s="119">
        <f>IF('Sièges (R3)'!V31,0,'Suffrages (R3)'!V31)</f>
        <v>0</v>
      </c>
      <c r="W31" s="121">
        <f>IF('Sièges (R3)'!W31,0,'Suffrages (R3)'!W31)</f>
        <v>0</v>
      </c>
      <c r="X31" s="121">
        <f>IF('Sièges (R3)'!X31,0,'Suffrages (R3)'!X31)</f>
        <v>0</v>
      </c>
      <c r="Y31" s="121">
        <f>IF('Sièges (R3)'!Y31,0,'Suffrages (R3)'!Y31)</f>
        <v>109</v>
      </c>
      <c r="Z31" s="121">
        <f>IF('Sièges (R3)'!Z31,0,'Suffrages (R3)'!Z31)</f>
        <v>90</v>
      </c>
      <c r="AA31" s="119">
        <f t="shared" si="0"/>
        <v>1137</v>
      </c>
    </row>
    <row r="32" spans="1:27" ht="18">
      <c r="A32" s="118" t="s">
        <v>71</v>
      </c>
      <c r="B32" s="121">
        <f>IF('Sièges (R3)'!B32,0,'Suffrages (R3)'!B32)</f>
        <v>120</v>
      </c>
      <c r="C32" s="121">
        <f>IF('Sièges (R3)'!C32,0,'Suffrages (R3)'!C32)</f>
        <v>0</v>
      </c>
      <c r="D32" s="121">
        <f>IF('Sièges (R3)'!D32,0,'Suffrages (R3)'!D32)</f>
        <v>102</v>
      </c>
      <c r="E32" s="121">
        <f>IF('Sièges (R3)'!E32,0,'Suffrages (R3)'!E32)</f>
        <v>0</v>
      </c>
      <c r="F32" s="121">
        <f>IF('Sièges (R3)'!F32,0,'Suffrages (R3)'!F32)</f>
        <v>0</v>
      </c>
      <c r="G32" s="121">
        <f>IF('Sièges (R3)'!G32,0,'Suffrages (R3)'!G32)</f>
        <v>31</v>
      </c>
      <c r="H32" s="121">
        <f>IF('Sièges (R3)'!H32,0,'Suffrages (R3)'!H32)</f>
        <v>92</v>
      </c>
      <c r="I32" s="121">
        <f>IF('Sièges (R3)'!I32,0,'Suffrages (R3)'!I32)</f>
        <v>26</v>
      </c>
      <c r="J32" s="121">
        <f>IF('Sièges (R3)'!J32,0,'Suffrages (R3)'!J32)</f>
        <v>75.666666666666742</v>
      </c>
      <c r="K32" s="121">
        <f>IF('Sièges (R3)'!K32,0,'Suffrages (R3)'!K32)</f>
        <v>53</v>
      </c>
      <c r="L32" s="121">
        <f>IF('Sièges (R3)'!L32,0,'Suffrages (R3)'!L32)</f>
        <v>24</v>
      </c>
      <c r="M32" s="121">
        <f>IF('Sièges (R3)'!M32,0,'Suffrages (R3)'!M32)</f>
        <v>0</v>
      </c>
      <c r="N32" s="121">
        <f>IF('Sièges (R3)'!N32,0,'Suffrages (R3)'!N32)</f>
        <v>0</v>
      </c>
      <c r="O32" s="121">
        <f>IF('Sièges (R3)'!O32,0,'Suffrages (R3)'!O32)</f>
        <v>0</v>
      </c>
      <c r="P32" s="121">
        <f>IF('Sièges (R3)'!P32,0,'Suffrages (R3)'!P32)</f>
        <v>205</v>
      </c>
      <c r="Q32" s="121">
        <f>IF('Sièges (R3)'!Q32,0,'Suffrages (R3)'!Q32)</f>
        <v>68</v>
      </c>
      <c r="R32" s="121">
        <f>IF('Sièges (R3)'!R32,0,'Suffrages (R3)'!R32)</f>
        <v>220</v>
      </c>
      <c r="S32" s="121">
        <f>IF('Sièges (R3)'!S32,0,'Suffrages (R3)'!S32)</f>
        <v>373</v>
      </c>
      <c r="T32" s="121">
        <f>IF('Sièges (R3)'!T32,0,'Suffrages (R3)'!T32)</f>
        <v>291</v>
      </c>
      <c r="U32" s="121">
        <f>IF('Sièges (R3)'!U32,0,'Suffrages (R3)'!U32)</f>
        <v>0</v>
      </c>
      <c r="V32" s="119">
        <f>IF('Sièges (R3)'!V32,0,'Suffrages (R3)'!V32)</f>
        <v>0</v>
      </c>
      <c r="W32" s="121">
        <f>IF('Sièges (R3)'!W32,0,'Suffrages (R3)'!W32)</f>
        <v>0</v>
      </c>
      <c r="X32" s="121">
        <f>IF('Sièges (R3)'!X32,0,'Suffrages (R3)'!X32)</f>
        <v>0</v>
      </c>
      <c r="Y32" s="121">
        <f>IF('Sièges (R3)'!Y32,0,'Suffrages (R3)'!Y32)</f>
        <v>0</v>
      </c>
      <c r="Z32" s="121">
        <f>IF('Sièges (R3)'!Z32,0,'Suffrages (R3)'!Z32)</f>
        <v>0</v>
      </c>
      <c r="AA32" s="119">
        <f t="shared" si="0"/>
        <v>373</v>
      </c>
    </row>
    <row r="33" spans="1:27" ht="31.5" customHeight="1">
      <c r="A33" s="118" t="s">
        <v>201</v>
      </c>
      <c r="B33" s="121">
        <f>IF('Sièges (R3)'!B33,0,'Suffrages (R3)'!B33)</f>
        <v>176</v>
      </c>
      <c r="C33" s="121">
        <f>IF('Sièges (R3)'!C33,0,'Suffrages (R3)'!C33)</f>
        <v>0</v>
      </c>
      <c r="D33" s="121">
        <f>IF('Sièges (R3)'!D33,0,'Suffrages (R3)'!D33)</f>
        <v>182</v>
      </c>
      <c r="E33" s="121">
        <f>IF('Sièges (R3)'!E33,0,'Suffrages (R3)'!E33)</f>
        <v>117</v>
      </c>
      <c r="F33" s="121">
        <f>IF('Sièges (R3)'!F33,0,'Suffrages (R3)'!F33)</f>
        <v>66</v>
      </c>
      <c r="G33" s="121">
        <f>IF('Sièges (R3)'!G33,0,'Suffrages (R3)'!G33)</f>
        <v>13</v>
      </c>
      <c r="H33" s="121">
        <f>IF('Sièges (R3)'!H33,0,'Suffrages (R3)'!H33)</f>
        <v>339</v>
      </c>
      <c r="I33" s="121">
        <f>IF('Sièges (R3)'!I33,0,'Suffrages (R3)'!I33)</f>
        <v>0</v>
      </c>
      <c r="J33" s="121">
        <f>IF('Sièges (R3)'!J33,0,'Suffrages (R3)'!J33)</f>
        <v>0</v>
      </c>
      <c r="K33" s="121">
        <f>IF('Sièges (R3)'!K33,0,'Suffrages (R3)'!K33)</f>
        <v>59</v>
      </c>
      <c r="L33" s="121">
        <f>IF('Sièges (R3)'!L33,0,'Suffrages (R3)'!L33)</f>
        <v>0</v>
      </c>
      <c r="M33" s="121">
        <f>IF('Sièges (R3)'!M33,0,'Suffrages (R3)'!M33)</f>
        <v>0</v>
      </c>
      <c r="N33" s="121">
        <f>IF('Sièges (R3)'!N33,0,'Suffrages (R3)'!N33)</f>
        <v>42</v>
      </c>
      <c r="O33" s="121">
        <f>IF('Sièges (R3)'!O33,0,'Suffrages (R3)'!O33)</f>
        <v>0</v>
      </c>
      <c r="P33" s="121">
        <f>IF('Sièges (R3)'!P33,0,'Suffrages (R3)'!P33)</f>
        <v>238</v>
      </c>
      <c r="Q33" s="121">
        <f>IF('Sièges (R3)'!Q33,0,'Suffrages (R3)'!Q33)</f>
        <v>76</v>
      </c>
      <c r="R33" s="121">
        <f>IF('Sièges (R3)'!R33,0,'Suffrages (R3)'!R33)</f>
        <v>567</v>
      </c>
      <c r="S33" s="121">
        <f>IF('Sièges (R3)'!S33,0,'Suffrages (R3)'!S33)</f>
        <v>655</v>
      </c>
      <c r="T33" s="121">
        <f>IF('Sièges (R3)'!T33,0,'Suffrages (R3)'!T33)</f>
        <v>216</v>
      </c>
      <c r="U33" s="121">
        <f>IF('Sièges (R3)'!U33,0,'Suffrages (R3)'!U33)</f>
        <v>0</v>
      </c>
      <c r="V33" s="119">
        <f>IF('Sièges (R3)'!V33,0,'Suffrages (R3)'!V33)</f>
        <v>0</v>
      </c>
      <c r="W33" s="121">
        <f>IF('Sièges (R3)'!W33,0,'Suffrages (R3)'!W33)</f>
        <v>0</v>
      </c>
      <c r="X33" s="121">
        <f>IF('Sièges (R3)'!X33,0,'Suffrages (R3)'!X33)</f>
        <v>0</v>
      </c>
      <c r="Y33" s="121">
        <f>IF('Sièges (R3)'!Y33,0,'Suffrages (R3)'!Y33)</f>
        <v>134</v>
      </c>
      <c r="Z33" s="121">
        <f>IF('Sièges (R3)'!Z33,0,'Suffrages (R3)'!Z33)</f>
        <v>0</v>
      </c>
      <c r="AA33" s="119">
        <f t="shared" si="0"/>
        <v>655</v>
      </c>
    </row>
    <row r="34" spans="1:27" ht="31.5" customHeight="1">
      <c r="A34" s="118" t="s">
        <v>73</v>
      </c>
      <c r="B34" s="121">
        <f>IF('Sièges (R3)'!B34,0,'Suffrages (R3)'!B34)</f>
        <v>210</v>
      </c>
      <c r="C34" s="121">
        <f>IF('Sièges (R3)'!C34,0,'Suffrages (R3)'!C34)</f>
        <v>0</v>
      </c>
      <c r="D34" s="121">
        <f>IF('Sièges (R3)'!D34,0,'Suffrages (R3)'!D34)</f>
        <v>170</v>
      </c>
      <c r="E34" s="121">
        <f>IF('Sièges (R3)'!E34,0,'Suffrages (R3)'!E34)</f>
        <v>56</v>
      </c>
      <c r="F34" s="121">
        <f>IF('Sièges (R3)'!F34,0,'Suffrages (R3)'!F34)</f>
        <v>43</v>
      </c>
      <c r="G34" s="121">
        <f>IF('Sièges (R3)'!G34,0,'Suffrages (R3)'!G34)</f>
        <v>29</v>
      </c>
      <c r="H34" s="121">
        <f>IF('Sièges (R3)'!H34,0,'Suffrages (R3)'!H34)</f>
        <v>466</v>
      </c>
      <c r="I34" s="121">
        <f>IF('Sièges (R3)'!I34,0,'Suffrages (R3)'!I34)</f>
        <v>1061</v>
      </c>
      <c r="J34" s="121">
        <f>IF('Sièges (R3)'!J34,0,'Suffrages (R3)'!J34)</f>
        <v>0</v>
      </c>
      <c r="K34" s="121">
        <f>IF('Sièges (R3)'!K34,0,'Suffrages (R3)'!K34)</f>
        <v>45</v>
      </c>
      <c r="L34" s="121">
        <f>IF('Sièges (R3)'!L34,0,'Suffrages (R3)'!L34)</f>
        <v>104</v>
      </c>
      <c r="M34" s="121">
        <f>IF('Sièges (R3)'!M34,0,'Suffrages (R3)'!M34)</f>
        <v>0</v>
      </c>
      <c r="N34" s="121">
        <f>IF('Sièges (R3)'!N34,0,'Suffrages (R3)'!N34)</f>
        <v>16</v>
      </c>
      <c r="O34" s="121">
        <f>IF('Sièges (R3)'!O34,0,'Suffrages (R3)'!O34)</f>
        <v>0</v>
      </c>
      <c r="P34" s="121">
        <f>IF('Sièges (R3)'!P34,0,'Suffrages (R3)'!P34)</f>
        <v>184</v>
      </c>
      <c r="Q34" s="121">
        <f>IF('Sièges (R3)'!Q34,0,'Suffrages (R3)'!Q34)</f>
        <v>72</v>
      </c>
      <c r="R34" s="121">
        <f>IF('Sièges (R3)'!R34,0,'Suffrages (R3)'!R34)</f>
        <v>942</v>
      </c>
      <c r="S34" s="121">
        <f>IF('Sièges (R3)'!S34,0,'Suffrages (R3)'!S34)</f>
        <v>996</v>
      </c>
      <c r="T34" s="121">
        <f>IF('Sièges (R3)'!T34,0,'Suffrages (R3)'!T34)</f>
        <v>582</v>
      </c>
      <c r="U34" s="121">
        <f>IF('Sièges (R3)'!U34,0,'Suffrages (R3)'!U34)</f>
        <v>0</v>
      </c>
      <c r="V34" s="119">
        <f>IF('Sièges (R3)'!V34,0,'Suffrages (R3)'!V34)</f>
        <v>0</v>
      </c>
      <c r="W34" s="121">
        <f>IF('Sièges (R3)'!W34,0,'Suffrages (R3)'!W34)</f>
        <v>0</v>
      </c>
      <c r="X34" s="121">
        <f>IF('Sièges (R3)'!X34,0,'Suffrages (R3)'!X34)</f>
        <v>0</v>
      </c>
      <c r="Y34" s="121">
        <f>IF('Sièges (R3)'!Y34,0,'Suffrages (R3)'!Y34)</f>
        <v>0</v>
      </c>
      <c r="Z34" s="121">
        <f>IF('Sièges (R3)'!Z34,0,'Suffrages (R3)'!Z34)</f>
        <v>0</v>
      </c>
      <c r="AA34" s="119">
        <f t="shared" si="0"/>
        <v>1061</v>
      </c>
    </row>
    <row r="35" spans="1:27" ht="18">
      <c r="A35" s="118" t="s">
        <v>17</v>
      </c>
      <c r="B35" s="122">
        <f t="shared" ref="B35:AA35" si="1">SUM(B2:B34)</f>
        <v>43329</v>
      </c>
      <c r="C35" s="122">
        <f t="shared" si="1"/>
        <v>44016</v>
      </c>
      <c r="D35" s="122">
        <f t="shared" si="1"/>
        <v>36012</v>
      </c>
      <c r="E35" s="122">
        <f t="shared" si="1"/>
        <v>25268</v>
      </c>
      <c r="F35" s="122">
        <f t="shared" si="1"/>
        <v>13010</v>
      </c>
      <c r="G35" s="122">
        <f t="shared" si="1"/>
        <v>19681</v>
      </c>
      <c r="H35" s="122">
        <f t="shared" si="1"/>
        <v>39358</v>
      </c>
      <c r="I35" s="122">
        <f t="shared" si="1"/>
        <v>63850</v>
      </c>
      <c r="J35" s="122">
        <f t="shared" si="1"/>
        <v>36003.670634920629</v>
      </c>
      <c r="K35" s="122">
        <f t="shared" si="1"/>
        <v>30669</v>
      </c>
      <c r="L35" s="122">
        <f t="shared" si="1"/>
        <v>27049</v>
      </c>
      <c r="M35" s="122">
        <f t="shared" si="1"/>
        <v>40054</v>
      </c>
      <c r="N35" s="122">
        <f t="shared" si="1"/>
        <v>18754</v>
      </c>
      <c r="O35" s="122">
        <f t="shared" si="1"/>
        <v>39034</v>
      </c>
      <c r="P35" s="122">
        <f t="shared" si="1"/>
        <v>52565</v>
      </c>
      <c r="Q35" s="122">
        <f t="shared" si="1"/>
        <v>38393</v>
      </c>
      <c r="R35" s="122">
        <f t="shared" si="1"/>
        <v>51354.525000000001</v>
      </c>
      <c r="S35" s="122">
        <f t="shared" si="1"/>
        <v>35313.678968253967</v>
      </c>
      <c r="T35" s="122">
        <f t="shared" si="1"/>
        <v>85440</v>
      </c>
      <c r="U35" s="122">
        <f t="shared" si="1"/>
        <v>53525.35555555555</v>
      </c>
      <c r="V35" s="122">
        <f t="shared" si="1"/>
        <v>49934</v>
      </c>
      <c r="W35" s="122">
        <f t="shared" si="1"/>
        <v>29757</v>
      </c>
      <c r="X35" s="122">
        <f t="shared" si="1"/>
        <v>10008</v>
      </c>
      <c r="Y35" s="122">
        <f t="shared" si="1"/>
        <v>31851</v>
      </c>
      <c r="Z35" s="122">
        <f t="shared" si="1"/>
        <v>11981</v>
      </c>
      <c r="AA35" s="122">
        <f t="shared" si="1"/>
        <v>147640.35357142857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AB35"/>
  <sheetViews>
    <sheetView workbookViewId="0"/>
  </sheetViews>
  <sheetFormatPr baseColWidth="10" defaultColWidth="13.5" defaultRowHeight="15.75" customHeight="1"/>
  <cols>
    <col min="1" max="1" width="31.6640625" customWidth="1"/>
    <col min="2" max="27" width="11.83203125" customWidth="1"/>
    <col min="28" max="28" width="10.83203125" customWidth="1"/>
  </cols>
  <sheetData>
    <row r="1" spans="1:28" ht="36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17</v>
      </c>
      <c r="AB1" s="117" t="s">
        <v>205</v>
      </c>
    </row>
    <row r="2" spans="1:28" ht="18">
      <c r="A2" s="118" t="s">
        <v>40</v>
      </c>
      <c r="B2" s="119">
        <f>IF(AND('Sièges (R3)'!$AB$2&gt;0,'Suffrages (R4)'!B2='Suffrages (R4)'!$AA$2),1,0)</f>
        <v>0</v>
      </c>
      <c r="C2" s="119">
        <f>IF(AND('Sièges (R3)'!$AB$2&gt;0,'Suffrages (R4)'!C2='Suffrages (R4)'!$AA$2),1,0)</f>
        <v>0</v>
      </c>
      <c r="D2" s="119">
        <f>IF(AND('Sièges (R3)'!$AB$2&gt;0,'Suffrages (R4)'!D2='Suffrages (R4)'!$AA$2),1,0)</f>
        <v>0</v>
      </c>
      <c r="E2" s="119">
        <f>IF(AND('Sièges (R3)'!$AB$2&gt;0,'Suffrages (R4)'!E2='Suffrages (R4)'!$AA$2),1,0)</f>
        <v>0</v>
      </c>
      <c r="F2" s="119">
        <f>IF(AND('Sièges (R3)'!$AB$2&gt;0,'Suffrages (R4)'!F2='Suffrages (R4)'!$AA$2),1,0)</f>
        <v>0</v>
      </c>
      <c r="G2" s="119">
        <f>IF(AND('Sièges (R3)'!$AB$2&gt;0,'Suffrages (R4)'!G2='Suffrages (R4)'!$AA$2),1,0)</f>
        <v>0</v>
      </c>
      <c r="H2" s="119">
        <f>IF(AND('Sièges (R3)'!$AB$2&gt;0,'Suffrages (R4)'!H2='Suffrages (R4)'!$AA$2),1,0)</f>
        <v>0</v>
      </c>
      <c r="I2" s="119">
        <f>IF(AND('Sièges (R3)'!$AB$2&gt;0,'Suffrages (R4)'!I2='Suffrages (R4)'!$AA$2),1,0)</f>
        <v>0</v>
      </c>
      <c r="J2" s="119">
        <f>IF(AND('Sièges (R3)'!$AB$2&gt;0,'Suffrages (R4)'!J2='Suffrages (R4)'!$AA$2),1,0)</f>
        <v>0</v>
      </c>
      <c r="K2" s="119">
        <f>IF(AND('Sièges (R3)'!$AB$2&gt;0,'Suffrages (R4)'!K2='Suffrages (R4)'!$AA$2),1,0)</f>
        <v>0</v>
      </c>
      <c r="L2" s="119">
        <f>IF(AND('Sièges (R3)'!$AB$2&gt;0,'Suffrages (R4)'!L2='Suffrages (R4)'!$AA$2),1,0)</f>
        <v>0</v>
      </c>
      <c r="M2" s="119">
        <f>IF(AND('Sièges (R3)'!$AB$2&gt;0,'Suffrages (R4)'!M2='Suffrages (R4)'!$AA$2),1,0)</f>
        <v>1</v>
      </c>
      <c r="N2" s="119">
        <f>IF(AND('Sièges (R3)'!$AB$2&gt;0,'Suffrages (R4)'!N2='Suffrages (R4)'!$AA$2),1,0)</f>
        <v>0</v>
      </c>
      <c r="O2" s="119">
        <f>IF(AND('Sièges (R3)'!$AB$2&gt;0,'Suffrages (R4)'!O2='Suffrages (R4)'!$AA$2),1,0)</f>
        <v>0</v>
      </c>
      <c r="P2" s="119">
        <f>IF(AND('Sièges (R3)'!$AB$2&gt;0,'Suffrages (R4)'!P2='Suffrages (R4)'!$AA$2),1,0)</f>
        <v>0</v>
      </c>
      <c r="Q2" s="119">
        <f>IF(AND('Sièges (R3)'!$AB$2&gt;0,'Suffrages (R4)'!Q2='Suffrages (R4)'!$AA$2),1,0)</f>
        <v>0</v>
      </c>
      <c r="R2" s="119">
        <f>IF(AND('Sièges (R3)'!$AB$2&gt;0,'Suffrages (R4)'!R2='Suffrages (R4)'!$AA$2),1,0)</f>
        <v>0</v>
      </c>
      <c r="S2" s="119">
        <f>IF(AND('Sièges (R3)'!$AB$2&gt;0,'Suffrages (R4)'!S2='Suffrages (R4)'!$AA$2),1,0)</f>
        <v>0</v>
      </c>
      <c r="T2" s="119">
        <f>IF(AND('Sièges (R3)'!$AB$2&gt;0,'Suffrages (R4)'!T2='Suffrages (R4)'!$AA$2),1,0)</f>
        <v>0</v>
      </c>
      <c r="U2" s="119">
        <f>IF(AND('Sièges (R3)'!$AB$2&gt;0,'Suffrages (R4)'!U2='Suffrages (R4)'!$AA$2),1,0)</f>
        <v>0</v>
      </c>
      <c r="V2" s="119">
        <f>IF(AND('Sièges (R3)'!$AB$2&gt;0,'Suffrages (R4)'!V2='Suffrages (R4)'!$AA$2),1,0)</f>
        <v>0</v>
      </c>
      <c r="W2" s="119">
        <f>IF(AND('Sièges (R3)'!$AB$2&gt;0,'Suffrages (R4)'!W2='Suffrages (R4)'!$AA$2),1,0)</f>
        <v>0</v>
      </c>
      <c r="X2" s="119">
        <f>IF(AND('Sièges (R3)'!$AB$2&gt;0,'Suffrages (R4)'!X2='Suffrages (R4)'!$AA$2),1,0)</f>
        <v>0</v>
      </c>
      <c r="Y2" s="119">
        <f>IF(AND('Sièges (R3)'!$AB$2&gt;0,'Suffrages (R4)'!Y2='Suffrages (R4)'!$AA$2),1,0)</f>
        <v>0</v>
      </c>
      <c r="Z2" s="119">
        <f>IF(AND('Sièges (R3)'!$AB$2&gt;0,'Suffrages (R4)'!Z2='Suffrages (R4)'!$AA$2),1,0)</f>
        <v>0</v>
      </c>
      <c r="AA2" s="119">
        <f t="shared" ref="AA2:AA34" si="0">SUM(B2:Z2)</f>
        <v>1</v>
      </c>
      <c r="AB2" s="120">
        <f>'Sièges (R3)'!AB2-AA2</f>
        <v>1</v>
      </c>
    </row>
    <row r="3" spans="1:28" ht="18">
      <c r="A3" s="118" t="s">
        <v>42</v>
      </c>
      <c r="B3" s="121">
        <f>IF(AND('Sièges (R3)'!$AB$3&gt;0,'Suffrages (R4)'!B3='Suffrages (R4)'!$AA$3),1,0)</f>
        <v>0</v>
      </c>
      <c r="C3" s="121">
        <f>IF(AND('Sièges (R3)'!$AB$3&gt;0,'Suffrages (R4)'!C3='Suffrages (R4)'!$AA$3),1,0)</f>
        <v>0</v>
      </c>
      <c r="D3" s="121">
        <f>IF(AND('Sièges (R3)'!$AB$3&gt;0,'Suffrages (R4)'!D3='Suffrages (R4)'!$AA$3),1,0)</f>
        <v>0</v>
      </c>
      <c r="E3" s="121">
        <f>IF(AND('Sièges (R3)'!$AB$3&gt;0,'Suffrages (R4)'!E3='Suffrages (R4)'!$AA$3),1,0)</f>
        <v>0</v>
      </c>
      <c r="F3" s="121">
        <f>IF(AND('Sièges (R3)'!$AB$3&gt;0,'Suffrages (R4)'!F3='Suffrages (R4)'!$AA$3),1,0)</f>
        <v>0</v>
      </c>
      <c r="G3" s="121">
        <f>IF(AND('Sièges (R3)'!$AB$3&gt;0,'Suffrages (R4)'!G3='Suffrages (R4)'!$AA$3),1,0)</f>
        <v>0</v>
      </c>
      <c r="H3" s="121">
        <f>IF(AND('Sièges (R3)'!$AB$3&gt;0,'Suffrages (R4)'!H3='Suffrages (R4)'!$AA$3),1,0)</f>
        <v>0</v>
      </c>
      <c r="I3" s="121">
        <f>IF(AND('Sièges (R3)'!$AB$3&gt;0,'Suffrages (R4)'!I3='Suffrages (R4)'!$AA$3),1,0)</f>
        <v>0</v>
      </c>
      <c r="J3" s="121">
        <f>IF(AND('Sièges (R3)'!$AB$3&gt;0,'Suffrages (R4)'!J3='Suffrages (R4)'!$AA$3),1,0)</f>
        <v>0</v>
      </c>
      <c r="K3" s="121">
        <f>IF(AND('Sièges (R3)'!$AB$3&gt;0,'Suffrages (R4)'!K3='Suffrages (R4)'!$AA$3),1,0)</f>
        <v>0</v>
      </c>
      <c r="L3" s="121">
        <f>IF(AND('Sièges (R3)'!$AB$3&gt;0,'Suffrages (R4)'!L3='Suffrages (R4)'!$AA$3),1,0)</f>
        <v>0</v>
      </c>
      <c r="M3" s="121">
        <f>IF(AND('Sièges (R3)'!$AB$3&gt;0,'Suffrages (R4)'!M3='Suffrages (R4)'!$AA$3),1,0)</f>
        <v>0</v>
      </c>
      <c r="N3" s="121">
        <f>IF(AND('Sièges (R3)'!$AB$3&gt;0,'Suffrages (R4)'!N3='Suffrages (R4)'!$AA$3),1,0)</f>
        <v>0</v>
      </c>
      <c r="O3" s="121">
        <f>IF(AND('Sièges (R3)'!$AB$3&gt;0,'Suffrages (R4)'!O3='Suffrages (R4)'!$AA$3),1,0)</f>
        <v>0</v>
      </c>
      <c r="P3" s="121">
        <f>IF(AND('Sièges (R3)'!$AB$3&gt;0,'Suffrages (R4)'!P3='Suffrages (R4)'!$AA$3),1,0)</f>
        <v>0</v>
      </c>
      <c r="Q3" s="121">
        <f>IF(AND('Sièges (R3)'!$AB$3&gt;0,'Suffrages (R4)'!Q3='Suffrages (R4)'!$AA$3),1,0)</f>
        <v>0</v>
      </c>
      <c r="R3" s="121">
        <f>IF(AND('Sièges (R3)'!$AB$3&gt;0,'Suffrages (R4)'!R3='Suffrages (R4)'!$AA$3),1,0)</f>
        <v>0</v>
      </c>
      <c r="S3" s="121">
        <f>IF(AND('Sièges (R3)'!$AB$3&gt;0,'Suffrages (R4)'!S3='Suffrages (R4)'!$AA$3),1,0)</f>
        <v>0</v>
      </c>
      <c r="T3" s="121">
        <f>IF(AND('Sièges (R3)'!$AB$3&gt;0,'Suffrages (R4)'!T3='Suffrages (R4)'!$AA$3),1,0)</f>
        <v>0</v>
      </c>
      <c r="U3" s="121">
        <f>IF(AND('Sièges (R3)'!$AB$3&gt;0,'Suffrages (R4)'!U3='Suffrages (R4)'!$AA$3),1,0)</f>
        <v>0</v>
      </c>
      <c r="V3" s="119">
        <f>IF(AND('Sièges (R3)'!$AB$2&gt;0,'Suffrages (R4)'!V3='Suffrages (R4)'!$AA$2),1,0)</f>
        <v>0</v>
      </c>
      <c r="W3" s="121">
        <f>IF(AND('Sièges (R3)'!$AB$3&gt;0,'Suffrages (R4)'!W3='Suffrages (R4)'!$AA$3),1,0)</f>
        <v>0</v>
      </c>
      <c r="X3" s="121">
        <f>IF(AND('Sièges (R3)'!$AB$3&gt;0,'Suffrages (R4)'!X3='Suffrages (R4)'!$AA$3),1,0)</f>
        <v>0</v>
      </c>
      <c r="Y3" s="121">
        <f>IF(AND('Sièges (R3)'!$AB$3&gt;0,'Suffrages (R4)'!Y3='Suffrages (R4)'!$AA$3),1,0)</f>
        <v>1</v>
      </c>
      <c r="Z3" s="121">
        <f>IF(AND('Sièges (R3)'!$AB$3&gt;0,'Suffrages (R4)'!Z3='Suffrages (R4)'!$AA$3),1,0)</f>
        <v>0</v>
      </c>
      <c r="AA3" s="119">
        <f t="shared" si="0"/>
        <v>1</v>
      </c>
      <c r="AB3" s="120">
        <f>'Sièges (R3)'!AB3-AA3</f>
        <v>1</v>
      </c>
    </row>
    <row r="4" spans="1:28" ht="18">
      <c r="A4" s="118" t="s">
        <v>43</v>
      </c>
      <c r="B4" s="121">
        <f>IF(AND('Sièges (R3)'!$AB$4&gt;0,'Suffrages (R4)'!B4='Suffrages (R4)'!$AA$4),1,0)</f>
        <v>0</v>
      </c>
      <c r="C4" s="121">
        <f>IF(AND('Sièges (R3)'!$AB$4&gt;0,'Suffrages (R4)'!C4='Suffrages (R4)'!$AA$4),1,0)</f>
        <v>0</v>
      </c>
      <c r="D4" s="121">
        <f>IF(AND('Sièges (R3)'!$AB$4&gt;0,'Suffrages (R4)'!D4='Suffrages (R4)'!$AA$4),1,0)</f>
        <v>0</v>
      </c>
      <c r="E4" s="121">
        <f>IF(AND('Sièges (R3)'!$AB$4&gt;0,'Suffrages (R4)'!E4='Suffrages (R4)'!$AA$4),1,0)</f>
        <v>0</v>
      </c>
      <c r="F4" s="121">
        <f>IF(AND('Sièges (R3)'!$AB$4&gt;0,'Suffrages (R4)'!F4='Suffrages (R4)'!$AA$4),1,0)</f>
        <v>0</v>
      </c>
      <c r="G4" s="121">
        <f>IF(AND('Sièges (R3)'!$AB$4&gt;0,'Suffrages (R4)'!G4='Suffrages (R4)'!$AA$4),1,0)</f>
        <v>0</v>
      </c>
      <c r="H4" s="121">
        <f>IF(AND('Sièges (R3)'!$AB$4&gt;0,'Suffrages (R4)'!H4='Suffrages (R4)'!$AA$4),1,0)</f>
        <v>0</v>
      </c>
      <c r="I4" s="121">
        <f>IF(AND('Sièges (R3)'!$AB$4&gt;0,'Suffrages (R4)'!I4='Suffrages (R4)'!$AA$4),1,0)</f>
        <v>1</v>
      </c>
      <c r="J4" s="121">
        <f>IF(AND('Sièges (R3)'!$AB$4&gt;0,'Suffrages (R4)'!J4='Suffrages (R4)'!$AA$4),1,0)</f>
        <v>0</v>
      </c>
      <c r="K4" s="121">
        <f>IF(AND('Sièges (R3)'!$AB$4&gt;0,'Suffrages (R4)'!K4='Suffrages (R4)'!$AA$4),1,0)</f>
        <v>0</v>
      </c>
      <c r="L4" s="121">
        <f>IF(AND('Sièges (R3)'!$AB$4&gt;0,'Suffrages (R4)'!L4='Suffrages (R4)'!$AA$4),1,0)</f>
        <v>0</v>
      </c>
      <c r="M4" s="121">
        <f>IF(AND('Sièges (R3)'!$AB$4&gt;0,'Suffrages (R4)'!M4='Suffrages (R4)'!$AA$4),1,0)</f>
        <v>0</v>
      </c>
      <c r="N4" s="121">
        <f>IF(AND('Sièges (R3)'!$AB$4&gt;0,'Suffrages (R4)'!N4='Suffrages (R4)'!$AA$4),1,0)</f>
        <v>0</v>
      </c>
      <c r="O4" s="121">
        <f>IF(AND('Sièges (R3)'!$AB$4&gt;0,'Suffrages (R4)'!O4='Suffrages (R4)'!$AA$4),1,0)</f>
        <v>0</v>
      </c>
      <c r="P4" s="121">
        <f>IF(AND('Sièges (R3)'!$AB$4&gt;0,'Suffrages (R4)'!P4='Suffrages (R4)'!$AA$4),1,0)</f>
        <v>0</v>
      </c>
      <c r="Q4" s="121">
        <f>IF(AND('Sièges (R3)'!$AB$4&gt;0,'Suffrages (R4)'!Q4='Suffrages (R4)'!$AA$4),1,0)</f>
        <v>0</v>
      </c>
      <c r="R4" s="121">
        <f>IF(AND('Sièges (R3)'!$AB$4&gt;0,'Suffrages (R4)'!R4='Suffrages (R4)'!$AA$4),1,0)</f>
        <v>0</v>
      </c>
      <c r="S4" s="121">
        <f>IF(AND('Sièges (R3)'!$AB$4&gt;0,'Suffrages (R4)'!S4='Suffrages (R4)'!$AA$4),1,0)</f>
        <v>0</v>
      </c>
      <c r="T4" s="121">
        <f>IF(AND('Sièges (R3)'!$AB$4&gt;0,'Suffrages (R4)'!T4='Suffrages (R4)'!$AA$4),1,0)</f>
        <v>0</v>
      </c>
      <c r="U4" s="121">
        <f>IF(AND('Sièges (R3)'!$AB$4&gt;0,'Suffrages (R4)'!U4='Suffrages (R4)'!$AA$4),1,0)</f>
        <v>0</v>
      </c>
      <c r="V4" s="119">
        <f>IF(AND('Sièges (R3)'!$AB$2&gt;0,'Suffrages (R4)'!V4='Suffrages (R4)'!$AA$2),1,0)</f>
        <v>0</v>
      </c>
      <c r="W4" s="121">
        <f>IF(AND('Sièges (R3)'!$AB$4&gt;0,'Suffrages (R4)'!W4='Suffrages (R4)'!$AA$4),1,0)</f>
        <v>0</v>
      </c>
      <c r="X4" s="121">
        <f>IF(AND('Sièges (R3)'!$AB$4&gt;0,'Suffrages (R4)'!X4='Suffrages (R4)'!$AA$4),1,0)</f>
        <v>0</v>
      </c>
      <c r="Y4" s="121">
        <f>IF(AND('Sièges (R3)'!$AB$4&gt;0,'Suffrages (R4)'!Y4='Suffrages (R4)'!$AA$4),1,0)</f>
        <v>0</v>
      </c>
      <c r="Z4" s="121">
        <f>IF(AND('Sièges (R3)'!$AB$4&gt;0,'Suffrages (R4)'!Z4='Suffrages (R4)'!$AA$4),1,0)</f>
        <v>0</v>
      </c>
      <c r="AA4" s="119">
        <f t="shared" si="0"/>
        <v>1</v>
      </c>
      <c r="AB4" s="120">
        <f>'Sièges (R3)'!AB4-AA4</f>
        <v>2</v>
      </c>
    </row>
    <row r="5" spans="1:28" ht="18">
      <c r="A5" s="118" t="s">
        <v>44</v>
      </c>
      <c r="B5" s="121">
        <f>IF(AND('Sièges (R3)'!$AB$5&gt;0,'Suffrages (R4)'!B5='Suffrages (R4)'!$AA$5),1,0)</f>
        <v>0</v>
      </c>
      <c r="C5" s="121">
        <f>IF(AND('Sièges (R3)'!$AB$5&gt;0,'Suffrages (R4)'!C5='Suffrages (R4)'!$AA$5),1,0)</f>
        <v>0</v>
      </c>
      <c r="D5" s="121">
        <f>IF(AND('Sièges (R3)'!$AB$5&gt;0,'Suffrages (R4)'!D5='Suffrages (R4)'!$AA$5),1,0)</f>
        <v>0</v>
      </c>
      <c r="E5" s="121">
        <f>IF(AND('Sièges (R3)'!$AB$5&gt;0,'Suffrages (R4)'!E5='Suffrages (R4)'!$AA$5),1,0)</f>
        <v>0</v>
      </c>
      <c r="F5" s="121">
        <f>IF(AND('Sièges (R3)'!$AB$5&gt;0,'Suffrages (R4)'!F5='Suffrages (R4)'!$AA$5),1,0)</f>
        <v>0</v>
      </c>
      <c r="G5" s="121">
        <f>IF(AND('Sièges (R3)'!$AB$5&gt;0,'Suffrages (R4)'!G5='Suffrages (R4)'!$AA$5),1,0)</f>
        <v>0</v>
      </c>
      <c r="H5" s="121">
        <f>IF(AND('Sièges (R3)'!$AB$5&gt;0,'Suffrages (R4)'!H5='Suffrages (R4)'!$AA$5),1,0)</f>
        <v>0</v>
      </c>
      <c r="I5" s="121">
        <f>IF(AND('Sièges (R3)'!$AB$5&gt;0,'Suffrages (R4)'!I5='Suffrages (R4)'!$AA$5),1,0)</f>
        <v>0</v>
      </c>
      <c r="J5" s="121">
        <f>IF(AND('Sièges (R3)'!$AB$5&gt;0,'Suffrages (R4)'!J5='Suffrages (R4)'!$AA$5),1,0)</f>
        <v>0</v>
      </c>
      <c r="K5" s="121">
        <f>IF(AND('Sièges (R3)'!$AB$5&gt;0,'Suffrages (R4)'!K5='Suffrages (R4)'!$AA$5),1,0)</f>
        <v>0</v>
      </c>
      <c r="L5" s="121">
        <f>IF(AND('Sièges (R3)'!$AB$5&gt;0,'Suffrages (R4)'!L5='Suffrages (R4)'!$AA$5),1,0)</f>
        <v>0</v>
      </c>
      <c r="M5" s="121">
        <f>IF(AND('Sièges (R3)'!$AB$5&gt;0,'Suffrages (R4)'!M5='Suffrages (R4)'!$AA$5),1,0)</f>
        <v>1</v>
      </c>
      <c r="N5" s="121">
        <f>IF(AND('Sièges (R3)'!$AB$5&gt;0,'Suffrages (R4)'!N5='Suffrages (R4)'!$AA$5),1,0)</f>
        <v>0</v>
      </c>
      <c r="O5" s="121">
        <f>IF(AND('Sièges (R3)'!$AB$5&gt;0,'Suffrages (R4)'!O5='Suffrages (R4)'!$AA$5),1,0)</f>
        <v>0</v>
      </c>
      <c r="P5" s="121">
        <f>IF(AND('Sièges (R3)'!$AB$5&gt;0,'Suffrages (R4)'!P5='Suffrages (R4)'!$AA$5),1,0)</f>
        <v>0</v>
      </c>
      <c r="Q5" s="121">
        <f>IF(AND('Sièges (R3)'!$AB$5&gt;0,'Suffrages (R4)'!Q5='Suffrages (R4)'!$AA$5),1,0)</f>
        <v>0</v>
      </c>
      <c r="R5" s="121">
        <f>IF(AND('Sièges (R3)'!$AB$5&gt;0,'Suffrages (R4)'!R5='Suffrages (R4)'!$AA$5),1,0)</f>
        <v>0</v>
      </c>
      <c r="S5" s="121">
        <f>IF(AND('Sièges (R3)'!$AB$5&gt;0,'Suffrages (R4)'!S5='Suffrages (R4)'!$AA$5),1,0)</f>
        <v>0</v>
      </c>
      <c r="T5" s="121">
        <f>IF(AND('Sièges (R3)'!$AB$5&gt;0,'Suffrages (R4)'!T5='Suffrages (R4)'!$AA$5),1,0)</f>
        <v>0</v>
      </c>
      <c r="U5" s="121">
        <f>IF(AND('Sièges (R3)'!$AB$5&gt;0,'Suffrages (R4)'!U5='Suffrages (R4)'!$AA$5),1,0)</f>
        <v>0</v>
      </c>
      <c r="V5" s="119">
        <f>IF(AND('Sièges (R3)'!$AB$2&gt;0,'Suffrages (R4)'!V5='Suffrages (R4)'!$AA$2),1,0)</f>
        <v>0</v>
      </c>
      <c r="W5" s="121">
        <f>IF(AND('Sièges (R3)'!$AB$5&gt;0,'Suffrages (R4)'!W5='Suffrages (R4)'!$AA$5),1,0)</f>
        <v>0</v>
      </c>
      <c r="X5" s="121">
        <f>IF(AND('Sièges (R3)'!$AB$5&gt;0,'Suffrages (R4)'!X5='Suffrages (R4)'!$AA$5),1,0)</f>
        <v>0</v>
      </c>
      <c r="Y5" s="121">
        <f>IF(AND('Sièges (R3)'!$AB$5&gt;0,'Suffrages (R4)'!Y5='Suffrages (R4)'!$AA$5),1,0)</f>
        <v>0</v>
      </c>
      <c r="Z5" s="121">
        <f>IF(AND('Sièges (R3)'!$AB$5&gt;0,'Suffrages (R4)'!Z5='Suffrages (R4)'!$AA$5),1,0)</f>
        <v>0</v>
      </c>
      <c r="AA5" s="119">
        <f t="shared" si="0"/>
        <v>1</v>
      </c>
      <c r="AB5" s="120">
        <f>'Sièges (R3)'!AB5-AA5</f>
        <v>1</v>
      </c>
    </row>
    <row r="6" spans="1:28" ht="18">
      <c r="A6" s="118" t="s">
        <v>45</v>
      </c>
      <c r="B6" s="121">
        <f>IF(AND('Sièges (R3)'!$AB$6&gt;0,'Suffrages (R4)'!B6='Suffrages (R4)'!$AA$6),1,0)</f>
        <v>0</v>
      </c>
      <c r="C6" s="121">
        <f>IF(AND('Sièges (R3)'!$AB$6&gt;0,'Suffrages (R4)'!C6='Suffrages (R4)'!$AA$6),1,0)</f>
        <v>0</v>
      </c>
      <c r="D6" s="121">
        <f>IF(AND('Sièges (R3)'!$AB$6&gt;0,'Suffrages (R4)'!D6='Suffrages (R4)'!$AA$6),1,0)</f>
        <v>0</v>
      </c>
      <c r="E6" s="121">
        <f>IF(AND('Sièges (R3)'!$AB$6&gt;0,'Suffrages (R4)'!E6='Suffrages (R4)'!$AA$6),1,0)</f>
        <v>0</v>
      </c>
      <c r="F6" s="121">
        <f>IF(AND('Sièges (R3)'!$AB$6&gt;0,'Suffrages (R4)'!F6='Suffrages (R4)'!$AA$6),1,0)</f>
        <v>0</v>
      </c>
      <c r="G6" s="121">
        <f>IF(AND('Sièges (R3)'!$AB$6&gt;0,'Suffrages (R4)'!G6='Suffrages (R4)'!$AA$6),1,0)</f>
        <v>0</v>
      </c>
      <c r="H6" s="121">
        <f>IF(AND('Sièges (R3)'!$AB$6&gt;0,'Suffrages (R4)'!H6='Suffrages (R4)'!$AA$6),1,0)</f>
        <v>0</v>
      </c>
      <c r="I6" s="121">
        <f>IF(AND('Sièges (R3)'!$AB$6&gt;0,'Suffrages (R4)'!I6='Suffrages (R4)'!$AA$6),1,0)</f>
        <v>0</v>
      </c>
      <c r="J6" s="121">
        <f>IF(AND('Sièges (R3)'!$AB$6&gt;0,'Suffrages (R4)'!J6='Suffrages (R4)'!$AA$6),1,0)</f>
        <v>0</v>
      </c>
      <c r="K6" s="121">
        <f>IF(AND('Sièges (R3)'!$AB$6&gt;0,'Suffrages (R4)'!K6='Suffrages (R4)'!$AA$6),1,0)</f>
        <v>0</v>
      </c>
      <c r="L6" s="121">
        <f>IF(AND('Sièges (R3)'!$AB$6&gt;0,'Suffrages (R4)'!L6='Suffrages (R4)'!$AA$6),1,0)</f>
        <v>0</v>
      </c>
      <c r="M6" s="121">
        <f>IF(AND('Sièges (R3)'!$AB$6&gt;0,'Suffrages (R4)'!M6='Suffrages (R4)'!$AA$6),1,0)</f>
        <v>1</v>
      </c>
      <c r="N6" s="121">
        <f>IF(AND('Sièges (R3)'!$AB$6&gt;0,'Suffrages (R4)'!N6='Suffrages (R4)'!$AA$6),1,0)</f>
        <v>0</v>
      </c>
      <c r="O6" s="121">
        <f>IF(AND('Sièges (R3)'!$AB$6&gt;0,'Suffrages (R4)'!O6='Suffrages (R4)'!$AA$6),1,0)</f>
        <v>0</v>
      </c>
      <c r="P6" s="121">
        <f>IF(AND('Sièges (R3)'!$AB$6&gt;0,'Suffrages (R4)'!P6='Suffrages (R4)'!$AA$6),1,0)</f>
        <v>0</v>
      </c>
      <c r="Q6" s="121">
        <f>IF(AND('Sièges (R3)'!$AB$6&gt;0,'Suffrages (R4)'!Q6='Suffrages (R4)'!$AA$6),1,0)</f>
        <v>0</v>
      </c>
      <c r="R6" s="121">
        <f>IF(AND('Sièges (R3)'!$AB$6&gt;0,'Suffrages (R4)'!R6='Suffrages (R4)'!$AA$6),1,0)</f>
        <v>0</v>
      </c>
      <c r="S6" s="121">
        <f>IF(AND('Sièges (R3)'!$AB$6&gt;0,'Suffrages (R4)'!S6='Suffrages (R4)'!$AA$6),1,0)</f>
        <v>0</v>
      </c>
      <c r="T6" s="121">
        <f>IF(AND('Sièges (R3)'!$AB$6&gt;0,'Suffrages (R4)'!T6='Suffrages (R4)'!$AA$6),1,0)</f>
        <v>0</v>
      </c>
      <c r="U6" s="121">
        <f>IF(AND('Sièges (R3)'!$AB$6&gt;0,'Suffrages (R4)'!U6='Suffrages (R4)'!$AA$6),1,0)</f>
        <v>0</v>
      </c>
      <c r="V6" s="119">
        <f>IF(AND('Sièges (R3)'!$AB$2&gt;0,'Suffrages (R4)'!V6='Suffrages (R4)'!$AA$2),1,0)</f>
        <v>0</v>
      </c>
      <c r="W6" s="121">
        <f>IF(AND('Sièges (R3)'!$AB$6&gt;0,'Suffrages (R4)'!W6='Suffrages (R4)'!$AA$6),1,0)</f>
        <v>0</v>
      </c>
      <c r="X6" s="121">
        <f>IF(AND('Sièges (R3)'!$AB$6&gt;0,'Suffrages (R4)'!X6='Suffrages (R4)'!$AA$6),1,0)</f>
        <v>0</v>
      </c>
      <c r="Y6" s="121">
        <f>IF(AND('Sièges (R3)'!$AB$6&gt;0,'Suffrages (R4)'!Y6='Suffrages (R4)'!$AA$6),1,0)</f>
        <v>0</v>
      </c>
      <c r="Z6" s="121">
        <f>IF(AND('Sièges (R3)'!$AB$6&gt;0,'Suffrages (R4)'!Z6='Suffrages (R4)'!$AA$6),1,0)</f>
        <v>0</v>
      </c>
      <c r="AA6" s="119">
        <f t="shared" si="0"/>
        <v>1</v>
      </c>
      <c r="AB6" s="120">
        <f>'Sièges (R3)'!AB6-AA6</f>
        <v>3</v>
      </c>
    </row>
    <row r="7" spans="1:28" ht="18">
      <c r="A7" s="118" t="s">
        <v>46</v>
      </c>
      <c r="B7" s="121">
        <f>IF(AND('Sièges (R3)'!$AB$7&gt;0,'Suffrages (R4)'!B7='Suffrages (R4)'!$AA$7),1,0)</f>
        <v>0</v>
      </c>
      <c r="C7" s="121">
        <f>IF(AND('Sièges (R3)'!$AB$7&gt;0,'Suffrages (R4)'!C7='Suffrages (R4)'!$AA$7),1,0)</f>
        <v>0</v>
      </c>
      <c r="D7" s="121">
        <f>IF(AND('Sièges (R3)'!$AB$7&gt;0,'Suffrages (R4)'!D7='Suffrages (R4)'!$AA$7),1,0)</f>
        <v>0</v>
      </c>
      <c r="E7" s="121">
        <f>IF(AND('Sièges (R3)'!$AB$7&gt;0,'Suffrages (R4)'!E7='Suffrages (R4)'!$AA$7),1,0)</f>
        <v>0</v>
      </c>
      <c r="F7" s="121">
        <f>IF(AND('Sièges (R3)'!$AB$7&gt;0,'Suffrages (R4)'!F7='Suffrages (R4)'!$AA$7),1,0)</f>
        <v>0</v>
      </c>
      <c r="G7" s="121">
        <f>IF(AND('Sièges (R3)'!$AB$7&gt;0,'Suffrages (R4)'!G7='Suffrages (R4)'!$AA$7),1,0)</f>
        <v>0</v>
      </c>
      <c r="H7" s="121">
        <f>IF(AND('Sièges (R3)'!$AB$7&gt;0,'Suffrages (R4)'!H7='Suffrages (R4)'!$AA$7),1,0)</f>
        <v>0</v>
      </c>
      <c r="I7" s="121">
        <f>IF(AND('Sièges (R3)'!$AB$7&gt;0,'Suffrages (R4)'!I7='Suffrages (R4)'!$AA$7),1,0)</f>
        <v>0</v>
      </c>
      <c r="J7" s="121">
        <f>IF(AND('Sièges (R3)'!$AB$7&gt;0,'Suffrages (R4)'!J7='Suffrages (R4)'!$AA$7),1,0)</f>
        <v>0</v>
      </c>
      <c r="K7" s="121">
        <f>IF(AND('Sièges (R3)'!$AB$7&gt;0,'Suffrages (R4)'!K7='Suffrages (R4)'!$AA$7),1,0)</f>
        <v>0</v>
      </c>
      <c r="L7" s="121">
        <f>IF(AND('Sièges (R3)'!$AB$7&gt;0,'Suffrages (R4)'!L7='Suffrages (R4)'!$AA$7),1,0)</f>
        <v>0</v>
      </c>
      <c r="M7" s="121">
        <f>IF(AND('Sièges (R3)'!$AB$7&gt;0,'Suffrages (R4)'!M7='Suffrages (R4)'!$AA$7),1,0)</f>
        <v>0</v>
      </c>
      <c r="N7" s="121">
        <f>IF(AND('Sièges (R3)'!$AB$7&gt;0,'Suffrages (R4)'!N7='Suffrages (R4)'!$AA$7),1,0)</f>
        <v>0</v>
      </c>
      <c r="O7" s="121">
        <f>IF(AND('Sièges (R3)'!$AB$7&gt;0,'Suffrages (R4)'!O7='Suffrages (R4)'!$AA$7),1,0)</f>
        <v>0</v>
      </c>
      <c r="P7" s="121">
        <f>IF(AND('Sièges (R3)'!$AB$7&gt;0,'Suffrages (R4)'!P7='Suffrages (R4)'!$AA$7),1,0)</f>
        <v>0</v>
      </c>
      <c r="Q7" s="121">
        <f>IF(AND('Sièges (R3)'!$AB$7&gt;0,'Suffrages (R4)'!Q7='Suffrages (R4)'!$AA$7),1,0)</f>
        <v>0</v>
      </c>
      <c r="R7" s="121">
        <f>IF(AND('Sièges (R3)'!$AB$7&gt;0,'Suffrages (R4)'!R7='Suffrages (R4)'!$AA$7),1,0)</f>
        <v>1</v>
      </c>
      <c r="S7" s="121">
        <f>IF(AND('Sièges (R3)'!$AB$7&gt;0,'Suffrages (R4)'!S7='Suffrages (R4)'!$AA$7),1,0)</f>
        <v>0</v>
      </c>
      <c r="T7" s="121">
        <f>IF(AND('Sièges (R3)'!$AB$7&gt;0,'Suffrages (R4)'!T7='Suffrages (R4)'!$AA$7),1,0)</f>
        <v>0</v>
      </c>
      <c r="U7" s="121">
        <f>IF(AND('Sièges (R3)'!$AB$7&gt;0,'Suffrages (R4)'!U7='Suffrages (R4)'!$AA$7),1,0)</f>
        <v>0</v>
      </c>
      <c r="V7" s="119">
        <f>IF(AND('Sièges (R3)'!$AB$2&gt;0,'Suffrages (R4)'!V7='Suffrages (R4)'!$AA$2),1,0)</f>
        <v>0</v>
      </c>
      <c r="W7" s="121">
        <f>IF(AND('Sièges (R3)'!$AB$7&gt;0,'Suffrages (R4)'!W7='Suffrages (R4)'!$AA$7),1,0)</f>
        <v>0</v>
      </c>
      <c r="X7" s="121">
        <f>IF(AND('Sièges (R3)'!$AB$7&gt;0,'Suffrages (R4)'!X7='Suffrages (R4)'!$AA$7),1,0)</f>
        <v>0</v>
      </c>
      <c r="Y7" s="121">
        <f>IF(AND('Sièges (R3)'!$AB$7&gt;0,'Suffrages (R4)'!Y7='Suffrages (R4)'!$AA$7),1,0)</f>
        <v>0</v>
      </c>
      <c r="Z7" s="121">
        <f>IF(AND('Sièges (R3)'!$AB$7&gt;0,'Suffrages (R4)'!Z7='Suffrages (R4)'!$AA$7),1,0)</f>
        <v>0</v>
      </c>
      <c r="AA7" s="119">
        <f t="shared" si="0"/>
        <v>1</v>
      </c>
      <c r="AB7" s="120">
        <f>'Sièges (R3)'!AB7-AA7</f>
        <v>1</v>
      </c>
    </row>
    <row r="8" spans="1:28" ht="18">
      <c r="A8" s="118" t="s">
        <v>47</v>
      </c>
      <c r="B8" s="121">
        <f>IF(AND('Sièges (R3)'!$AB$8&gt;0,'Suffrages (R4)'!B8='Suffrages (R4)'!$AA$8),1,0)</f>
        <v>0</v>
      </c>
      <c r="C8" s="121">
        <f>IF(AND('Sièges (R3)'!$AB$8&gt;0,'Suffrages (R4)'!C8='Suffrages (R4)'!$AA$8),1,0)</f>
        <v>0</v>
      </c>
      <c r="D8" s="121">
        <f>IF(AND('Sièges (R3)'!$AB$8&gt;0,'Suffrages (R4)'!D8='Suffrages (R4)'!$AA$8),1,0)</f>
        <v>0</v>
      </c>
      <c r="E8" s="121">
        <f>IF(AND('Sièges (R3)'!$AB$8&gt;0,'Suffrages (R4)'!E8='Suffrages (R4)'!$AA$8),1,0)</f>
        <v>0</v>
      </c>
      <c r="F8" s="121">
        <f>IF(AND('Sièges (R3)'!$AB$8&gt;0,'Suffrages (R4)'!F8='Suffrages (R4)'!$AA$8),1,0)</f>
        <v>0</v>
      </c>
      <c r="G8" s="121">
        <f>IF(AND('Sièges (R3)'!$AB$8&gt;0,'Suffrages (R4)'!G8='Suffrages (R4)'!$AA$8),1,0)</f>
        <v>0</v>
      </c>
      <c r="H8" s="121">
        <f>IF(AND('Sièges (R3)'!$AB$8&gt;0,'Suffrages (R4)'!H8='Suffrages (R4)'!$AA$8),1,0)</f>
        <v>0</v>
      </c>
      <c r="I8" s="121">
        <f>IF(AND('Sièges (R3)'!$AB$8&gt;0,'Suffrages (R4)'!I8='Suffrages (R4)'!$AA$8),1,0)</f>
        <v>0</v>
      </c>
      <c r="J8" s="121">
        <f>IF(AND('Sièges (R3)'!$AB$8&gt;0,'Suffrages (R4)'!J8='Suffrages (R4)'!$AA$8),1,0)</f>
        <v>0</v>
      </c>
      <c r="K8" s="121">
        <f>IF(AND('Sièges (R3)'!$AB$8&gt;0,'Suffrages (R4)'!K8='Suffrages (R4)'!$AA$8),1,0)</f>
        <v>0</v>
      </c>
      <c r="L8" s="121">
        <f>IF(AND('Sièges (R3)'!$AB$8&gt;0,'Suffrages (R4)'!L8='Suffrages (R4)'!$AA$8),1,0)</f>
        <v>0</v>
      </c>
      <c r="M8" s="121">
        <f>IF(AND('Sièges (R3)'!$AB$8&gt;0,'Suffrages (R4)'!M8='Suffrages (R4)'!$AA$8),1,0)</f>
        <v>0</v>
      </c>
      <c r="N8" s="121">
        <f>IF(AND('Sièges (R3)'!$AB$8&gt;0,'Suffrages (R4)'!N8='Suffrages (R4)'!$AA$8),1,0)</f>
        <v>0</v>
      </c>
      <c r="O8" s="121">
        <f>IF(AND('Sièges (R3)'!$AB$8&gt;0,'Suffrages (R4)'!O8='Suffrages (R4)'!$AA$8),1,0)</f>
        <v>0</v>
      </c>
      <c r="P8" s="121">
        <f>IF(AND('Sièges (R3)'!$AB$8&gt;0,'Suffrages (R4)'!P8='Suffrages (R4)'!$AA$8),1,0)</f>
        <v>0</v>
      </c>
      <c r="Q8" s="121">
        <f>IF(AND('Sièges (R3)'!$AB$8&gt;0,'Suffrages (R4)'!Q8='Suffrages (R4)'!$AA$8),1,0)</f>
        <v>0</v>
      </c>
      <c r="R8" s="121">
        <f>IF(AND('Sièges (R3)'!$AB$8&gt;0,'Suffrages (R4)'!R8='Suffrages (R4)'!$AA$8),1,0)</f>
        <v>0</v>
      </c>
      <c r="S8" s="121">
        <f>IF(AND('Sièges (R3)'!$AB$8&gt;0,'Suffrages (R4)'!S8='Suffrages (R4)'!$AA$8),1,0)</f>
        <v>0</v>
      </c>
      <c r="T8" s="121">
        <f>IF(AND('Sièges (R3)'!$AB$8&gt;0,'Suffrages (R4)'!T8='Suffrages (R4)'!$AA$8),1,0)</f>
        <v>1</v>
      </c>
      <c r="U8" s="121">
        <f>IF(AND('Sièges (R3)'!$AB$8&gt;0,'Suffrages (R4)'!U8='Suffrages (R4)'!$AA$8),1,0)</f>
        <v>0</v>
      </c>
      <c r="V8" s="119">
        <f>IF(AND('Sièges (R3)'!$AB$2&gt;0,'Suffrages (R4)'!V8='Suffrages (R4)'!$AA$2),1,0)</f>
        <v>0</v>
      </c>
      <c r="W8" s="121">
        <f>IF(AND('Sièges (R3)'!$AB$8&gt;0,'Suffrages (R4)'!W8='Suffrages (R4)'!$AA$8),1,0)</f>
        <v>0</v>
      </c>
      <c r="X8" s="121">
        <f>IF(AND('Sièges (R3)'!$AB$8&gt;0,'Suffrages (R4)'!X8='Suffrages (R4)'!$AA$8),1,0)</f>
        <v>0</v>
      </c>
      <c r="Y8" s="121">
        <f>IF(AND('Sièges (R3)'!$AB$8&gt;0,'Suffrages (R4)'!Y8='Suffrages (R4)'!$AA$8),1,0)</f>
        <v>0</v>
      </c>
      <c r="Z8" s="121">
        <f>IF(AND('Sièges (R3)'!$AB$8&gt;0,'Suffrages (R4)'!Z8='Suffrages (R4)'!$AA$8),1,0)</f>
        <v>0</v>
      </c>
      <c r="AA8" s="119">
        <f t="shared" si="0"/>
        <v>1</v>
      </c>
      <c r="AB8" s="120">
        <f>'Sièges (R3)'!AB8-AA8</f>
        <v>2</v>
      </c>
    </row>
    <row r="9" spans="1:28" ht="18">
      <c r="A9" s="118" t="s">
        <v>48</v>
      </c>
      <c r="B9" s="121">
        <f>IF(AND('Sièges (R3)'!$AB$9&gt;0,'Suffrages (R4)'!B9='Suffrages (R4)'!$AA$9),1,0)</f>
        <v>0</v>
      </c>
      <c r="C9" s="121">
        <f>IF(AND('Sièges (R3)'!$AB$9&gt;0,'Suffrages (R4)'!C9='Suffrages (R4)'!$AA$9),1,0)</f>
        <v>0</v>
      </c>
      <c r="D9" s="121">
        <f>IF(AND('Sièges (R3)'!$AB$9&gt;0,'Suffrages (R4)'!D9='Suffrages (R4)'!$AA$9),1,0)</f>
        <v>0</v>
      </c>
      <c r="E9" s="121">
        <f>IF(AND('Sièges (R3)'!$AB$9&gt;0,'Suffrages (R4)'!E9='Suffrages (R4)'!$AA$9),1,0)</f>
        <v>0</v>
      </c>
      <c r="F9" s="121">
        <f>IF(AND('Sièges (R3)'!$AB$9&gt;0,'Suffrages (R4)'!F9='Suffrages (R4)'!$AA$9),1,0)</f>
        <v>0</v>
      </c>
      <c r="G9" s="121">
        <f>IF(AND('Sièges (R3)'!$AB$9&gt;0,'Suffrages (R4)'!G9='Suffrages (R4)'!$AA$9),1,0)</f>
        <v>0</v>
      </c>
      <c r="H9" s="121">
        <f>IF(AND('Sièges (R3)'!$AB$9&gt;0,'Suffrages (R4)'!H9='Suffrages (R4)'!$AA$9),1,0)</f>
        <v>0</v>
      </c>
      <c r="I9" s="121">
        <f>IF(AND('Sièges (R3)'!$AB$9&gt;0,'Suffrages (R4)'!I9='Suffrages (R4)'!$AA$9),1,0)</f>
        <v>0</v>
      </c>
      <c r="J9" s="121">
        <f>IF(AND('Sièges (R3)'!$AB$9&gt;0,'Suffrages (R4)'!J9='Suffrages (R4)'!$AA$9),1,0)</f>
        <v>0</v>
      </c>
      <c r="K9" s="121">
        <f>IF(AND('Sièges (R3)'!$AB$9&gt;0,'Suffrages (R4)'!K9='Suffrages (R4)'!$AA$9),1,0)</f>
        <v>0</v>
      </c>
      <c r="L9" s="121">
        <f>IF(AND('Sièges (R3)'!$AB$9&gt;0,'Suffrages (R4)'!L9='Suffrages (R4)'!$AA$9),1,0)</f>
        <v>0</v>
      </c>
      <c r="M9" s="121">
        <f>IF(AND('Sièges (R3)'!$AB$9&gt;0,'Suffrages (R4)'!M9='Suffrages (R4)'!$AA$9),1,0)</f>
        <v>0</v>
      </c>
      <c r="N9" s="121">
        <f>IF(AND('Sièges (R3)'!$AB$9&gt;0,'Suffrages (R4)'!N9='Suffrages (R4)'!$AA$9),1,0)</f>
        <v>0</v>
      </c>
      <c r="O9" s="121">
        <f>IF(AND('Sièges (R3)'!$AB$9&gt;0,'Suffrages (R4)'!O9='Suffrages (R4)'!$AA$9),1,0)</f>
        <v>0</v>
      </c>
      <c r="P9" s="121">
        <f>IF(AND('Sièges (R3)'!$AB$9&gt;0,'Suffrages (R4)'!P9='Suffrages (R4)'!$AA$9),1,0)</f>
        <v>0</v>
      </c>
      <c r="Q9" s="121">
        <f>IF(AND('Sièges (R3)'!$AB$9&gt;0,'Suffrages (R4)'!Q9='Suffrages (R4)'!$AA$9),1,0)</f>
        <v>0</v>
      </c>
      <c r="R9" s="121">
        <f>IF(AND('Sièges (R3)'!$AB$9&gt;0,'Suffrages (R4)'!R9='Suffrages (R4)'!$AA$9),1,0)</f>
        <v>0</v>
      </c>
      <c r="S9" s="121">
        <f>IF(AND('Sièges (R3)'!$AB$9&gt;0,'Suffrages (R4)'!S9='Suffrages (R4)'!$AA$9),1,0)</f>
        <v>0</v>
      </c>
      <c r="T9" s="121">
        <f>IF(AND('Sièges (R3)'!$AB$9&gt;0,'Suffrages (R4)'!T9='Suffrages (R4)'!$AA$9),1,0)</f>
        <v>0</v>
      </c>
      <c r="U9" s="121">
        <f>IF(AND('Sièges (R3)'!$AB$9&gt;0,'Suffrages (R4)'!U9='Suffrages (R4)'!$AA$9),1,0)</f>
        <v>1</v>
      </c>
      <c r="V9" s="119">
        <f>IF(AND('Sièges (R3)'!$AB$2&gt;0,'Suffrages (R4)'!V9='Suffrages (R4)'!$AA$2),1,0)</f>
        <v>0</v>
      </c>
      <c r="W9" s="121">
        <f>IF(AND('Sièges (R3)'!$AB$9&gt;0,'Suffrages (R4)'!W9='Suffrages (R4)'!$AA$9),1,0)</f>
        <v>0</v>
      </c>
      <c r="X9" s="121">
        <f>IF(AND('Sièges (R3)'!$AB$9&gt;0,'Suffrages (R4)'!X9='Suffrages (R4)'!$AA$9),1,0)</f>
        <v>0</v>
      </c>
      <c r="Y9" s="121">
        <f>IF(AND('Sièges (R3)'!$AB$9&gt;0,'Suffrages (R4)'!Y9='Suffrages (R4)'!$AA$9),1,0)</f>
        <v>0</v>
      </c>
      <c r="Z9" s="121">
        <f>IF(AND('Sièges (R3)'!$AB$9&gt;0,'Suffrages (R4)'!Z9='Suffrages (R4)'!$AA$9),1,0)</f>
        <v>0</v>
      </c>
      <c r="AA9" s="119">
        <f t="shared" si="0"/>
        <v>1</v>
      </c>
      <c r="AB9" s="120">
        <f>'Sièges (R3)'!AB9-AA9</f>
        <v>1</v>
      </c>
    </row>
    <row r="10" spans="1:28" ht="18">
      <c r="A10" s="118" t="s">
        <v>200</v>
      </c>
      <c r="B10" s="121">
        <f>IF(AND('Sièges (R3)'!$AB$10&gt;0,'Suffrages (R4)'!B10='Suffrages (R4)'!$AA$10),1,0)</f>
        <v>0</v>
      </c>
      <c r="C10" s="121">
        <f>IF(AND('Sièges (R3)'!$AB$10&gt;0,'Suffrages (R4)'!C10='Suffrages (R4)'!$AA$10),1,0)</f>
        <v>0</v>
      </c>
      <c r="D10" s="121">
        <f>IF(AND('Sièges (R3)'!$AB$10&gt;0,'Suffrages (R4)'!D10='Suffrages (R4)'!$AA$10),1,0)</f>
        <v>0</v>
      </c>
      <c r="E10" s="121">
        <f>IF(AND('Sièges (R3)'!$AB$10&gt;0,'Suffrages (R4)'!E10='Suffrages (R4)'!$AA$10),1,0)</f>
        <v>0</v>
      </c>
      <c r="F10" s="121">
        <f>IF(AND('Sièges (R3)'!$AB$10&gt;0,'Suffrages (R4)'!F10='Suffrages (R4)'!$AA$10),1,0)</f>
        <v>0</v>
      </c>
      <c r="G10" s="121">
        <f>IF(AND('Sièges (R3)'!$AB$10&gt;0,'Suffrages (R4)'!G10='Suffrages (R4)'!$AA$10),1,0)</f>
        <v>0</v>
      </c>
      <c r="H10" s="121">
        <f>IF(AND('Sièges (R3)'!$AB$10&gt;0,'Suffrages (R4)'!H10='Suffrages (R4)'!$AA$10),1,0)</f>
        <v>0</v>
      </c>
      <c r="I10" s="121">
        <f>IF(AND('Sièges (R3)'!$AB$10&gt;0,'Suffrages (R4)'!I10='Suffrages (R4)'!$AA$10),1,0)</f>
        <v>0</v>
      </c>
      <c r="J10" s="121">
        <f>IF(AND('Sièges (R3)'!$AB$10&gt;0,'Suffrages (R4)'!J10='Suffrages (R4)'!$AA$10),1,0)</f>
        <v>0</v>
      </c>
      <c r="K10" s="121">
        <f>IF(AND('Sièges (R3)'!$AB$10&gt;0,'Suffrages (R4)'!K10='Suffrages (R4)'!$AA$10),1,0)</f>
        <v>0</v>
      </c>
      <c r="L10" s="121">
        <f>IF(AND('Sièges (R3)'!$AB$10&gt;0,'Suffrages (R4)'!L10='Suffrages (R4)'!$AA$10),1,0)</f>
        <v>0</v>
      </c>
      <c r="M10" s="121">
        <f>IF(AND('Sièges (R3)'!$AB$10&gt;0,'Suffrages (R4)'!M10='Suffrages (R4)'!$AA$10),1,0)</f>
        <v>0</v>
      </c>
      <c r="N10" s="121">
        <f>IF(AND('Sièges (R3)'!$AB$10&gt;0,'Suffrages (R4)'!N10='Suffrages (R4)'!$AA$10),1,0)</f>
        <v>0</v>
      </c>
      <c r="O10" s="121">
        <f>IF(AND('Sièges (R3)'!$AB$10&gt;0,'Suffrages (R4)'!O10='Suffrages (R4)'!$AA$10),1,0)</f>
        <v>0</v>
      </c>
      <c r="P10" s="121">
        <f>IF(AND('Sièges (R3)'!$AB$10&gt;0,'Suffrages (R4)'!P10='Suffrages (R4)'!$AA$10),1,0)</f>
        <v>0</v>
      </c>
      <c r="Q10" s="121">
        <f>IF(AND('Sièges (R3)'!$AB$10&gt;0,'Suffrages (R4)'!Q10='Suffrages (R4)'!$AA$10),1,0)</f>
        <v>0</v>
      </c>
      <c r="R10" s="121">
        <f>IF(AND('Sièges (R3)'!$AB$10&gt;0,'Suffrages (R4)'!R10='Suffrages (R4)'!$AA$10),1,0)</f>
        <v>0</v>
      </c>
      <c r="S10" s="121">
        <f>IF(AND('Sièges (R3)'!$AB$10&gt;0,'Suffrages (R4)'!S10='Suffrages (R4)'!$AA$10),1,0)</f>
        <v>0</v>
      </c>
      <c r="T10" s="121">
        <f>IF(AND('Sièges (R3)'!$AB$10&gt;0,'Suffrages (R4)'!T10='Suffrages (R4)'!$AA$10),1,0)</f>
        <v>1</v>
      </c>
      <c r="U10" s="121">
        <f>IF(AND('Sièges (R3)'!$AB$10&gt;0,'Suffrages (R4)'!U10='Suffrages (R4)'!$AA$10),1,0)</f>
        <v>0</v>
      </c>
      <c r="V10" s="119">
        <f>IF(AND('Sièges (R3)'!$AB$2&gt;0,'Suffrages (R4)'!V10='Suffrages (R4)'!$AA$2),1,0)</f>
        <v>0</v>
      </c>
      <c r="W10" s="121">
        <f>IF(AND('Sièges (R3)'!$AB$10&gt;0,'Suffrages (R4)'!W10='Suffrages (R4)'!$AA$10),1,0)</f>
        <v>0</v>
      </c>
      <c r="X10" s="121">
        <f>IF(AND('Sièges (R3)'!$AB$10&gt;0,'Suffrages (R4)'!X10='Suffrages (R4)'!$AA$10),1,0)</f>
        <v>0</v>
      </c>
      <c r="Y10" s="121">
        <f>IF(AND('Sièges (R3)'!$AB$10&gt;0,'Suffrages (R4)'!Y10='Suffrages (R4)'!$AA$10),1,0)</f>
        <v>0</v>
      </c>
      <c r="Z10" s="121">
        <f>IF(AND('Sièges (R3)'!$AB$10&gt;0,'Suffrages (R4)'!Z10='Suffrages (R4)'!$AA$10),1,0)</f>
        <v>0</v>
      </c>
      <c r="AA10" s="119">
        <f t="shared" si="0"/>
        <v>1</v>
      </c>
      <c r="AB10" s="120">
        <f>'Sièges (R3)'!AB10-AA10</f>
        <v>2</v>
      </c>
    </row>
    <row r="11" spans="1:28" ht="18">
      <c r="A11" s="118" t="s">
        <v>50</v>
      </c>
      <c r="B11" s="121">
        <f>IF(AND('Sièges (R3)'!$AB$11&gt;0,'Suffrages (R4)'!B11='Suffrages (R4)'!$AA$11),1,0)</f>
        <v>0</v>
      </c>
      <c r="C11" s="121">
        <f>IF(AND('Sièges (R3)'!$AB$11&gt;0,'Suffrages (R4)'!C11='Suffrages (R4)'!$AA$11),1,0)</f>
        <v>0</v>
      </c>
      <c r="D11" s="121">
        <f>IF(AND('Sièges (R3)'!$AB$11&gt;0,'Suffrages (R4)'!D11='Suffrages (R4)'!$AA$11),1,0)</f>
        <v>0</v>
      </c>
      <c r="E11" s="121">
        <f>IF(AND('Sièges (R3)'!$AB$11&gt;0,'Suffrages (R4)'!E11='Suffrages (R4)'!$AA$11),1,0)</f>
        <v>0</v>
      </c>
      <c r="F11" s="121">
        <f>IF(AND('Sièges (R3)'!$AB$11&gt;0,'Suffrages (R4)'!F11='Suffrages (R4)'!$AA$11),1,0)</f>
        <v>0</v>
      </c>
      <c r="G11" s="121">
        <f>IF(AND('Sièges (R3)'!$AB$11&gt;0,'Suffrages (R4)'!G11='Suffrages (R4)'!$AA$11),1,0)</f>
        <v>0</v>
      </c>
      <c r="H11" s="121">
        <f>IF(AND('Sièges (R3)'!$AB$11&gt;0,'Suffrages (R4)'!H11='Suffrages (R4)'!$AA$11),1,0)</f>
        <v>0</v>
      </c>
      <c r="I11" s="121">
        <f>IF(AND('Sièges (R3)'!$AB$11&gt;0,'Suffrages (R4)'!I11='Suffrages (R4)'!$AA$11),1,0)</f>
        <v>0</v>
      </c>
      <c r="J11" s="121">
        <f>IF(AND('Sièges (R3)'!$AB$11&gt;0,'Suffrages (R4)'!J11='Suffrages (R4)'!$AA$11),1,0)</f>
        <v>0</v>
      </c>
      <c r="K11" s="121">
        <f>IF(AND('Sièges (R3)'!$AB$11&gt;0,'Suffrages (R4)'!K11='Suffrages (R4)'!$AA$11),1,0)</f>
        <v>0</v>
      </c>
      <c r="L11" s="121">
        <f>IF(AND('Sièges (R3)'!$AB$11&gt;0,'Suffrages (R4)'!L11='Suffrages (R4)'!$AA$11),1,0)</f>
        <v>0</v>
      </c>
      <c r="M11" s="121">
        <f>IF(AND('Sièges (R3)'!$AB$11&gt;0,'Suffrages (R4)'!M11='Suffrages (R4)'!$AA$11),1,0)</f>
        <v>0</v>
      </c>
      <c r="N11" s="121">
        <f>IF(AND('Sièges (R3)'!$AB$11&gt;0,'Suffrages (R4)'!N11='Suffrages (R4)'!$AA$11),1,0)</f>
        <v>0</v>
      </c>
      <c r="O11" s="121">
        <f>IF(AND('Sièges (R3)'!$AB$11&gt;0,'Suffrages (R4)'!O11='Suffrages (R4)'!$AA$11),1,0)</f>
        <v>0</v>
      </c>
      <c r="P11" s="121">
        <f>IF(AND('Sièges (R3)'!$AB$11&gt;0,'Suffrages (R4)'!P11='Suffrages (R4)'!$AA$11),1,0)</f>
        <v>0</v>
      </c>
      <c r="Q11" s="121">
        <f>IF(AND('Sièges (R3)'!$AB$11&gt;0,'Suffrages (R4)'!Q11='Suffrages (R4)'!$AA$11),1,0)</f>
        <v>0</v>
      </c>
      <c r="R11" s="121">
        <f>IF(AND('Sièges (R3)'!$AB$11&gt;0,'Suffrages (R4)'!R11='Suffrages (R4)'!$AA$11),1,0)</f>
        <v>1</v>
      </c>
      <c r="S11" s="121">
        <f>IF(AND('Sièges (R3)'!$AB$11&gt;0,'Suffrages (R4)'!S11='Suffrages (R4)'!$AA$11),1,0)</f>
        <v>0</v>
      </c>
      <c r="T11" s="121">
        <f>IF(AND('Sièges (R3)'!$AB$11&gt;0,'Suffrages (R4)'!T11='Suffrages (R4)'!$AA$11),1,0)</f>
        <v>0</v>
      </c>
      <c r="U11" s="121">
        <f>IF(AND('Sièges (R3)'!$AB$11&gt;0,'Suffrages (R4)'!U11='Suffrages (R4)'!$AA$11),1,0)</f>
        <v>0</v>
      </c>
      <c r="V11" s="119">
        <f>IF(AND('Sièges (R3)'!$AB$2&gt;0,'Suffrages (R4)'!V11='Suffrages (R4)'!$AA$2),1,0)</f>
        <v>0</v>
      </c>
      <c r="W11" s="121">
        <f>IF(AND('Sièges (R3)'!$AB$11&gt;0,'Suffrages (R4)'!W11='Suffrages (R4)'!$AA$11),1,0)</f>
        <v>0</v>
      </c>
      <c r="X11" s="121">
        <f>IF(AND('Sièges (R3)'!$AB$11&gt;0,'Suffrages (R4)'!X11='Suffrages (R4)'!$AA$11),1,0)</f>
        <v>0</v>
      </c>
      <c r="Y11" s="121">
        <f>IF(AND('Sièges (R3)'!$AB$11&gt;0,'Suffrages (R4)'!Y11='Suffrages (R4)'!$AA$11),1,0)</f>
        <v>0</v>
      </c>
      <c r="Z11" s="121">
        <f>IF(AND('Sièges (R3)'!$AB$11&gt;0,'Suffrages (R4)'!Z11='Suffrages (R4)'!$AA$11),1,0)</f>
        <v>0</v>
      </c>
      <c r="AA11" s="119">
        <f t="shared" si="0"/>
        <v>1</v>
      </c>
      <c r="AB11" s="120">
        <f>'Sièges (R3)'!AB11-AA11</f>
        <v>2</v>
      </c>
    </row>
    <row r="12" spans="1:28" ht="18">
      <c r="A12" s="118" t="s">
        <v>51</v>
      </c>
      <c r="B12" s="121">
        <f>IF(AND('Sièges (R3)'!$AB$12&gt;0,'Suffrages (R4)'!B12='Suffrages (R4)'!$AA$12),1,0)</f>
        <v>0</v>
      </c>
      <c r="C12" s="121">
        <f>IF(AND('Sièges (R3)'!$AB$12&gt;0,'Suffrages (R4)'!C12='Suffrages (R4)'!$AA$12),1,0)</f>
        <v>0</v>
      </c>
      <c r="D12" s="121">
        <f>IF(AND('Sièges (R3)'!$AB$12&gt;0,'Suffrages (R4)'!D12='Suffrages (R4)'!$AA$12),1,0)</f>
        <v>0</v>
      </c>
      <c r="E12" s="121">
        <f>IF(AND('Sièges (R3)'!$AB$12&gt;0,'Suffrages (R4)'!E12='Suffrages (R4)'!$AA$12),1,0)</f>
        <v>0</v>
      </c>
      <c r="F12" s="121">
        <f>IF(AND('Sièges (R3)'!$AB$12&gt;0,'Suffrages (R4)'!F12='Suffrages (R4)'!$AA$12),1,0)</f>
        <v>0</v>
      </c>
      <c r="G12" s="121">
        <f>IF(AND('Sièges (R3)'!$AB$12&gt;0,'Suffrages (R4)'!G12='Suffrages (R4)'!$AA$12),1,0)</f>
        <v>0</v>
      </c>
      <c r="H12" s="121">
        <f>IF(AND('Sièges (R3)'!$AB$12&gt;0,'Suffrages (R4)'!H12='Suffrages (R4)'!$AA$12),1,0)</f>
        <v>0</v>
      </c>
      <c r="I12" s="121">
        <f>IF(AND('Sièges (R3)'!$AB$12&gt;0,'Suffrages (R4)'!I12='Suffrages (R4)'!$AA$12),1,0)</f>
        <v>0</v>
      </c>
      <c r="J12" s="121">
        <f>IF(AND('Sièges (R3)'!$AB$12&gt;0,'Suffrages (R4)'!J12='Suffrages (R4)'!$AA$12),1,0)</f>
        <v>0</v>
      </c>
      <c r="K12" s="121">
        <f>IF(AND('Sièges (R3)'!$AB$12&gt;0,'Suffrages (R4)'!K12='Suffrages (R4)'!$AA$12),1,0)</f>
        <v>0</v>
      </c>
      <c r="L12" s="121">
        <f>IF(AND('Sièges (R3)'!$AB$12&gt;0,'Suffrages (R4)'!L12='Suffrages (R4)'!$AA$12),1,0)</f>
        <v>0</v>
      </c>
      <c r="M12" s="121">
        <f>IF(AND('Sièges (R3)'!$AB$12&gt;0,'Suffrages (R4)'!M12='Suffrages (R4)'!$AA$12),1,0)</f>
        <v>0</v>
      </c>
      <c r="N12" s="121">
        <f>IF(AND('Sièges (R3)'!$AB$12&gt;0,'Suffrages (R4)'!N12='Suffrages (R4)'!$AA$12),1,0)</f>
        <v>0</v>
      </c>
      <c r="O12" s="121">
        <f>IF(AND('Sièges (R3)'!$AB$12&gt;0,'Suffrages (R4)'!O12='Suffrages (R4)'!$AA$12),1,0)</f>
        <v>0</v>
      </c>
      <c r="P12" s="121">
        <f>IF(AND('Sièges (R3)'!$AB$12&gt;0,'Suffrages (R4)'!P12='Suffrages (R4)'!$AA$12),1,0)</f>
        <v>0</v>
      </c>
      <c r="Q12" s="121">
        <f>IF(AND('Sièges (R3)'!$AB$12&gt;0,'Suffrages (R4)'!Q12='Suffrages (R4)'!$AA$12),1,0)</f>
        <v>0</v>
      </c>
      <c r="R12" s="121">
        <f>IF(AND('Sièges (R3)'!$AB$12&gt;0,'Suffrages (R4)'!R12='Suffrages (R4)'!$AA$12),1,0)</f>
        <v>1</v>
      </c>
      <c r="S12" s="121">
        <f>IF(AND('Sièges (R3)'!$AB$12&gt;0,'Suffrages (R4)'!S12='Suffrages (R4)'!$AA$12),1,0)</f>
        <v>0</v>
      </c>
      <c r="T12" s="121">
        <f>IF(AND('Sièges (R3)'!$AB$12&gt;0,'Suffrages (R4)'!T12='Suffrages (R4)'!$AA$12),1,0)</f>
        <v>0</v>
      </c>
      <c r="U12" s="121">
        <f>IF(AND('Sièges (R3)'!$AB$12&gt;0,'Suffrages (R4)'!U12='Suffrages (R4)'!$AA$12),1,0)</f>
        <v>0</v>
      </c>
      <c r="V12" s="119">
        <f>IF(AND('Sièges (R3)'!$AB$2&gt;0,'Suffrages (R4)'!V12='Suffrages (R4)'!$AA$2),1,0)</f>
        <v>0</v>
      </c>
      <c r="W12" s="121">
        <f>IF(AND('Sièges (R3)'!$AB$12&gt;0,'Suffrages (R4)'!W12='Suffrages (R4)'!$AA$12),1,0)</f>
        <v>0</v>
      </c>
      <c r="X12" s="121">
        <f>IF(AND('Sièges (R3)'!$AB$12&gt;0,'Suffrages (R4)'!X12='Suffrages (R4)'!$AA$12),1,0)</f>
        <v>0</v>
      </c>
      <c r="Y12" s="121">
        <f>IF(AND('Sièges (R3)'!$AB$12&gt;0,'Suffrages (R4)'!Y12='Suffrages (R4)'!$AA$12),1,0)</f>
        <v>0</v>
      </c>
      <c r="Z12" s="121">
        <f>IF(AND('Sièges (R3)'!$AB$12&gt;0,'Suffrages (R4)'!Z12='Suffrages (R4)'!$AA$12),1,0)</f>
        <v>0</v>
      </c>
      <c r="AA12" s="119">
        <f t="shared" si="0"/>
        <v>1</v>
      </c>
      <c r="AB12" s="120">
        <f>'Sièges (R3)'!AB12-AA12</f>
        <v>1</v>
      </c>
    </row>
    <row r="13" spans="1:28" ht="18">
      <c r="A13" s="118" t="s">
        <v>52</v>
      </c>
      <c r="B13" s="121">
        <f>IF(AND('Sièges (R3)'!$AB$13&gt;0,'Suffrages (R4)'!B13='Suffrages (R4)'!$AA$13),1,0)</f>
        <v>0</v>
      </c>
      <c r="C13" s="121">
        <f>IF(AND('Sièges (R3)'!$AB$13&gt;0,'Suffrages (R4)'!C13='Suffrages (R4)'!$AA$13),1,0)</f>
        <v>0</v>
      </c>
      <c r="D13" s="121">
        <f>IF(AND('Sièges (R3)'!$AB$13&gt;0,'Suffrages (R4)'!D13='Suffrages (R4)'!$AA$13),1,0)</f>
        <v>0</v>
      </c>
      <c r="E13" s="121">
        <f>IF(AND('Sièges (R3)'!$AB$13&gt;0,'Suffrages (R4)'!E13='Suffrages (R4)'!$AA$13),1,0)</f>
        <v>0</v>
      </c>
      <c r="F13" s="121">
        <f>IF(AND('Sièges (R3)'!$AB$13&gt;0,'Suffrages (R4)'!F13='Suffrages (R4)'!$AA$13),1,0)</f>
        <v>0</v>
      </c>
      <c r="G13" s="121">
        <f>IF(AND('Sièges (R3)'!$AB$13&gt;0,'Suffrages (R4)'!G13='Suffrages (R4)'!$AA$13),1,0)</f>
        <v>0</v>
      </c>
      <c r="H13" s="121">
        <f>IF(AND('Sièges (R3)'!$AB$13&gt;0,'Suffrages (R4)'!H13='Suffrages (R4)'!$AA$13),1,0)</f>
        <v>0</v>
      </c>
      <c r="I13" s="121">
        <f>IF(AND('Sièges (R3)'!$AB$13&gt;0,'Suffrages (R4)'!I13='Suffrages (R4)'!$AA$13),1,0)</f>
        <v>0</v>
      </c>
      <c r="J13" s="121">
        <f>IF(AND('Sièges (R3)'!$AB$13&gt;0,'Suffrages (R4)'!J13='Suffrages (R4)'!$AA$13),1,0)</f>
        <v>0</v>
      </c>
      <c r="K13" s="121">
        <f>IF(AND('Sièges (R3)'!$AB$13&gt;0,'Suffrages (R4)'!K13='Suffrages (R4)'!$AA$13),1,0)</f>
        <v>0</v>
      </c>
      <c r="L13" s="121">
        <f>IF(AND('Sièges (R3)'!$AB$13&gt;0,'Suffrages (R4)'!L13='Suffrages (R4)'!$AA$13),1,0)</f>
        <v>0</v>
      </c>
      <c r="M13" s="121">
        <f>IF(AND('Sièges (R3)'!$AB$13&gt;0,'Suffrages (R4)'!M13='Suffrages (R4)'!$AA$13),1,0)</f>
        <v>0</v>
      </c>
      <c r="N13" s="121">
        <f>IF(AND('Sièges (R3)'!$AB$13&gt;0,'Suffrages (R4)'!N13='Suffrages (R4)'!$AA$13),1,0)</f>
        <v>0</v>
      </c>
      <c r="O13" s="121">
        <f>IF(AND('Sièges (R3)'!$AB$13&gt;0,'Suffrages (R4)'!O13='Suffrages (R4)'!$AA$13),1,0)</f>
        <v>0</v>
      </c>
      <c r="P13" s="121">
        <f>IF(AND('Sièges (R3)'!$AB$13&gt;0,'Suffrages (R4)'!P13='Suffrages (R4)'!$AA$13),1,0)</f>
        <v>0</v>
      </c>
      <c r="Q13" s="121">
        <f>IF(AND('Sièges (R3)'!$AB$13&gt;0,'Suffrages (R4)'!Q13='Suffrages (R4)'!$AA$13),1,0)</f>
        <v>0</v>
      </c>
      <c r="R13" s="121">
        <f>IF(AND('Sièges (R3)'!$AB$13&gt;0,'Suffrages (R4)'!R13='Suffrages (R4)'!$AA$13),1,0)</f>
        <v>0</v>
      </c>
      <c r="S13" s="121">
        <f>IF(AND('Sièges (R3)'!$AB$13&gt;0,'Suffrages (R4)'!S13='Suffrages (R4)'!$AA$13),1,0)</f>
        <v>0</v>
      </c>
      <c r="T13" s="121">
        <f>IF(AND('Sièges (R3)'!$AB$13&gt;0,'Suffrages (R4)'!T13='Suffrages (R4)'!$AA$13),1,0)</f>
        <v>0</v>
      </c>
      <c r="U13" s="121">
        <f>IF(AND('Sièges (R3)'!$AB$13&gt;0,'Suffrages (R4)'!U13='Suffrages (R4)'!$AA$13),1,0)</f>
        <v>1</v>
      </c>
      <c r="V13" s="119">
        <f>IF(AND('Sièges (R3)'!$AB$2&gt;0,'Suffrages (R4)'!V13='Suffrages (R4)'!$AA$2),1,0)</f>
        <v>0</v>
      </c>
      <c r="W13" s="121">
        <f>IF(AND('Sièges (R3)'!$AB$13&gt;0,'Suffrages (R4)'!W13='Suffrages (R4)'!$AA$13),1,0)</f>
        <v>0</v>
      </c>
      <c r="X13" s="121">
        <f>IF(AND('Sièges (R3)'!$AB$13&gt;0,'Suffrages (R4)'!X13='Suffrages (R4)'!$AA$13),1,0)</f>
        <v>0</v>
      </c>
      <c r="Y13" s="121">
        <f>IF(AND('Sièges (R3)'!$AB$13&gt;0,'Suffrages (R4)'!Y13='Suffrages (R4)'!$AA$13),1,0)</f>
        <v>0</v>
      </c>
      <c r="Z13" s="121">
        <f>IF(AND('Sièges (R3)'!$AB$13&gt;0,'Suffrages (R4)'!Z13='Suffrages (R4)'!$AA$13),1,0)</f>
        <v>0</v>
      </c>
      <c r="AA13" s="119">
        <f t="shared" si="0"/>
        <v>1</v>
      </c>
      <c r="AB13" s="120">
        <f>'Sièges (R3)'!AB13-AA13</f>
        <v>3</v>
      </c>
    </row>
    <row r="14" spans="1:28" ht="18">
      <c r="A14" s="118" t="s">
        <v>53</v>
      </c>
      <c r="B14" s="121">
        <f>IF(AND('Sièges (R3)'!$AB$14&gt;0,'Suffrages (R4)'!B14='Suffrages (R4)'!$AA$14),1,0)</f>
        <v>0</v>
      </c>
      <c r="C14" s="121">
        <f>IF(AND('Sièges (R3)'!$AB$14&gt;0,'Suffrages (R4)'!C14='Suffrages (R4)'!$AA$14),1,0)</f>
        <v>0</v>
      </c>
      <c r="D14" s="121">
        <f>IF(AND('Sièges (R3)'!$AB$14&gt;0,'Suffrages (R4)'!D14='Suffrages (R4)'!$AA$14),1,0)</f>
        <v>0</v>
      </c>
      <c r="E14" s="121">
        <f>IF(AND('Sièges (R3)'!$AB$14&gt;0,'Suffrages (R4)'!E14='Suffrages (R4)'!$AA$14),1,0)</f>
        <v>0</v>
      </c>
      <c r="F14" s="121">
        <f>IF(AND('Sièges (R3)'!$AB$14&gt;0,'Suffrages (R4)'!F14='Suffrages (R4)'!$AA$14),1,0)</f>
        <v>0</v>
      </c>
      <c r="G14" s="121">
        <f>IF(AND('Sièges (R3)'!$AB$14&gt;0,'Suffrages (R4)'!G14='Suffrages (R4)'!$AA$14),1,0)</f>
        <v>0</v>
      </c>
      <c r="H14" s="121">
        <f>IF(AND('Sièges (R3)'!$AB$14&gt;0,'Suffrages (R4)'!H14='Suffrages (R4)'!$AA$14),1,0)</f>
        <v>0</v>
      </c>
      <c r="I14" s="121">
        <f>IF(AND('Sièges (R3)'!$AB$14&gt;0,'Suffrages (R4)'!I14='Suffrages (R4)'!$AA$14),1,0)</f>
        <v>1</v>
      </c>
      <c r="J14" s="121">
        <f>IF(AND('Sièges (R3)'!$AB$14&gt;0,'Suffrages (R4)'!J14='Suffrages (R4)'!$AA$14),1,0)</f>
        <v>0</v>
      </c>
      <c r="K14" s="121">
        <f>IF(AND('Sièges (R3)'!$AB$14&gt;0,'Suffrages (R4)'!K14='Suffrages (R4)'!$AA$14),1,0)</f>
        <v>0</v>
      </c>
      <c r="L14" s="121">
        <f>IF(AND('Sièges (R3)'!$AB$14&gt;0,'Suffrages (R4)'!L14='Suffrages (R4)'!$AA$14),1,0)</f>
        <v>0</v>
      </c>
      <c r="M14" s="121">
        <f>IF(AND('Sièges (R3)'!$AB$14&gt;0,'Suffrages (R4)'!M14='Suffrages (R4)'!$AA$14),1,0)</f>
        <v>0</v>
      </c>
      <c r="N14" s="121">
        <f>IF(AND('Sièges (R3)'!$AB$14&gt;0,'Suffrages (R4)'!N14='Suffrages (R4)'!$AA$14),1,0)</f>
        <v>0</v>
      </c>
      <c r="O14" s="121">
        <f>IF(AND('Sièges (R3)'!$AB$14&gt;0,'Suffrages (R4)'!O14='Suffrages (R4)'!$AA$14),1,0)</f>
        <v>0</v>
      </c>
      <c r="P14" s="121">
        <f>IF(AND('Sièges (R3)'!$AB$14&gt;0,'Suffrages (R4)'!P14='Suffrages (R4)'!$AA$14),1,0)</f>
        <v>0</v>
      </c>
      <c r="Q14" s="121">
        <f>IF(AND('Sièges (R3)'!$AB$14&gt;0,'Suffrages (R4)'!Q14='Suffrages (R4)'!$AA$14),1,0)</f>
        <v>0</v>
      </c>
      <c r="R14" s="121">
        <f>IF(AND('Sièges (R3)'!$AB$14&gt;0,'Suffrages (R4)'!R14='Suffrages (R4)'!$AA$14),1,0)</f>
        <v>0</v>
      </c>
      <c r="S14" s="121">
        <f>IF(AND('Sièges (R3)'!$AB$14&gt;0,'Suffrages (R4)'!S14='Suffrages (R4)'!$AA$14),1,0)</f>
        <v>0</v>
      </c>
      <c r="T14" s="121">
        <f>IF(AND('Sièges (R3)'!$AB$14&gt;0,'Suffrages (R4)'!T14='Suffrages (R4)'!$AA$14),1,0)</f>
        <v>0</v>
      </c>
      <c r="U14" s="121">
        <f>IF(AND('Sièges (R3)'!$AB$14&gt;0,'Suffrages (R4)'!U14='Suffrages (R4)'!$AA$14),1,0)</f>
        <v>0</v>
      </c>
      <c r="V14" s="119">
        <f>IF(AND('Sièges (R3)'!$AB$2&gt;0,'Suffrages (R4)'!V14='Suffrages (R4)'!$AA$2),1,0)</f>
        <v>0</v>
      </c>
      <c r="W14" s="121">
        <f>IF(AND('Sièges (R3)'!$AB$14&gt;0,'Suffrages (R4)'!W14='Suffrages (R4)'!$AA$14),1,0)</f>
        <v>0</v>
      </c>
      <c r="X14" s="121">
        <f>IF(AND('Sièges (R3)'!$AB$14&gt;0,'Suffrages (R4)'!X14='Suffrages (R4)'!$AA$14),1,0)</f>
        <v>0</v>
      </c>
      <c r="Y14" s="121">
        <f>IF(AND('Sièges (R3)'!$AB$14&gt;0,'Suffrages (R4)'!Y14='Suffrages (R4)'!$AA$14),1,0)</f>
        <v>0</v>
      </c>
      <c r="Z14" s="121">
        <f>IF(AND('Sièges (R3)'!$AB$14&gt;0,'Suffrages (R4)'!Z14='Suffrages (R4)'!$AA$14),1,0)</f>
        <v>0</v>
      </c>
      <c r="AA14" s="119">
        <f t="shared" si="0"/>
        <v>1</v>
      </c>
      <c r="AB14" s="120">
        <f>'Sièges (R3)'!AB14-AA14</f>
        <v>1</v>
      </c>
    </row>
    <row r="15" spans="1:28" ht="18">
      <c r="A15" s="118" t="s">
        <v>54</v>
      </c>
      <c r="B15" s="121">
        <f>IF(AND('Sièges (R3)'!$AB$15&gt;0,'Suffrages (R4)'!B15='Suffrages (R4)'!$AA$15),1,0)</f>
        <v>0</v>
      </c>
      <c r="C15" s="121">
        <f>IF(AND('Sièges (R3)'!$AB$15&gt;0,'Suffrages (R4)'!C15='Suffrages (R4)'!$AA$15),1,0)</f>
        <v>0</v>
      </c>
      <c r="D15" s="121">
        <f>IF(AND('Sièges (R3)'!$AB$15&gt;0,'Suffrages (R4)'!D15='Suffrages (R4)'!$AA$15),1,0)</f>
        <v>0</v>
      </c>
      <c r="E15" s="121">
        <f>IF(AND('Sièges (R3)'!$AB$15&gt;0,'Suffrages (R4)'!E15='Suffrages (R4)'!$AA$15),1,0)</f>
        <v>0</v>
      </c>
      <c r="F15" s="121">
        <f>IF(AND('Sièges (R3)'!$AB$15&gt;0,'Suffrages (R4)'!F15='Suffrages (R4)'!$AA$15),1,0)</f>
        <v>0</v>
      </c>
      <c r="G15" s="121">
        <f>IF(AND('Sièges (R3)'!$AB$15&gt;0,'Suffrages (R4)'!G15='Suffrages (R4)'!$AA$15),1,0)</f>
        <v>0</v>
      </c>
      <c r="H15" s="121">
        <f>IF(AND('Sièges (R3)'!$AB$15&gt;0,'Suffrages (R4)'!H15='Suffrages (R4)'!$AA$15),1,0)</f>
        <v>0</v>
      </c>
      <c r="I15" s="121">
        <f>IF(AND('Sièges (R3)'!$AB$15&gt;0,'Suffrages (R4)'!I15='Suffrages (R4)'!$AA$15),1,0)</f>
        <v>0</v>
      </c>
      <c r="J15" s="121">
        <f>IF(AND('Sièges (R3)'!$AB$15&gt;0,'Suffrages (R4)'!J15='Suffrages (R4)'!$AA$15),1,0)</f>
        <v>0</v>
      </c>
      <c r="K15" s="121">
        <f>IF(AND('Sièges (R3)'!$AB$15&gt;0,'Suffrages (R4)'!K15='Suffrages (R4)'!$AA$15),1,0)</f>
        <v>0</v>
      </c>
      <c r="L15" s="121">
        <f>IF(AND('Sièges (R3)'!$AB$15&gt;0,'Suffrages (R4)'!L15='Suffrages (R4)'!$AA$15),1,0)</f>
        <v>0</v>
      </c>
      <c r="M15" s="121">
        <f>IF(AND('Sièges (R3)'!$AB$15&gt;0,'Suffrages (R4)'!M15='Suffrages (R4)'!$AA$15),1,0)</f>
        <v>0</v>
      </c>
      <c r="N15" s="121">
        <f>IF(AND('Sièges (R3)'!$AB$15&gt;0,'Suffrages (R4)'!N15='Suffrages (R4)'!$AA$15),1,0)</f>
        <v>0</v>
      </c>
      <c r="O15" s="121">
        <f>IF(AND('Sièges (R3)'!$AB$15&gt;0,'Suffrages (R4)'!O15='Suffrages (R4)'!$AA$15),1,0)</f>
        <v>0</v>
      </c>
      <c r="P15" s="121">
        <f>IF(AND('Sièges (R3)'!$AB$15&gt;0,'Suffrages (R4)'!P15='Suffrages (R4)'!$AA$15),1,0)</f>
        <v>0</v>
      </c>
      <c r="Q15" s="121">
        <f>IF(AND('Sièges (R3)'!$AB$15&gt;0,'Suffrages (R4)'!Q15='Suffrages (R4)'!$AA$15),1,0)</f>
        <v>0</v>
      </c>
      <c r="R15" s="121">
        <f>IF(AND('Sièges (R3)'!$AB$15&gt;0,'Suffrages (R4)'!R15='Suffrages (R4)'!$AA$15),1,0)</f>
        <v>0</v>
      </c>
      <c r="S15" s="121">
        <f>IF(AND('Sièges (R3)'!$AB$15&gt;0,'Suffrages (R4)'!S15='Suffrages (R4)'!$AA$15),1,0)</f>
        <v>0</v>
      </c>
      <c r="T15" s="121">
        <f>IF(AND('Sièges (R3)'!$AB$15&gt;0,'Suffrages (R4)'!T15='Suffrages (R4)'!$AA$15),1,0)</f>
        <v>0</v>
      </c>
      <c r="U15" s="121">
        <f>IF(AND('Sièges (R3)'!$AB$15&gt;0,'Suffrages (R4)'!U15='Suffrages (R4)'!$AA$15),1,0)</f>
        <v>0</v>
      </c>
      <c r="V15" s="119">
        <f>IF(AND('Sièges (R3)'!$AB$2&gt;0,'Suffrages (R4)'!V15='Suffrages (R4)'!$AA$2),1,0)</f>
        <v>0</v>
      </c>
      <c r="W15" s="121">
        <f>IF(AND('Sièges (R3)'!$AB$15&gt;0,'Suffrages (R4)'!W15='Suffrages (R4)'!$AA$15),1,0)</f>
        <v>0</v>
      </c>
      <c r="X15" s="121">
        <f>IF(AND('Sièges (R3)'!$AB$15&gt;0,'Suffrages (R4)'!X15='Suffrages (R4)'!$AA$15),1,0)</f>
        <v>0</v>
      </c>
      <c r="Y15" s="121">
        <f>IF(AND('Sièges (R3)'!$AB$15&gt;0,'Suffrages (R4)'!Y15='Suffrages (R4)'!$AA$15),1,0)</f>
        <v>1</v>
      </c>
      <c r="Z15" s="121">
        <f>IF(AND('Sièges (R3)'!$AB$15&gt;0,'Suffrages (R4)'!Z15='Suffrages (R4)'!$AA$15),1,0)</f>
        <v>0</v>
      </c>
      <c r="AA15" s="119">
        <f t="shared" si="0"/>
        <v>1</v>
      </c>
      <c r="AB15" s="120">
        <f>'Sièges (R3)'!AB15-AA15</f>
        <v>3</v>
      </c>
    </row>
    <row r="16" spans="1:28" ht="18">
      <c r="A16" s="118" t="s">
        <v>55</v>
      </c>
      <c r="B16" s="121">
        <f>IF(AND('Sièges (R3)'!$AB$16&gt;0,'Suffrages (R4)'!B16='Suffrages (R4)'!$AA$16),1,0)</f>
        <v>0</v>
      </c>
      <c r="C16" s="121">
        <f>IF(AND('Sièges (R3)'!$AB$16&gt;0,'Suffrages (R4)'!C16='Suffrages (R4)'!$AA$16),1,0)</f>
        <v>0</v>
      </c>
      <c r="D16" s="121">
        <f>IF(AND('Sièges (R3)'!$AB$16&gt;0,'Suffrages (R4)'!D16='Suffrages (R4)'!$AA$16),1,0)</f>
        <v>0</v>
      </c>
      <c r="E16" s="121">
        <f>IF(AND('Sièges (R3)'!$AB$16&gt;0,'Suffrages (R4)'!E16='Suffrages (R4)'!$AA$16),1,0)</f>
        <v>0</v>
      </c>
      <c r="F16" s="121">
        <f>IF(AND('Sièges (R3)'!$AB$16&gt;0,'Suffrages (R4)'!F16='Suffrages (R4)'!$AA$16),1,0)</f>
        <v>0</v>
      </c>
      <c r="G16" s="121">
        <f>IF(AND('Sièges (R3)'!$AB$16&gt;0,'Suffrages (R4)'!G16='Suffrages (R4)'!$AA$16),1,0)</f>
        <v>0</v>
      </c>
      <c r="H16" s="121">
        <f>IF(AND('Sièges (R3)'!$AB$16&gt;0,'Suffrages (R4)'!H16='Suffrages (R4)'!$AA$16),1,0)</f>
        <v>0</v>
      </c>
      <c r="I16" s="121">
        <f>IF(AND('Sièges (R3)'!$AB$16&gt;0,'Suffrages (R4)'!I16='Suffrages (R4)'!$AA$16),1,0)</f>
        <v>0</v>
      </c>
      <c r="J16" s="121">
        <f>IF(AND('Sièges (R3)'!$AB$16&gt;0,'Suffrages (R4)'!J16='Suffrages (R4)'!$AA$16),1,0)</f>
        <v>0</v>
      </c>
      <c r="K16" s="121">
        <f>IF(AND('Sièges (R3)'!$AB$16&gt;0,'Suffrages (R4)'!K16='Suffrages (R4)'!$AA$16),1,0)</f>
        <v>0</v>
      </c>
      <c r="L16" s="121">
        <f>IF(AND('Sièges (R3)'!$AB$16&gt;0,'Suffrages (R4)'!L16='Suffrages (R4)'!$AA$16),1,0)</f>
        <v>0</v>
      </c>
      <c r="M16" s="121">
        <f>IF(AND('Sièges (R3)'!$AB$16&gt;0,'Suffrages (R4)'!M16='Suffrages (R4)'!$AA$16),1,0)</f>
        <v>0</v>
      </c>
      <c r="N16" s="121">
        <f>IF(AND('Sièges (R3)'!$AB$16&gt;0,'Suffrages (R4)'!N16='Suffrages (R4)'!$AA$16),1,0)</f>
        <v>0</v>
      </c>
      <c r="O16" s="121">
        <f>IF(AND('Sièges (R3)'!$AB$16&gt;0,'Suffrages (R4)'!O16='Suffrages (R4)'!$AA$16),1,0)</f>
        <v>0</v>
      </c>
      <c r="P16" s="121">
        <f>IF(AND('Sièges (R3)'!$AB$16&gt;0,'Suffrages (R4)'!P16='Suffrages (R4)'!$AA$16),1,0)</f>
        <v>0</v>
      </c>
      <c r="Q16" s="121">
        <f>IF(AND('Sièges (R3)'!$AB$16&gt;0,'Suffrages (R4)'!Q16='Suffrages (R4)'!$AA$16),1,0)</f>
        <v>0</v>
      </c>
      <c r="R16" s="121">
        <f>IF(AND('Sièges (R3)'!$AB$16&gt;0,'Suffrages (R4)'!R16='Suffrages (R4)'!$AA$16),1,0)</f>
        <v>0</v>
      </c>
      <c r="S16" s="121">
        <f>IF(AND('Sièges (R3)'!$AB$16&gt;0,'Suffrages (R4)'!S16='Suffrages (R4)'!$AA$16),1,0)</f>
        <v>0</v>
      </c>
      <c r="T16" s="121">
        <f>IF(AND('Sièges (R3)'!$AB$16&gt;0,'Suffrages (R4)'!T16='Suffrages (R4)'!$AA$16),1,0)</f>
        <v>0</v>
      </c>
      <c r="U16" s="121">
        <f>IF(AND('Sièges (R3)'!$AB$16&gt;0,'Suffrages (R4)'!U16='Suffrages (R4)'!$AA$16),1,0)</f>
        <v>0</v>
      </c>
      <c r="V16" s="119">
        <f>IF(AND('Sièges (R3)'!$AB$2&gt;0,'Suffrages (R4)'!V16='Suffrages (R4)'!$AA$2),1,0)</f>
        <v>0</v>
      </c>
      <c r="W16" s="121">
        <f>IF(AND('Sièges (R3)'!$AB$16&gt;0,'Suffrages (R4)'!W16='Suffrages (R4)'!$AA$16),1,0)</f>
        <v>0</v>
      </c>
      <c r="X16" s="121">
        <f>IF(AND('Sièges (R3)'!$AB$16&gt;0,'Suffrages (R4)'!X16='Suffrages (R4)'!$AA$16),1,0)</f>
        <v>0</v>
      </c>
      <c r="Y16" s="121">
        <f>IF(AND('Sièges (R3)'!$AB$16&gt;0,'Suffrages (R4)'!Y16='Suffrages (R4)'!$AA$16),1,0)</f>
        <v>0</v>
      </c>
      <c r="Z16" s="121">
        <f>IF(AND('Sièges (R3)'!$AB$16&gt;0,'Suffrages (R4)'!Z16='Suffrages (R4)'!$AA$16),1,0)</f>
        <v>1</v>
      </c>
      <c r="AA16" s="119">
        <f t="shared" si="0"/>
        <v>1</v>
      </c>
      <c r="AB16" s="120">
        <f>'Sièges (R3)'!AB16-AA16</f>
        <v>3</v>
      </c>
    </row>
    <row r="17" spans="1:28" ht="18">
      <c r="A17" s="118" t="s">
        <v>56</v>
      </c>
      <c r="B17" s="121">
        <f>IF(AND('Sièges (R3)'!$AB$17&gt;0,'Suffrages (R4)'!B17='Suffrages (R4)'!$AA$17),1,0)</f>
        <v>0</v>
      </c>
      <c r="C17" s="121">
        <f>IF(AND('Sièges (R3)'!$AB$17&gt;0,'Suffrages (R4)'!C17='Suffrages (R4)'!$AA$17),1,0)</f>
        <v>0</v>
      </c>
      <c r="D17" s="121">
        <f>IF(AND('Sièges (R3)'!$AB$17&gt;0,'Suffrages (R4)'!D17='Suffrages (R4)'!$AA$17),1,0)</f>
        <v>0</v>
      </c>
      <c r="E17" s="121">
        <f>IF(AND('Sièges (R3)'!$AB$17&gt;0,'Suffrages (R4)'!E17='Suffrages (R4)'!$AA$17),1,0)</f>
        <v>0</v>
      </c>
      <c r="F17" s="121">
        <f>IF(AND('Sièges (R3)'!$AB$17&gt;0,'Suffrages (R4)'!F17='Suffrages (R4)'!$AA$17),1,0)</f>
        <v>0</v>
      </c>
      <c r="G17" s="121">
        <f>IF(AND('Sièges (R3)'!$AB$17&gt;0,'Suffrages (R4)'!G17='Suffrages (R4)'!$AA$17),1,0)</f>
        <v>0</v>
      </c>
      <c r="H17" s="121">
        <f>IF(AND('Sièges (R3)'!$AB$17&gt;0,'Suffrages (R4)'!H17='Suffrages (R4)'!$AA$17),1,0)</f>
        <v>0</v>
      </c>
      <c r="I17" s="121">
        <f>IF(AND('Sièges (R3)'!$AB$17&gt;0,'Suffrages (R4)'!I17='Suffrages (R4)'!$AA$17),1,0)</f>
        <v>1</v>
      </c>
      <c r="J17" s="121">
        <f>IF(AND('Sièges (R3)'!$AB$17&gt;0,'Suffrages (R4)'!J17='Suffrages (R4)'!$AA$17),1,0)</f>
        <v>0</v>
      </c>
      <c r="K17" s="121">
        <f>IF(AND('Sièges (R3)'!$AB$17&gt;0,'Suffrages (R4)'!K17='Suffrages (R4)'!$AA$17),1,0)</f>
        <v>0</v>
      </c>
      <c r="L17" s="121">
        <f>IF(AND('Sièges (R3)'!$AB$17&gt;0,'Suffrages (R4)'!L17='Suffrages (R4)'!$AA$17),1,0)</f>
        <v>0</v>
      </c>
      <c r="M17" s="121">
        <f>IF(AND('Sièges (R3)'!$AB$17&gt;0,'Suffrages (R4)'!M17='Suffrages (R4)'!$AA$17),1,0)</f>
        <v>0</v>
      </c>
      <c r="N17" s="121">
        <f>IF(AND('Sièges (R3)'!$AB$17&gt;0,'Suffrages (R4)'!N17='Suffrages (R4)'!$AA$17),1,0)</f>
        <v>0</v>
      </c>
      <c r="O17" s="121">
        <f>IF(AND('Sièges (R3)'!$AB$17&gt;0,'Suffrages (R4)'!O17='Suffrages (R4)'!$AA$17),1,0)</f>
        <v>0</v>
      </c>
      <c r="P17" s="121">
        <f>IF(AND('Sièges (R3)'!$AB$17&gt;0,'Suffrages (R4)'!P17='Suffrages (R4)'!$AA$17),1,0)</f>
        <v>0</v>
      </c>
      <c r="Q17" s="121">
        <f>IF(AND('Sièges (R3)'!$AB$17&gt;0,'Suffrages (R4)'!Q17='Suffrages (R4)'!$AA$17),1,0)</f>
        <v>0</v>
      </c>
      <c r="R17" s="121">
        <f>IF(AND('Sièges (R3)'!$AB$17&gt;0,'Suffrages (R4)'!R17='Suffrages (R4)'!$AA$17),1,0)</f>
        <v>0</v>
      </c>
      <c r="S17" s="121">
        <f>IF(AND('Sièges (R3)'!$AB$17&gt;0,'Suffrages (R4)'!S17='Suffrages (R4)'!$AA$17),1,0)</f>
        <v>0</v>
      </c>
      <c r="T17" s="121">
        <f>IF(AND('Sièges (R3)'!$AB$17&gt;0,'Suffrages (R4)'!T17='Suffrages (R4)'!$AA$17),1,0)</f>
        <v>0</v>
      </c>
      <c r="U17" s="121">
        <f>IF(AND('Sièges (R3)'!$AB$17&gt;0,'Suffrages (R4)'!U17='Suffrages (R4)'!$AA$17),1,0)</f>
        <v>0</v>
      </c>
      <c r="V17" s="119">
        <f>IF(AND('Sièges (R3)'!$AB$2&gt;0,'Suffrages (R4)'!V17='Suffrages (R4)'!$AA$2),1,0)</f>
        <v>0</v>
      </c>
      <c r="W17" s="121">
        <f>IF(AND('Sièges (R3)'!$AB$17&gt;0,'Suffrages (R4)'!W17='Suffrages (R4)'!$AA$17),1,0)</f>
        <v>0</v>
      </c>
      <c r="X17" s="121">
        <f>IF(AND('Sièges (R3)'!$AB$17&gt;0,'Suffrages (R4)'!X17='Suffrages (R4)'!$AA$17),1,0)</f>
        <v>0</v>
      </c>
      <c r="Y17" s="121">
        <f>IF(AND('Sièges (R3)'!$AB$17&gt;0,'Suffrages (R4)'!Y17='Suffrages (R4)'!$AA$17),1,0)</f>
        <v>0</v>
      </c>
      <c r="Z17" s="121">
        <f>IF(AND('Sièges (R3)'!$AB$17&gt;0,'Suffrages (R4)'!Z17='Suffrages (R4)'!$AA$17),1,0)</f>
        <v>0</v>
      </c>
      <c r="AA17" s="119">
        <f t="shared" si="0"/>
        <v>1</v>
      </c>
      <c r="AB17" s="120">
        <f>'Sièges (R3)'!AB17-AA17</f>
        <v>3</v>
      </c>
    </row>
    <row r="18" spans="1:28" ht="18">
      <c r="A18" s="118" t="s">
        <v>57</v>
      </c>
      <c r="B18" s="121">
        <f>IF(AND('Sièges (R3)'!$AB$18&gt;0,'Suffrages (R4)'!B18='Suffrages (R4)'!$AA$18),1,0)</f>
        <v>0</v>
      </c>
      <c r="C18" s="121">
        <f>IF(AND('Sièges (R3)'!$AB$18&gt;0,'Suffrages (R4)'!C18='Suffrages (R4)'!$AA$18),1,0)</f>
        <v>0</v>
      </c>
      <c r="D18" s="121">
        <f>IF(AND('Sièges (R3)'!$AB$18&gt;0,'Suffrages (R4)'!D18='Suffrages (R4)'!$AA$18),1,0)</f>
        <v>0</v>
      </c>
      <c r="E18" s="121">
        <f>IF(AND('Sièges (R3)'!$AB$18&gt;0,'Suffrages (R4)'!E18='Suffrages (R4)'!$AA$18),1,0)</f>
        <v>0</v>
      </c>
      <c r="F18" s="121">
        <f>IF(AND('Sièges (R3)'!$AB$18&gt;0,'Suffrages (R4)'!F18='Suffrages (R4)'!$AA$18),1,0)</f>
        <v>0</v>
      </c>
      <c r="G18" s="121">
        <f>IF(AND('Sièges (R3)'!$AB$18&gt;0,'Suffrages (R4)'!G18='Suffrages (R4)'!$AA$18),1,0)</f>
        <v>0</v>
      </c>
      <c r="H18" s="121">
        <f>IF(AND('Sièges (R3)'!$AB$18&gt;0,'Suffrages (R4)'!H18='Suffrages (R4)'!$AA$18),1,0)</f>
        <v>0</v>
      </c>
      <c r="I18" s="121">
        <f>IF(AND('Sièges (R3)'!$AB$18&gt;0,'Suffrages (R4)'!I18='Suffrages (R4)'!$AA$18),1,0)</f>
        <v>0</v>
      </c>
      <c r="J18" s="121">
        <f>IF(AND('Sièges (R3)'!$AB$18&gt;0,'Suffrages (R4)'!J18='Suffrages (R4)'!$AA$18),1,0)</f>
        <v>0</v>
      </c>
      <c r="K18" s="121">
        <f>IF(AND('Sièges (R3)'!$AB$18&gt;0,'Suffrages (R4)'!K18='Suffrages (R4)'!$AA$18),1,0)</f>
        <v>0</v>
      </c>
      <c r="L18" s="121">
        <f>IF(AND('Sièges (R3)'!$AB$18&gt;0,'Suffrages (R4)'!L18='Suffrages (R4)'!$AA$18),1,0)</f>
        <v>0</v>
      </c>
      <c r="M18" s="121">
        <f>IF(AND('Sièges (R3)'!$AB$18&gt;0,'Suffrages (R4)'!M18='Suffrages (R4)'!$AA$18),1,0)</f>
        <v>0</v>
      </c>
      <c r="N18" s="121">
        <f>IF(AND('Sièges (R3)'!$AB$18&gt;0,'Suffrages (R4)'!N18='Suffrages (R4)'!$AA$18),1,0)</f>
        <v>0</v>
      </c>
      <c r="O18" s="121">
        <f>IF(AND('Sièges (R3)'!$AB$18&gt;0,'Suffrages (R4)'!O18='Suffrages (R4)'!$AA$18),1,0)</f>
        <v>0</v>
      </c>
      <c r="P18" s="121">
        <f>IF(AND('Sièges (R3)'!$AB$18&gt;0,'Suffrages (R4)'!P18='Suffrages (R4)'!$AA$18),1,0)</f>
        <v>0</v>
      </c>
      <c r="Q18" s="121">
        <f>IF(AND('Sièges (R3)'!$AB$18&gt;0,'Suffrages (R4)'!Q18='Suffrages (R4)'!$AA$18),1,0)</f>
        <v>0</v>
      </c>
      <c r="R18" s="121">
        <f>IF(AND('Sièges (R3)'!$AB$18&gt;0,'Suffrages (R4)'!R18='Suffrages (R4)'!$AA$18),1,0)</f>
        <v>0</v>
      </c>
      <c r="S18" s="121">
        <f>IF(AND('Sièges (R3)'!$AB$18&gt;0,'Suffrages (R4)'!S18='Suffrages (R4)'!$AA$18),1,0)</f>
        <v>0</v>
      </c>
      <c r="T18" s="121">
        <f>IF(AND('Sièges (R3)'!$AB$18&gt;0,'Suffrages (R4)'!T18='Suffrages (R4)'!$AA$18),1,0)</f>
        <v>0</v>
      </c>
      <c r="U18" s="121">
        <f>IF(AND('Sièges (R3)'!$AB$18&gt;0,'Suffrages (R4)'!U18='Suffrages (R4)'!$AA$18),1,0)</f>
        <v>0</v>
      </c>
      <c r="V18" s="119">
        <f>IF(AND('Sièges (R3)'!$AB$2&gt;0,'Suffrages (R4)'!V18='Suffrages (R4)'!$AA$2),1,0)</f>
        <v>0</v>
      </c>
      <c r="W18" s="121">
        <f>IF(AND('Sièges (R3)'!$AB$18&gt;0,'Suffrages (R4)'!W18='Suffrages (R4)'!$AA$18),1,0)</f>
        <v>0</v>
      </c>
      <c r="X18" s="121">
        <f>IF(AND('Sièges (R3)'!$AB$18&gt;0,'Suffrages (R4)'!X18='Suffrages (R4)'!$AA$18),1,0)</f>
        <v>0</v>
      </c>
      <c r="Y18" s="121">
        <f>IF(AND('Sièges (R3)'!$AB$18&gt;0,'Suffrages (R4)'!Y18='Suffrages (R4)'!$AA$18),1,0)</f>
        <v>1</v>
      </c>
      <c r="Z18" s="121">
        <f>IF(AND('Sièges (R3)'!$AB$18&gt;0,'Suffrages (R4)'!Z18='Suffrages (R4)'!$AA$18),1,0)</f>
        <v>0</v>
      </c>
      <c r="AA18" s="119">
        <f t="shared" si="0"/>
        <v>1</v>
      </c>
      <c r="AB18" s="120">
        <f>'Sièges (R3)'!AB18-AA18</f>
        <v>2</v>
      </c>
    </row>
    <row r="19" spans="1:28" ht="18">
      <c r="A19" s="118" t="s">
        <v>58</v>
      </c>
      <c r="B19" s="121">
        <f>IF(AND('Sièges (R3)'!$AB$19&gt;0,'Suffrages (R4)'!B19='Suffrages (R4)'!$AA$19),1,0)</f>
        <v>0</v>
      </c>
      <c r="C19" s="121">
        <f>IF(AND('Sièges (R3)'!$AB$19&gt;0,'Suffrages (R4)'!C19='Suffrages (R4)'!$AA$19),1,0)</f>
        <v>0</v>
      </c>
      <c r="D19" s="121">
        <f>IF(AND('Sièges (R3)'!$AB$19&gt;0,'Suffrages (R4)'!D19='Suffrages (R4)'!$AA$19),1,0)</f>
        <v>0</v>
      </c>
      <c r="E19" s="121">
        <f>IF(AND('Sièges (R3)'!$AB$19&gt;0,'Suffrages (R4)'!E19='Suffrages (R4)'!$AA$19),1,0)</f>
        <v>0</v>
      </c>
      <c r="F19" s="121">
        <f>IF(AND('Sièges (R3)'!$AB$19&gt;0,'Suffrages (R4)'!F19='Suffrages (R4)'!$AA$19),1,0)</f>
        <v>0</v>
      </c>
      <c r="G19" s="121">
        <f>IF(AND('Sièges (R3)'!$AB$19&gt;0,'Suffrages (R4)'!G19='Suffrages (R4)'!$AA$19),1,0)</f>
        <v>0</v>
      </c>
      <c r="H19" s="121">
        <f>IF(AND('Sièges (R3)'!$AB$19&gt;0,'Suffrages (R4)'!H19='Suffrages (R4)'!$AA$19),1,0)</f>
        <v>0</v>
      </c>
      <c r="I19" s="121">
        <f>IF(AND('Sièges (R3)'!$AB$19&gt;0,'Suffrages (R4)'!I19='Suffrages (R4)'!$AA$19),1,0)</f>
        <v>0</v>
      </c>
      <c r="J19" s="121">
        <f>IF(AND('Sièges (R3)'!$AB$19&gt;0,'Suffrages (R4)'!J19='Suffrages (R4)'!$AA$19),1,0)</f>
        <v>0</v>
      </c>
      <c r="K19" s="121">
        <f>IF(AND('Sièges (R3)'!$AB$19&gt;0,'Suffrages (R4)'!K19='Suffrages (R4)'!$AA$19),1,0)</f>
        <v>0</v>
      </c>
      <c r="L19" s="121">
        <f>IF(AND('Sièges (R3)'!$AB$19&gt;0,'Suffrages (R4)'!L19='Suffrages (R4)'!$AA$19),1,0)</f>
        <v>0</v>
      </c>
      <c r="M19" s="121">
        <f>IF(AND('Sièges (R3)'!$AB$19&gt;0,'Suffrages (R4)'!M19='Suffrages (R4)'!$AA$19),1,0)</f>
        <v>0</v>
      </c>
      <c r="N19" s="121">
        <f>IF(AND('Sièges (R3)'!$AB$19&gt;0,'Suffrages (R4)'!N19='Suffrages (R4)'!$AA$19),1,0)</f>
        <v>0</v>
      </c>
      <c r="O19" s="121">
        <f>IF(AND('Sièges (R3)'!$AB$19&gt;0,'Suffrages (R4)'!O19='Suffrages (R4)'!$AA$19),1,0)</f>
        <v>0</v>
      </c>
      <c r="P19" s="121">
        <f>IF(AND('Sièges (R3)'!$AB$19&gt;0,'Suffrages (R4)'!P19='Suffrages (R4)'!$AA$19),1,0)</f>
        <v>1</v>
      </c>
      <c r="Q19" s="121">
        <f>IF(AND('Sièges (R3)'!$AB$19&gt;0,'Suffrages (R4)'!Q19='Suffrages (R4)'!$AA$19),1,0)</f>
        <v>0</v>
      </c>
      <c r="R19" s="121">
        <f>IF(AND('Sièges (R3)'!$AB$19&gt;0,'Suffrages (R4)'!R19='Suffrages (R4)'!$AA$19),1,0)</f>
        <v>0</v>
      </c>
      <c r="S19" s="121">
        <f>IF(AND('Sièges (R3)'!$AB$19&gt;0,'Suffrages (R4)'!S19='Suffrages (R4)'!$AA$19),1,0)</f>
        <v>0</v>
      </c>
      <c r="T19" s="121">
        <f>IF(AND('Sièges (R3)'!$AB$19&gt;0,'Suffrages (R4)'!T19='Suffrages (R4)'!$AA$19),1,0)</f>
        <v>0</v>
      </c>
      <c r="U19" s="121">
        <f>IF(AND('Sièges (R3)'!$AB$19&gt;0,'Suffrages (R4)'!U19='Suffrages (R4)'!$AA$19),1,0)</f>
        <v>0</v>
      </c>
      <c r="V19" s="119">
        <f>IF(AND('Sièges (R3)'!$AB$2&gt;0,'Suffrages (R4)'!V19='Suffrages (R4)'!$AA$2),1,0)</f>
        <v>0</v>
      </c>
      <c r="W19" s="121">
        <f>IF(AND('Sièges (R3)'!$AB$19&gt;0,'Suffrages (R4)'!W19='Suffrages (R4)'!$AA$19),1,0)</f>
        <v>0</v>
      </c>
      <c r="X19" s="121">
        <f>IF(AND('Sièges (R3)'!$AB$19&gt;0,'Suffrages (R4)'!X19='Suffrages (R4)'!$AA$19),1,0)</f>
        <v>0</v>
      </c>
      <c r="Y19" s="121">
        <f>IF(AND('Sièges (R3)'!$AB$19&gt;0,'Suffrages (R4)'!Y19='Suffrages (R4)'!$AA$19),1,0)</f>
        <v>0</v>
      </c>
      <c r="Z19" s="121">
        <f>IF(AND('Sièges (R3)'!$AB$19&gt;0,'Suffrages (R4)'!Z19='Suffrages (R4)'!$AA$19),1,0)</f>
        <v>0</v>
      </c>
      <c r="AA19" s="119">
        <f t="shared" si="0"/>
        <v>1</v>
      </c>
      <c r="AB19" s="120">
        <f>'Sièges (R3)'!AB19-AA19</f>
        <v>0</v>
      </c>
    </row>
    <row r="20" spans="1:28" ht="18">
      <c r="A20" s="118" t="s">
        <v>59</v>
      </c>
      <c r="B20" s="121">
        <f>IF(AND('Sièges (R3)'!$AB$20&gt;0,'Suffrages (R4)'!B20='Suffrages (R4)'!$AA$20),1,0)</f>
        <v>0</v>
      </c>
      <c r="C20" s="121">
        <f>IF(AND('Sièges (R3)'!$AB$20&gt;0,'Suffrages (R4)'!C20='Suffrages (R4)'!$AA$20),1,0)</f>
        <v>0</v>
      </c>
      <c r="D20" s="121">
        <f>IF(AND('Sièges (R3)'!$AB$20&gt;0,'Suffrages (R4)'!D20='Suffrages (R4)'!$AA$20),1,0)</f>
        <v>0</v>
      </c>
      <c r="E20" s="121">
        <f>IF(AND('Sièges (R3)'!$AB$20&gt;0,'Suffrages (R4)'!E20='Suffrages (R4)'!$AA$20),1,0)</f>
        <v>0</v>
      </c>
      <c r="F20" s="121">
        <f>IF(AND('Sièges (R3)'!$AB$20&gt;0,'Suffrages (R4)'!F20='Suffrages (R4)'!$AA$20),1,0)</f>
        <v>0</v>
      </c>
      <c r="G20" s="121">
        <f>IF(AND('Sièges (R3)'!$AB$20&gt;0,'Suffrages (R4)'!G20='Suffrages (R4)'!$AA$20),1,0)</f>
        <v>0</v>
      </c>
      <c r="H20" s="121">
        <f>IF(AND('Sièges (R3)'!$AB$20&gt;0,'Suffrages (R4)'!H20='Suffrages (R4)'!$AA$20),1,0)</f>
        <v>0</v>
      </c>
      <c r="I20" s="121">
        <f>IF(AND('Sièges (R3)'!$AB$20&gt;0,'Suffrages (R4)'!I20='Suffrages (R4)'!$AA$20),1,0)</f>
        <v>0</v>
      </c>
      <c r="J20" s="121">
        <f>IF(AND('Sièges (R3)'!$AB$20&gt;0,'Suffrages (R4)'!J20='Suffrages (R4)'!$AA$20),1,0)</f>
        <v>1</v>
      </c>
      <c r="K20" s="121">
        <f>IF(AND('Sièges (R3)'!$AB$20&gt;0,'Suffrages (R4)'!K20='Suffrages (R4)'!$AA$20),1,0)</f>
        <v>0</v>
      </c>
      <c r="L20" s="121">
        <f>IF(AND('Sièges (R3)'!$AB$20&gt;0,'Suffrages (R4)'!L20='Suffrages (R4)'!$AA$20),1,0)</f>
        <v>0</v>
      </c>
      <c r="M20" s="121">
        <f>IF(AND('Sièges (R3)'!$AB$20&gt;0,'Suffrages (R4)'!M20='Suffrages (R4)'!$AA$20),1,0)</f>
        <v>0</v>
      </c>
      <c r="N20" s="121">
        <f>IF(AND('Sièges (R3)'!$AB$20&gt;0,'Suffrages (R4)'!N20='Suffrages (R4)'!$AA$20),1,0)</f>
        <v>0</v>
      </c>
      <c r="O20" s="121">
        <f>IF(AND('Sièges (R3)'!$AB$20&gt;0,'Suffrages (R4)'!O20='Suffrages (R4)'!$AA$20),1,0)</f>
        <v>0</v>
      </c>
      <c r="P20" s="121">
        <f>IF(AND('Sièges (R3)'!$AB$20&gt;0,'Suffrages (R4)'!P20='Suffrages (R4)'!$AA$20),1,0)</f>
        <v>0</v>
      </c>
      <c r="Q20" s="121">
        <f>IF(AND('Sièges (R3)'!$AB$20&gt;0,'Suffrages (R4)'!Q20='Suffrages (R4)'!$AA$20),1,0)</f>
        <v>0</v>
      </c>
      <c r="R20" s="121">
        <f>IF(AND('Sièges (R3)'!$AB$20&gt;0,'Suffrages (R4)'!R20='Suffrages (R4)'!$AA$20),1,0)</f>
        <v>0</v>
      </c>
      <c r="S20" s="121">
        <f>IF(AND('Sièges (R3)'!$AB$20&gt;0,'Suffrages (R4)'!S20='Suffrages (R4)'!$AA$20),1,0)</f>
        <v>0</v>
      </c>
      <c r="T20" s="121">
        <f>IF(AND('Sièges (R3)'!$AB$20&gt;0,'Suffrages (R4)'!T20='Suffrages (R4)'!$AA$20),1,0)</f>
        <v>0</v>
      </c>
      <c r="U20" s="121">
        <f>IF(AND('Sièges (R3)'!$AB$20&gt;0,'Suffrages (R4)'!U20='Suffrages (R4)'!$AA$20),1,0)</f>
        <v>0</v>
      </c>
      <c r="V20" s="119">
        <f>IF(AND('Sièges (R3)'!$AB$2&gt;0,'Suffrages (R4)'!V20='Suffrages (R4)'!$AA$2),1,0)</f>
        <v>0</v>
      </c>
      <c r="W20" s="121">
        <f>IF(AND('Sièges (R3)'!$AB$20&gt;0,'Suffrages (R4)'!W20='Suffrages (R4)'!$AA$20),1,0)</f>
        <v>0</v>
      </c>
      <c r="X20" s="121">
        <f>IF(AND('Sièges (R3)'!$AB$20&gt;0,'Suffrages (R4)'!X20='Suffrages (R4)'!$AA$20),1,0)</f>
        <v>0</v>
      </c>
      <c r="Y20" s="121">
        <f>IF(AND('Sièges (R3)'!$AB$20&gt;0,'Suffrages (R4)'!Y20='Suffrages (R4)'!$AA$20),1,0)</f>
        <v>0</v>
      </c>
      <c r="Z20" s="121">
        <f>IF(AND('Sièges (R3)'!$AB$20&gt;0,'Suffrages (R4)'!Z20='Suffrages (R4)'!$AA$20),1,0)</f>
        <v>0</v>
      </c>
      <c r="AA20" s="119">
        <f t="shared" si="0"/>
        <v>1</v>
      </c>
      <c r="AB20" s="120">
        <f>'Sièges (R3)'!AB20-AA20</f>
        <v>0</v>
      </c>
    </row>
    <row r="21" spans="1:28" ht="18">
      <c r="A21" s="118" t="s">
        <v>60</v>
      </c>
      <c r="B21" s="121">
        <f>IF(AND('Sièges (R3)'!$AB$21&gt;0,'Suffrages (R4)'!B21='Suffrages (R4)'!$AA$21),1,0)</f>
        <v>0</v>
      </c>
      <c r="C21" s="121">
        <f>IF(AND('Sièges (R3)'!$AB$21&gt;0,'Suffrages (R4)'!C21='Suffrages (R4)'!$AA$21),1,0)</f>
        <v>0</v>
      </c>
      <c r="D21" s="121">
        <f>IF(AND('Sièges (R3)'!$AB$21&gt;0,'Suffrages (R4)'!D21='Suffrages (R4)'!$AA$21),1,0)</f>
        <v>0</v>
      </c>
      <c r="E21" s="121">
        <f>IF(AND('Sièges (R3)'!$AB$21&gt;0,'Suffrages (R4)'!E21='Suffrages (R4)'!$AA$21),1,0)</f>
        <v>0</v>
      </c>
      <c r="F21" s="121">
        <f>IF(AND('Sièges (R3)'!$AB$21&gt;0,'Suffrages (R4)'!F21='Suffrages (R4)'!$AA$21),1,0)</f>
        <v>0</v>
      </c>
      <c r="G21" s="121">
        <f>IF(AND('Sièges (R3)'!$AB$21&gt;0,'Suffrages (R4)'!G21='Suffrages (R4)'!$AA$21),1,0)</f>
        <v>0</v>
      </c>
      <c r="H21" s="121">
        <f>IF(AND('Sièges (R3)'!$AB$21&gt;0,'Suffrages (R4)'!H21='Suffrages (R4)'!$AA$21),1,0)</f>
        <v>0</v>
      </c>
      <c r="I21" s="121">
        <f>IF(AND('Sièges (R3)'!$AB$21&gt;0,'Suffrages (R4)'!I21='Suffrages (R4)'!$AA$21),1,0)</f>
        <v>1</v>
      </c>
      <c r="J21" s="121">
        <f>IF(AND('Sièges (R3)'!$AB$21&gt;0,'Suffrages (R4)'!J21='Suffrages (R4)'!$AA$21),1,0)</f>
        <v>0</v>
      </c>
      <c r="K21" s="121">
        <f>IF(AND('Sièges (R3)'!$AB$21&gt;0,'Suffrages (R4)'!K21='Suffrages (R4)'!$AA$21),1,0)</f>
        <v>0</v>
      </c>
      <c r="L21" s="121">
        <f>IF(AND('Sièges (R3)'!$AB$21&gt;0,'Suffrages (R4)'!L21='Suffrages (R4)'!$AA$21),1,0)</f>
        <v>0</v>
      </c>
      <c r="M21" s="121">
        <f>IF(AND('Sièges (R3)'!$AB$21&gt;0,'Suffrages (R4)'!M21='Suffrages (R4)'!$AA$21),1,0)</f>
        <v>0</v>
      </c>
      <c r="N21" s="121">
        <f>IF(AND('Sièges (R3)'!$AB$21&gt;0,'Suffrages (R4)'!N21='Suffrages (R4)'!$AA$21),1,0)</f>
        <v>0</v>
      </c>
      <c r="O21" s="121">
        <f>IF(AND('Sièges (R3)'!$AB$21&gt;0,'Suffrages (R4)'!O21='Suffrages (R4)'!$AA$21),1,0)</f>
        <v>0</v>
      </c>
      <c r="P21" s="121">
        <f>IF(AND('Sièges (R3)'!$AB$21&gt;0,'Suffrages (R4)'!P21='Suffrages (R4)'!$AA$21),1,0)</f>
        <v>0</v>
      </c>
      <c r="Q21" s="121">
        <f>IF(AND('Sièges (R3)'!$AB$21&gt;0,'Suffrages (R4)'!Q21='Suffrages (R4)'!$AA$21),1,0)</f>
        <v>0</v>
      </c>
      <c r="R21" s="121">
        <f>IF(AND('Sièges (R3)'!$AB$21&gt;0,'Suffrages (R4)'!R21='Suffrages (R4)'!$AA$21),1,0)</f>
        <v>0</v>
      </c>
      <c r="S21" s="121">
        <f>IF(AND('Sièges (R3)'!$AB$21&gt;0,'Suffrages (R4)'!S21='Suffrages (R4)'!$AA$21),1,0)</f>
        <v>0</v>
      </c>
      <c r="T21" s="121">
        <f>IF(AND('Sièges (R3)'!$AB$21&gt;0,'Suffrages (R4)'!T21='Suffrages (R4)'!$AA$21),1,0)</f>
        <v>0</v>
      </c>
      <c r="U21" s="121">
        <f>IF(AND('Sièges (R3)'!$AB$21&gt;0,'Suffrages (R4)'!U21='Suffrages (R4)'!$AA$21),1,0)</f>
        <v>0</v>
      </c>
      <c r="V21" s="119">
        <f>IF(AND('Sièges (R3)'!$AB$2&gt;0,'Suffrages (R4)'!V21='Suffrages (R4)'!$AA$2),1,0)</f>
        <v>0</v>
      </c>
      <c r="W21" s="121">
        <f>IF(AND('Sièges (R3)'!$AB$21&gt;0,'Suffrages (R4)'!W21='Suffrages (R4)'!$AA$21),1,0)</f>
        <v>0</v>
      </c>
      <c r="X21" s="121">
        <f>IF(AND('Sièges (R3)'!$AB$21&gt;0,'Suffrages (R4)'!X21='Suffrages (R4)'!$AA$21),1,0)</f>
        <v>0</v>
      </c>
      <c r="Y21" s="121">
        <f>IF(AND('Sièges (R3)'!$AB$21&gt;0,'Suffrages (R4)'!Y21='Suffrages (R4)'!$AA$21),1,0)</f>
        <v>0</v>
      </c>
      <c r="Z21" s="121">
        <f>IF(AND('Sièges (R3)'!$AB$21&gt;0,'Suffrages (R4)'!Z21='Suffrages (R4)'!$AA$21),1,0)</f>
        <v>0</v>
      </c>
      <c r="AA21" s="119">
        <f t="shared" si="0"/>
        <v>1</v>
      </c>
      <c r="AB21" s="120">
        <f>'Sièges (R3)'!AB21-AA21</f>
        <v>3</v>
      </c>
    </row>
    <row r="22" spans="1:28" ht="18">
      <c r="A22" s="118" t="s">
        <v>61</v>
      </c>
      <c r="B22" s="121">
        <f>IF(AND('Sièges (R3)'!$AB$22&gt;0,'Suffrages (R4)'!B22='Suffrages (R4)'!$AA$22),1,0)</f>
        <v>0</v>
      </c>
      <c r="C22" s="121">
        <f>IF(AND('Sièges (R3)'!$AB$22&gt;0,'Suffrages (R4)'!C22='Suffrages (R4)'!$AA$22),1,0)</f>
        <v>0</v>
      </c>
      <c r="D22" s="121">
        <f>IF(AND('Sièges (R3)'!$AB$22&gt;0,'Suffrages (R4)'!D22='Suffrages (R4)'!$AA$22),1,0)</f>
        <v>0</v>
      </c>
      <c r="E22" s="121">
        <f>IF(AND('Sièges (R3)'!$AB$22&gt;0,'Suffrages (R4)'!E22='Suffrages (R4)'!$AA$22),1,0)</f>
        <v>0</v>
      </c>
      <c r="F22" s="121">
        <f>IF(AND('Sièges (R3)'!$AB$22&gt;0,'Suffrages (R4)'!F22='Suffrages (R4)'!$AA$22),1,0)</f>
        <v>0</v>
      </c>
      <c r="G22" s="121">
        <f>IF(AND('Sièges (R3)'!$AB$22&gt;0,'Suffrages (R4)'!G22='Suffrages (R4)'!$AA$22),1,0)</f>
        <v>0</v>
      </c>
      <c r="H22" s="121">
        <f>IF(AND('Sièges (R3)'!$AB$22&gt;0,'Suffrages (R4)'!H22='Suffrages (R4)'!$AA$22),1,0)</f>
        <v>0</v>
      </c>
      <c r="I22" s="121">
        <f>IF(AND('Sièges (R3)'!$AB$22&gt;0,'Suffrages (R4)'!I22='Suffrages (R4)'!$AA$22),1,0)</f>
        <v>0</v>
      </c>
      <c r="J22" s="121">
        <f>IF(AND('Sièges (R3)'!$AB$22&gt;0,'Suffrages (R4)'!J22='Suffrages (R4)'!$AA$22),1,0)</f>
        <v>1</v>
      </c>
      <c r="K22" s="121">
        <f>IF(AND('Sièges (R3)'!$AB$22&gt;0,'Suffrages (R4)'!K22='Suffrages (R4)'!$AA$22),1,0)</f>
        <v>0</v>
      </c>
      <c r="L22" s="121">
        <f>IF(AND('Sièges (R3)'!$AB$22&gt;0,'Suffrages (R4)'!L22='Suffrages (R4)'!$AA$22),1,0)</f>
        <v>0</v>
      </c>
      <c r="M22" s="121">
        <f>IF(AND('Sièges (R3)'!$AB$22&gt;0,'Suffrages (R4)'!M22='Suffrages (R4)'!$AA$22),1,0)</f>
        <v>0</v>
      </c>
      <c r="N22" s="121">
        <f>IF(AND('Sièges (R3)'!$AB$22&gt;0,'Suffrages (R4)'!N22='Suffrages (R4)'!$AA$22),1,0)</f>
        <v>0</v>
      </c>
      <c r="O22" s="121">
        <f>IF(AND('Sièges (R3)'!$AB$22&gt;0,'Suffrages (R4)'!O22='Suffrages (R4)'!$AA$22),1,0)</f>
        <v>0</v>
      </c>
      <c r="P22" s="121">
        <f>IF(AND('Sièges (R3)'!$AB$22&gt;0,'Suffrages (R4)'!P22='Suffrages (R4)'!$AA$22),1,0)</f>
        <v>0</v>
      </c>
      <c r="Q22" s="121">
        <f>IF(AND('Sièges (R3)'!$AB$22&gt;0,'Suffrages (R4)'!Q22='Suffrages (R4)'!$AA$22),1,0)</f>
        <v>0</v>
      </c>
      <c r="R22" s="121">
        <f>IF(AND('Sièges (R3)'!$AB$22&gt;0,'Suffrages (R4)'!R22='Suffrages (R4)'!$AA$22),1,0)</f>
        <v>0</v>
      </c>
      <c r="S22" s="121">
        <f>IF(AND('Sièges (R3)'!$AB$22&gt;0,'Suffrages (R4)'!S22='Suffrages (R4)'!$AA$22),1,0)</f>
        <v>0</v>
      </c>
      <c r="T22" s="121">
        <f>IF(AND('Sièges (R3)'!$AB$22&gt;0,'Suffrages (R4)'!T22='Suffrages (R4)'!$AA$22),1,0)</f>
        <v>0</v>
      </c>
      <c r="U22" s="121">
        <f>IF(AND('Sièges (R3)'!$AB$22&gt;0,'Suffrages (R4)'!U22='Suffrages (R4)'!$AA$22),1,0)</f>
        <v>0</v>
      </c>
      <c r="V22" s="119">
        <f>IF(AND('Sièges (R3)'!$AB$2&gt;0,'Suffrages (R4)'!V22='Suffrages (R4)'!$AA$2),1,0)</f>
        <v>0</v>
      </c>
      <c r="W22" s="121">
        <f>IF(AND('Sièges (R3)'!$AB$22&gt;0,'Suffrages (R4)'!W22='Suffrages (R4)'!$AA$22),1,0)</f>
        <v>0</v>
      </c>
      <c r="X22" s="121">
        <f>IF(AND('Sièges (R3)'!$AB$22&gt;0,'Suffrages (R4)'!X22='Suffrages (R4)'!$AA$22),1,0)</f>
        <v>0</v>
      </c>
      <c r="Y22" s="121">
        <f>IF(AND('Sièges (R3)'!$AB$22&gt;0,'Suffrages (R4)'!Y22='Suffrages (R4)'!$AA$22),1,0)</f>
        <v>0</v>
      </c>
      <c r="Z22" s="121">
        <f>IF(AND('Sièges (R3)'!$AB$22&gt;0,'Suffrages (R4)'!Z22='Suffrages (R4)'!$AA$22),1,0)</f>
        <v>0</v>
      </c>
      <c r="AA22" s="119">
        <f t="shared" si="0"/>
        <v>1</v>
      </c>
      <c r="AB22" s="120">
        <f>'Sièges (R3)'!AB22-AA22</f>
        <v>2</v>
      </c>
    </row>
    <row r="23" spans="1:28" ht="18">
      <c r="A23" s="118" t="s">
        <v>62</v>
      </c>
      <c r="B23" s="121">
        <f>IF(AND('Sièges (R3)'!$AB$23&gt;0,'Suffrages (R4)'!B23='Suffrages (R4)'!$AA$23),1,0)</f>
        <v>0</v>
      </c>
      <c r="C23" s="121">
        <f>IF(AND('Sièges (R3)'!$AB$23&gt;0,'Suffrages (R4)'!C23='Suffrages (R4)'!$AA$23),1,0)</f>
        <v>0</v>
      </c>
      <c r="D23" s="121">
        <f>IF(AND('Sièges (R3)'!$AB$23&gt;0,'Suffrages (R4)'!D23='Suffrages (R4)'!$AA$23),1,0)</f>
        <v>0</v>
      </c>
      <c r="E23" s="121">
        <f>IF(AND('Sièges (R3)'!$AB$23&gt;0,'Suffrages (R4)'!E23='Suffrages (R4)'!$AA$23),1,0)</f>
        <v>0</v>
      </c>
      <c r="F23" s="121">
        <f>IF(AND('Sièges (R3)'!$AB$23&gt;0,'Suffrages (R4)'!F23='Suffrages (R4)'!$AA$23),1,0)</f>
        <v>0</v>
      </c>
      <c r="G23" s="121">
        <f>IF(AND('Sièges (R3)'!$AB$23&gt;0,'Suffrages (R4)'!G23='Suffrages (R4)'!$AA$23),1,0)</f>
        <v>0</v>
      </c>
      <c r="H23" s="121">
        <f>IF(AND('Sièges (R3)'!$AB$23&gt;0,'Suffrages (R4)'!H23='Suffrages (R4)'!$AA$23),1,0)</f>
        <v>0</v>
      </c>
      <c r="I23" s="121">
        <f>IF(AND('Sièges (R3)'!$AB$23&gt;0,'Suffrages (R4)'!I23='Suffrages (R4)'!$AA$23),1,0)</f>
        <v>0</v>
      </c>
      <c r="J23" s="121">
        <f>IF(AND('Sièges (R3)'!$AB$23&gt;0,'Suffrages (R4)'!J23='Suffrages (R4)'!$AA$23),1,0)</f>
        <v>0</v>
      </c>
      <c r="K23" s="121">
        <f>IF(AND('Sièges (R3)'!$AB$23&gt;0,'Suffrages (R4)'!K23='Suffrages (R4)'!$AA$23),1,0)</f>
        <v>0</v>
      </c>
      <c r="L23" s="121">
        <f>IF(AND('Sièges (R3)'!$AB$23&gt;0,'Suffrages (R4)'!L23='Suffrages (R4)'!$AA$23),1,0)</f>
        <v>0</v>
      </c>
      <c r="M23" s="121">
        <f>IF(AND('Sièges (R3)'!$AB$23&gt;0,'Suffrages (R4)'!M23='Suffrages (R4)'!$AA$23),1,0)</f>
        <v>0</v>
      </c>
      <c r="N23" s="121">
        <f>IF(AND('Sièges (R3)'!$AB$23&gt;0,'Suffrages (R4)'!N23='Suffrages (R4)'!$AA$23),1,0)</f>
        <v>0</v>
      </c>
      <c r="O23" s="121">
        <f>IF(AND('Sièges (R3)'!$AB$23&gt;0,'Suffrages (R4)'!O23='Suffrages (R4)'!$AA$23),1,0)</f>
        <v>0</v>
      </c>
      <c r="P23" s="121">
        <f>IF(AND('Sièges (R3)'!$AB$23&gt;0,'Suffrages (R4)'!P23='Suffrages (R4)'!$AA$23),1,0)</f>
        <v>0</v>
      </c>
      <c r="Q23" s="121">
        <f>IF(AND('Sièges (R3)'!$AB$23&gt;0,'Suffrages (R4)'!Q23='Suffrages (R4)'!$AA$23),1,0)</f>
        <v>0</v>
      </c>
      <c r="R23" s="121">
        <f>IF(AND('Sièges (R3)'!$AB$23&gt;0,'Suffrages (R4)'!R23='Suffrages (R4)'!$AA$23),1,0)</f>
        <v>0</v>
      </c>
      <c r="S23" s="121">
        <f>IF(AND('Sièges (R3)'!$AB$23&gt;0,'Suffrages (R4)'!S23='Suffrages (R4)'!$AA$23),1,0)</f>
        <v>0</v>
      </c>
      <c r="T23" s="121">
        <f>IF(AND('Sièges (R3)'!$AB$23&gt;0,'Suffrages (R4)'!T23='Suffrages (R4)'!$AA$23),1,0)</f>
        <v>0</v>
      </c>
      <c r="U23" s="121">
        <f>IF(AND('Sièges (R3)'!$AB$23&gt;0,'Suffrages (R4)'!U23='Suffrages (R4)'!$AA$23),1,0)</f>
        <v>0</v>
      </c>
      <c r="V23" s="119">
        <f>IF(AND('Sièges (R3)'!$AB$2&gt;0,'Suffrages (R4)'!V23='Suffrages (R4)'!$AA$2),1,0)</f>
        <v>0</v>
      </c>
      <c r="W23" s="121">
        <f>IF(AND('Sièges (R3)'!$AB$23&gt;0,'Suffrages (R4)'!W23='Suffrages (R4)'!$AA$23),1,0)</f>
        <v>0</v>
      </c>
      <c r="X23" s="121">
        <f>IF(AND('Sièges (R3)'!$AB$23&gt;0,'Suffrages (R4)'!X23='Suffrages (R4)'!$AA$23),1,0)</f>
        <v>0</v>
      </c>
      <c r="Y23" s="121">
        <f>IF(AND('Sièges (R3)'!$AB$23&gt;0,'Suffrages (R4)'!Y23='Suffrages (R4)'!$AA$23),1,0)</f>
        <v>0</v>
      </c>
      <c r="Z23" s="121">
        <f>IF(AND('Sièges (R3)'!$AB$23&gt;0,'Suffrages (R4)'!Z23='Suffrages (R4)'!$AA$23),1,0)</f>
        <v>0</v>
      </c>
      <c r="AA23" s="119">
        <f t="shared" si="0"/>
        <v>0</v>
      </c>
      <c r="AB23" s="120">
        <f>'Sièges (R3)'!AB23-AA23</f>
        <v>3</v>
      </c>
    </row>
    <row r="24" spans="1:28" ht="18">
      <c r="A24" s="118" t="s">
        <v>63</v>
      </c>
      <c r="B24" s="121">
        <f>IF(AND('Sièges (R3)'!$AB$24&gt;0,'Suffrages (R4)'!B24='Suffrages (R4)'!$AA$24),1,0)</f>
        <v>0</v>
      </c>
      <c r="C24" s="121">
        <f>IF(AND('Sièges (R3)'!$AB$24&gt;0,'Suffrages (R4)'!C24='Suffrages (R4)'!$AA$24),1,0)</f>
        <v>0</v>
      </c>
      <c r="D24" s="121">
        <f>IF(AND('Sièges (R3)'!$AB$24&gt;0,'Suffrages (R4)'!D24='Suffrages (R4)'!$AA$24),1,0)</f>
        <v>0</v>
      </c>
      <c r="E24" s="121">
        <f>IF(AND('Sièges (R3)'!$AB$24&gt;0,'Suffrages (R4)'!E24='Suffrages (R4)'!$AA$24),1,0)</f>
        <v>0</v>
      </c>
      <c r="F24" s="121">
        <f>IF(AND('Sièges (R3)'!$AB$24&gt;0,'Suffrages (R4)'!F24='Suffrages (R4)'!$AA$24),1,0)</f>
        <v>0</v>
      </c>
      <c r="G24" s="121">
        <f>IF(AND('Sièges (R3)'!$AB$24&gt;0,'Suffrages (R4)'!G24='Suffrages (R4)'!$AA$24),1,0)</f>
        <v>0</v>
      </c>
      <c r="H24" s="121">
        <f>IF(AND('Sièges (R3)'!$AB$24&gt;0,'Suffrages (R4)'!H24='Suffrages (R4)'!$AA$24),1,0)</f>
        <v>0</v>
      </c>
      <c r="I24" s="121">
        <f>IF(AND('Sièges (R3)'!$AB$24&gt;0,'Suffrages (R4)'!I24='Suffrages (R4)'!$AA$24),1,0)</f>
        <v>0</v>
      </c>
      <c r="J24" s="121">
        <f>IF(AND('Sièges (R3)'!$AB$24&gt;0,'Suffrages (R4)'!J24='Suffrages (R4)'!$AA$24),1,0)</f>
        <v>1</v>
      </c>
      <c r="K24" s="121">
        <f>IF(AND('Sièges (R3)'!$AB$24&gt;0,'Suffrages (R4)'!K24='Suffrages (R4)'!$AA$24),1,0)</f>
        <v>0</v>
      </c>
      <c r="L24" s="121">
        <f>IF(AND('Sièges (R3)'!$AB$24&gt;0,'Suffrages (R4)'!L24='Suffrages (R4)'!$AA$24),1,0)</f>
        <v>0</v>
      </c>
      <c r="M24" s="121">
        <f>IF(AND('Sièges (R3)'!$AB$24&gt;0,'Suffrages (R4)'!M24='Suffrages (R4)'!$AA$24),1,0)</f>
        <v>0</v>
      </c>
      <c r="N24" s="121">
        <f>IF(AND('Sièges (R3)'!$AB$24&gt;0,'Suffrages (R4)'!N24='Suffrages (R4)'!$AA$24),1,0)</f>
        <v>0</v>
      </c>
      <c r="O24" s="121">
        <f>IF(AND('Sièges (R3)'!$AB$24&gt;0,'Suffrages (R4)'!O24='Suffrages (R4)'!$AA$24),1,0)</f>
        <v>0</v>
      </c>
      <c r="P24" s="121">
        <f>IF(AND('Sièges (R3)'!$AB$24&gt;0,'Suffrages (R4)'!P24='Suffrages (R4)'!$AA$24),1,0)</f>
        <v>0</v>
      </c>
      <c r="Q24" s="121">
        <f>IF(AND('Sièges (R3)'!$AB$24&gt;0,'Suffrages (R4)'!Q24='Suffrages (R4)'!$AA$24),1,0)</f>
        <v>0</v>
      </c>
      <c r="R24" s="121">
        <f>IF(AND('Sièges (R3)'!$AB$24&gt;0,'Suffrages (R4)'!R24='Suffrages (R4)'!$AA$24),1,0)</f>
        <v>0</v>
      </c>
      <c r="S24" s="121">
        <f>IF(AND('Sièges (R3)'!$AB$24&gt;0,'Suffrages (R4)'!S24='Suffrages (R4)'!$AA$24),1,0)</f>
        <v>0</v>
      </c>
      <c r="T24" s="121">
        <f>IF(AND('Sièges (R3)'!$AB$24&gt;0,'Suffrages (R4)'!T24='Suffrages (R4)'!$AA$24),1,0)</f>
        <v>0</v>
      </c>
      <c r="U24" s="121">
        <f>IF(AND('Sièges (R3)'!$AB$24&gt;0,'Suffrages (R4)'!U24='Suffrages (R4)'!$AA$24),1,0)</f>
        <v>0</v>
      </c>
      <c r="V24" s="119">
        <f>IF(AND('Sièges (R3)'!$AB$2&gt;0,'Suffrages (R4)'!V24='Suffrages (R4)'!$AA$2),1,0)</f>
        <v>0</v>
      </c>
      <c r="W24" s="121">
        <f>IF(AND('Sièges (R3)'!$AB$24&gt;0,'Suffrages (R4)'!W24='Suffrages (R4)'!$AA$24),1,0)</f>
        <v>0</v>
      </c>
      <c r="X24" s="121">
        <f>IF(AND('Sièges (R3)'!$AB$24&gt;0,'Suffrages (R4)'!X24='Suffrages (R4)'!$AA$24),1,0)</f>
        <v>0</v>
      </c>
      <c r="Y24" s="121">
        <f>IF(AND('Sièges (R3)'!$AB$24&gt;0,'Suffrages (R4)'!Y24='Suffrages (R4)'!$AA$24),1,0)</f>
        <v>0</v>
      </c>
      <c r="Z24" s="121">
        <f>IF(AND('Sièges (R3)'!$AB$24&gt;0,'Suffrages (R4)'!Z24='Suffrages (R4)'!$AA$24),1,0)</f>
        <v>0</v>
      </c>
      <c r="AA24" s="119">
        <f t="shared" si="0"/>
        <v>1</v>
      </c>
      <c r="AB24" s="120">
        <f>'Sièges (R3)'!AB24-AA24</f>
        <v>2</v>
      </c>
    </row>
    <row r="25" spans="1:28" ht="18">
      <c r="A25" s="118" t="s">
        <v>64</v>
      </c>
      <c r="B25" s="121">
        <f>IF(AND('Sièges (R3)'!$AB$25&gt;0,'Suffrages (R4)'!B25='Suffrages (R4)'!$AA$25),1,0)</f>
        <v>0</v>
      </c>
      <c r="C25" s="121">
        <f>IF(AND('Sièges (R3)'!$AB$25&gt;0,'Suffrages (R4)'!C25='Suffrages (R4)'!$AA$25),1,0)</f>
        <v>0</v>
      </c>
      <c r="D25" s="121">
        <f>IF(AND('Sièges (R3)'!$AB$25&gt;0,'Suffrages (R4)'!D25='Suffrages (R4)'!$AA$25),1,0)</f>
        <v>0</v>
      </c>
      <c r="E25" s="121">
        <f>IF(AND('Sièges (R3)'!$AB$25&gt;0,'Suffrages (R4)'!E25='Suffrages (R4)'!$AA$25),1,0)</f>
        <v>0</v>
      </c>
      <c r="F25" s="121">
        <f>IF(AND('Sièges (R3)'!$AB$25&gt;0,'Suffrages (R4)'!F25='Suffrages (R4)'!$AA$25),1,0)</f>
        <v>0</v>
      </c>
      <c r="G25" s="121">
        <f>IF(AND('Sièges (R3)'!$AB$25&gt;0,'Suffrages (R4)'!G25='Suffrages (R4)'!$AA$25),1,0)</f>
        <v>0</v>
      </c>
      <c r="H25" s="121">
        <f>IF(AND('Sièges (R3)'!$AB$25&gt;0,'Suffrages (R4)'!H25='Suffrages (R4)'!$AA$25),1,0)</f>
        <v>0</v>
      </c>
      <c r="I25" s="121">
        <f>IF(AND('Sièges (R3)'!$AB$25&gt;0,'Suffrages (R4)'!I25='Suffrages (R4)'!$AA$25),1,0)</f>
        <v>0</v>
      </c>
      <c r="J25" s="121">
        <f>IF(AND('Sièges (R3)'!$AB$25&gt;0,'Suffrages (R4)'!J25='Suffrages (R4)'!$AA$25),1,0)</f>
        <v>0</v>
      </c>
      <c r="K25" s="121">
        <f>IF(AND('Sièges (R3)'!$AB$25&gt;0,'Suffrages (R4)'!K25='Suffrages (R4)'!$AA$25),1,0)</f>
        <v>0</v>
      </c>
      <c r="L25" s="121">
        <f>IF(AND('Sièges (R3)'!$AB$25&gt;0,'Suffrages (R4)'!L25='Suffrages (R4)'!$AA$25),1,0)</f>
        <v>0</v>
      </c>
      <c r="M25" s="121">
        <f>IF(AND('Sièges (R3)'!$AB$25&gt;0,'Suffrages (R4)'!M25='Suffrages (R4)'!$AA$25),1,0)</f>
        <v>0</v>
      </c>
      <c r="N25" s="121">
        <f>IF(AND('Sièges (R3)'!$AB$25&gt;0,'Suffrages (R4)'!N25='Suffrages (R4)'!$AA$25),1,0)</f>
        <v>0</v>
      </c>
      <c r="O25" s="121">
        <f>IF(AND('Sièges (R3)'!$AB$25&gt;0,'Suffrages (R4)'!O25='Suffrages (R4)'!$AA$25),1,0)</f>
        <v>0</v>
      </c>
      <c r="P25" s="121">
        <f>IF(AND('Sièges (R3)'!$AB$25&gt;0,'Suffrages (R4)'!P25='Suffrages (R4)'!$AA$25),1,0)</f>
        <v>0</v>
      </c>
      <c r="Q25" s="121">
        <f>IF(AND('Sièges (R3)'!$AB$25&gt;0,'Suffrages (R4)'!Q25='Suffrages (R4)'!$AA$25),1,0)</f>
        <v>0</v>
      </c>
      <c r="R25" s="121">
        <f>IF(AND('Sièges (R3)'!$AB$25&gt;0,'Suffrages (R4)'!R25='Suffrages (R4)'!$AA$25),1,0)</f>
        <v>0</v>
      </c>
      <c r="S25" s="121">
        <f>IF(AND('Sièges (R3)'!$AB$25&gt;0,'Suffrages (R4)'!S25='Suffrages (R4)'!$AA$25),1,0)</f>
        <v>1</v>
      </c>
      <c r="T25" s="121">
        <f>IF(AND('Sièges (R3)'!$AB$25&gt;0,'Suffrages (R4)'!T25='Suffrages (R4)'!$AA$25),1,0)</f>
        <v>0</v>
      </c>
      <c r="U25" s="121">
        <f>IF(AND('Sièges (R3)'!$AB$25&gt;0,'Suffrages (R4)'!U25='Suffrages (R4)'!$AA$25),1,0)</f>
        <v>0</v>
      </c>
      <c r="V25" s="119">
        <f>IF(AND('Sièges (R3)'!$AB$2&gt;0,'Suffrages (R4)'!V25='Suffrages (R4)'!$AA$2),1,0)</f>
        <v>0</v>
      </c>
      <c r="W25" s="121">
        <f>IF(AND('Sièges (R3)'!$AB$25&gt;0,'Suffrages (R4)'!W25='Suffrages (R4)'!$AA$25),1,0)</f>
        <v>0</v>
      </c>
      <c r="X25" s="121">
        <f>IF(AND('Sièges (R3)'!$AB$25&gt;0,'Suffrages (R4)'!X25='Suffrages (R4)'!$AA$25),1,0)</f>
        <v>0</v>
      </c>
      <c r="Y25" s="121">
        <f>IF(AND('Sièges (R3)'!$AB$25&gt;0,'Suffrages (R4)'!Y25='Suffrages (R4)'!$AA$25),1,0)</f>
        <v>0</v>
      </c>
      <c r="Z25" s="121">
        <f>IF(AND('Sièges (R3)'!$AB$25&gt;0,'Suffrages (R4)'!Z25='Suffrages (R4)'!$AA$25),1,0)</f>
        <v>0</v>
      </c>
      <c r="AA25" s="119">
        <f t="shared" si="0"/>
        <v>1</v>
      </c>
      <c r="AB25" s="120">
        <f>'Sièges (R3)'!AB25-AA25</f>
        <v>1</v>
      </c>
    </row>
    <row r="26" spans="1:28" ht="18">
      <c r="A26" s="118" t="s">
        <v>65</v>
      </c>
      <c r="B26" s="121">
        <f>IF(AND('Sièges (R3)'!$AB$26&gt;0,'Suffrages (R4)'!B26='Suffrages (R4)'!$AA$26),1,0)</f>
        <v>0</v>
      </c>
      <c r="C26" s="121">
        <f>IF(AND('Sièges (R3)'!$AB$26&gt;0,'Suffrages (R4)'!C26='Suffrages (R4)'!$AA$26),1,0)</f>
        <v>0</v>
      </c>
      <c r="D26" s="121">
        <f>IF(AND('Sièges (R3)'!$AB$26&gt;0,'Suffrages (R4)'!D26='Suffrages (R4)'!$AA$26),1,0)</f>
        <v>0</v>
      </c>
      <c r="E26" s="121">
        <f>IF(AND('Sièges (R3)'!$AB$26&gt;0,'Suffrages (R4)'!E26='Suffrages (R4)'!$AA$26),1,0)</f>
        <v>0</v>
      </c>
      <c r="F26" s="121">
        <f>IF(AND('Sièges (R3)'!$AB$26&gt;0,'Suffrages (R4)'!F26='Suffrages (R4)'!$AA$26),1,0)</f>
        <v>0</v>
      </c>
      <c r="G26" s="121">
        <f>IF(AND('Sièges (R3)'!$AB$26&gt;0,'Suffrages (R4)'!G26='Suffrages (R4)'!$AA$26),1,0)</f>
        <v>0</v>
      </c>
      <c r="H26" s="121">
        <f>IF(AND('Sièges (R3)'!$AB$26&gt;0,'Suffrages (R4)'!H26='Suffrages (R4)'!$AA$26),1,0)</f>
        <v>0</v>
      </c>
      <c r="I26" s="121">
        <f>IF(AND('Sièges (R3)'!$AB$26&gt;0,'Suffrages (R4)'!I26='Suffrages (R4)'!$AA$26),1,0)</f>
        <v>0</v>
      </c>
      <c r="J26" s="121">
        <f>IF(AND('Sièges (R3)'!$AB$26&gt;0,'Suffrages (R4)'!J26='Suffrages (R4)'!$AA$26),1,0)</f>
        <v>0</v>
      </c>
      <c r="K26" s="121">
        <f>IF(AND('Sièges (R3)'!$AB$26&gt;0,'Suffrages (R4)'!K26='Suffrages (R4)'!$AA$26),1,0)</f>
        <v>0</v>
      </c>
      <c r="L26" s="121">
        <f>IF(AND('Sièges (R3)'!$AB$26&gt;0,'Suffrages (R4)'!L26='Suffrages (R4)'!$AA$26),1,0)</f>
        <v>0</v>
      </c>
      <c r="M26" s="121">
        <f>IF(AND('Sièges (R3)'!$AB$26&gt;0,'Suffrages (R4)'!M26='Suffrages (R4)'!$AA$26),1,0)</f>
        <v>0</v>
      </c>
      <c r="N26" s="121">
        <f>IF(AND('Sièges (R3)'!$AB$26&gt;0,'Suffrages (R4)'!N26='Suffrages (R4)'!$AA$26),1,0)</f>
        <v>0</v>
      </c>
      <c r="O26" s="121">
        <f>IF(AND('Sièges (R3)'!$AB$26&gt;0,'Suffrages (R4)'!O26='Suffrages (R4)'!$AA$26),1,0)</f>
        <v>0</v>
      </c>
      <c r="P26" s="121">
        <f>IF(AND('Sièges (R3)'!$AB$26&gt;0,'Suffrages (R4)'!P26='Suffrages (R4)'!$AA$26),1,0)</f>
        <v>0</v>
      </c>
      <c r="Q26" s="121">
        <f>IF(AND('Sièges (R3)'!$AB$26&gt;0,'Suffrages (R4)'!Q26='Suffrages (R4)'!$AA$26),1,0)</f>
        <v>0</v>
      </c>
      <c r="R26" s="121">
        <f>IF(AND('Sièges (R3)'!$AB$26&gt;0,'Suffrages (R4)'!R26='Suffrages (R4)'!$AA$26),1,0)</f>
        <v>0</v>
      </c>
      <c r="S26" s="121">
        <f>IF(AND('Sièges (R3)'!$AB$26&gt;0,'Suffrages (R4)'!S26='Suffrages (R4)'!$AA$26),1,0)</f>
        <v>0</v>
      </c>
      <c r="T26" s="121">
        <f>IF(AND('Sièges (R3)'!$AB$26&gt;0,'Suffrages (R4)'!T26='Suffrages (R4)'!$AA$26),1,0)</f>
        <v>1</v>
      </c>
      <c r="U26" s="121">
        <f>IF(AND('Sièges (R3)'!$AB$26&gt;0,'Suffrages (R4)'!U26='Suffrages (R4)'!$AA$26),1,0)</f>
        <v>0</v>
      </c>
      <c r="V26" s="119">
        <f>IF(AND('Sièges (R3)'!$AB$2&gt;0,'Suffrages (R4)'!V26='Suffrages (R4)'!$AA$2),1,0)</f>
        <v>0</v>
      </c>
      <c r="W26" s="121">
        <f>IF(AND('Sièges (R3)'!$AB$26&gt;0,'Suffrages (R4)'!W26='Suffrages (R4)'!$AA$26),1,0)</f>
        <v>0</v>
      </c>
      <c r="X26" s="121">
        <f>IF(AND('Sièges (R3)'!$AB$26&gt;0,'Suffrages (R4)'!X26='Suffrages (R4)'!$AA$26),1,0)</f>
        <v>0</v>
      </c>
      <c r="Y26" s="121">
        <f>IF(AND('Sièges (R3)'!$AB$26&gt;0,'Suffrages (R4)'!Y26='Suffrages (R4)'!$AA$26),1,0)</f>
        <v>0</v>
      </c>
      <c r="Z26" s="121">
        <f>IF(AND('Sièges (R3)'!$AB$26&gt;0,'Suffrages (R4)'!Z26='Suffrages (R4)'!$AA$26),1,0)</f>
        <v>0</v>
      </c>
      <c r="AA26" s="119">
        <f t="shared" si="0"/>
        <v>1</v>
      </c>
      <c r="AB26" s="120">
        <f>'Sièges (R3)'!AB26-AA26</f>
        <v>1</v>
      </c>
    </row>
    <row r="27" spans="1:28" ht="18">
      <c r="A27" s="118" t="s">
        <v>66</v>
      </c>
      <c r="B27" s="121">
        <f>IF(AND('Sièges (R3)'!$AB$27&gt;0,'Suffrages (R4)'!B27='Suffrages (R4)'!$AA$27),1,0)</f>
        <v>0</v>
      </c>
      <c r="C27" s="121">
        <f>IF(AND('Sièges (R3)'!$AB$27&gt;0,'Suffrages (R4)'!C27='Suffrages (R4)'!$AA$27),1,0)</f>
        <v>0</v>
      </c>
      <c r="D27" s="121">
        <f>IF(AND('Sièges (R3)'!$AB$27&gt;0,'Suffrages (R4)'!D27='Suffrages (R4)'!$AA$27),1,0)</f>
        <v>0</v>
      </c>
      <c r="E27" s="121">
        <f>IF(AND('Sièges (R3)'!$AB$27&gt;0,'Suffrages (R4)'!E27='Suffrages (R4)'!$AA$27),1,0)</f>
        <v>0</v>
      </c>
      <c r="F27" s="121">
        <f>IF(AND('Sièges (R3)'!$AB$27&gt;0,'Suffrages (R4)'!F27='Suffrages (R4)'!$AA$27),1,0)</f>
        <v>0</v>
      </c>
      <c r="G27" s="121">
        <f>IF(AND('Sièges (R3)'!$AB$27&gt;0,'Suffrages (R4)'!G27='Suffrages (R4)'!$AA$27),1,0)</f>
        <v>0</v>
      </c>
      <c r="H27" s="121">
        <f>IF(AND('Sièges (R3)'!$AB$27&gt;0,'Suffrages (R4)'!H27='Suffrages (R4)'!$AA$27),1,0)</f>
        <v>0</v>
      </c>
      <c r="I27" s="121">
        <f>IF(AND('Sièges (R3)'!$AB$27&gt;0,'Suffrages (R4)'!I27='Suffrages (R4)'!$AA$27),1,0)</f>
        <v>0</v>
      </c>
      <c r="J27" s="121">
        <f>IF(AND('Sièges (R3)'!$AB$27&gt;0,'Suffrages (R4)'!J27='Suffrages (R4)'!$AA$27),1,0)</f>
        <v>0</v>
      </c>
      <c r="K27" s="121">
        <f>IF(AND('Sièges (R3)'!$AB$27&gt;0,'Suffrages (R4)'!K27='Suffrages (R4)'!$AA$27),1,0)</f>
        <v>0</v>
      </c>
      <c r="L27" s="121">
        <f>IF(AND('Sièges (R3)'!$AB$27&gt;0,'Suffrages (R4)'!L27='Suffrages (R4)'!$AA$27),1,0)</f>
        <v>0</v>
      </c>
      <c r="M27" s="121">
        <f>IF(AND('Sièges (R3)'!$AB$27&gt;0,'Suffrages (R4)'!M27='Suffrages (R4)'!$AA$27),1,0)</f>
        <v>0</v>
      </c>
      <c r="N27" s="121">
        <f>IF(AND('Sièges (R3)'!$AB$27&gt;0,'Suffrages (R4)'!N27='Suffrages (R4)'!$AA$27),1,0)</f>
        <v>0</v>
      </c>
      <c r="O27" s="121">
        <f>IF(AND('Sièges (R3)'!$AB$27&gt;0,'Suffrages (R4)'!O27='Suffrages (R4)'!$AA$27),1,0)</f>
        <v>0</v>
      </c>
      <c r="P27" s="121">
        <f>IF(AND('Sièges (R3)'!$AB$27&gt;0,'Suffrages (R4)'!P27='Suffrages (R4)'!$AA$27),1,0)</f>
        <v>0</v>
      </c>
      <c r="Q27" s="121">
        <f>IF(AND('Sièges (R3)'!$AB$27&gt;0,'Suffrages (R4)'!Q27='Suffrages (R4)'!$AA$27),1,0)</f>
        <v>0</v>
      </c>
      <c r="R27" s="121">
        <f>IF(AND('Sièges (R3)'!$AB$27&gt;0,'Suffrages (R4)'!R27='Suffrages (R4)'!$AA$27),1,0)</f>
        <v>0</v>
      </c>
      <c r="S27" s="121">
        <f>IF(AND('Sièges (R3)'!$AB$27&gt;0,'Suffrages (R4)'!S27='Suffrages (R4)'!$AA$27),1,0)</f>
        <v>0</v>
      </c>
      <c r="T27" s="121">
        <f>IF(AND('Sièges (R3)'!$AB$27&gt;0,'Suffrages (R4)'!T27='Suffrages (R4)'!$AA$27),1,0)</f>
        <v>0</v>
      </c>
      <c r="U27" s="121">
        <f>IF(AND('Sièges (R3)'!$AB$27&gt;0,'Suffrages (R4)'!U27='Suffrages (R4)'!$AA$27),1,0)</f>
        <v>1</v>
      </c>
      <c r="V27" s="119">
        <f>IF(AND('Sièges (R3)'!$AB$2&gt;0,'Suffrages (R4)'!V27='Suffrages (R4)'!$AA$2),1,0)</f>
        <v>0</v>
      </c>
      <c r="W27" s="121">
        <f>IF(AND('Sièges (R3)'!$AB$27&gt;0,'Suffrages (R4)'!W27='Suffrages (R4)'!$AA$27),1,0)</f>
        <v>0</v>
      </c>
      <c r="X27" s="121">
        <f>IF(AND('Sièges (R3)'!$AB$27&gt;0,'Suffrages (R4)'!X27='Suffrages (R4)'!$AA$27),1,0)</f>
        <v>0</v>
      </c>
      <c r="Y27" s="121">
        <f>IF(AND('Sièges (R3)'!$AB$27&gt;0,'Suffrages (R4)'!Y27='Suffrages (R4)'!$AA$27),1,0)</f>
        <v>0</v>
      </c>
      <c r="Z27" s="121">
        <f>IF(AND('Sièges (R3)'!$AB$27&gt;0,'Suffrages (R4)'!Z27='Suffrages (R4)'!$AA$27),1,0)</f>
        <v>0</v>
      </c>
      <c r="AA27" s="119">
        <f t="shared" si="0"/>
        <v>1</v>
      </c>
      <c r="AB27" s="120">
        <f>'Sièges (R3)'!AB27-AA27</f>
        <v>1</v>
      </c>
    </row>
    <row r="28" spans="1:28" ht="18">
      <c r="A28" s="118" t="s">
        <v>67</v>
      </c>
      <c r="B28" s="121">
        <f>IF(AND('Sièges (R3)'!$AB$28&gt;0,'Suffrages (R4)'!B28='Suffrages (R4)'!$AA$28),1,0)</f>
        <v>0</v>
      </c>
      <c r="C28" s="121">
        <f>IF(AND('Sièges (R3)'!$AB$28&gt;0,'Suffrages (R4)'!C28='Suffrages (R4)'!$AA$28),1,0)</f>
        <v>0</v>
      </c>
      <c r="D28" s="121">
        <f>IF(AND('Sièges (R3)'!$AB$28&gt;0,'Suffrages (R4)'!D28='Suffrages (R4)'!$AA$28),1,0)</f>
        <v>0</v>
      </c>
      <c r="E28" s="121">
        <f>IF(AND('Sièges (R3)'!$AB$28&gt;0,'Suffrages (R4)'!E28='Suffrages (R4)'!$AA$28),1,0)</f>
        <v>0</v>
      </c>
      <c r="F28" s="121">
        <f>IF(AND('Sièges (R3)'!$AB$28&gt;0,'Suffrages (R4)'!F28='Suffrages (R4)'!$AA$28),1,0)</f>
        <v>0</v>
      </c>
      <c r="G28" s="121">
        <f>IF(AND('Sièges (R3)'!$AB$28&gt;0,'Suffrages (R4)'!G28='Suffrages (R4)'!$AA$28),1,0)</f>
        <v>0</v>
      </c>
      <c r="H28" s="121">
        <f>IF(AND('Sièges (R3)'!$AB$28&gt;0,'Suffrages (R4)'!H28='Suffrages (R4)'!$AA$28),1,0)</f>
        <v>0</v>
      </c>
      <c r="I28" s="121">
        <f>IF(AND('Sièges (R3)'!$AB$28&gt;0,'Suffrages (R4)'!I28='Suffrages (R4)'!$AA$28),1,0)</f>
        <v>0</v>
      </c>
      <c r="J28" s="121">
        <f>IF(AND('Sièges (R3)'!$AB$28&gt;0,'Suffrages (R4)'!J28='Suffrages (R4)'!$AA$28),1,0)</f>
        <v>0</v>
      </c>
      <c r="K28" s="121">
        <f>IF(AND('Sièges (R3)'!$AB$28&gt;0,'Suffrages (R4)'!K28='Suffrages (R4)'!$AA$28),1,0)</f>
        <v>0</v>
      </c>
      <c r="L28" s="121">
        <f>IF(AND('Sièges (R3)'!$AB$28&gt;0,'Suffrages (R4)'!L28='Suffrages (R4)'!$AA$28),1,0)</f>
        <v>0</v>
      </c>
      <c r="M28" s="121">
        <f>IF(AND('Sièges (R3)'!$AB$28&gt;0,'Suffrages (R4)'!M28='Suffrages (R4)'!$AA$28),1,0)</f>
        <v>0</v>
      </c>
      <c r="N28" s="121">
        <f>IF(AND('Sièges (R3)'!$AB$28&gt;0,'Suffrages (R4)'!N28='Suffrages (R4)'!$AA$28),1,0)</f>
        <v>0</v>
      </c>
      <c r="O28" s="121">
        <f>IF(AND('Sièges (R3)'!$AB$28&gt;0,'Suffrages (R4)'!O28='Suffrages (R4)'!$AA$28),1,0)</f>
        <v>0</v>
      </c>
      <c r="P28" s="121">
        <f>IF(AND('Sièges (R3)'!$AB$28&gt;0,'Suffrages (R4)'!P28='Suffrages (R4)'!$AA$28),1,0)</f>
        <v>0</v>
      </c>
      <c r="Q28" s="121">
        <f>IF(AND('Sièges (R3)'!$AB$28&gt;0,'Suffrages (R4)'!Q28='Suffrages (R4)'!$AA$28),1,0)</f>
        <v>0</v>
      </c>
      <c r="R28" s="121">
        <f>IF(AND('Sièges (R3)'!$AB$28&gt;0,'Suffrages (R4)'!R28='Suffrages (R4)'!$AA$28),1,0)</f>
        <v>0</v>
      </c>
      <c r="S28" s="121">
        <f>IF(AND('Sièges (R3)'!$AB$28&gt;0,'Suffrages (R4)'!S28='Suffrages (R4)'!$AA$28),1,0)</f>
        <v>0</v>
      </c>
      <c r="T28" s="121">
        <f>IF(AND('Sièges (R3)'!$AB$28&gt;0,'Suffrages (R4)'!T28='Suffrages (R4)'!$AA$28),1,0)</f>
        <v>0</v>
      </c>
      <c r="U28" s="121">
        <f>IF(AND('Sièges (R3)'!$AB$28&gt;0,'Suffrages (R4)'!U28='Suffrages (R4)'!$AA$28),1,0)</f>
        <v>0</v>
      </c>
      <c r="V28" s="119">
        <f>IF(AND('Sièges (R3)'!$AB$2&gt;0,'Suffrages (R4)'!V28='Suffrages (R4)'!$AA$2),1,0)</f>
        <v>0</v>
      </c>
      <c r="W28" s="121">
        <f>IF(AND('Sièges (R3)'!$AB$28&gt;0,'Suffrages (R4)'!W28='Suffrages (R4)'!$AA$28),1,0)</f>
        <v>0</v>
      </c>
      <c r="X28" s="121">
        <f>IF(AND('Sièges (R3)'!$AB$28&gt;0,'Suffrages (R4)'!X28='Suffrages (R4)'!$AA$28),1,0)</f>
        <v>0</v>
      </c>
      <c r="Y28" s="121">
        <f>IF(AND('Sièges (R3)'!$AB$28&gt;0,'Suffrages (R4)'!Y28='Suffrages (R4)'!$AA$28),1,0)</f>
        <v>0</v>
      </c>
      <c r="Z28" s="121">
        <f>IF(AND('Sièges (R3)'!$AB$28&gt;0,'Suffrages (R4)'!Z28='Suffrages (R4)'!$AA$28),1,0)</f>
        <v>0</v>
      </c>
      <c r="AA28" s="119">
        <f t="shared" si="0"/>
        <v>0</v>
      </c>
      <c r="AB28" s="120">
        <f>'Sièges (R3)'!AB28-AA28</f>
        <v>0</v>
      </c>
    </row>
    <row r="29" spans="1:28" ht="18">
      <c r="A29" s="118" t="s">
        <v>68</v>
      </c>
      <c r="B29" s="121">
        <f>IF(AND('Sièges (R3)'!$AB$29&gt;0,'Suffrages (R4)'!B29='Suffrages (R4)'!$AA$29),1,0)</f>
        <v>0</v>
      </c>
      <c r="C29" s="121">
        <f>IF(AND('Sièges (R3)'!$AB$29&gt;0,'Suffrages (R4)'!C29='Suffrages (R4)'!$AA$29),1,0)</f>
        <v>0</v>
      </c>
      <c r="D29" s="121">
        <f>IF(AND('Sièges (R3)'!$AB$29&gt;0,'Suffrages (R4)'!D29='Suffrages (R4)'!$AA$29),1,0)</f>
        <v>0</v>
      </c>
      <c r="E29" s="121">
        <f>IF(AND('Sièges (R3)'!$AB$29&gt;0,'Suffrages (R4)'!E29='Suffrages (R4)'!$AA$29),1,0)</f>
        <v>0</v>
      </c>
      <c r="F29" s="121">
        <f>IF(AND('Sièges (R3)'!$AB$29&gt;0,'Suffrages (R4)'!F29='Suffrages (R4)'!$AA$29),1,0)</f>
        <v>0</v>
      </c>
      <c r="G29" s="121">
        <f>IF(AND('Sièges (R3)'!$AB$29&gt;0,'Suffrages (R4)'!G29='Suffrages (R4)'!$AA$29),1,0)</f>
        <v>0</v>
      </c>
      <c r="H29" s="121">
        <f>IF(AND('Sièges (R3)'!$AB$29&gt;0,'Suffrages (R4)'!H29='Suffrages (R4)'!$AA$29),1,0)</f>
        <v>0</v>
      </c>
      <c r="I29" s="121">
        <f>IF(AND('Sièges (R3)'!$AB$29&gt;0,'Suffrages (R4)'!I29='Suffrages (R4)'!$AA$29),1,0)</f>
        <v>1</v>
      </c>
      <c r="J29" s="121">
        <f>IF(AND('Sièges (R3)'!$AB$29&gt;0,'Suffrages (R4)'!J29='Suffrages (R4)'!$AA$29),1,0)</f>
        <v>0</v>
      </c>
      <c r="K29" s="121">
        <f>IF(AND('Sièges (R3)'!$AB$29&gt;0,'Suffrages (R4)'!K29='Suffrages (R4)'!$AA$29),1,0)</f>
        <v>0</v>
      </c>
      <c r="L29" s="121">
        <f>IF(AND('Sièges (R3)'!$AB$29&gt;0,'Suffrages (R4)'!L29='Suffrages (R4)'!$AA$29),1,0)</f>
        <v>0</v>
      </c>
      <c r="M29" s="121">
        <f>IF(AND('Sièges (R3)'!$AB$29&gt;0,'Suffrages (R4)'!M29='Suffrages (R4)'!$AA$29),1,0)</f>
        <v>0</v>
      </c>
      <c r="N29" s="121">
        <f>IF(AND('Sièges (R3)'!$AB$29&gt;0,'Suffrages (R4)'!N29='Suffrages (R4)'!$AA$29),1,0)</f>
        <v>0</v>
      </c>
      <c r="O29" s="121">
        <f>IF(AND('Sièges (R3)'!$AB$29&gt;0,'Suffrages (R4)'!O29='Suffrages (R4)'!$AA$29),1,0)</f>
        <v>0</v>
      </c>
      <c r="P29" s="121">
        <f>IF(AND('Sièges (R3)'!$AB$29&gt;0,'Suffrages (R4)'!P29='Suffrages (R4)'!$AA$29),1,0)</f>
        <v>0</v>
      </c>
      <c r="Q29" s="121">
        <f>IF(AND('Sièges (R3)'!$AB$29&gt;0,'Suffrages (R4)'!Q29='Suffrages (R4)'!$AA$29),1,0)</f>
        <v>0</v>
      </c>
      <c r="R29" s="121">
        <f>IF(AND('Sièges (R3)'!$AB$29&gt;0,'Suffrages (R4)'!R29='Suffrages (R4)'!$AA$29),1,0)</f>
        <v>0</v>
      </c>
      <c r="S29" s="121">
        <f>IF(AND('Sièges (R3)'!$AB$29&gt;0,'Suffrages (R4)'!S29='Suffrages (R4)'!$AA$29),1,0)</f>
        <v>0</v>
      </c>
      <c r="T29" s="121">
        <f>IF(AND('Sièges (R3)'!$AB$29&gt;0,'Suffrages (R4)'!T29='Suffrages (R4)'!$AA$29),1,0)</f>
        <v>0</v>
      </c>
      <c r="U29" s="121">
        <f>IF(AND('Sièges (R3)'!$AB$29&gt;0,'Suffrages (R4)'!U29='Suffrages (R4)'!$AA$29),1,0)</f>
        <v>0</v>
      </c>
      <c r="V29" s="119">
        <f>IF(AND('Sièges (R3)'!$AB$2&gt;0,'Suffrages (R4)'!V29='Suffrages (R4)'!$AA$2),1,0)</f>
        <v>0</v>
      </c>
      <c r="W29" s="121">
        <f>IF(AND('Sièges (R3)'!$AB$29&gt;0,'Suffrages (R4)'!W29='Suffrages (R4)'!$AA$29),1,0)</f>
        <v>0</v>
      </c>
      <c r="X29" s="121">
        <f>IF(AND('Sièges (R3)'!$AB$29&gt;0,'Suffrages (R4)'!X29='Suffrages (R4)'!$AA$29),1,0)</f>
        <v>0</v>
      </c>
      <c r="Y29" s="121">
        <f>IF(AND('Sièges (R3)'!$AB$29&gt;0,'Suffrages (R4)'!Y29='Suffrages (R4)'!$AA$29),1,0)</f>
        <v>0</v>
      </c>
      <c r="Z29" s="121">
        <f>IF(AND('Sièges (R3)'!$AB$29&gt;0,'Suffrages (R4)'!Z29='Suffrages (R4)'!$AA$29),1,0)</f>
        <v>0</v>
      </c>
      <c r="AA29" s="119">
        <f t="shared" si="0"/>
        <v>1</v>
      </c>
      <c r="AB29" s="120">
        <f>'Sièges (R3)'!AB29-AA29</f>
        <v>0</v>
      </c>
    </row>
    <row r="30" spans="1:28" ht="18">
      <c r="A30" s="118" t="s">
        <v>69</v>
      </c>
      <c r="B30" s="121">
        <f>IF(AND('Sièges (R3)'!$AB$30&gt;0,'Suffrages (R4)'!B30='Suffrages (R4)'!$AA$30),1,0)</f>
        <v>0</v>
      </c>
      <c r="C30" s="121">
        <f>IF(AND('Sièges (R3)'!$AB$30&gt;0,'Suffrages (R4)'!C30='Suffrages (R4)'!$AA$30),1,0)</f>
        <v>0</v>
      </c>
      <c r="D30" s="121">
        <f>IF(AND('Sièges (R3)'!$AB$30&gt;0,'Suffrages (R4)'!D30='Suffrages (R4)'!$AA$30),1,0)</f>
        <v>0</v>
      </c>
      <c r="E30" s="121">
        <f>IF(AND('Sièges (R3)'!$AB$30&gt;0,'Suffrages (R4)'!E30='Suffrages (R4)'!$AA$30),1,0)</f>
        <v>0</v>
      </c>
      <c r="F30" s="121">
        <f>IF(AND('Sièges (R3)'!$AB$30&gt;0,'Suffrages (R4)'!F30='Suffrages (R4)'!$AA$30),1,0)</f>
        <v>0</v>
      </c>
      <c r="G30" s="121">
        <f>IF(AND('Sièges (R3)'!$AB$30&gt;0,'Suffrages (R4)'!G30='Suffrages (R4)'!$AA$30),1,0)</f>
        <v>0</v>
      </c>
      <c r="H30" s="121">
        <f>IF(AND('Sièges (R3)'!$AB$30&gt;0,'Suffrages (R4)'!H30='Suffrages (R4)'!$AA$30),1,0)</f>
        <v>0</v>
      </c>
      <c r="I30" s="121">
        <f>IF(AND('Sièges (R3)'!$AB$30&gt;0,'Suffrages (R4)'!I30='Suffrages (R4)'!$AA$30),1,0)</f>
        <v>0</v>
      </c>
      <c r="J30" s="121">
        <f>IF(AND('Sièges (R3)'!$AB$30&gt;0,'Suffrages (R4)'!J30='Suffrages (R4)'!$AA$30),1,0)</f>
        <v>0</v>
      </c>
      <c r="K30" s="121">
        <f>IF(AND('Sièges (R3)'!$AB$30&gt;0,'Suffrages (R4)'!K30='Suffrages (R4)'!$AA$30),1,0)</f>
        <v>0</v>
      </c>
      <c r="L30" s="121">
        <f>IF(AND('Sièges (R3)'!$AB$30&gt;0,'Suffrages (R4)'!L30='Suffrages (R4)'!$AA$30),1,0)</f>
        <v>0</v>
      </c>
      <c r="M30" s="121">
        <f>IF(AND('Sièges (R3)'!$AB$30&gt;0,'Suffrages (R4)'!M30='Suffrages (R4)'!$AA$30),1,0)</f>
        <v>0</v>
      </c>
      <c r="N30" s="121">
        <f>IF(AND('Sièges (R3)'!$AB$30&gt;0,'Suffrages (R4)'!N30='Suffrages (R4)'!$AA$30),1,0)</f>
        <v>0</v>
      </c>
      <c r="O30" s="121">
        <f>IF(AND('Sièges (R3)'!$AB$30&gt;0,'Suffrages (R4)'!O30='Suffrages (R4)'!$AA$30),1,0)</f>
        <v>0</v>
      </c>
      <c r="P30" s="121">
        <f>IF(AND('Sièges (R3)'!$AB$30&gt;0,'Suffrages (R4)'!P30='Suffrages (R4)'!$AA$30),1,0)</f>
        <v>0</v>
      </c>
      <c r="Q30" s="121">
        <f>IF(AND('Sièges (R3)'!$AB$30&gt;0,'Suffrages (R4)'!Q30='Suffrages (R4)'!$AA$30),1,0)</f>
        <v>0</v>
      </c>
      <c r="R30" s="121">
        <f>IF(AND('Sièges (R3)'!$AB$30&gt;0,'Suffrages (R4)'!R30='Suffrages (R4)'!$AA$30),1,0)</f>
        <v>0</v>
      </c>
      <c r="S30" s="121">
        <f>IF(AND('Sièges (R3)'!$AB$30&gt;0,'Suffrages (R4)'!S30='Suffrages (R4)'!$AA$30),1,0)</f>
        <v>0</v>
      </c>
      <c r="T30" s="121">
        <f>IF(AND('Sièges (R3)'!$AB$30&gt;0,'Suffrages (R4)'!T30='Suffrages (R4)'!$AA$30),1,0)</f>
        <v>0</v>
      </c>
      <c r="U30" s="121">
        <f>IF(AND('Sièges (R3)'!$AB$30&gt;0,'Suffrages (R4)'!U30='Suffrages (R4)'!$AA$30),1,0)</f>
        <v>1</v>
      </c>
      <c r="V30" s="119">
        <f>IF(AND('Sièges (R3)'!$AB$2&gt;0,'Suffrages (R4)'!V30='Suffrages (R4)'!$AA$2),1,0)</f>
        <v>0</v>
      </c>
      <c r="W30" s="121">
        <f>IF(AND('Sièges (R3)'!$AB$30&gt;0,'Suffrages (R4)'!W30='Suffrages (R4)'!$AA$30),1,0)</f>
        <v>0</v>
      </c>
      <c r="X30" s="121">
        <f>IF(AND('Sièges (R3)'!$AB$30&gt;0,'Suffrages (R4)'!X30='Suffrages (R4)'!$AA$30),1,0)</f>
        <v>0</v>
      </c>
      <c r="Y30" s="121">
        <f>IF(AND('Sièges (R3)'!$AB$30&gt;0,'Suffrages (R4)'!Y30='Suffrages (R4)'!$AA$30),1,0)</f>
        <v>0</v>
      </c>
      <c r="Z30" s="121">
        <f>IF(AND('Sièges (R3)'!$AB$30&gt;0,'Suffrages (R4)'!Z30='Suffrages (R4)'!$AA$30),1,0)</f>
        <v>0</v>
      </c>
      <c r="AA30" s="119">
        <f t="shared" si="0"/>
        <v>1</v>
      </c>
      <c r="AB30" s="120">
        <f>'Sièges (R3)'!AB30-AA30</f>
        <v>0</v>
      </c>
    </row>
    <row r="31" spans="1:28" ht="18">
      <c r="A31" s="118" t="s">
        <v>70</v>
      </c>
      <c r="B31" s="121">
        <f>IF(AND('Sièges (R3)'!$AB$31&gt;0,'Suffrages (R4)'!B31='Suffrages (R4)'!$AA$31),1,0)</f>
        <v>0</v>
      </c>
      <c r="C31" s="121">
        <f>IF(AND('Sièges (R3)'!$AB$31&gt;0,'Suffrages (R4)'!C31='Suffrages (R4)'!$AA$31),1,0)</f>
        <v>0</v>
      </c>
      <c r="D31" s="121">
        <f>IF(AND('Sièges (R3)'!$AB$31&gt;0,'Suffrages (R4)'!D31='Suffrages (R4)'!$AA$31),1,0)</f>
        <v>0</v>
      </c>
      <c r="E31" s="121">
        <f>IF(AND('Sièges (R3)'!$AB$31&gt;0,'Suffrages (R4)'!E31='Suffrages (R4)'!$AA$31),1,0)</f>
        <v>0</v>
      </c>
      <c r="F31" s="121">
        <f>IF(AND('Sièges (R3)'!$AB$31&gt;0,'Suffrages (R4)'!F31='Suffrages (R4)'!$AA$31),1,0)</f>
        <v>0</v>
      </c>
      <c r="G31" s="121">
        <f>IF(AND('Sièges (R3)'!$AB$31&gt;0,'Suffrages (R4)'!G31='Suffrages (R4)'!$AA$31),1,0)</f>
        <v>0</v>
      </c>
      <c r="H31" s="121">
        <f>IF(AND('Sièges (R3)'!$AB$31&gt;0,'Suffrages (R4)'!H31='Suffrages (R4)'!$AA$31),1,0)</f>
        <v>0</v>
      </c>
      <c r="I31" s="121">
        <f>IF(AND('Sièges (R3)'!$AB$31&gt;0,'Suffrages (R4)'!I31='Suffrages (R4)'!$AA$31),1,0)</f>
        <v>0</v>
      </c>
      <c r="J31" s="121">
        <f>IF(AND('Sièges (R3)'!$AB$31&gt;0,'Suffrages (R4)'!J31='Suffrages (R4)'!$AA$31),1,0)</f>
        <v>0</v>
      </c>
      <c r="K31" s="121">
        <f>IF(AND('Sièges (R3)'!$AB$31&gt;0,'Suffrages (R4)'!K31='Suffrages (R4)'!$AA$31),1,0)</f>
        <v>0</v>
      </c>
      <c r="L31" s="121">
        <f>IF(AND('Sièges (R3)'!$AB$31&gt;0,'Suffrages (R4)'!L31='Suffrages (R4)'!$AA$31),1,0)</f>
        <v>0</v>
      </c>
      <c r="M31" s="121">
        <f>IF(AND('Sièges (R3)'!$AB$31&gt;0,'Suffrages (R4)'!M31='Suffrages (R4)'!$AA$31),1,0)</f>
        <v>0</v>
      </c>
      <c r="N31" s="121">
        <f>IF(AND('Sièges (R3)'!$AB$31&gt;0,'Suffrages (R4)'!N31='Suffrages (R4)'!$AA$31),1,0)</f>
        <v>0</v>
      </c>
      <c r="O31" s="121">
        <f>IF(AND('Sièges (R3)'!$AB$31&gt;0,'Suffrages (R4)'!O31='Suffrages (R4)'!$AA$31),1,0)</f>
        <v>0</v>
      </c>
      <c r="P31" s="121">
        <f>IF(AND('Sièges (R3)'!$AB$31&gt;0,'Suffrages (R4)'!P31='Suffrages (R4)'!$AA$31),1,0)</f>
        <v>0</v>
      </c>
      <c r="Q31" s="121">
        <f>IF(AND('Sièges (R3)'!$AB$31&gt;0,'Suffrages (R4)'!Q31='Suffrages (R4)'!$AA$31),1,0)</f>
        <v>0</v>
      </c>
      <c r="R31" s="121">
        <f>IF(AND('Sièges (R3)'!$AB$31&gt;0,'Suffrages (R4)'!R31='Suffrages (R4)'!$AA$31),1,0)</f>
        <v>0</v>
      </c>
      <c r="S31" s="121">
        <f>IF(AND('Sièges (R3)'!$AB$31&gt;0,'Suffrages (R4)'!S31='Suffrages (R4)'!$AA$31),1,0)</f>
        <v>0</v>
      </c>
      <c r="T31" s="121">
        <f>IF(AND('Sièges (R3)'!$AB$31&gt;0,'Suffrages (R4)'!T31='Suffrages (R4)'!$AA$31),1,0)</f>
        <v>0</v>
      </c>
      <c r="U31" s="121">
        <f>IF(AND('Sièges (R3)'!$AB$31&gt;0,'Suffrages (R4)'!U31='Suffrages (R4)'!$AA$31),1,0)</f>
        <v>0</v>
      </c>
      <c r="V31" s="119">
        <f>IF(AND('Sièges (R3)'!$AB$2&gt;0,'Suffrages (R4)'!V31='Suffrages (R4)'!$AA$2),1,0)</f>
        <v>0</v>
      </c>
      <c r="W31" s="121">
        <f>IF(AND('Sièges (R3)'!$AB$31&gt;0,'Suffrages (R4)'!W31='Suffrages (R4)'!$AA$31),1,0)</f>
        <v>0</v>
      </c>
      <c r="X31" s="121">
        <f>IF(AND('Sièges (R3)'!$AB$31&gt;0,'Suffrages (R4)'!X31='Suffrages (R4)'!$AA$31),1,0)</f>
        <v>0</v>
      </c>
      <c r="Y31" s="121">
        <f>IF(AND('Sièges (R3)'!$AB$31&gt;0,'Suffrages (R4)'!Y31='Suffrages (R4)'!$AA$31),1,0)</f>
        <v>0</v>
      </c>
      <c r="Z31" s="121">
        <f>IF(AND('Sièges (R3)'!$AB$31&gt;0,'Suffrages (R4)'!Z31='Suffrages (R4)'!$AA$31),1,0)</f>
        <v>0</v>
      </c>
      <c r="AA31" s="119">
        <f t="shared" si="0"/>
        <v>0</v>
      </c>
      <c r="AB31" s="120">
        <f>'Sièges (R3)'!AB31-AA31</f>
        <v>0</v>
      </c>
    </row>
    <row r="32" spans="1:28" ht="18">
      <c r="A32" s="118" t="s">
        <v>71</v>
      </c>
      <c r="B32" s="121">
        <f>IF(AND('Sièges (R3)'!$AB$32&gt;0,'Suffrages (R4)'!B32='Suffrages (R4)'!$AA$32),1,0)</f>
        <v>0</v>
      </c>
      <c r="C32" s="121">
        <f>IF(AND('Sièges (R3)'!$AB$32&gt;0,'Suffrages (R4)'!C32='Suffrages (R4)'!$AA$32),1,0)</f>
        <v>0</v>
      </c>
      <c r="D32" s="121">
        <f>IF(AND('Sièges (R3)'!$AB$32&gt;0,'Suffrages (R4)'!D32='Suffrages (R4)'!$AA$32),1,0)</f>
        <v>0</v>
      </c>
      <c r="E32" s="121">
        <f>IF(AND('Sièges (R3)'!$AB$32&gt;0,'Suffrages (R4)'!E32='Suffrages (R4)'!$AA$32),1,0)</f>
        <v>0</v>
      </c>
      <c r="F32" s="121">
        <f>IF(AND('Sièges (R3)'!$AB$32&gt;0,'Suffrages (R4)'!F32='Suffrages (R4)'!$AA$32),1,0)</f>
        <v>0</v>
      </c>
      <c r="G32" s="121">
        <f>IF(AND('Sièges (R3)'!$AB$32&gt;0,'Suffrages (R4)'!G32='Suffrages (R4)'!$AA$32),1,0)</f>
        <v>0</v>
      </c>
      <c r="H32" s="121">
        <f>IF(AND('Sièges (R3)'!$AB$32&gt;0,'Suffrages (R4)'!H32='Suffrages (R4)'!$AA$32),1,0)</f>
        <v>0</v>
      </c>
      <c r="I32" s="121">
        <f>IF(AND('Sièges (R3)'!$AB$32&gt;0,'Suffrages (R4)'!I32='Suffrages (R4)'!$AA$32),1,0)</f>
        <v>0</v>
      </c>
      <c r="J32" s="121">
        <f>IF(AND('Sièges (R3)'!$AB$32&gt;0,'Suffrages (R4)'!J32='Suffrages (R4)'!$AA$32),1,0)</f>
        <v>0</v>
      </c>
      <c r="K32" s="121">
        <f>IF(AND('Sièges (R3)'!$AB$32&gt;0,'Suffrages (R4)'!K32='Suffrages (R4)'!$AA$32),1,0)</f>
        <v>0</v>
      </c>
      <c r="L32" s="121">
        <f>IF(AND('Sièges (R3)'!$AB$32&gt;0,'Suffrages (R4)'!L32='Suffrages (R4)'!$AA$32),1,0)</f>
        <v>0</v>
      </c>
      <c r="M32" s="121">
        <f>IF(AND('Sièges (R3)'!$AB$32&gt;0,'Suffrages (R4)'!M32='Suffrages (R4)'!$AA$32),1,0)</f>
        <v>0</v>
      </c>
      <c r="N32" s="121">
        <f>IF(AND('Sièges (R3)'!$AB$32&gt;0,'Suffrages (R4)'!N32='Suffrages (R4)'!$AA$32),1,0)</f>
        <v>0</v>
      </c>
      <c r="O32" s="121">
        <f>IF(AND('Sièges (R3)'!$AB$32&gt;0,'Suffrages (R4)'!O32='Suffrages (R4)'!$AA$32),1,0)</f>
        <v>0</v>
      </c>
      <c r="P32" s="121">
        <f>IF(AND('Sièges (R3)'!$AB$32&gt;0,'Suffrages (R4)'!P32='Suffrages (R4)'!$AA$32),1,0)</f>
        <v>0</v>
      </c>
      <c r="Q32" s="121">
        <f>IF(AND('Sièges (R3)'!$AB$32&gt;0,'Suffrages (R4)'!Q32='Suffrages (R4)'!$AA$32),1,0)</f>
        <v>0</v>
      </c>
      <c r="R32" s="121">
        <f>IF(AND('Sièges (R3)'!$AB$32&gt;0,'Suffrages (R4)'!R32='Suffrages (R4)'!$AA$32),1,0)</f>
        <v>0</v>
      </c>
      <c r="S32" s="121">
        <f>IF(AND('Sièges (R3)'!$AB$32&gt;0,'Suffrages (R4)'!S32='Suffrages (R4)'!$AA$32),1,0)</f>
        <v>0</v>
      </c>
      <c r="T32" s="121">
        <f>IF(AND('Sièges (R3)'!$AB$32&gt;0,'Suffrages (R4)'!T32='Suffrages (R4)'!$AA$32),1,0)</f>
        <v>0</v>
      </c>
      <c r="U32" s="121">
        <f>IF(AND('Sièges (R3)'!$AB$32&gt;0,'Suffrages (R4)'!U32='Suffrages (R4)'!$AA$32),1,0)</f>
        <v>0</v>
      </c>
      <c r="V32" s="119">
        <f>IF(AND('Sièges (R3)'!$AB$2&gt;0,'Suffrages (R4)'!V32='Suffrages (R4)'!$AA$2),1,0)</f>
        <v>0</v>
      </c>
      <c r="W32" s="121">
        <f>IF(AND('Sièges (R3)'!$AB$32&gt;0,'Suffrages (R4)'!W32='Suffrages (R4)'!$AA$32),1,0)</f>
        <v>0</v>
      </c>
      <c r="X32" s="121">
        <f>IF(AND('Sièges (R3)'!$AB$32&gt;0,'Suffrages (R4)'!X32='Suffrages (R4)'!$AA$32),1,0)</f>
        <v>0</v>
      </c>
      <c r="Y32" s="121">
        <f>IF(AND('Sièges (R3)'!$AB$32&gt;0,'Suffrages (R4)'!Y32='Suffrages (R4)'!$AA$32),1,0)</f>
        <v>0</v>
      </c>
      <c r="Z32" s="121">
        <f>IF(AND('Sièges (R3)'!$AB$32&gt;0,'Suffrages (R4)'!Z32='Suffrages (R4)'!$AA$32),1,0)</f>
        <v>0</v>
      </c>
      <c r="AA32" s="119">
        <f t="shared" si="0"/>
        <v>0</v>
      </c>
      <c r="AB32" s="120">
        <f>'Sièges (R3)'!AB32-AA32</f>
        <v>0</v>
      </c>
    </row>
    <row r="33" spans="1:28" ht="31.5" customHeight="1">
      <c r="A33" s="118" t="s">
        <v>201</v>
      </c>
      <c r="B33" s="121">
        <f>IF(AND('Sièges (R3)'!$AB$33&gt;0,'Suffrages (R4)'!B33='Suffrages (R4)'!$AA$33),1,0)</f>
        <v>0</v>
      </c>
      <c r="C33" s="121">
        <f>IF(AND('Sièges (R3)'!$AB$33&gt;0,'Suffrages (R4)'!C33='Suffrages (R4)'!$AA$33),1,0)</f>
        <v>0</v>
      </c>
      <c r="D33" s="121">
        <f>IF(AND('Sièges (R3)'!$AB$33&gt;0,'Suffrages (R4)'!D33='Suffrages (R4)'!$AA$33),1,0)</f>
        <v>0</v>
      </c>
      <c r="E33" s="121">
        <f>IF(AND('Sièges (R3)'!$AB$33&gt;0,'Suffrages (R4)'!E33='Suffrages (R4)'!$AA$33),1,0)</f>
        <v>0</v>
      </c>
      <c r="F33" s="121">
        <f>IF(AND('Sièges (R3)'!$AB$33&gt;0,'Suffrages (R4)'!F33='Suffrages (R4)'!$AA$33),1,0)</f>
        <v>0</v>
      </c>
      <c r="G33" s="121">
        <f>IF(AND('Sièges (R3)'!$AB$33&gt;0,'Suffrages (R4)'!G33='Suffrages (R4)'!$AA$33),1,0)</f>
        <v>0</v>
      </c>
      <c r="H33" s="121">
        <f>IF(AND('Sièges (R3)'!$AB$33&gt;0,'Suffrages (R4)'!H33='Suffrages (R4)'!$AA$33),1,0)</f>
        <v>0</v>
      </c>
      <c r="I33" s="121">
        <f>IF(AND('Sièges (R3)'!$AB$33&gt;0,'Suffrages (R4)'!I33='Suffrages (R4)'!$AA$33),1,0)</f>
        <v>0</v>
      </c>
      <c r="J33" s="121">
        <f>IF(AND('Sièges (R3)'!$AB$33&gt;0,'Suffrages (R4)'!J33='Suffrages (R4)'!$AA$33),1,0)</f>
        <v>0</v>
      </c>
      <c r="K33" s="121">
        <f>IF(AND('Sièges (R3)'!$AB$33&gt;0,'Suffrages (R4)'!K33='Suffrages (R4)'!$AA$33),1,0)</f>
        <v>0</v>
      </c>
      <c r="L33" s="121">
        <f>IF(AND('Sièges (R3)'!$AB$33&gt;0,'Suffrages (R4)'!L33='Suffrages (R4)'!$AA$33),1,0)</f>
        <v>0</v>
      </c>
      <c r="M33" s="121">
        <f>IF(AND('Sièges (R3)'!$AB$33&gt;0,'Suffrages (R4)'!M33='Suffrages (R4)'!$AA$33),1,0)</f>
        <v>0</v>
      </c>
      <c r="N33" s="121">
        <f>IF(AND('Sièges (R3)'!$AB$33&gt;0,'Suffrages (R4)'!N33='Suffrages (R4)'!$AA$33),1,0)</f>
        <v>0</v>
      </c>
      <c r="O33" s="121">
        <f>IF(AND('Sièges (R3)'!$AB$33&gt;0,'Suffrages (R4)'!O33='Suffrages (R4)'!$AA$33),1,0)</f>
        <v>0</v>
      </c>
      <c r="P33" s="121">
        <f>IF(AND('Sièges (R3)'!$AB$33&gt;0,'Suffrages (R4)'!P33='Suffrages (R4)'!$AA$33),1,0)</f>
        <v>0</v>
      </c>
      <c r="Q33" s="121">
        <f>IF(AND('Sièges (R3)'!$AB$33&gt;0,'Suffrages (R4)'!Q33='Suffrages (R4)'!$AA$33),1,0)</f>
        <v>0</v>
      </c>
      <c r="R33" s="121">
        <f>IF(AND('Sièges (R3)'!$AB$33&gt;0,'Suffrages (R4)'!R33='Suffrages (R4)'!$AA$33),1,0)</f>
        <v>0</v>
      </c>
      <c r="S33" s="121">
        <f>IF(AND('Sièges (R3)'!$AB$33&gt;0,'Suffrages (R4)'!S33='Suffrages (R4)'!$AA$33),1,0)</f>
        <v>0</v>
      </c>
      <c r="T33" s="121">
        <f>IF(AND('Sièges (R3)'!$AB$33&gt;0,'Suffrages (R4)'!T33='Suffrages (R4)'!$AA$33),1,0)</f>
        <v>0</v>
      </c>
      <c r="U33" s="121">
        <f>IF(AND('Sièges (R3)'!$AB$33&gt;0,'Suffrages (R4)'!U33='Suffrages (R4)'!$AA$33),1,0)</f>
        <v>0</v>
      </c>
      <c r="V33" s="119">
        <f>IF(AND('Sièges (R3)'!$AB$2&gt;0,'Suffrages (R4)'!V33='Suffrages (R4)'!$AA$2),1,0)</f>
        <v>0</v>
      </c>
      <c r="W33" s="121">
        <f>IF(AND('Sièges (R3)'!$AB$33&gt;0,'Suffrages (R4)'!W33='Suffrages (R4)'!$AA$33),1,0)</f>
        <v>0</v>
      </c>
      <c r="X33" s="121">
        <f>IF(AND('Sièges (R3)'!$AB$33&gt;0,'Suffrages (R4)'!X33='Suffrages (R4)'!$AA$33),1,0)</f>
        <v>0</v>
      </c>
      <c r="Y33" s="121">
        <f>IF(AND('Sièges (R3)'!$AB$33&gt;0,'Suffrages (R4)'!Y33='Suffrages (R4)'!$AA$33),1,0)</f>
        <v>0</v>
      </c>
      <c r="Z33" s="121">
        <f>IF(AND('Sièges (R3)'!$AB$33&gt;0,'Suffrages (R4)'!Z33='Suffrages (R4)'!$AA$33),1,0)</f>
        <v>0</v>
      </c>
      <c r="AA33" s="119">
        <f t="shared" si="0"/>
        <v>0</v>
      </c>
      <c r="AB33" s="120">
        <f>'Sièges (R3)'!AB33-AA33</f>
        <v>0</v>
      </c>
    </row>
    <row r="34" spans="1:28" ht="31.5" customHeight="1">
      <c r="A34" s="118" t="s">
        <v>73</v>
      </c>
      <c r="B34" s="121">
        <f>IF(AND('Sièges (R3)'!$AB$34&gt;0,'Suffrages (R4)'!B34='Suffrages (R4)'!$AA$34),1,0)</f>
        <v>0</v>
      </c>
      <c r="C34" s="121">
        <f>IF(AND('Sièges (R3)'!$AB$34&gt;0,'Suffrages (R4)'!C34='Suffrages (R4)'!$AA$34),1,0)</f>
        <v>0</v>
      </c>
      <c r="D34" s="121">
        <f>IF(AND('Sièges (R3)'!$AB$34&gt;0,'Suffrages (R4)'!D34='Suffrages (R4)'!$AA$34),1,0)</f>
        <v>0</v>
      </c>
      <c r="E34" s="121">
        <f>IF(AND('Sièges (R3)'!$AB$34&gt;0,'Suffrages (R4)'!E34='Suffrages (R4)'!$AA$34),1,0)</f>
        <v>0</v>
      </c>
      <c r="F34" s="121">
        <f>IF(AND('Sièges (R3)'!$AB$34&gt;0,'Suffrages (R4)'!F34='Suffrages (R4)'!$AA$34),1,0)</f>
        <v>0</v>
      </c>
      <c r="G34" s="121">
        <f>IF(AND('Sièges (R3)'!$AB$34&gt;0,'Suffrages (R4)'!G34='Suffrages (R4)'!$AA$34),1,0)</f>
        <v>0</v>
      </c>
      <c r="H34" s="121">
        <f>IF(AND('Sièges (R3)'!$AB$34&gt;0,'Suffrages (R4)'!H34='Suffrages (R4)'!$AA$34),1,0)</f>
        <v>0</v>
      </c>
      <c r="I34" s="121">
        <f>IF(AND('Sièges (R3)'!$AB$34&gt;0,'Suffrages (R4)'!I34='Suffrages (R4)'!$AA$34),1,0)</f>
        <v>0</v>
      </c>
      <c r="J34" s="121">
        <f>IF(AND('Sièges (R3)'!$AB$34&gt;0,'Suffrages (R4)'!J34='Suffrages (R4)'!$AA$34),1,0)</f>
        <v>0</v>
      </c>
      <c r="K34" s="121">
        <f>IF(AND('Sièges (R3)'!$AB$34&gt;0,'Suffrages (R4)'!K34='Suffrages (R4)'!$AA$34),1,0)</f>
        <v>0</v>
      </c>
      <c r="L34" s="121">
        <f>IF(AND('Sièges (R3)'!$AB$34&gt;0,'Suffrages (R4)'!L34='Suffrages (R4)'!$AA$34),1,0)</f>
        <v>0</v>
      </c>
      <c r="M34" s="121">
        <f>IF(AND('Sièges (R3)'!$AB$34&gt;0,'Suffrages (R4)'!M34='Suffrages (R4)'!$AA$34),1,0)</f>
        <v>0</v>
      </c>
      <c r="N34" s="121">
        <f>IF(AND('Sièges (R3)'!$AB$34&gt;0,'Suffrages (R4)'!N34='Suffrages (R4)'!$AA$34),1,0)</f>
        <v>0</v>
      </c>
      <c r="O34" s="121">
        <f>IF(AND('Sièges (R3)'!$AB$34&gt;0,'Suffrages (R4)'!O34='Suffrages (R4)'!$AA$34),1,0)</f>
        <v>0</v>
      </c>
      <c r="P34" s="121">
        <f>IF(AND('Sièges (R3)'!$AB$34&gt;0,'Suffrages (R4)'!P34='Suffrages (R4)'!$AA$34),1,0)</f>
        <v>0</v>
      </c>
      <c r="Q34" s="121">
        <f>IF(AND('Sièges (R3)'!$AB$34&gt;0,'Suffrages (R4)'!Q34='Suffrages (R4)'!$AA$34),1,0)</f>
        <v>0</v>
      </c>
      <c r="R34" s="121">
        <f>IF(AND('Sièges (R3)'!$AB$34&gt;0,'Suffrages (R4)'!R34='Suffrages (R4)'!$AA$34),1,0)</f>
        <v>0</v>
      </c>
      <c r="S34" s="121">
        <f>IF(AND('Sièges (R3)'!$AB$34&gt;0,'Suffrages (R4)'!S34='Suffrages (R4)'!$AA$34),1,0)</f>
        <v>0</v>
      </c>
      <c r="T34" s="121">
        <f>IF(AND('Sièges (R3)'!$AB$34&gt;0,'Suffrages (R4)'!T34='Suffrages (R4)'!$AA$34),1,0)</f>
        <v>0</v>
      </c>
      <c r="U34" s="121">
        <f>IF(AND('Sièges (R3)'!$AB$34&gt;0,'Suffrages (R4)'!U34='Suffrages (R4)'!$AA$34),1,0)</f>
        <v>0</v>
      </c>
      <c r="V34" s="119">
        <f>IF(AND('Sièges (R3)'!$AB$2&gt;0,'Suffrages (R4)'!V34='Suffrages (R4)'!$AA$2),1,0)</f>
        <v>0</v>
      </c>
      <c r="W34" s="121">
        <f>IF(AND('Sièges (R3)'!$AB$34&gt;0,'Suffrages (R4)'!W34='Suffrages (R4)'!$AA$34),1,0)</f>
        <v>0</v>
      </c>
      <c r="X34" s="121">
        <f>IF(AND('Sièges (R3)'!$AB$34&gt;0,'Suffrages (R4)'!X34='Suffrages (R4)'!$AA$34),1,0)</f>
        <v>0</v>
      </c>
      <c r="Y34" s="121">
        <f>IF(AND('Sièges (R3)'!$AB$34&gt;0,'Suffrages (R4)'!Y34='Suffrages (R4)'!$AA$34),1,0)</f>
        <v>0</v>
      </c>
      <c r="Z34" s="121">
        <f>IF(AND('Sièges (R3)'!$AB$34&gt;0,'Suffrages (R4)'!Z34='Suffrages (R4)'!$AA$34),1,0)</f>
        <v>0</v>
      </c>
      <c r="AA34" s="119">
        <f t="shared" si="0"/>
        <v>0</v>
      </c>
      <c r="AB34" s="120">
        <f>'Sièges (R3)'!AB34-AA34</f>
        <v>0</v>
      </c>
    </row>
    <row r="35" spans="1:28" ht="18">
      <c r="A35" s="118" t="s">
        <v>17</v>
      </c>
      <c r="B35" s="122">
        <f t="shared" ref="B35:AB35" si="1">SUM(B2:B34)</f>
        <v>0</v>
      </c>
      <c r="C35" s="122">
        <f t="shared" si="1"/>
        <v>0</v>
      </c>
      <c r="D35" s="122">
        <f t="shared" si="1"/>
        <v>0</v>
      </c>
      <c r="E35" s="122">
        <f t="shared" si="1"/>
        <v>0</v>
      </c>
      <c r="F35" s="122">
        <f t="shared" si="1"/>
        <v>0</v>
      </c>
      <c r="G35" s="122">
        <f t="shared" si="1"/>
        <v>0</v>
      </c>
      <c r="H35" s="122">
        <f t="shared" si="1"/>
        <v>0</v>
      </c>
      <c r="I35" s="122">
        <f t="shared" si="1"/>
        <v>5</v>
      </c>
      <c r="J35" s="122">
        <f t="shared" si="1"/>
        <v>3</v>
      </c>
      <c r="K35" s="122">
        <f t="shared" si="1"/>
        <v>0</v>
      </c>
      <c r="L35" s="122">
        <f t="shared" si="1"/>
        <v>0</v>
      </c>
      <c r="M35" s="122">
        <f t="shared" si="1"/>
        <v>3</v>
      </c>
      <c r="N35" s="122">
        <f t="shared" si="1"/>
        <v>0</v>
      </c>
      <c r="O35" s="122">
        <f t="shared" si="1"/>
        <v>0</v>
      </c>
      <c r="P35" s="122">
        <f t="shared" si="1"/>
        <v>1</v>
      </c>
      <c r="Q35" s="122">
        <f t="shared" si="1"/>
        <v>0</v>
      </c>
      <c r="R35" s="122">
        <f t="shared" si="1"/>
        <v>3</v>
      </c>
      <c r="S35" s="122">
        <f t="shared" si="1"/>
        <v>1</v>
      </c>
      <c r="T35" s="122">
        <f t="shared" si="1"/>
        <v>3</v>
      </c>
      <c r="U35" s="122">
        <f t="shared" si="1"/>
        <v>4</v>
      </c>
      <c r="V35" s="122">
        <f t="shared" si="1"/>
        <v>0</v>
      </c>
      <c r="W35" s="122">
        <f t="shared" si="1"/>
        <v>0</v>
      </c>
      <c r="X35" s="122">
        <f t="shared" si="1"/>
        <v>0</v>
      </c>
      <c r="Y35" s="122">
        <f t="shared" si="1"/>
        <v>3</v>
      </c>
      <c r="Z35" s="122">
        <f t="shared" si="1"/>
        <v>1</v>
      </c>
      <c r="AA35" s="122">
        <f t="shared" si="1"/>
        <v>27</v>
      </c>
      <c r="AB35" s="122">
        <f t="shared" si="1"/>
        <v>45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AA1035"/>
  <sheetViews>
    <sheetView workbookViewId="0"/>
  </sheetViews>
  <sheetFormatPr baseColWidth="10" defaultColWidth="13.5" defaultRowHeight="15.75" customHeight="1"/>
  <cols>
    <col min="1" max="1" width="31.6640625" customWidth="1"/>
    <col min="2" max="27" width="11.83203125" customWidth="1"/>
  </cols>
  <sheetData>
    <row r="1" spans="1:27" ht="36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202</v>
      </c>
    </row>
    <row r="2" spans="1:27" ht="18">
      <c r="A2" s="118" t="s">
        <v>40</v>
      </c>
      <c r="B2" s="119">
        <f>IF('Sièges (R4)'!B2,0,'Suffrages (R4)'!B2)</f>
        <v>1598</v>
      </c>
      <c r="C2" s="119">
        <f>IF('Sièges (R4)'!C2,0,'Suffrages (R4)'!C2)</f>
        <v>3195</v>
      </c>
      <c r="D2" s="119">
        <f>IF('Sièges (R4)'!D2,0,'Suffrages (R4)'!D2)</f>
        <v>815</v>
      </c>
      <c r="E2" s="119">
        <f>IF('Sièges (R4)'!E2,0,'Suffrages (R4)'!E2)</f>
        <v>356</v>
      </c>
      <c r="F2" s="119">
        <f>IF('Sièges (R4)'!F2,0,'Suffrages (R4)'!F2)</f>
        <v>342</v>
      </c>
      <c r="G2" s="119">
        <f>IF('Sièges (R4)'!G2,0,'Suffrages (R4)'!G2)</f>
        <v>409</v>
      </c>
      <c r="H2" s="119">
        <f>IF('Sièges (R4)'!H2,0,'Suffrages (R4)'!H2)</f>
        <v>1397</v>
      </c>
      <c r="I2" s="119">
        <f>IF('Sièges (R4)'!I2,0,'Suffrages (R4)'!I2)</f>
        <v>0</v>
      </c>
      <c r="J2" s="119">
        <f>IF('Sièges (R4)'!J2,0,'Suffrages (R4)'!J2)</f>
        <v>1651.1111111111095</v>
      </c>
      <c r="K2" s="119">
        <f>IF('Sièges (R4)'!K2,0,'Suffrages (R4)'!K2)</f>
        <v>1011</v>
      </c>
      <c r="L2" s="119">
        <f>IF('Sièges (R4)'!L2,0,'Suffrages (R4)'!L2)</f>
        <v>1209</v>
      </c>
      <c r="M2" s="119">
        <f>IF('Sièges (R4)'!M2,0,'Suffrages (R4)'!M2)</f>
        <v>0</v>
      </c>
      <c r="N2" s="119">
        <f>IF('Sièges (R4)'!N2,0,'Suffrages (R4)'!N2)</f>
        <v>552</v>
      </c>
      <c r="O2" s="119">
        <f>IF('Sièges (R4)'!O2,0,'Suffrages (R4)'!O2)</f>
        <v>585</v>
      </c>
      <c r="P2" s="119">
        <f>IF('Sièges (R4)'!P2,0,'Suffrages (R4)'!P2)</f>
        <v>3106</v>
      </c>
      <c r="Q2" s="119">
        <f>IF('Sièges (R4)'!Q2,0,'Suffrages (R4)'!Q2)</f>
        <v>1284</v>
      </c>
      <c r="R2" s="119">
        <f>IF('Sièges (R4)'!R2,0,'Suffrages (R4)'!R2)</f>
        <v>0</v>
      </c>
      <c r="S2" s="119">
        <f>IF('Sièges (R4)'!S2,0,'Suffrages (R4)'!S2)</f>
        <v>0</v>
      </c>
      <c r="T2" s="119">
        <f>IF('Sièges (R4)'!T2,0,'Suffrages (R4)'!T2)</f>
        <v>4196</v>
      </c>
      <c r="U2" s="119">
        <f>IF('Sièges (R4)'!U2,0,'Suffrages (R4)'!U2)</f>
        <v>499.55555555555475</v>
      </c>
      <c r="V2" s="119">
        <f>IF('Sièges (R4)'!V2,0,'Suffrages (R4)'!V2)</f>
        <v>3043</v>
      </c>
      <c r="W2" s="119">
        <f>IF('Sièges (R4)'!W2,0,'Suffrages (R4)'!W2)</f>
        <v>1837</v>
      </c>
      <c r="X2" s="119">
        <f>IF('Sièges (R4)'!X2,0,'Suffrages (R4)'!X2)</f>
        <v>0</v>
      </c>
      <c r="Y2" s="119">
        <f>IF('Sièges (R4)'!Y2,0,'Suffrages (R4)'!Y2)</f>
        <v>0</v>
      </c>
      <c r="Z2" s="119">
        <f>IF('Sièges (R4)'!Z2,0,'Suffrages (R4)'!Z2)</f>
        <v>0</v>
      </c>
      <c r="AA2" s="119">
        <f t="shared" ref="AA2:AA34" si="0">MAX(B2:Z2)</f>
        <v>4196</v>
      </c>
    </row>
    <row r="3" spans="1:27" ht="18">
      <c r="A3" s="118" t="s">
        <v>42</v>
      </c>
      <c r="B3" s="121">
        <f>IF('Sièges (R4)'!B3,0,'Suffrages (R4)'!B3)</f>
        <v>2635</v>
      </c>
      <c r="C3" s="121">
        <f>IF('Sièges (R4)'!C3,0,'Suffrages (R4)'!C3)</f>
        <v>3726</v>
      </c>
      <c r="D3" s="121">
        <f>IF('Sièges (R4)'!D3,0,'Suffrages (R4)'!D3)</f>
        <v>1419</v>
      </c>
      <c r="E3" s="121">
        <f>IF('Sièges (R4)'!E3,0,'Suffrages (R4)'!E3)</f>
        <v>409</v>
      </c>
      <c r="F3" s="121">
        <f>IF('Sièges (R4)'!F3,0,'Suffrages (R4)'!F3)</f>
        <v>735</v>
      </c>
      <c r="G3" s="121">
        <f>IF('Sièges (R4)'!G3,0,'Suffrages (R4)'!G3)</f>
        <v>0</v>
      </c>
      <c r="H3" s="121">
        <f>IF('Sièges (R4)'!H3,0,'Suffrages (R4)'!H3)</f>
        <v>1908</v>
      </c>
      <c r="I3" s="121">
        <f>IF('Sièges (R4)'!I3,0,'Suffrages (R4)'!I3)</f>
        <v>7255</v>
      </c>
      <c r="J3" s="121">
        <f>IF('Sièges (R4)'!J3,0,'Suffrages (R4)'!J3)</f>
        <v>2407.125</v>
      </c>
      <c r="K3" s="121">
        <f>IF('Sièges (R4)'!K3,0,'Suffrages (R4)'!K3)</f>
        <v>973</v>
      </c>
      <c r="L3" s="121">
        <f>IF('Sièges (R4)'!L3,0,'Suffrages (R4)'!L3)</f>
        <v>1182</v>
      </c>
      <c r="M3" s="121">
        <f>IF('Sièges (R4)'!M3,0,'Suffrages (R4)'!M3)</f>
        <v>5341</v>
      </c>
      <c r="N3" s="121">
        <f>IF('Sièges (R4)'!N3,0,'Suffrages (R4)'!N3)</f>
        <v>532</v>
      </c>
      <c r="O3" s="121">
        <f>IF('Sièges (R4)'!O3,0,'Suffrages (R4)'!O3)</f>
        <v>1767</v>
      </c>
      <c r="P3" s="121">
        <f>IF('Sièges (R4)'!P3,0,'Suffrages (R4)'!P3)</f>
        <v>1843</v>
      </c>
      <c r="Q3" s="121">
        <f>IF('Sièges (R4)'!Q3,0,'Suffrages (R4)'!Q3)</f>
        <v>1218</v>
      </c>
      <c r="R3" s="121">
        <f>IF('Sièges (R4)'!R3,0,'Suffrages (R4)'!R3)</f>
        <v>5539.125</v>
      </c>
      <c r="S3" s="121">
        <f>IF('Sièges (R4)'!S3,0,'Suffrages (R4)'!S3)</f>
        <v>0</v>
      </c>
      <c r="T3" s="121">
        <f>IF('Sièges (R4)'!T3,0,'Suffrages (R4)'!T3)</f>
        <v>0</v>
      </c>
      <c r="U3" s="121">
        <f>IF('Sièges (R4)'!U3,0,'Suffrages (R4)'!U3)</f>
        <v>0</v>
      </c>
      <c r="V3" s="119">
        <f>IF('Sièges (R4)'!V3,0,'Suffrages (R4)'!V3)</f>
        <v>4377</v>
      </c>
      <c r="W3" s="121">
        <f>IF('Sièges (R4)'!W3,0,'Suffrages (R4)'!W3)</f>
        <v>1365</v>
      </c>
      <c r="X3" s="121">
        <f>IF('Sièges (R4)'!X3,0,'Suffrages (R4)'!X3)</f>
        <v>0</v>
      </c>
      <c r="Y3" s="121">
        <f>IF('Sièges (R4)'!Y3,0,'Suffrages (R4)'!Y3)</f>
        <v>0</v>
      </c>
      <c r="Z3" s="121">
        <f>IF('Sièges (R4)'!Z3,0,'Suffrages (R4)'!Z3)</f>
        <v>0</v>
      </c>
      <c r="AA3" s="119">
        <f t="shared" si="0"/>
        <v>7255</v>
      </c>
    </row>
    <row r="4" spans="1:27" ht="18">
      <c r="A4" s="118" t="s">
        <v>43</v>
      </c>
      <c r="B4" s="121">
        <f>IF('Sièges (R4)'!B4,0,'Suffrages (R4)'!B4)</f>
        <v>4087</v>
      </c>
      <c r="C4" s="121">
        <f>IF('Sièges (R4)'!C4,0,'Suffrages (R4)'!C4)</f>
        <v>3422</v>
      </c>
      <c r="D4" s="121">
        <f>IF('Sièges (R4)'!D4,0,'Suffrages (R4)'!D4)</f>
        <v>824</v>
      </c>
      <c r="E4" s="121">
        <f>IF('Sièges (R4)'!E4,0,'Suffrages (R4)'!E4)</f>
        <v>949</v>
      </c>
      <c r="F4" s="121">
        <f>IF('Sièges (R4)'!F4,0,'Suffrages (R4)'!F4)</f>
        <v>542</v>
      </c>
      <c r="G4" s="121">
        <f>IF('Sièges (R4)'!G4,0,'Suffrages (R4)'!G4)</f>
        <v>468</v>
      </c>
      <c r="H4" s="121">
        <f>IF('Sièges (R4)'!H4,0,'Suffrages (R4)'!H4)</f>
        <v>1988</v>
      </c>
      <c r="I4" s="121">
        <f>IF('Sièges (R4)'!I4,0,'Suffrages (R4)'!I4)</f>
        <v>0</v>
      </c>
      <c r="J4" s="121">
        <f>IF('Sièges (R4)'!J4,0,'Suffrages (R4)'!J4)</f>
        <v>7146.625</v>
      </c>
      <c r="K4" s="121">
        <f>IF('Sièges (R4)'!K4,0,'Suffrages (R4)'!K4)</f>
        <v>1415</v>
      </c>
      <c r="L4" s="121">
        <f>IF('Sièges (R4)'!L4,0,'Suffrages (R4)'!L4)</f>
        <v>1239</v>
      </c>
      <c r="M4" s="121">
        <f>IF('Sièges (R4)'!M4,0,'Suffrages (R4)'!M4)</f>
        <v>6646</v>
      </c>
      <c r="N4" s="121">
        <f>IF('Sièges (R4)'!N4,0,'Suffrages (R4)'!N4)</f>
        <v>583</v>
      </c>
      <c r="O4" s="121">
        <f>IF('Sièges (R4)'!O4,0,'Suffrages (R4)'!O4)</f>
        <v>1021</v>
      </c>
      <c r="P4" s="121">
        <f>IF('Sièges (R4)'!P4,0,'Suffrages (R4)'!P4)</f>
        <v>3866</v>
      </c>
      <c r="Q4" s="121">
        <f>IF('Sièges (R4)'!Q4,0,'Suffrages (R4)'!Q4)</f>
        <v>2526</v>
      </c>
      <c r="R4" s="121">
        <f>IF('Sièges (R4)'!R4,0,'Suffrages (R4)'!R4)</f>
        <v>0</v>
      </c>
      <c r="S4" s="121">
        <f>IF('Sièges (R4)'!S4,0,'Suffrages (R4)'!S4)</f>
        <v>0</v>
      </c>
      <c r="T4" s="121">
        <f>IF('Sièges (R4)'!T4,0,'Suffrages (R4)'!T4)</f>
        <v>6110</v>
      </c>
      <c r="U4" s="121">
        <f>IF('Sièges (R4)'!U4,0,'Suffrages (R4)'!U4)</f>
        <v>0</v>
      </c>
      <c r="V4" s="119">
        <f>IF('Sièges (R4)'!V4,0,'Suffrages (R4)'!V4)</f>
        <v>4376</v>
      </c>
      <c r="W4" s="121">
        <f>IF('Sièges (R4)'!W4,0,'Suffrages (R4)'!W4)</f>
        <v>911</v>
      </c>
      <c r="X4" s="121">
        <f>IF('Sièges (R4)'!X4,0,'Suffrages (R4)'!X4)</f>
        <v>0</v>
      </c>
      <c r="Y4" s="121">
        <f>IF('Sièges (R4)'!Y4,0,'Suffrages (R4)'!Y4)</f>
        <v>0</v>
      </c>
      <c r="Z4" s="121">
        <f>IF('Sièges (R4)'!Z4,0,'Suffrages (R4)'!Z4)</f>
        <v>0</v>
      </c>
      <c r="AA4" s="119">
        <f t="shared" si="0"/>
        <v>7146.625</v>
      </c>
    </row>
    <row r="5" spans="1:27" ht="18">
      <c r="A5" s="118" t="s">
        <v>44</v>
      </c>
      <c r="B5" s="121">
        <f>IF('Sièges (R4)'!B5,0,'Suffrages (R4)'!B5)</f>
        <v>1128</v>
      </c>
      <c r="C5" s="121">
        <f>IF('Sièges (R4)'!C5,0,'Suffrages (R4)'!C5)</f>
        <v>1335</v>
      </c>
      <c r="D5" s="121">
        <f>IF('Sièges (R4)'!D5,0,'Suffrages (R4)'!D5)</f>
        <v>581</v>
      </c>
      <c r="E5" s="121">
        <f>IF('Sièges (R4)'!E5,0,'Suffrages (R4)'!E5)</f>
        <v>294</v>
      </c>
      <c r="F5" s="121">
        <f>IF('Sièges (R4)'!F5,0,'Suffrages (R4)'!F5)</f>
        <v>223</v>
      </c>
      <c r="G5" s="121">
        <f>IF('Sièges (R4)'!G5,0,'Suffrages (R4)'!G5)</f>
        <v>353</v>
      </c>
      <c r="H5" s="121">
        <f>IF('Sièges (R4)'!H5,0,'Suffrages (R4)'!H5)</f>
        <v>1187</v>
      </c>
      <c r="I5" s="121">
        <f>IF('Sièges (R4)'!I5,0,'Suffrages (R4)'!I5)</f>
        <v>0</v>
      </c>
      <c r="J5" s="121">
        <f>IF('Sièges (R4)'!J5,0,'Suffrages (R4)'!J5)</f>
        <v>0</v>
      </c>
      <c r="K5" s="121">
        <f>IF('Sièges (R4)'!K5,0,'Suffrages (R4)'!K5)</f>
        <v>855</v>
      </c>
      <c r="L5" s="121">
        <f>IF('Sièges (R4)'!L5,0,'Suffrages (R4)'!L5)</f>
        <v>664</v>
      </c>
      <c r="M5" s="121">
        <f>IF('Sièges (R4)'!M5,0,'Suffrages (R4)'!M5)</f>
        <v>0</v>
      </c>
      <c r="N5" s="121">
        <f>IF('Sièges (R4)'!N5,0,'Suffrages (R4)'!N5)</f>
        <v>312</v>
      </c>
      <c r="O5" s="121">
        <f>IF('Sièges (R4)'!O5,0,'Suffrages (R4)'!O5)</f>
        <v>877</v>
      </c>
      <c r="P5" s="121">
        <f>IF('Sièges (R4)'!P5,0,'Suffrages (R4)'!P5)</f>
        <v>4088</v>
      </c>
      <c r="Q5" s="121">
        <f>IF('Sièges (R4)'!Q5,0,'Suffrages (R4)'!Q5)</f>
        <v>1500</v>
      </c>
      <c r="R5" s="121">
        <f>IF('Sièges (R4)'!R5,0,'Suffrages (R4)'!R5)</f>
        <v>3711</v>
      </c>
      <c r="S5" s="121">
        <f>IF('Sièges (R4)'!S5,0,'Suffrages (R4)'!S5)</f>
        <v>2398.1428571428569</v>
      </c>
      <c r="T5" s="121">
        <f>IF('Sièges (R4)'!T5,0,'Suffrages (R4)'!T5)</f>
        <v>2678</v>
      </c>
      <c r="U5" s="121">
        <f>IF('Sièges (R4)'!U5,0,'Suffrages (R4)'!U5)</f>
        <v>0</v>
      </c>
      <c r="V5" s="119">
        <f>IF('Sièges (R4)'!V5,0,'Suffrages (R4)'!V5)</f>
        <v>3058</v>
      </c>
      <c r="W5" s="121">
        <f>IF('Sièges (R4)'!W5,0,'Suffrages (R4)'!W5)</f>
        <v>913</v>
      </c>
      <c r="X5" s="121">
        <f>IF('Sièges (R4)'!X5,0,'Suffrages (R4)'!X5)</f>
        <v>0</v>
      </c>
      <c r="Y5" s="121">
        <f>IF('Sièges (R4)'!Y5,0,'Suffrages (R4)'!Y5)</f>
        <v>0</v>
      </c>
      <c r="Z5" s="121">
        <f>IF('Sièges (R4)'!Z5,0,'Suffrages (R4)'!Z5)</f>
        <v>0</v>
      </c>
      <c r="AA5" s="119">
        <f t="shared" si="0"/>
        <v>4088</v>
      </c>
    </row>
    <row r="6" spans="1:27" ht="18">
      <c r="A6" s="118" t="s">
        <v>45</v>
      </c>
      <c r="B6" s="121">
        <f>IF('Sièges (R4)'!B6,0,'Suffrages (R4)'!B6)</f>
        <v>2417</v>
      </c>
      <c r="C6" s="121">
        <f>IF('Sièges (R4)'!C6,0,'Suffrages (R4)'!C6)</f>
        <v>2773</v>
      </c>
      <c r="D6" s="121">
        <f>IF('Sièges (R4)'!D6,0,'Suffrages (R4)'!D6)</f>
        <v>682</v>
      </c>
      <c r="E6" s="121">
        <f>IF('Sièges (R4)'!E6,0,'Suffrages (R4)'!E6)</f>
        <v>637</v>
      </c>
      <c r="F6" s="121">
        <f>IF('Sièges (R4)'!F6,0,'Suffrages (R4)'!F6)</f>
        <v>723</v>
      </c>
      <c r="G6" s="121">
        <f>IF('Sièges (R4)'!G6,0,'Suffrages (R4)'!G6)</f>
        <v>532</v>
      </c>
      <c r="H6" s="121">
        <f>IF('Sièges (R4)'!H6,0,'Suffrages (R4)'!H6)</f>
        <v>2608</v>
      </c>
      <c r="I6" s="121">
        <f>IF('Sièges (R4)'!I6,0,'Suffrages (R4)'!I6)</f>
        <v>0</v>
      </c>
      <c r="J6" s="121">
        <f>IF('Sièges (R4)'!J6,0,'Suffrages (R4)'!J6)</f>
        <v>0</v>
      </c>
      <c r="K6" s="121">
        <f>IF('Sièges (R4)'!K6,0,'Suffrages (R4)'!K6)</f>
        <v>1569</v>
      </c>
      <c r="L6" s="121">
        <f>IF('Sièges (R4)'!L6,0,'Suffrages (R4)'!L6)</f>
        <v>1943</v>
      </c>
      <c r="M6" s="121">
        <f>IF('Sièges (R4)'!M6,0,'Suffrages (R4)'!M6)</f>
        <v>0</v>
      </c>
      <c r="N6" s="121">
        <f>IF('Sièges (R4)'!N6,0,'Suffrages (R4)'!N6)</f>
        <v>645</v>
      </c>
      <c r="O6" s="121">
        <f>IF('Sièges (R4)'!O6,0,'Suffrages (R4)'!O6)</f>
        <v>1725</v>
      </c>
      <c r="P6" s="121">
        <f>IF('Sièges (R4)'!P6,0,'Suffrages (R4)'!P6)</f>
        <v>4576</v>
      </c>
      <c r="Q6" s="121">
        <f>IF('Sièges (R4)'!Q6,0,'Suffrages (R4)'!Q6)</f>
        <v>881</v>
      </c>
      <c r="R6" s="121">
        <f>IF('Sièges (R4)'!R6,0,'Suffrages (R4)'!R6)</f>
        <v>0</v>
      </c>
      <c r="S6" s="121">
        <f>IF('Sièges (R4)'!S6,0,'Suffrages (R4)'!S6)</f>
        <v>8667.7999999999993</v>
      </c>
      <c r="T6" s="121">
        <f>IF('Sièges (R4)'!T6,0,'Suffrages (R4)'!T6)</f>
        <v>7893</v>
      </c>
      <c r="U6" s="121">
        <f>IF('Sièges (R4)'!U6,0,'Suffrages (R4)'!U6)</f>
        <v>763.79999999999927</v>
      </c>
      <c r="V6" s="119">
        <f>IF('Sièges (R4)'!V6,0,'Suffrages (R4)'!V6)</f>
        <v>6689</v>
      </c>
      <c r="W6" s="121">
        <f>IF('Sièges (R4)'!W6,0,'Suffrages (R4)'!W6)</f>
        <v>747</v>
      </c>
      <c r="X6" s="121">
        <f>IF('Sièges (R4)'!X6,0,'Suffrages (R4)'!X6)</f>
        <v>0</v>
      </c>
      <c r="Y6" s="121">
        <f>IF('Sièges (R4)'!Y6,0,'Suffrages (R4)'!Y6)</f>
        <v>0</v>
      </c>
      <c r="Z6" s="121">
        <f>IF('Sièges (R4)'!Z6,0,'Suffrages (R4)'!Z6)</f>
        <v>0</v>
      </c>
      <c r="AA6" s="119">
        <f t="shared" si="0"/>
        <v>8667.7999999999993</v>
      </c>
    </row>
    <row r="7" spans="1:27" ht="18">
      <c r="A7" s="118" t="s">
        <v>46</v>
      </c>
      <c r="B7" s="121">
        <f>IF('Sièges (R4)'!B7,0,'Suffrages (R4)'!B7)</f>
        <v>404</v>
      </c>
      <c r="C7" s="121">
        <f>IF('Sièges (R4)'!C7,0,'Suffrages (R4)'!C7)</f>
        <v>969</v>
      </c>
      <c r="D7" s="121">
        <f>IF('Sièges (R4)'!D7,0,'Suffrages (R4)'!D7)</f>
        <v>699</v>
      </c>
      <c r="E7" s="121">
        <f>IF('Sièges (R4)'!E7,0,'Suffrages (R4)'!E7)</f>
        <v>1422</v>
      </c>
      <c r="F7" s="121">
        <f>IF('Sièges (R4)'!F7,0,'Suffrages (R4)'!F7)</f>
        <v>83</v>
      </c>
      <c r="G7" s="121">
        <f>IF('Sièges (R4)'!G7,0,'Suffrages (R4)'!G7)</f>
        <v>750</v>
      </c>
      <c r="H7" s="121">
        <f>IF('Sièges (R4)'!H7,0,'Suffrages (R4)'!H7)</f>
        <v>816</v>
      </c>
      <c r="I7" s="121">
        <f>IF('Sièges (R4)'!I7,0,'Suffrages (R4)'!I7)</f>
        <v>600</v>
      </c>
      <c r="J7" s="121">
        <f>IF('Sièges (R4)'!J7,0,'Suffrages (R4)'!J7)</f>
        <v>0</v>
      </c>
      <c r="K7" s="121">
        <f>IF('Sièges (R4)'!K7,0,'Suffrages (R4)'!K7)</f>
        <v>335</v>
      </c>
      <c r="L7" s="121">
        <f>IF('Sièges (R4)'!L7,0,'Suffrages (R4)'!L7)</f>
        <v>351</v>
      </c>
      <c r="M7" s="121">
        <f>IF('Sièges (R4)'!M7,0,'Suffrages (R4)'!M7)</f>
        <v>1446</v>
      </c>
      <c r="N7" s="121">
        <f>IF('Sièges (R4)'!N7,0,'Suffrages (R4)'!N7)</f>
        <v>382</v>
      </c>
      <c r="O7" s="121">
        <f>IF('Sièges (R4)'!O7,0,'Suffrages (R4)'!O7)</f>
        <v>1144</v>
      </c>
      <c r="P7" s="121">
        <f>IF('Sièges (R4)'!P7,0,'Suffrages (R4)'!P7)</f>
        <v>991</v>
      </c>
      <c r="Q7" s="121">
        <f>IF('Sièges (R4)'!Q7,0,'Suffrages (R4)'!Q7)</f>
        <v>0</v>
      </c>
      <c r="R7" s="121">
        <f>IF('Sièges (R4)'!R7,0,'Suffrages (R4)'!R7)</f>
        <v>0</v>
      </c>
      <c r="S7" s="121">
        <f>IF('Sièges (R4)'!S7,0,'Suffrages (R4)'!S7)</f>
        <v>0</v>
      </c>
      <c r="T7" s="121">
        <f>IF('Sièges (R4)'!T7,0,'Suffrages (R4)'!T7)</f>
        <v>1641</v>
      </c>
      <c r="U7" s="121">
        <f>IF('Sièges (R4)'!U7,0,'Suffrages (R4)'!U7)</f>
        <v>1459</v>
      </c>
      <c r="V7" s="119">
        <f>IF('Sièges (R4)'!V7,0,'Suffrages (R4)'!V7)</f>
        <v>0</v>
      </c>
      <c r="W7" s="121">
        <f>IF('Sièges (R4)'!W7,0,'Suffrages (R4)'!W7)</f>
        <v>938</v>
      </c>
      <c r="X7" s="121">
        <f>IF('Sièges (R4)'!X7,0,'Suffrages (R4)'!X7)</f>
        <v>0</v>
      </c>
      <c r="Y7" s="121">
        <f>IF('Sièges (R4)'!Y7,0,'Suffrages (R4)'!Y7)</f>
        <v>1788</v>
      </c>
      <c r="Z7" s="121">
        <f>IF('Sièges (R4)'!Z7,0,'Suffrages (R4)'!Z7)</f>
        <v>1336</v>
      </c>
      <c r="AA7" s="119">
        <f t="shared" si="0"/>
        <v>1788</v>
      </c>
    </row>
    <row r="8" spans="1:27" ht="18">
      <c r="A8" s="118" t="s">
        <v>47</v>
      </c>
      <c r="B8" s="121">
        <f>IF('Sièges (R4)'!B8,0,'Suffrages (R4)'!B8)</f>
        <v>171</v>
      </c>
      <c r="C8" s="121">
        <f>IF('Sièges (R4)'!C8,0,'Suffrages (R4)'!C8)</f>
        <v>1022</v>
      </c>
      <c r="D8" s="121">
        <f>IF('Sièges (R4)'!D8,0,'Suffrages (R4)'!D8)</f>
        <v>312</v>
      </c>
      <c r="E8" s="121">
        <f>IF('Sièges (R4)'!E8,0,'Suffrages (R4)'!E8)</f>
        <v>485</v>
      </c>
      <c r="F8" s="121">
        <f>IF('Sièges (R4)'!F8,0,'Suffrages (R4)'!F8)</f>
        <v>344</v>
      </c>
      <c r="G8" s="121">
        <f>IF('Sièges (R4)'!G8,0,'Suffrages (R4)'!G8)</f>
        <v>1209</v>
      </c>
      <c r="H8" s="121">
        <f>IF('Sièges (R4)'!H8,0,'Suffrages (R4)'!H8)</f>
        <v>725</v>
      </c>
      <c r="I8" s="121">
        <f>IF('Sièges (R4)'!I8,0,'Suffrages (R4)'!I8)</f>
        <v>2892</v>
      </c>
      <c r="J8" s="121">
        <f>IF('Sièges (R4)'!J8,0,'Suffrages (R4)'!J8)</f>
        <v>2171.375</v>
      </c>
      <c r="K8" s="121">
        <f>IF('Sièges (R4)'!K8,0,'Suffrages (R4)'!K8)</f>
        <v>597</v>
      </c>
      <c r="L8" s="121">
        <f>IF('Sièges (R4)'!L8,0,'Suffrages (R4)'!L8)</f>
        <v>0</v>
      </c>
      <c r="M8" s="121">
        <f>IF('Sièges (R4)'!M8,0,'Suffrages (R4)'!M8)</f>
        <v>0</v>
      </c>
      <c r="N8" s="121">
        <f>IF('Sièges (R4)'!N8,0,'Suffrages (R4)'!N8)</f>
        <v>179</v>
      </c>
      <c r="O8" s="121">
        <f>IF('Sièges (R4)'!O8,0,'Suffrages (R4)'!O8)</f>
        <v>924</v>
      </c>
      <c r="P8" s="121">
        <f>IF('Sièges (R4)'!P8,0,'Suffrages (R4)'!P8)</f>
        <v>0</v>
      </c>
      <c r="Q8" s="121">
        <f>IF('Sièges (R4)'!Q8,0,'Suffrages (R4)'!Q8)</f>
        <v>663</v>
      </c>
      <c r="R8" s="121">
        <f>IF('Sièges (R4)'!R8,0,'Suffrages (R4)'!R8)</f>
        <v>1714</v>
      </c>
      <c r="S8" s="121">
        <f>IF('Sièges (R4)'!S8,0,'Suffrages (R4)'!S8)</f>
        <v>0</v>
      </c>
      <c r="T8" s="121">
        <f>IF('Sièges (R4)'!T8,0,'Suffrages (R4)'!T8)</f>
        <v>0</v>
      </c>
      <c r="U8" s="121">
        <f>IF('Sièges (R4)'!U8,0,'Suffrages (R4)'!U8)</f>
        <v>1209</v>
      </c>
      <c r="V8" s="119">
        <f>IF('Sièges (R4)'!V8,0,'Suffrages (R4)'!V8)</f>
        <v>0</v>
      </c>
      <c r="W8" s="121">
        <f>IF('Sièges (R4)'!W8,0,'Suffrages (R4)'!W8)</f>
        <v>434</v>
      </c>
      <c r="X8" s="121">
        <f>IF('Sièges (R4)'!X8,0,'Suffrages (R4)'!X8)</f>
        <v>0</v>
      </c>
      <c r="Y8" s="121">
        <f>IF('Sièges (R4)'!Y8,0,'Suffrages (R4)'!Y8)</f>
        <v>2787</v>
      </c>
      <c r="Z8" s="121">
        <f>IF('Sièges (R4)'!Z8,0,'Suffrages (R4)'!Z8)</f>
        <v>0</v>
      </c>
      <c r="AA8" s="119">
        <f t="shared" si="0"/>
        <v>2892</v>
      </c>
    </row>
    <row r="9" spans="1:27" ht="18">
      <c r="A9" s="118" t="s">
        <v>48</v>
      </c>
      <c r="B9" s="121">
        <f>IF('Sièges (R4)'!B9,0,'Suffrages (R4)'!B9)</f>
        <v>355</v>
      </c>
      <c r="C9" s="121">
        <f>IF('Sièges (R4)'!C9,0,'Suffrages (R4)'!C9)</f>
        <v>562</v>
      </c>
      <c r="D9" s="121">
        <f>IF('Sièges (R4)'!D9,0,'Suffrages (R4)'!D9)</f>
        <v>1230</v>
      </c>
      <c r="E9" s="121">
        <f>IF('Sièges (R4)'!E9,0,'Suffrages (R4)'!E9)</f>
        <v>494</v>
      </c>
      <c r="F9" s="121">
        <f>IF('Sièges (R4)'!F9,0,'Suffrages (R4)'!F9)</f>
        <v>398</v>
      </c>
      <c r="G9" s="121">
        <f>IF('Sièges (R4)'!G9,0,'Suffrages (R4)'!G9)</f>
        <v>907</v>
      </c>
      <c r="H9" s="121">
        <f>IF('Sièges (R4)'!H9,0,'Suffrages (R4)'!H9)</f>
        <v>250</v>
      </c>
      <c r="I9" s="121">
        <f>IF('Sièges (R4)'!I9,0,'Suffrages (R4)'!I9)</f>
        <v>1122</v>
      </c>
      <c r="J9" s="121">
        <f>IF('Sièges (R4)'!J9,0,'Suffrages (R4)'!J9)</f>
        <v>0</v>
      </c>
      <c r="K9" s="121">
        <f>IF('Sièges (R4)'!K9,0,'Suffrages (R4)'!K9)</f>
        <v>962</v>
      </c>
      <c r="L9" s="121">
        <f>IF('Sièges (R4)'!L9,0,'Suffrages (R4)'!L9)</f>
        <v>1014</v>
      </c>
      <c r="M9" s="121">
        <f>IF('Sièges (R4)'!M9,0,'Suffrages (R4)'!M9)</f>
        <v>0</v>
      </c>
      <c r="N9" s="121">
        <f>IF('Sièges (R4)'!N9,0,'Suffrages (R4)'!N9)</f>
        <v>303</v>
      </c>
      <c r="O9" s="121">
        <f>IF('Sièges (R4)'!O9,0,'Suffrages (R4)'!O9)</f>
        <v>1766</v>
      </c>
      <c r="P9" s="121">
        <f>IF('Sièges (R4)'!P9,0,'Suffrages (R4)'!P9)</f>
        <v>0</v>
      </c>
      <c r="Q9" s="121">
        <f>IF('Sièges (R4)'!Q9,0,'Suffrages (R4)'!Q9)</f>
        <v>469</v>
      </c>
      <c r="R9" s="121">
        <f>IF('Sièges (R4)'!R9,0,'Suffrages (R4)'!R9)</f>
        <v>1324</v>
      </c>
      <c r="S9" s="121">
        <f>IF('Sièges (R4)'!S9,0,'Suffrages (R4)'!S9)</f>
        <v>0</v>
      </c>
      <c r="T9" s="121">
        <f>IF('Sièges (R4)'!T9,0,'Suffrages (R4)'!T9)</f>
        <v>1006</v>
      </c>
      <c r="U9" s="121">
        <f>IF('Sièges (R4)'!U9,0,'Suffrages (R4)'!U9)</f>
        <v>0</v>
      </c>
      <c r="V9" s="119">
        <f>IF('Sièges (R4)'!V9,0,'Suffrages (R4)'!V9)</f>
        <v>1499</v>
      </c>
      <c r="W9" s="121">
        <f>IF('Sièges (R4)'!W9,0,'Suffrages (R4)'!W9)</f>
        <v>408</v>
      </c>
      <c r="X9" s="121">
        <f>IF('Sièges (R4)'!X9,0,'Suffrages (R4)'!X9)</f>
        <v>206</v>
      </c>
      <c r="Y9" s="121">
        <f>IF('Sièges (R4)'!Y9,0,'Suffrages (R4)'!Y9)</f>
        <v>1463</v>
      </c>
      <c r="Z9" s="121">
        <f>IF('Sièges (R4)'!Z9,0,'Suffrages (R4)'!Z9)</f>
        <v>0</v>
      </c>
      <c r="AA9" s="119">
        <f t="shared" si="0"/>
        <v>1766</v>
      </c>
    </row>
    <row r="10" spans="1:27" ht="18">
      <c r="A10" s="118" t="s">
        <v>200</v>
      </c>
      <c r="B10" s="121">
        <f>IF('Sièges (R4)'!B10,0,'Suffrages (R4)'!B10)</f>
        <v>638</v>
      </c>
      <c r="C10" s="121">
        <f>IF('Sièges (R4)'!C10,0,'Suffrages (R4)'!C10)</f>
        <v>339</v>
      </c>
      <c r="D10" s="121">
        <f>IF('Sièges (R4)'!D10,0,'Suffrages (R4)'!D10)</f>
        <v>376</v>
      </c>
      <c r="E10" s="121">
        <f>IF('Sièges (R4)'!E10,0,'Suffrages (R4)'!E10)</f>
        <v>494</v>
      </c>
      <c r="F10" s="121">
        <f>IF('Sièges (R4)'!F10,0,'Suffrages (R4)'!F10)</f>
        <v>219</v>
      </c>
      <c r="G10" s="121">
        <f>IF('Sièges (R4)'!G10,0,'Suffrages (R4)'!G10)</f>
        <v>478</v>
      </c>
      <c r="H10" s="121">
        <f>IF('Sièges (R4)'!H10,0,'Suffrages (R4)'!H10)</f>
        <v>1369</v>
      </c>
      <c r="I10" s="121">
        <f>IF('Sièges (R4)'!I10,0,'Suffrages (R4)'!I10)</f>
        <v>1307</v>
      </c>
      <c r="J10" s="121">
        <f>IF('Sièges (R4)'!J10,0,'Suffrages (R4)'!J10)</f>
        <v>0</v>
      </c>
      <c r="K10" s="121">
        <f>IF('Sièges (R4)'!K10,0,'Suffrages (R4)'!K10)</f>
        <v>1408</v>
      </c>
      <c r="L10" s="121">
        <f>IF('Sièges (R4)'!L10,0,'Suffrages (R4)'!L10)</f>
        <v>389</v>
      </c>
      <c r="M10" s="121">
        <f>IF('Sièges (R4)'!M10,0,'Suffrages (R4)'!M10)</f>
        <v>0</v>
      </c>
      <c r="N10" s="121">
        <f>IF('Sièges (R4)'!N10,0,'Suffrages (R4)'!N10)</f>
        <v>152</v>
      </c>
      <c r="O10" s="121">
        <f>IF('Sièges (R4)'!O10,0,'Suffrages (R4)'!O10)</f>
        <v>0</v>
      </c>
      <c r="P10" s="121">
        <f>IF('Sièges (R4)'!P10,0,'Suffrages (R4)'!P10)</f>
        <v>1645</v>
      </c>
      <c r="Q10" s="121">
        <f>IF('Sièges (R4)'!Q10,0,'Suffrages (R4)'!Q10)</f>
        <v>660</v>
      </c>
      <c r="R10" s="121">
        <f>IF('Sièges (R4)'!R10,0,'Suffrages (R4)'!R10)</f>
        <v>2690</v>
      </c>
      <c r="S10" s="121">
        <f>IF('Sièges (R4)'!S10,0,'Suffrages (R4)'!S10)</f>
        <v>0</v>
      </c>
      <c r="T10" s="121">
        <f>IF('Sièges (R4)'!T10,0,'Suffrages (R4)'!T10)</f>
        <v>0</v>
      </c>
      <c r="U10" s="121">
        <f>IF('Sièges (R4)'!U10,0,'Suffrages (R4)'!U10)</f>
        <v>1117</v>
      </c>
      <c r="V10" s="119">
        <f>IF('Sièges (R4)'!V10,0,'Suffrages (R4)'!V10)</f>
        <v>575</v>
      </c>
      <c r="W10" s="121">
        <f>IF('Sièges (R4)'!W10,0,'Suffrages (R4)'!W10)</f>
        <v>620</v>
      </c>
      <c r="X10" s="121">
        <f>IF('Sièges (R4)'!X10,0,'Suffrages (R4)'!X10)</f>
        <v>0</v>
      </c>
      <c r="Y10" s="121">
        <f>IF('Sièges (R4)'!Y10,0,'Suffrages (R4)'!Y10)</f>
        <v>0</v>
      </c>
      <c r="Z10" s="121">
        <f>IF('Sièges (R4)'!Z10,0,'Suffrages (R4)'!Z10)</f>
        <v>2316</v>
      </c>
      <c r="AA10" s="119">
        <f t="shared" si="0"/>
        <v>2690</v>
      </c>
    </row>
    <row r="11" spans="1:27" ht="18">
      <c r="A11" s="118" t="s">
        <v>50</v>
      </c>
      <c r="B11" s="121">
        <f>IF('Sièges (R4)'!B11,0,'Suffrages (R4)'!B11)</f>
        <v>3488</v>
      </c>
      <c r="C11" s="121">
        <f>IF('Sièges (R4)'!C11,0,'Suffrages (R4)'!C11)</f>
        <v>4670</v>
      </c>
      <c r="D11" s="121">
        <f>IF('Sièges (R4)'!D11,0,'Suffrages (R4)'!D11)</f>
        <v>665</v>
      </c>
      <c r="E11" s="121">
        <f>IF('Sièges (R4)'!E11,0,'Suffrages (R4)'!E11)</f>
        <v>2070</v>
      </c>
      <c r="F11" s="121">
        <f>IF('Sièges (R4)'!F11,0,'Suffrages (R4)'!F11)</f>
        <v>519</v>
      </c>
      <c r="G11" s="121">
        <f>IF('Sièges (R4)'!G11,0,'Suffrages (R4)'!G11)</f>
        <v>1102</v>
      </c>
      <c r="H11" s="121">
        <f>IF('Sièges (R4)'!H11,0,'Suffrages (R4)'!H11)</f>
        <v>1910</v>
      </c>
      <c r="I11" s="121">
        <f>IF('Sièges (R4)'!I11,0,'Suffrages (R4)'!I11)</f>
        <v>0</v>
      </c>
      <c r="J11" s="121">
        <f>IF('Sièges (R4)'!J11,0,'Suffrages (R4)'!J11)</f>
        <v>0</v>
      </c>
      <c r="K11" s="121">
        <f>IF('Sièges (R4)'!K11,0,'Suffrages (R4)'!K11)</f>
        <v>1476</v>
      </c>
      <c r="L11" s="121">
        <f>IF('Sièges (R4)'!L11,0,'Suffrages (R4)'!L11)</f>
        <v>448</v>
      </c>
      <c r="M11" s="121">
        <f>IF('Sièges (R4)'!M11,0,'Suffrages (R4)'!M11)</f>
        <v>1711</v>
      </c>
      <c r="N11" s="121">
        <f>IF('Sièges (R4)'!N11,0,'Suffrages (R4)'!N11)</f>
        <v>913</v>
      </c>
      <c r="O11" s="121">
        <f>IF('Sièges (R4)'!O11,0,'Suffrages (R4)'!O11)</f>
        <v>1247</v>
      </c>
      <c r="P11" s="121">
        <f>IF('Sièges (R4)'!P11,0,'Suffrages (R4)'!P11)</f>
        <v>2714</v>
      </c>
      <c r="Q11" s="121">
        <f>IF('Sièges (R4)'!Q11,0,'Suffrages (R4)'!Q11)</f>
        <v>2320</v>
      </c>
      <c r="R11" s="121">
        <f>IF('Sièges (R4)'!R11,0,'Suffrages (R4)'!R11)</f>
        <v>0</v>
      </c>
      <c r="S11" s="121">
        <f>IF('Sièges (R4)'!S11,0,'Suffrages (R4)'!S11)</f>
        <v>3424</v>
      </c>
      <c r="T11" s="121">
        <f>IF('Sièges (R4)'!T11,0,'Suffrages (R4)'!T11)</f>
        <v>4998</v>
      </c>
      <c r="U11" s="121">
        <f>IF('Sièges (R4)'!U11,0,'Suffrages (R4)'!U11)</f>
        <v>0</v>
      </c>
      <c r="V11" s="119">
        <f>IF('Sièges (R4)'!V11,0,'Suffrages (R4)'!V11)</f>
        <v>3598</v>
      </c>
      <c r="W11" s="121">
        <f>IF('Sièges (R4)'!W11,0,'Suffrages (R4)'!W11)</f>
        <v>745</v>
      </c>
      <c r="X11" s="121">
        <f>IF('Sièges (R4)'!X11,0,'Suffrages (R4)'!X11)</f>
        <v>0</v>
      </c>
      <c r="Y11" s="121">
        <f>IF('Sièges (R4)'!Y11,0,'Suffrages (R4)'!Y11)</f>
        <v>2095</v>
      </c>
      <c r="Z11" s="121">
        <f>IF('Sièges (R4)'!Z11,0,'Suffrages (R4)'!Z11)</f>
        <v>0</v>
      </c>
      <c r="AA11" s="119">
        <f t="shared" si="0"/>
        <v>4998</v>
      </c>
    </row>
    <row r="12" spans="1:27" ht="18">
      <c r="A12" s="118" t="s">
        <v>51</v>
      </c>
      <c r="B12" s="121">
        <f>IF('Sièges (R4)'!B12,0,'Suffrages (R4)'!B12)</f>
        <v>672</v>
      </c>
      <c r="C12" s="121">
        <f>IF('Sièges (R4)'!C12,0,'Suffrages (R4)'!C12)</f>
        <v>751</v>
      </c>
      <c r="D12" s="121">
        <f>IF('Sièges (R4)'!D12,0,'Suffrages (R4)'!D12)</f>
        <v>528</v>
      </c>
      <c r="E12" s="121">
        <f>IF('Sièges (R4)'!E12,0,'Suffrages (R4)'!E12)</f>
        <v>465</v>
      </c>
      <c r="F12" s="121">
        <f>IF('Sièges (R4)'!F12,0,'Suffrages (R4)'!F12)</f>
        <v>574</v>
      </c>
      <c r="G12" s="121">
        <f>IF('Sièges (R4)'!G12,0,'Suffrages (R4)'!G12)</f>
        <v>544</v>
      </c>
      <c r="H12" s="121">
        <f>IF('Sièges (R4)'!H12,0,'Suffrages (R4)'!H12)</f>
        <v>951</v>
      </c>
      <c r="I12" s="121">
        <f>IF('Sièges (R4)'!I12,0,'Suffrages (R4)'!I12)</f>
        <v>0</v>
      </c>
      <c r="J12" s="121">
        <f>IF('Sièges (R4)'!J12,0,'Suffrages (R4)'!J12)</f>
        <v>0</v>
      </c>
      <c r="K12" s="121">
        <f>IF('Sièges (R4)'!K12,0,'Suffrages (R4)'!K12)</f>
        <v>674</v>
      </c>
      <c r="L12" s="121">
        <f>IF('Sièges (R4)'!L12,0,'Suffrages (R4)'!L12)</f>
        <v>1192</v>
      </c>
      <c r="M12" s="121">
        <f>IF('Sièges (R4)'!M12,0,'Suffrages (R4)'!M12)</f>
        <v>798</v>
      </c>
      <c r="N12" s="121">
        <f>IF('Sièges (R4)'!N12,0,'Suffrages (R4)'!N12)</f>
        <v>314</v>
      </c>
      <c r="O12" s="121">
        <f>IF('Sièges (R4)'!O12,0,'Suffrages (R4)'!O12)</f>
        <v>406</v>
      </c>
      <c r="P12" s="121">
        <f>IF('Sièges (R4)'!P12,0,'Suffrages (R4)'!P12)</f>
        <v>0</v>
      </c>
      <c r="Q12" s="121">
        <f>IF('Sièges (R4)'!Q12,0,'Suffrages (R4)'!Q12)</f>
        <v>819</v>
      </c>
      <c r="R12" s="121">
        <f>IF('Sièges (R4)'!R12,0,'Suffrages (R4)'!R12)</f>
        <v>0</v>
      </c>
      <c r="S12" s="121">
        <f>IF('Sièges (R4)'!S12,0,'Suffrages (R4)'!S12)</f>
        <v>0</v>
      </c>
      <c r="T12" s="121">
        <f>IF('Sièges (R4)'!T12,0,'Suffrages (R4)'!T12)</f>
        <v>3039</v>
      </c>
      <c r="U12" s="121">
        <f>IF('Sièges (R4)'!U12,0,'Suffrages (R4)'!U12)</f>
        <v>2224</v>
      </c>
      <c r="V12" s="119">
        <f>IF('Sièges (R4)'!V12,0,'Suffrages (R4)'!V12)</f>
        <v>1203</v>
      </c>
      <c r="W12" s="121">
        <f>IF('Sièges (R4)'!W12,0,'Suffrages (R4)'!W12)</f>
        <v>277</v>
      </c>
      <c r="X12" s="121">
        <f>IF('Sièges (R4)'!X12,0,'Suffrages (R4)'!X12)</f>
        <v>0</v>
      </c>
      <c r="Y12" s="121">
        <f>IF('Sièges (R4)'!Y12,0,'Suffrages (R4)'!Y12)</f>
        <v>0</v>
      </c>
      <c r="Z12" s="121">
        <f>IF('Sièges (R4)'!Z12,0,'Suffrages (R4)'!Z12)</f>
        <v>0</v>
      </c>
      <c r="AA12" s="119">
        <f t="shared" si="0"/>
        <v>3039</v>
      </c>
    </row>
    <row r="13" spans="1:27" ht="18">
      <c r="A13" s="118" t="s">
        <v>52</v>
      </c>
      <c r="B13" s="121">
        <f>IF('Sièges (R4)'!B13,0,'Suffrages (R4)'!B13)</f>
        <v>1899</v>
      </c>
      <c r="C13" s="121">
        <f>IF('Sièges (R4)'!C13,0,'Suffrages (R4)'!C13)</f>
        <v>2549</v>
      </c>
      <c r="D13" s="121">
        <f>IF('Sièges (R4)'!D13,0,'Suffrages (R4)'!D13)</f>
        <v>608</v>
      </c>
      <c r="E13" s="121">
        <f>IF('Sièges (R4)'!E13,0,'Suffrages (R4)'!E13)</f>
        <v>1652</v>
      </c>
      <c r="F13" s="121">
        <f>IF('Sièges (R4)'!F13,0,'Suffrages (R4)'!F13)</f>
        <v>651</v>
      </c>
      <c r="G13" s="121">
        <f>IF('Sièges (R4)'!G13,0,'Suffrages (R4)'!G13)</f>
        <v>344</v>
      </c>
      <c r="H13" s="121">
        <f>IF('Sièges (R4)'!H13,0,'Suffrages (R4)'!H13)</f>
        <v>4183</v>
      </c>
      <c r="I13" s="121">
        <f>IF('Sièges (R4)'!I13,0,'Suffrages (R4)'!I13)</f>
        <v>5020</v>
      </c>
      <c r="J13" s="121">
        <f>IF('Sièges (R4)'!J13,0,'Suffrages (R4)'!J13)</f>
        <v>0</v>
      </c>
      <c r="K13" s="121">
        <f>IF('Sièges (R4)'!K13,0,'Suffrages (R4)'!K13)</f>
        <v>994</v>
      </c>
      <c r="L13" s="121">
        <f>IF('Sièges (R4)'!L13,0,'Suffrages (R4)'!L13)</f>
        <v>597</v>
      </c>
      <c r="M13" s="121">
        <f>IF('Sièges (R4)'!M13,0,'Suffrages (R4)'!M13)</f>
        <v>0</v>
      </c>
      <c r="N13" s="121">
        <f>IF('Sièges (R4)'!N13,0,'Suffrages (R4)'!N13)</f>
        <v>695</v>
      </c>
      <c r="O13" s="121">
        <f>IF('Sièges (R4)'!O13,0,'Suffrages (R4)'!O13)</f>
        <v>1141</v>
      </c>
      <c r="P13" s="121">
        <f>IF('Sièges (R4)'!P13,0,'Suffrages (R4)'!P13)</f>
        <v>3132</v>
      </c>
      <c r="Q13" s="121">
        <f>IF('Sièges (R4)'!Q13,0,'Suffrages (R4)'!Q13)</f>
        <v>885</v>
      </c>
      <c r="R13" s="121">
        <f>IF('Sièges (R4)'!R13,0,'Suffrages (R4)'!R13)</f>
        <v>0</v>
      </c>
      <c r="S13" s="121">
        <f>IF('Sièges (R4)'!S13,0,'Suffrages (R4)'!S13)</f>
        <v>0</v>
      </c>
      <c r="T13" s="121">
        <f>IF('Sièges (R4)'!T13,0,'Suffrages (R4)'!T13)</f>
        <v>3750</v>
      </c>
      <c r="U13" s="121">
        <f>IF('Sièges (R4)'!U13,0,'Suffrages (R4)'!U13)</f>
        <v>0</v>
      </c>
      <c r="V13" s="119">
        <f>IF('Sièges (R4)'!V13,0,'Suffrages (R4)'!V13)</f>
        <v>3228</v>
      </c>
      <c r="W13" s="121">
        <f>IF('Sièges (R4)'!W13,0,'Suffrages (R4)'!W13)</f>
        <v>285</v>
      </c>
      <c r="X13" s="121">
        <f>IF('Sièges (R4)'!X13,0,'Suffrages (R4)'!X13)</f>
        <v>0</v>
      </c>
      <c r="Y13" s="121">
        <f>IF('Sièges (R4)'!Y13,0,'Suffrages (R4)'!Y13)</f>
        <v>1684</v>
      </c>
      <c r="Z13" s="121">
        <f>IF('Sièges (R4)'!Z13,0,'Suffrages (R4)'!Z13)</f>
        <v>0</v>
      </c>
      <c r="AA13" s="119">
        <f t="shared" si="0"/>
        <v>5020</v>
      </c>
    </row>
    <row r="14" spans="1:27" ht="18">
      <c r="A14" s="118" t="s">
        <v>53</v>
      </c>
      <c r="B14" s="121">
        <f>IF('Sièges (R4)'!B14,0,'Suffrages (R4)'!B14)</f>
        <v>2380</v>
      </c>
      <c r="C14" s="121">
        <f>IF('Sièges (R4)'!C14,0,'Suffrages (R4)'!C14)</f>
        <v>1908</v>
      </c>
      <c r="D14" s="121">
        <f>IF('Sièges (R4)'!D14,0,'Suffrages (R4)'!D14)</f>
        <v>2675</v>
      </c>
      <c r="E14" s="121">
        <f>IF('Sièges (R4)'!E14,0,'Suffrages (R4)'!E14)</f>
        <v>847</v>
      </c>
      <c r="F14" s="121">
        <f>IF('Sièges (R4)'!F14,0,'Suffrages (R4)'!F14)</f>
        <v>282</v>
      </c>
      <c r="G14" s="121">
        <f>IF('Sièges (R4)'!G14,0,'Suffrages (R4)'!G14)</f>
        <v>889</v>
      </c>
      <c r="H14" s="121">
        <f>IF('Sièges (R4)'!H14,0,'Suffrages (R4)'!H14)</f>
        <v>1245</v>
      </c>
      <c r="I14" s="121">
        <f>IF('Sièges (R4)'!I14,0,'Suffrages (R4)'!I14)</f>
        <v>0</v>
      </c>
      <c r="J14" s="121">
        <f>IF('Sièges (R4)'!J14,0,'Suffrages (R4)'!J14)</f>
        <v>0</v>
      </c>
      <c r="K14" s="121">
        <f>IF('Sièges (R4)'!K14,0,'Suffrages (R4)'!K14)</f>
        <v>990</v>
      </c>
      <c r="L14" s="121">
        <f>IF('Sièges (R4)'!L14,0,'Suffrages (R4)'!L14)</f>
        <v>745</v>
      </c>
      <c r="M14" s="121">
        <f>IF('Sièges (R4)'!M14,0,'Suffrages (R4)'!M14)</f>
        <v>0</v>
      </c>
      <c r="N14" s="121">
        <f>IF('Sièges (R4)'!N14,0,'Suffrages (R4)'!N14)</f>
        <v>675</v>
      </c>
      <c r="O14" s="121">
        <f>IF('Sièges (R4)'!O14,0,'Suffrages (R4)'!O14)</f>
        <v>908</v>
      </c>
      <c r="P14" s="121">
        <f>IF('Sièges (R4)'!P14,0,'Suffrages (R4)'!P14)</f>
        <v>2287</v>
      </c>
      <c r="Q14" s="121">
        <f>IF('Sièges (R4)'!Q14,0,'Suffrages (R4)'!Q14)</f>
        <v>1665</v>
      </c>
      <c r="R14" s="121">
        <f>IF('Sièges (R4)'!R14,0,'Suffrages (R4)'!R14)</f>
        <v>0</v>
      </c>
      <c r="S14" s="121">
        <f>IF('Sièges (R4)'!S14,0,'Suffrages (R4)'!S14)</f>
        <v>726.16666666666606</v>
      </c>
      <c r="T14" s="121">
        <f>IF('Sièges (R4)'!T14,0,'Suffrages (R4)'!T14)</f>
        <v>0</v>
      </c>
      <c r="U14" s="121">
        <f>IF('Sièges (R4)'!U14,0,'Suffrages (R4)'!U14)</f>
        <v>5320</v>
      </c>
      <c r="V14" s="119">
        <f>IF('Sièges (R4)'!V14,0,'Suffrages (R4)'!V14)</f>
        <v>0</v>
      </c>
      <c r="W14" s="121">
        <f>IF('Sièges (R4)'!W14,0,'Suffrages (R4)'!W14)</f>
        <v>1034</v>
      </c>
      <c r="X14" s="121">
        <f>IF('Sièges (R4)'!X14,0,'Suffrages (R4)'!X14)</f>
        <v>749</v>
      </c>
      <c r="Y14" s="121">
        <f>IF('Sièges (R4)'!Y14,0,'Suffrages (R4)'!Y14)</f>
        <v>0</v>
      </c>
      <c r="Z14" s="121">
        <f>IF('Sièges (R4)'!Z14,0,'Suffrages (R4)'!Z14)</f>
        <v>0</v>
      </c>
      <c r="AA14" s="119">
        <f t="shared" si="0"/>
        <v>5320</v>
      </c>
    </row>
    <row r="15" spans="1:27" ht="18">
      <c r="A15" s="118" t="s">
        <v>54</v>
      </c>
      <c r="B15" s="121">
        <f>IF('Sièges (R4)'!B15,0,'Suffrages (R4)'!B15)</f>
        <v>482</v>
      </c>
      <c r="C15" s="121">
        <f>IF('Sièges (R4)'!C15,0,'Suffrages (R4)'!C15)</f>
        <v>1361</v>
      </c>
      <c r="D15" s="121">
        <f>IF('Sièges (R4)'!D15,0,'Suffrages (R4)'!D15)</f>
        <v>1500</v>
      </c>
      <c r="E15" s="121">
        <f>IF('Sièges (R4)'!E15,0,'Suffrages (R4)'!E15)</f>
        <v>168</v>
      </c>
      <c r="F15" s="121">
        <f>IF('Sièges (R4)'!F15,0,'Suffrages (R4)'!F15)</f>
        <v>256</v>
      </c>
      <c r="G15" s="121">
        <f>IF('Sièges (R4)'!G15,0,'Suffrages (R4)'!G15)</f>
        <v>487</v>
      </c>
      <c r="H15" s="121">
        <f>IF('Sièges (R4)'!H15,0,'Suffrages (R4)'!H15)</f>
        <v>1741</v>
      </c>
      <c r="I15" s="121">
        <f>IF('Sièges (R4)'!I15,0,'Suffrages (R4)'!I15)</f>
        <v>0</v>
      </c>
      <c r="J15" s="121">
        <f>IF('Sièges (R4)'!J15,0,'Suffrages (R4)'!J15)</f>
        <v>0</v>
      </c>
      <c r="K15" s="121">
        <f>IF('Sièges (R4)'!K15,0,'Suffrages (R4)'!K15)</f>
        <v>1388</v>
      </c>
      <c r="L15" s="121">
        <f>IF('Sièges (R4)'!L15,0,'Suffrages (R4)'!L15)</f>
        <v>1706</v>
      </c>
      <c r="M15" s="121">
        <f>IF('Sièges (R4)'!M15,0,'Suffrages (R4)'!M15)</f>
        <v>586</v>
      </c>
      <c r="N15" s="121">
        <f>IF('Sièges (R4)'!N15,0,'Suffrages (R4)'!N15)</f>
        <v>1164</v>
      </c>
      <c r="O15" s="121">
        <f>IF('Sièges (R4)'!O15,0,'Suffrages (R4)'!O15)</f>
        <v>2430</v>
      </c>
      <c r="P15" s="121">
        <f>IF('Sièges (R4)'!P15,0,'Suffrages (R4)'!P15)</f>
        <v>3082</v>
      </c>
      <c r="Q15" s="121">
        <f>IF('Sièges (R4)'!Q15,0,'Suffrages (R4)'!Q15)</f>
        <v>3051</v>
      </c>
      <c r="R15" s="121">
        <f>IF('Sièges (R4)'!R15,0,'Suffrages (R4)'!R15)</f>
        <v>2189</v>
      </c>
      <c r="S15" s="121">
        <f>IF('Sièges (R4)'!S15,0,'Suffrages (R4)'!S15)</f>
        <v>0</v>
      </c>
      <c r="T15" s="121">
        <f>IF('Sièges (R4)'!T15,0,'Suffrages (R4)'!T15)</f>
        <v>1510</v>
      </c>
      <c r="U15" s="121">
        <f>IF('Sièges (R4)'!U15,0,'Suffrages (R4)'!U15)</f>
        <v>3574</v>
      </c>
      <c r="V15" s="119">
        <f>IF('Sièges (R4)'!V15,0,'Suffrages (R4)'!V15)</f>
        <v>853</v>
      </c>
      <c r="W15" s="121">
        <f>IF('Sièges (R4)'!W15,0,'Suffrages (R4)'!W15)</f>
        <v>326</v>
      </c>
      <c r="X15" s="121">
        <f>IF('Sièges (R4)'!X15,0,'Suffrages (R4)'!X15)</f>
        <v>0</v>
      </c>
      <c r="Y15" s="121">
        <f>IF('Sièges (R4)'!Y15,0,'Suffrages (R4)'!Y15)</f>
        <v>0</v>
      </c>
      <c r="Z15" s="121">
        <f>IF('Sièges (R4)'!Z15,0,'Suffrages (R4)'!Z15)</f>
        <v>3493</v>
      </c>
      <c r="AA15" s="119">
        <f t="shared" si="0"/>
        <v>3574</v>
      </c>
    </row>
    <row r="16" spans="1:27" ht="18">
      <c r="A16" s="118" t="s">
        <v>55</v>
      </c>
      <c r="B16" s="121">
        <f>IF('Sièges (R4)'!B16,0,'Suffrages (R4)'!B16)</f>
        <v>1779</v>
      </c>
      <c r="C16" s="121">
        <f>IF('Sièges (R4)'!C16,0,'Suffrages (R4)'!C16)</f>
        <v>1390</v>
      </c>
      <c r="D16" s="121">
        <f>IF('Sièges (R4)'!D16,0,'Suffrages (R4)'!D16)</f>
        <v>734</v>
      </c>
      <c r="E16" s="121">
        <f>IF('Sièges (R4)'!E16,0,'Suffrages (R4)'!E16)</f>
        <v>683</v>
      </c>
      <c r="F16" s="121">
        <f>IF('Sièges (R4)'!F16,0,'Suffrages (R4)'!F16)</f>
        <v>195</v>
      </c>
      <c r="G16" s="121">
        <f>IF('Sièges (R4)'!G16,0,'Suffrages (R4)'!G16)</f>
        <v>799</v>
      </c>
      <c r="H16" s="121">
        <f>IF('Sièges (R4)'!H16,0,'Suffrages (R4)'!H16)</f>
        <v>405</v>
      </c>
      <c r="I16" s="121">
        <f>IF('Sièges (R4)'!I16,0,'Suffrages (R4)'!I16)</f>
        <v>2044</v>
      </c>
      <c r="J16" s="121">
        <f>IF('Sièges (R4)'!J16,0,'Suffrages (R4)'!J16)</f>
        <v>735.5</v>
      </c>
      <c r="K16" s="121">
        <f>IF('Sièges (R4)'!K16,0,'Suffrages (R4)'!K16)</f>
        <v>580</v>
      </c>
      <c r="L16" s="121">
        <f>IF('Sièges (R4)'!L16,0,'Suffrages (R4)'!L16)</f>
        <v>1494</v>
      </c>
      <c r="M16" s="121">
        <f>IF('Sièges (R4)'!M16,0,'Suffrages (R4)'!M16)</f>
        <v>0</v>
      </c>
      <c r="N16" s="121">
        <f>IF('Sièges (R4)'!N16,0,'Suffrages (R4)'!N16)</f>
        <v>732</v>
      </c>
      <c r="O16" s="121">
        <f>IF('Sièges (R4)'!O16,0,'Suffrages (R4)'!O16)</f>
        <v>1150</v>
      </c>
      <c r="P16" s="121">
        <f>IF('Sièges (R4)'!P16,0,'Suffrages (R4)'!P16)</f>
        <v>2545</v>
      </c>
      <c r="Q16" s="121">
        <f>IF('Sièges (R4)'!Q16,0,'Suffrages (R4)'!Q16)</f>
        <v>2648</v>
      </c>
      <c r="R16" s="121">
        <f>IF('Sièges (R4)'!R16,0,'Suffrages (R4)'!R16)</f>
        <v>1041</v>
      </c>
      <c r="S16" s="121">
        <f>IF('Sièges (R4)'!S16,0,'Suffrages (R4)'!S16)</f>
        <v>0</v>
      </c>
      <c r="T16" s="121">
        <f>IF('Sièges (R4)'!T16,0,'Suffrages (R4)'!T16)</f>
        <v>3501</v>
      </c>
      <c r="U16" s="121">
        <f>IF('Sièges (R4)'!U16,0,'Suffrages (R4)'!U16)</f>
        <v>2123</v>
      </c>
      <c r="V16" s="119">
        <f>IF('Sièges (R4)'!V16,0,'Suffrages (R4)'!V16)</f>
        <v>0</v>
      </c>
      <c r="W16" s="121">
        <f>IF('Sièges (R4)'!W16,0,'Suffrages (R4)'!W16)</f>
        <v>717</v>
      </c>
      <c r="X16" s="121">
        <f>IF('Sièges (R4)'!X16,0,'Suffrages (R4)'!X16)</f>
        <v>4633</v>
      </c>
      <c r="Y16" s="121">
        <f>IF('Sièges (R4)'!Y16,0,'Suffrages (R4)'!Y16)</f>
        <v>0</v>
      </c>
      <c r="Z16" s="121">
        <f>IF('Sièges (R4)'!Z16,0,'Suffrages (R4)'!Z16)</f>
        <v>0</v>
      </c>
      <c r="AA16" s="119">
        <f t="shared" si="0"/>
        <v>4633</v>
      </c>
    </row>
    <row r="17" spans="1:27" ht="18">
      <c r="A17" s="118" t="s">
        <v>56</v>
      </c>
      <c r="B17" s="121">
        <f>IF('Sièges (R4)'!B17,0,'Suffrages (R4)'!B17)</f>
        <v>393</v>
      </c>
      <c r="C17" s="121">
        <f>IF('Sièges (R4)'!C17,0,'Suffrages (R4)'!C17)</f>
        <v>682</v>
      </c>
      <c r="D17" s="121">
        <f>IF('Sièges (R4)'!D17,0,'Suffrages (R4)'!D17)</f>
        <v>2733</v>
      </c>
      <c r="E17" s="121">
        <f>IF('Sièges (R4)'!E17,0,'Suffrages (R4)'!E17)</f>
        <v>1425</v>
      </c>
      <c r="F17" s="121">
        <f>IF('Sièges (R4)'!F17,0,'Suffrages (R4)'!F17)</f>
        <v>104</v>
      </c>
      <c r="G17" s="121">
        <f>IF('Sièges (R4)'!G17,0,'Suffrages (R4)'!G17)</f>
        <v>393</v>
      </c>
      <c r="H17" s="121">
        <f>IF('Sièges (R4)'!H17,0,'Suffrages (R4)'!H17)</f>
        <v>618</v>
      </c>
      <c r="I17" s="121">
        <f>IF('Sièges (R4)'!I17,0,'Suffrages (R4)'!I17)</f>
        <v>0</v>
      </c>
      <c r="J17" s="121">
        <f>IF('Sièges (R4)'!J17,0,'Suffrages (R4)'!J17)</f>
        <v>0</v>
      </c>
      <c r="K17" s="121">
        <f>IF('Sièges (R4)'!K17,0,'Suffrages (R4)'!K17)</f>
        <v>2331</v>
      </c>
      <c r="L17" s="121">
        <f>IF('Sièges (R4)'!L17,0,'Suffrages (R4)'!L17)</f>
        <v>1803</v>
      </c>
      <c r="M17" s="121">
        <f>IF('Sièges (R4)'!M17,0,'Suffrages (R4)'!M17)</f>
        <v>0</v>
      </c>
      <c r="N17" s="121">
        <f>IF('Sièges (R4)'!N17,0,'Suffrages (R4)'!N17)</f>
        <v>2637</v>
      </c>
      <c r="O17" s="121">
        <f>IF('Sièges (R4)'!O17,0,'Suffrages (R4)'!O17)</f>
        <v>506</v>
      </c>
      <c r="P17" s="121">
        <f>IF('Sièges (R4)'!P17,0,'Suffrages (R4)'!P17)</f>
        <v>0</v>
      </c>
      <c r="Q17" s="121">
        <f>IF('Sièges (R4)'!Q17,0,'Suffrages (R4)'!Q17)</f>
        <v>1745</v>
      </c>
      <c r="R17" s="121">
        <f>IF('Sièges (R4)'!R17,0,'Suffrages (R4)'!R17)</f>
        <v>1740</v>
      </c>
      <c r="S17" s="121">
        <f>IF('Sièges (R4)'!S17,0,'Suffrages (R4)'!S17)</f>
        <v>0</v>
      </c>
      <c r="T17" s="121">
        <f>IF('Sièges (R4)'!T17,0,'Suffrages (R4)'!T17)</f>
        <v>2448</v>
      </c>
      <c r="U17" s="121">
        <f>IF('Sièges (R4)'!U17,0,'Suffrages (R4)'!U17)</f>
        <v>2532</v>
      </c>
      <c r="V17" s="119">
        <f>IF('Sièges (R4)'!V17,0,'Suffrages (R4)'!V17)</f>
        <v>981</v>
      </c>
      <c r="W17" s="121">
        <f>IF('Sièges (R4)'!W17,0,'Suffrages (R4)'!W17)</f>
        <v>632</v>
      </c>
      <c r="X17" s="121">
        <f>IF('Sièges (R4)'!X17,0,'Suffrages (R4)'!X17)</f>
        <v>0</v>
      </c>
      <c r="Y17" s="121">
        <f>IF('Sièges (R4)'!Y17,0,'Suffrages (R4)'!Y17)</f>
        <v>2349</v>
      </c>
      <c r="Z17" s="121">
        <f>IF('Sièges (R4)'!Z17,0,'Suffrages (R4)'!Z17)</f>
        <v>0</v>
      </c>
      <c r="AA17" s="119">
        <f t="shared" si="0"/>
        <v>2733</v>
      </c>
    </row>
    <row r="18" spans="1:27" ht="18">
      <c r="A18" s="118" t="s">
        <v>57</v>
      </c>
      <c r="B18" s="121">
        <f>IF('Sièges (R4)'!B18,0,'Suffrages (R4)'!B18)</f>
        <v>507</v>
      </c>
      <c r="C18" s="121">
        <f>IF('Sièges (R4)'!C18,0,'Suffrages (R4)'!C18)</f>
        <v>1336</v>
      </c>
      <c r="D18" s="121">
        <f>IF('Sièges (R4)'!D18,0,'Suffrages (R4)'!D18)</f>
        <v>1329</v>
      </c>
      <c r="E18" s="121">
        <f>IF('Sièges (R4)'!E18,0,'Suffrages (R4)'!E18)</f>
        <v>1637</v>
      </c>
      <c r="F18" s="121">
        <f>IF('Sièges (R4)'!F18,0,'Suffrages (R4)'!F18)</f>
        <v>274</v>
      </c>
      <c r="G18" s="121">
        <f>IF('Sièges (R4)'!G18,0,'Suffrages (R4)'!G18)</f>
        <v>899</v>
      </c>
      <c r="H18" s="121">
        <f>IF('Sièges (R4)'!H18,0,'Suffrages (R4)'!H18)</f>
        <v>792</v>
      </c>
      <c r="I18" s="121">
        <f>IF('Sièges (R4)'!I18,0,'Suffrages (R4)'!I18)</f>
        <v>2618</v>
      </c>
      <c r="J18" s="121">
        <f>IF('Sièges (R4)'!J18,0,'Suffrages (R4)'!J18)</f>
        <v>2378.7142857142862</v>
      </c>
      <c r="K18" s="121">
        <f>IF('Sièges (R4)'!K18,0,'Suffrages (R4)'!K18)</f>
        <v>2818</v>
      </c>
      <c r="L18" s="121">
        <f>IF('Sièges (R4)'!L18,0,'Suffrages (R4)'!L18)</f>
        <v>2498</v>
      </c>
      <c r="M18" s="121">
        <f>IF('Sièges (R4)'!M18,0,'Suffrages (R4)'!M18)</f>
        <v>0</v>
      </c>
      <c r="N18" s="121">
        <f>IF('Sièges (R4)'!N18,0,'Suffrages (R4)'!N18)</f>
        <v>438</v>
      </c>
      <c r="O18" s="121">
        <f>IF('Sièges (R4)'!O18,0,'Suffrages (R4)'!O18)</f>
        <v>4280</v>
      </c>
      <c r="P18" s="121">
        <f>IF('Sièges (R4)'!P18,0,'Suffrages (R4)'!P18)</f>
        <v>0</v>
      </c>
      <c r="Q18" s="121">
        <f>IF('Sièges (R4)'!Q18,0,'Suffrages (R4)'!Q18)</f>
        <v>708</v>
      </c>
      <c r="R18" s="121">
        <f>IF('Sièges (R4)'!R18,0,'Suffrages (R4)'!R18)</f>
        <v>1672</v>
      </c>
      <c r="S18" s="121">
        <f>IF('Sièges (R4)'!S18,0,'Suffrages (R4)'!S18)</f>
        <v>0</v>
      </c>
      <c r="T18" s="121">
        <f>IF('Sièges (R4)'!T18,0,'Suffrages (R4)'!T18)</f>
        <v>0</v>
      </c>
      <c r="U18" s="121">
        <f>IF('Sièges (R4)'!U18,0,'Suffrages (R4)'!U18)</f>
        <v>1983</v>
      </c>
      <c r="V18" s="119">
        <f>IF('Sièges (R4)'!V18,0,'Suffrages (R4)'!V18)</f>
        <v>1173</v>
      </c>
      <c r="W18" s="121">
        <f>IF('Sièges (R4)'!W18,0,'Suffrages (R4)'!W18)</f>
        <v>3947</v>
      </c>
      <c r="X18" s="121">
        <f>IF('Sièges (R4)'!X18,0,'Suffrages (R4)'!X18)</f>
        <v>0</v>
      </c>
      <c r="Y18" s="121">
        <f>IF('Sièges (R4)'!Y18,0,'Suffrages (R4)'!Y18)</f>
        <v>0</v>
      </c>
      <c r="Z18" s="121">
        <f>IF('Sièges (R4)'!Z18,0,'Suffrages (R4)'!Z18)</f>
        <v>0</v>
      </c>
      <c r="AA18" s="119">
        <f t="shared" si="0"/>
        <v>4280</v>
      </c>
    </row>
    <row r="19" spans="1:27" ht="18">
      <c r="A19" s="118" t="s">
        <v>58</v>
      </c>
      <c r="B19" s="121">
        <f>IF('Sièges (R4)'!B19,0,'Suffrages (R4)'!B19)</f>
        <v>301</v>
      </c>
      <c r="C19" s="121">
        <f>IF('Sièges (R4)'!C19,0,'Suffrages (R4)'!C19)</f>
        <v>291</v>
      </c>
      <c r="D19" s="121">
        <f>IF('Sièges (R4)'!D19,0,'Suffrages (R4)'!D19)</f>
        <v>1459</v>
      </c>
      <c r="E19" s="121">
        <f>IF('Sièges (R4)'!E19,0,'Suffrages (R4)'!E19)</f>
        <v>1361</v>
      </c>
      <c r="F19" s="121">
        <f>IF('Sièges (R4)'!F19,0,'Suffrages (R4)'!F19)</f>
        <v>140</v>
      </c>
      <c r="G19" s="121">
        <f>IF('Sièges (R4)'!G19,0,'Suffrages (R4)'!G19)</f>
        <v>486</v>
      </c>
      <c r="H19" s="121">
        <f>IF('Sièges (R4)'!H19,0,'Suffrages (R4)'!H19)</f>
        <v>590</v>
      </c>
      <c r="I19" s="121">
        <f>IF('Sièges (R4)'!I19,0,'Suffrages (R4)'!I19)</f>
        <v>970</v>
      </c>
      <c r="J19" s="121">
        <f>IF('Sièges (R4)'!J19,0,'Suffrages (R4)'!J19)</f>
        <v>0</v>
      </c>
      <c r="K19" s="121">
        <f>IF('Sièges (R4)'!K19,0,'Suffrages (R4)'!K19)</f>
        <v>178</v>
      </c>
      <c r="L19" s="121">
        <f>IF('Sièges (R4)'!L19,0,'Suffrages (R4)'!L19)</f>
        <v>48</v>
      </c>
      <c r="M19" s="121">
        <f>IF('Sièges (R4)'!M19,0,'Suffrages (R4)'!M19)</f>
        <v>0</v>
      </c>
      <c r="N19" s="121">
        <f>IF('Sièges (R4)'!N19,0,'Suffrages (R4)'!N19)</f>
        <v>637</v>
      </c>
      <c r="O19" s="121">
        <f>IF('Sièges (R4)'!O19,0,'Suffrages (R4)'!O19)</f>
        <v>357</v>
      </c>
      <c r="P19" s="121">
        <f>IF('Sièges (R4)'!P19,0,'Suffrages (R4)'!P19)</f>
        <v>0</v>
      </c>
      <c r="Q19" s="121">
        <f>IF('Sièges (R4)'!Q19,0,'Suffrages (R4)'!Q19)</f>
        <v>0</v>
      </c>
      <c r="R19" s="121">
        <f>IF('Sièges (R4)'!R19,0,'Suffrages (R4)'!R19)</f>
        <v>447</v>
      </c>
      <c r="S19" s="121">
        <f>IF('Sièges (R4)'!S19,0,'Suffrages (R4)'!S19)</f>
        <v>1647</v>
      </c>
      <c r="T19" s="121">
        <f>IF('Sièges (R4)'!T19,0,'Suffrages (R4)'!T19)</f>
        <v>1280</v>
      </c>
      <c r="U19" s="121">
        <f>IF('Sièges (R4)'!U19,0,'Suffrages (R4)'!U19)</f>
        <v>1189</v>
      </c>
      <c r="V19" s="119">
        <f>IF('Sièges (R4)'!V19,0,'Suffrages (R4)'!V19)</f>
        <v>0</v>
      </c>
      <c r="W19" s="121">
        <f>IF('Sièges (R4)'!W19,0,'Suffrages (R4)'!W19)</f>
        <v>196</v>
      </c>
      <c r="X19" s="121">
        <f>IF('Sièges (R4)'!X19,0,'Suffrages (R4)'!X19)</f>
        <v>0</v>
      </c>
      <c r="Y19" s="121">
        <f>IF('Sièges (R4)'!Y19,0,'Suffrages (R4)'!Y19)</f>
        <v>0</v>
      </c>
      <c r="Z19" s="121">
        <f>IF('Sièges (R4)'!Z19,0,'Suffrages (R4)'!Z19)</f>
        <v>0</v>
      </c>
      <c r="AA19" s="119">
        <f t="shared" si="0"/>
        <v>1647</v>
      </c>
    </row>
    <row r="20" spans="1:27" ht="18">
      <c r="A20" s="118" t="s">
        <v>59</v>
      </c>
      <c r="B20" s="121">
        <f>IF('Sièges (R4)'!B20,0,'Suffrages (R4)'!B20)</f>
        <v>468</v>
      </c>
      <c r="C20" s="121">
        <f>IF('Sièges (R4)'!C20,0,'Suffrages (R4)'!C20)</f>
        <v>438</v>
      </c>
      <c r="D20" s="121">
        <f>IF('Sièges (R4)'!D20,0,'Suffrages (R4)'!D20)</f>
        <v>384</v>
      </c>
      <c r="E20" s="121">
        <f>IF('Sièges (R4)'!E20,0,'Suffrages (R4)'!E20)</f>
        <v>252</v>
      </c>
      <c r="F20" s="121">
        <f>IF('Sièges (R4)'!F20,0,'Suffrages (R4)'!F20)</f>
        <v>0</v>
      </c>
      <c r="G20" s="121">
        <f>IF('Sièges (R4)'!G20,0,'Suffrages (R4)'!G20)</f>
        <v>98</v>
      </c>
      <c r="H20" s="121">
        <f>IF('Sièges (R4)'!H20,0,'Suffrages (R4)'!H20)</f>
        <v>302</v>
      </c>
      <c r="I20" s="121">
        <f>IF('Sièges (R4)'!I20,0,'Suffrages (R4)'!I20)</f>
        <v>0</v>
      </c>
      <c r="J20" s="121">
        <f>IF('Sièges (R4)'!J20,0,'Suffrages (R4)'!J20)</f>
        <v>0</v>
      </c>
      <c r="K20" s="121">
        <f>IF('Sièges (R4)'!K20,0,'Suffrages (R4)'!K20)</f>
        <v>851</v>
      </c>
      <c r="L20" s="121">
        <f>IF('Sièges (R4)'!L20,0,'Suffrages (R4)'!L20)</f>
        <v>0</v>
      </c>
      <c r="M20" s="121">
        <f>IF('Sièges (R4)'!M20,0,'Suffrages (R4)'!M20)</f>
        <v>0</v>
      </c>
      <c r="N20" s="121">
        <f>IF('Sièges (R4)'!N20,0,'Suffrages (R4)'!N20)</f>
        <v>190</v>
      </c>
      <c r="O20" s="121">
        <f>IF('Sièges (R4)'!O20,0,'Suffrages (R4)'!O20)</f>
        <v>300</v>
      </c>
      <c r="P20" s="121">
        <f>IF('Sièges (R4)'!P20,0,'Suffrages (R4)'!P20)</f>
        <v>0</v>
      </c>
      <c r="Q20" s="121">
        <f>IF('Sièges (R4)'!Q20,0,'Suffrages (R4)'!Q20)</f>
        <v>841</v>
      </c>
      <c r="R20" s="121">
        <f>IF('Sièges (R4)'!R20,0,'Suffrages (R4)'!R20)</f>
        <v>1676</v>
      </c>
      <c r="S20" s="121">
        <f>IF('Sièges (R4)'!S20,0,'Suffrages (R4)'!S20)</f>
        <v>1866</v>
      </c>
      <c r="T20" s="121">
        <f>IF('Sièges (R4)'!T20,0,'Suffrages (R4)'!T20)</f>
        <v>0</v>
      </c>
      <c r="U20" s="121">
        <f>IF('Sièges (R4)'!U20,0,'Suffrages (R4)'!U20)</f>
        <v>977</v>
      </c>
      <c r="V20" s="119">
        <f>IF('Sièges (R4)'!V20,0,'Suffrages (R4)'!V20)</f>
        <v>452</v>
      </c>
      <c r="W20" s="121">
        <f>IF('Sièges (R4)'!W20,0,'Suffrages (R4)'!W20)</f>
        <v>72</v>
      </c>
      <c r="X20" s="121">
        <f>IF('Sièges (R4)'!X20,0,'Suffrages (R4)'!X20)</f>
        <v>0</v>
      </c>
      <c r="Y20" s="121">
        <f>IF('Sièges (R4)'!Y20,0,'Suffrages (R4)'!Y20)</f>
        <v>1896</v>
      </c>
      <c r="Z20" s="121">
        <f>IF('Sièges (R4)'!Z20,0,'Suffrages (R4)'!Z20)</f>
        <v>0</v>
      </c>
      <c r="AA20" s="119">
        <f t="shared" si="0"/>
        <v>1896</v>
      </c>
    </row>
    <row r="21" spans="1:27" ht="18">
      <c r="A21" s="118" t="s">
        <v>60</v>
      </c>
      <c r="B21" s="121">
        <f>IF('Sièges (R4)'!B21,0,'Suffrages (R4)'!B21)</f>
        <v>4404</v>
      </c>
      <c r="C21" s="121">
        <f>IF('Sièges (R4)'!C21,0,'Suffrages (R4)'!C21)</f>
        <v>2539</v>
      </c>
      <c r="D21" s="121">
        <f>IF('Sièges (R4)'!D21,0,'Suffrages (R4)'!D21)</f>
        <v>7761</v>
      </c>
      <c r="E21" s="121">
        <f>IF('Sièges (R4)'!E21,0,'Suffrages (R4)'!E21)</f>
        <v>1742</v>
      </c>
      <c r="F21" s="121">
        <f>IF('Sièges (R4)'!F21,0,'Suffrages (R4)'!F21)</f>
        <v>1081</v>
      </c>
      <c r="G21" s="121">
        <f>IF('Sièges (R4)'!G21,0,'Suffrages (R4)'!G21)</f>
        <v>2231</v>
      </c>
      <c r="H21" s="121">
        <f>IF('Sièges (R4)'!H21,0,'Suffrages (R4)'!H21)</f>
        <v>3300</v>
      </c>
      <c r="I21" s="121">
        <f>IF('Sièges (R4)'!I21,0,'Suffrages (R4)'!I21)</f>
        <v>0</v>
      </c>
      <c r="J21" s="121">
        <f>IF('Sièges (R4)'!J21,0,'Suffrages (R4)'!J21)</f>
        <v>0</v>
      </c>
      <c r="K21" s="121">
        <f>IF('Sièges (R4)'!K21,0,'Suffrages (R4)'!K21)</f>
        <v>2208</v>
      </c>
      <c r="L21" s="121">
        <f>IF('Sièges (R4)'!L21,0,'Suffrages (R4)'!L21)</f>
        <v>1161</v>
      </c>
      <c r="M21" s="121">
        <f>IF('Sièges (R4)'!M21,0,'Suffrages (R4)'!M21)</f>
        <v>0</v>
      </c>
      <c r="N21" s="121">
        <f>IF('Sièges (R4)'!N21,0,'Suffrages (R4)'!N21)</f>
        <v>806</v>
      </c>
      <c r="O21" s="121">
        <f>IF('Sièges (R4)'!O21,0,'Suffrages (R4)'!O21)</f>
        <v>781</v>
      </c>
      <c r="P21" s="121">
        <f>IF('Sièges (R4)'!P21,0,'Suffrages (R4)'!P21)</f>
        <v>0</v>
      </c>
      <c r="Q21" s="121">
        <f>IF('Sièges (R4)'!Q21,0,'Suffrages (R4)'!Q21)</f>
        <v>1607</v>
      </c>
      <c r="R21" s="121">
        <f>IF('Sièges (R4)'!R21,0,'Suffrages (R4)'!R21)</f>
        <v>4058.4000000000015</v>
      </c>
      <c r="S21" s="121">
        <f>IF('Sièges (R4)'!S21,0,'Suffrages (R4)'!S21)</f>
        <v>0</v>
      </c>
      <c r="T21" s="121">
        <f>IF('Sièges (R4)'!T21,0,'Suffrages (R4)'!T21)</f>
        <v>9002</v>
      </c>
      <c r="U21" s="121">
        <f>IF('Sièges (R4)'!U21,0,'Suffrages (R4)'!U21)</f>
        <v>0</v>
      </c>
      <c r="V21" s="119">
        <f>IF('Sièges (R4)'!V21,0,'Suffrages (R4)'!V21)</f>
        <v>3448</v>
      </c>
      <c r="W21" s="121">
        <f>IF('Sièges (R4)'!W21,0,'Suffrages (R4)'!W21)</f>
        <v>862</v>
      </c>
      <c r="X21" s="121">
        <f>IF('Sièges (R4)'!X21,0,'Suffrages (R4)'!X21)</f>
        <v>913</v>
      </c>
      <c r="Y21" s="121">
        <f>IF('Sièges (R4)'!Y21,0,'Suffrages (R4)'!Y21)</f>
        <v>0</v>
      </c>
      <c r="Z21" s="121">
        <f>IF('Sièges (R4)'!Z21,0,'Suffrages (R4)'!Z21)</f>
        <v>0</v>
      </c>
      <c r="AA21" s="119">
        <f t="shared" si="0"/>
        <v>9002</v>
      </c>
    </row>
    <row r="22" spans="1:27" ht="18">
      <c r="A22" s="118" t="s">
        <v>61</v>
      </c>
      <c r="B22" s="121">
        <f>IF('Sièges (R4)'!B22,0,'Suffrages (R4)'!B22)</f>
        <v>3810</v>
      </c>
      <c r="C22" s="121">
        <f>IF('Sièges (R4)'!C22,0,'Suffrages (R4)'!C22)</f>
        <v>1339</v>
      </c>
      <c r="D22" s="121">
        <f>IF('Sièges (R4)'!D22,0,'Suffrages (R4)'!D22)</f>
        <v>2168</v>
      </c>
      <c r="E22" s="121">
        <f>IF('Sièges (R4)'!E22,0,'Suffrages (R4)'!E22)</f>
        <v>2547</v>
      </c>
      <c r="F22" s="121">
        <f>IF('Sièges (R4)'!F22,0,'Suffrages (R4)'!F22)</f>
        <v>439</v>
      </c>
      <c r="G22" s="121">
        <f>IF('Sièges (R4)'!G22,0,'Suffrages (R4)'!G22)</f>
        <v>1470</v>
      </c>
      <c r="H22" s="121">
        <f>IF('Sièges (R4)'!H22,0,'Suffrages (R4)'!H22)</f>
        <v>1186</v>
      </c>
      <c r="I22" s="121">
        <f>IF('Sièges (R4)'!I22,0,'Suffrages (R4)'!I22)</f>
        <v>0</v>
      </c>
      <c r="J22" s="121">
        <f>IF('Sièges (R4)'!J22,0,'Suffrages (R4)'!J22)</f>
        <v>0</v>
      </c>
      <c r="K22" s="121">
        <f>IF('Sièges (R4)'!K22,0,'Suffrages (R4)'!K22)</f>
        <v>912</v>
      </c>
      <c r="L22" s="121">
        <f>IF('Sièges (R4)'!L22,0,'Suffrages (R4)'!L22)</f>
        <v>1860</v>
      </c>
      <c r="M22" s="121">
        <f>IF('Sièges (R4)'!M22,0,'Suffrages (R4)'!M22)</f>
        <v>0</v>
      </c>
      <c r="N22" s="121">
        <f>IF('Sièges (R4)'!N22,0,'Suffrages (R4)'!N22)</f>
        <v>1296</v>
      </c>
      <c r="O22" s="121">
        <f>IF('Sièges (R4)'!O22,0,'Suffrages (R4)'!O22)</f>
        <v>983</v>
      </c>
      <c r="P22" s="121">
        <f>IF('Sièges (R4)'!P22,0,'Suffrages (R4)'!P22)</f>
        <v>3163</v>
      </c>
      <c r="Q22" s="121">
        <f>IF('Sièges (R4)'!Q22,0,'Suffrages (R4)'!Q22)</f>
        <v>1797</v>
      </c>
      <c r="R22" s="121">
        <f>IF('Sièges (R4)'!R22,0,'Suffrages (R4)'!R22)</f>
        <v>0</v>
      </c>
      <c r="S22" s="121">
        <f>IF('Sièges (R4)'!S22,0,'Suffrages (R4)'!S22)</f>
        <v>4048.125</v>
      </c>
      <c r="T22" s="121">
        <f>IF('Sièges (R4)'!T22,0,'Suffrages (R4)'!T22)</f>
        <v>2366</v>
      </c>
      <c r="U22" s="121">
        <f>IF('Sièges (R4)'!U22,0,'Suffrages (R4)'!U22)</f>
        <v>0</v>
      </c>
      <c r="V22" s="119">
        <f>IF('Sièges (R4)'!V22,0,'Suffrages (R4)'!V22)</f>
        <v>1371</v>
      </c>
      <c r="W22" s="121">
        <f>IF('Sièges (R4)'!W22,0,'Suffrages (R4)'!W22)</f>
        <v>2085</v>
      </c>
      <c r="X22" s="121">
        <f>IF('Sièges (R4)'!X22,0,'Suffrages (R4)'!X22)</f>
        <v>2288</v>
      </c>
      <c r="Y22" s="121">
        <f>IF('Sièges (R4)'!Y22,0,'Suffrages (R4)'!Y22)</f>
        <v>0</v>
      </c>
      <c r="Z22" s="121">
        <f>IF('Sièges (R4)'!Z22,0,'Suffrages (R4)'!Z22)</f>
        <v>0</v>
      </c>
      <c r="AA22" s="119">
        <f t="shared" si="0"/>
        <v>4048.125</v>
      </c>
    </row>
    <row r="23" spans="1:27" ht="18">
      <c r="A23" s="118" t="s">
        <v>62</v>
      </c>
      <c r="B23" s="121">
        <f>IF('Sièges (R4)'!B23,0,'Suffrages (R4)'!B23)</f>
        <v>1409</v>
      </c>
      <c r="C23" s="121">
        <f>IF('Sièges (R4)'!C23,0,'Suffrages (R4)'!C23)</f>
        <v>1996</v>
      </c>
      <c r="D23" s="121">
        <f>IF('Sièges (R4)'!D23,0,'Suffrages (R4)'!D23)</f>
        <v>0</v>
      </c>
      <c r="E23" s="121">
        <f>IF('Sièges (R4)'!E23,0,'Suffrages (R4)'!E23)</f>
        <v>532</v>
      </c>
      <c r="F23" s="121">
        <f>IF('Sièges (R4)'!F23,0,'Suffrages (R4)'!F23)</f>
        <v>1982</v>
      </c>
      <c r="G23" s="121">
        <f>IF('Sièges (R4)'!G23,0,'Suffrages (R4)'!G23)</f>
        <v>2331</v>
      </c>
      <c r="H23" s="121">
        <f>IF('Sièges (R4)'!H23,0,'Suffrages (R4)'!H23)</f>
        <v>3845</v>
      </c>
      <c r="I23" s="121">
        <f>IF('Sièges (R4)'!I23,0,'Suffrages (R4)'!I23)</f>
        <v>5168</v>
      </c>
      <c r="J23" s="121">
        <f>IF('Sièges (R4)'!J23,0,'Suffrages (R4)'!J23)</f>
        <v>0</v>
      </c>
      <c r="K23" s="121">
        <f>IF('Sièges (R4)'!K23,0,'Suffrages (R4)'!K23)</f>
        <v>628</v>
      </c>
      <c r="L23" s="121">
        <f>IF('Sièges (R4)'!L23,0,'Suffrages (R4)'!L23)</f>
        <v>1034</v>
      </c>
      <c r="M23" s="121">
        <f>IF('Sièges (R4)'!M23,0,'Suffrages (R4)'!M23)</f>
        <v>0</v>
      </c>
      <c r="N23" s="121">
        <f>IF('Sièges (R4)'!N23,0,'Suffrages (R4)'!N23)</f>
        <v>292</v>
      </c>
      <c r="O23" s="121">
        <f>IF('Sièges (R4)'!O23,0,'Suffrages (R4)'!O23)</f>
        <v>5072</v>
      </c>
      <c r="P23" s="121">
        <f>IF('Sièges (R4)'!P23,0,'Suffrages (R4)'!P23)</f>
        <v>5378</v>
      </c>
      <c r="Q23" s="121">
        <f>IF('Sièges (R4)'!Q23,0,'Suffrages (R4)'!Q23)</f>
        <v>3129</v>
      </c>
      <c r="R23" s="121">
        <f>IF('Sièges (R4)'!R23,0,'Suffrages (R4)'!R23)</f>
        <v>0</v>
      </c>
      <c r="S23" s="121">
        <f>IF('Sièges (R4)'!S23,0,'Suffrages (R4)'!S23)</f>
        <v>1019.4444444444453</v>
      </c>
      <c r="T23" s="121">
        <f>IF('Sièges (R4)'!T23,0,'Suffrages (R4)'!T23)</f>
        <v>4534</v>
      </c>
      <c r="U23" s="121">
        <f>IF('Sièges (R4)'!U23,0,'Suffrages (R4)'!U23)</f>
        <v>6226</v>
      </c>
      <c r="V23" s="119">
        <f>IF('Sièges (R4)'!V23,0,'Suffrages (R4)'!V23)</f>
        <v>6381</v>
      </c>
      <c r="W23" s="121">
        <f>IF('Sièges (R4)'!W23,0,'Suffrages (R4)'!W23)</f>
        <v>906</v>
      </c>
      <c r="X23" s="121">
        <f>IF('Sièges (R4)'!X23,0,'Suffrages (R4)'!X23)</f>
        <v>0</v>
      </c>
      <c r="Y23" s="121">
        <f>IF('Sièges (R4)'!Y23,0,'Suffrages (R4)'!Y23)</f>
        <v>0</v>
      </c>
      <c r="Z23" s="121">
        <f>IF('Sièges (R4)'!Z23,0,'Suffrages (R4)'!Z23)</f>
        <v>0</v>
      </c>
      <c r="AA23" s="119">
        <f t="shared" si="0"/>
        <v>6381</v>
      </c>
    </row>
    <row r="24" spans="1:27" ht="18">
      <c r="A24" s="118" t="s">
        <v>63</v>
      </c>
      <c r="B24" s="121">
        <f>IF('Sièges (R4)'!B24,0,'Suffrages (R4)'!B24)</f>
        <v>2272</v>
      </c>
      <c r="C24" s="121">
        <f>IF('Sièges (R4)'!C24,0,'Suffrages (R4)'!C24)</f>
        <v>1636</v>
      </c>
      <c r="D24" s="121">
        <f>IF('Sièges (R4)'!D24,0,'Suffrages (R4)'!D24)</f>
        <v>1703</v>
      </c>
      <c r="E24" s="121">
        <f>IF('Sièges (R4)'!E24,0,'Suffrages (R4)'!E24)</f>
        <v>621</v>
      </c>
      <c r="F24" s="121">
        <f>IF('Sièges (R4)'!F24,0,'Suffrages (R4)'!F24)</f>
        <v>619</v>
      </c>
      <c r="G24" s="121">
        <f>IF('Sièges (R4)'!G24,0,'Suffrages (R4)'!G24)</f>
        <v>678</v>
      </c>
      <c r="H24" s="121">
        <f>IF('Sièges (R4)'!H24,0,'Suffrages (R4)'!H24)</f>
        <v>1779</v>
      </c>
      <c r="I24" s="121">
        <f>IF('Sièges (R4)'!I24,0,'Suffrages (R4)'!I24)</f>
        <v>0</v>
      </c>
      <c r="J24" s="121">
        <f>IF('Sièges (R4)'!J24,0,'Suffrages (R4)'!J24)</f>
        <v>0</v>
      </c>
      <c r="K24" s="121">
        <f>IF('Sièges (R4)'!K24,0,'Suffrages (R4)'!K24)</f>
        <v>1465</v>
      </c>
      <c r="L24" s="121">
        <f>IF('Sièges (R4)'!L24,0,'Suffrages (R4)'!L24)</f>
        <v>1553</v>
      </c>
      <c r="M24" s="121">
        <f>IF('Sièges (R4)'!M24,0,'Suffrages (R4)'!M24)</f>
        <v>0</v>
      </c>
      <c r="N24" s="121">
        <f>IF('Sièges (R4)'!N24,0,'Suffrages (R4)'!N24)</f>
        <v>638</v>
      </c>
      <c r="O24" s="121">
        <f>IF('Sièges (R4)'!O24,0,'Suffrages (R4)'!O24)</f>
        <v>690</v>
      </c>
      <c r="P24" s="121">
        <f>IF('Sièges (R4)'!P24,0,'Suffrages (R4)'!P24)</f>
        <v>4491</v>
      </c>
      <c r="Q24" s="121">
        <f>IF('Sièges (R4)'!Q24,0,'Suffrages (R4)'!Q24)</f>
        <v>1778</v>
      </c>
      <c r="R24" s="121">
        <f>IF('Sièges (R4)'!R24,0,'Suffrages (R4)'!R24)</f>
        <v>4859</v>
      </c>
      <c r="S24" s="121">
        <f>IF('Sièges (R4)'!S24,0,'Suffrages (R4)'!S24)</f>
        <v>0</v>
      </c>
      <c r="T24" s="121">
        <f>IF('Sièges (R4)'!T24,0,'Suffrages (R4)'!T24)</f>
        <v>2408</v>
      </c>
      <c r="U24" s="121">
        <f>IF('Sièges (R4)'!U24,0,'Suffrages (R4)'!U24)</f>
        <v>0</v>
      </c>
      <c r="V24" s="119">
        <f>IF('Sièges (R4)'!V24,0,'Suffrages (R4)'!V24)</f>
        <v>3221</v>
      </c>
      <c r="W24" s="121">
        <f>IF('Sièges (R4)'!W24,0,'Suffrages (R4)'!W24)</f>
        <v>4411</v>
      </c>
      <c r="X24" s="121">
        <f>IF('Sièges (R4)'!X24,0,'Suffrages (R4)'!X24)</f>
        <v>405</v>
      </c>
      <c r="Y24" s="121">
        <f>IF('Sièges (R4)'!Y24,0,'Suffrages (R4)'!Y24)</f>
        <v>0</v>
      </c>
      <c r="Z24" s="121">
        <f>IF('Sièges (R4)'!Z24,0,'Suffrages (R4)'!Z24)</f>
        <v>0</v>
      </c>
      <c r="AA24" s="119">
        <f t="shared" si="0"/>
        <v>4859</v>
      </c>
    </row>
    <row r="25" spans="1:27" ht="18">
      <c r="A25" s="118" t="s">
        <v>64</v>
      </c>
      <c r="B25" s="121">
        <f>IF('Sièges (R4)'!B25,0,'Suffrages (R4)'!B25)</f>
        <v>1817</v>
      </c>
      <c r="C25" s="121">
        <f>IF('Sièges (R4)'!C25,0,'Suffrages (R4)'!C25)</f>
        <v>2698</v>
      </c>
      <c r="D25" s="121">
        <f>IF('Sièges (R4)'!D25,0,'Suffrages (R4)'!D25)</f>
        <v>1474</v>
      </c>
      <c r="E25" s="121">
        <f>IF('Sièges (R4)'!E25,0,'Suffrages (R4)'!E25)</f>
        <v>1088</v>
      </c>
      <c r="F25" s="121">
        <f>IF('Sièges (R4)'!F25,0,'Suffrages (R4)'!F25)</f>
        <v>1064</v>
      </c>
      <c r="G25" s="121">
        <f>IF('Sièges (R4)'!G25,0,'Suffrages (R4)'!G25)</f>
        <v>921</v>
      </c>
      <c r="H25" s="121">
        <f>IF('Sièges (R4)'!H25,0,'Suffrages (R4)'!H25)</f>
        <v>0</v>
      </c>
      <c r="I25" s="121">
        <f>IF('Sièges (R4)'!I25,0,'Suffrages (R4)'!I25)</f>
        <v>4351</v>
      </c>
      <c r="J25" s="121">
        <f>IF('Sièges (R4)'!J25,0,'Suffrages (R4)'!J25)</f>
        <v>0</v>
      </c>
      <c r="K25" s="121">
        <f>IF('Sièges (R4)'!K25,0,'Suffrages (R4)'!K25)</f>
        <v>1414</v>
      </c>
      <c r="L25" s="121">
        <f>IF('Sièges (R4)'!L25,0,'Suffrages (R4)'!L25)</f>
        <v>915</v>
      </c>
      <c r="M25" s="121">
        <f>IF('Sièges (R4)'!M25,0,'Suffrages (R4)'!M25)</f>
        <v>0</v>
      </c>
      <c r="N25" s="121">
        <f>IF('Sièges (R4)'!N25,0,'Suffrages (R4)'!N25)</f>
        <v>639</v>
      </c>
      <c r="O25" s="121">
        <f>IF('Sièges (R4)'!O25,0,'Suffrages (R4)'!O25)</f>
        <v>3579</v>
      </c>
      <c r="P25" s="121">
        <f>IF('Sièges (R4)'!P25,0,'Suffrages (R4)'!P25)</f>
        <v>0</v>
      </c>
      <c r="Q25" s="121">
        <f>IF('Sièges (R4)'!Q25,0,'Suffrages (R4)'!Q25)</f>
        <v>1644</v>
      </c>
      <c r="R25" s="121">
        <f>IF('Sièges (R4)'!R25,0,'Suffrages (R4)'!R25)</f>
        <v>0</v>
      </c>
      <c r="S25" s="121">
        <f>IF('Sièges (R4)'!S25,0,'Suffrages (R4)'!S25)</f>
        <v>0</v>
      </c>
      <c r="T25" s="121">
        <f>IF('Sièges (R4)'!T25,0,'Suffrages (R4)'!T25)</f>
        <v>4351</v>
      </c>
      <c r="U25" s="121">
        <f>IF('Sièges (R4)'!U25,0,'Suffrages (R4)'!U25)</f>
        <v>4012</v>
      </c>
      <c r="V25" s="119">
        <f>IF('Sièges (R4)'!V25,0,'Suffrages (R4)'!V25)</f>
        <v>0</v>
      </c>
      <c r="W25" s="121">
        <f>IF('Sièges (R4)'!W25,0,'Suffrages (R4)'!W25)</f>
        <v>2535</v>
      </c>
      <c r="X25" s="121">
        <f>IF('Sièges (R4)'!X25,0,'Suffrages (R4)'!X25)</f>
        <v>814</v>
      </c>
      <c r="Y25" s="121">
        <f>IF('Sièges (R4)'!Y25,0,'Suffrages (R4)'!Y25)</f>
        <v>0</v>
      </c>
      <c r="Z25" s="121">
        <f>IF('Sièges (R4)'!Z25,0,'Suffrages (R4)'!Z25)</f>
        <v>0</v>
      </c>
      <c r="AA25" s="119">
        <f t="shared" si="0"/>
        <v>4351</v>
      </c>
    </row>
    <row r="26" spans="1:27" ht="18">
      <c r="A26" s="118" t="s">
        <v>65</v>
      </c>
      <c r="B26" s="121">
        <f>IF('Sièges (R4)'!B26,0,'Suffrages (R4)'!B26)</f>
        <v>503</v>
      </c>
      <c r="C26" s="121">
        <f>IF('Sièges (R4)'!C26,0,'Suffrages (R4)'!C26)</f>
        <v>0</v>
      </c>
      <c r="D26" s="121">
        <f>IF('Sièges (R4)'!D26,0,'Suffrages (R4)'!D26)</f>
        <v>1748</v>
      </c>
      <c r="E26" s="121">
        <f>IF('Sièges (R4)'!E26,0,'Suffrages (R4)'!E26)</f>
        <v>383</v>
      </c>
      <c r="F26" s="121">
        <f>IF('Sièges (R4)'!F26,0,'Suffrages (R4)'!F26)</f>
        <v>406</v>
      </c>
      <c r="G26" s="121">
        <f>IF('Sièges (R4)'!G26,0,'Suffrages (R4)'!G26)</f>
        <v>497</v>
      </c>
      <c r="H26" s="121">
        <f>IF('Sièges (R4)'!H26,0,'Suffrages (R4)'!H26)</f>
        <v>0</v>
      </c>
      <c r="I26" s="121">
        <f>IF('Sièges (R4)'!I26,0,'Suffrages (R4)'!I26)</f>
        <v>0</v>
      </c>
      <c r="J26" s="121">
        <f>IF('Sièges (R4)'!J26,0,'Suffrages (R4)'!J26)</f>
        <v>0</v>
      </c>
      <c r="K26" s="121">
        <f>IF('Sièges (R4)'!K26,0,'Suffrages (R4)'!K26)</f>
        <v>1031</v>
      </c>
      <c r="L26" s="121">
        <f>IF('Sièges (R4)'!L26,0,'Suffrages (R4)'!L26)</f>
        <v>686</v>
      </c>
      <c r="M26" s="121">
        <f>IF('Sièges (R4)'!M26,0,'Suffrages (R4)'!M26)</f>
        <v>0</v>
      </c>
      <c r="N26" s="121">
        <f>IF('Sièges (R4)'!N26,0,'Suffrages (R4)'!N26)</f>
        <v>949</v>
      </c>
      <c r="O26" s="121">
        <f>IF('Sièges (R4)'!O26,0,'Suffrages (R4)'!O26)</f>
        <v>1453</v>
      </c>
      <c r="P26" s="121">
        <f>IF('Sièges (R4)'!P26,0,'Suffrages (R4)'!P26)</f>
        <v>0</v>
      </c>
      <c r="Q26" s="121">
        <f>IF('Sièges (R4)'!Q26,0,'Suffrages (R4)'!Q26)</f>
        <v>1721</v>
      </c>
      <c r="R26" s="121">
        <f>IF('Sièges (R4)'!R26,0,'Suffrages (R4)'!R26)</f>
        <v>1276</v>
      </c>
      <c r="S26" s="121">
        <f>IF('Sièges (R4)'!S26,0,'Suffrages (R4)'!S26)</f>
        <v>3684</v>
      </c>
      <c r="T26" s="121">
        <f>IF('Sièges (R4)'!T26,0,'Suffrages (R4)'!T26)</f>
        <v>0</v>
      </c>
      <c r="U26" s="121">
        <f>IF('Sièges (R4)'!U26,0,'Suffrages (R4)'!U26)</f>
        <v>3487</v>
      </c>
      <c r="V26" s="119">
        <f>IF('Sièges (R4)'!V26,0,'Suffrages (R4)'!V26)</f>
        <v>0</v>
      </c>
      <c r="W26" s="121">
        <f>IF('Sièges (R4)'!W26,0,'Suffrages (R4)'!W26)</f>
        <v>901</v>
      </c>
      <c r="X26" s="121">
        <f>IF('Sièges (R4)'!X26,0,'Suffrages (R4)'!X26)</f>
        <v>0</v>
      </c>
      <c r="Y26" s="121">
        <f>IF('Sièges (R4)'!Y26,0,'Suffrages (R4)'!Y26)</f>
        <v>0</v>
      </c>
      <c r="Z26" s="121">
        <f>IF('Sièges (R4)'!Z26,0,'Suffrages (R4)'!Z26)</f>
        <v>0</v>
      </c>
      <c r="AA26" s="119">
        <f t="shared" si="0"/>
        <v>3684</v>
      </c>
    </row>
    <row r="27" spans="1:27" ht="18">
      <c r="A27" s="118" t="s">
        <v>66</v>
      </c>
      <c r="B27" s="121">
        <f>IF('Sièges (R4)'!B27,0,'Suffrages (R4)'!B27)</f>
        <v>1405</v>
      </c>
      <c r="C27" s="121">
        <f>IF('Sièges (R4)'!C27,0,'Suffrages (R4)'!C27)</f>
        <v>865</v>
      </c>
      <c r="D27" s="121">
        <f>IF('Sièges (R4)'!D27,0,'Suffrages (R4)'!D27)</f>
        <v>345</v>
      </c>
      <c r="E27" s="121">
        <f>IF('Sièges (R4)'!E27,0,'Suffrages (R4)'!E27)</f>
        <v>1313</v>
      </c>
      <c r="F27" s="121">
        <f>IF('Sièges (R4)'!F27,0,'Suffrages (R4)'!F27)</f>
        <v>178</v>
      </c>
      <c r="G27" s="121">
        <f>IF('Sièges (R4)'!G27,0,'Suffrages (R4)'!G27)</f>
        <v>0</v>
      </c>
      <c r="H27" s="121">
        <f>IF('Sièges (R4)'!H27,0,'Suffrages (R4)'!H27)</f>
        <v>1419</v>
      </c>
      <c r="I27" s="121">
        <f>IF('Sièges (R4)'!I27,0,'Suffrages (R4)'!I27)</f>
        <v>0</v>
      </c>
      <c r="J27" s="121">
        <f>IF('Sièges (R4)'!J27,0,'Suffrages (R4)'!J27)</f>
        <v>0</v>
      </c>
      <c r="K27" s="121">
        <f>IF('Sièges (R4)'!K27,0,'Suffrages (R4)'!K27)</f>
        <v>975</v>
      </c>
      <c r="L27" s="121">
        <f>IF('Sièges (R4)'!L27,0,'Suffrages (R4)'!L27)</f>
        <v>769</v>
      </c>
      <c r="M27" s="121">
        <f>IF('Sièges (R4)'!M27,0,'Suffrages (R4)'!M27)</f>
        <v>0</v>
      </c>
      <c r="N27" s="121">
        <f>IF('Sièges (R4)'!N27,0,'Suffrages (R4)'!N27)</f>
        <v>579</v>
      </c>
      <c r="O27" s="121">
        <f>IF('Sièges (R4)'!O27,0,'Suffrages (R4)'!O27)</f>
        <v>3553</v>
      </c>
      <c r="P27" s="121">
        <f>IF('Sièges (R4)'!P27,0,'Suffrages (R4)'!P27)</f>
        <v>0</v>
      </c>
      <c r="Q27" s="121">
        <f>IF('Sièges (R4)'!Q27,0,'Suffrages (R4)'!Q27)</f>
        <v>1849</v>
      </c>
      <c r="R27" s="121">
        <f>IF('Sièges (R4)'!R27,0,'Suffrages (R4)'!R27)</f>
        <v>1901</v>
      </c>
      <c r="S27" s="121">
        <f>IF('Sièges (R4)'!S27,0,'Suffrages (R4)'!S27)</f>
        <v>0</v>
      </c>
      <c r="T27" s="121">
        <f>IF('Sièges (R4)'!T27,0,'Suffrages (R4)'!T27)</f>
        <v>3102</v>
      </c>
      <c r="U27" s="121">
        <f>IF('Sièges (R4)'!U27,0,'Suffrages (R4)'!U27)</f>
        <v>0</v>
      </c>
      <c r="V27" s="119">
        <f>IF('Sièges (R4)'!V27,0,'Suffrages (R4)'!V27)</f>
        <v>0</v>
      </c>
      <c r="W27" s="121">
        <f>IF('Sièges (R4)'!W27,0,'Suffrages (R4)'!W27)</f>
        <v>399</v>
      </c>
      <c r="X27" s="121">
        <f>IF('Sièges (R4)'!X27,0,'Suffrages (R4)'!X27)</f>
        <v>0</v>
      </c>
      <c r="Y27" s="121">
        <f>IF('Sièges (R4)'!Y27,0,'Suffrages (R4)'!Y27)</f>
        <v>0</v>
      </c>
      <c r="Z27" s="121">
        <f>IF('Sièges (R4)'!Z27,0,'Suffrages (R4)'!Z27)</f>
        <v>0</v>
      </c>
      <c r="AA27" s="119">
        <f t="shared" si="0"/>
        <v>3553</v>
      </c>
    </row>
    <row r="28" spans="1:27" ht="18">
      <c r="A28" s="118" t="s">
        <v>67</v>
      </c>
      <c r="B28" s="121">
        <f>IF('Sièges (R4)'!B28,0,'Suffrages (R4)'!B28)</f>
        <v>376</v>
      </c>
      <c r="C28" s="121">
        <f>IF('Sièges (R4)'!C28,0,'Suffrages (R4)'!C28)</f>
        <v>224</v>
      </c>
      <c r="D28" s="121">
        <f>IF('Sièges (R4)'!D28,0,'Suffrages (R4)'!D28)</f>
        <v>348</v>
      </c>
      <c r="E28" s="121">
        <f>IF('Sièges (R4)'!E28,0,'Suffrages (R4)'!E28)</f>
        <v>565</v>
      </c>
      <c r="F28" s="121">
        <f>IF('Sièges (R4)'!F28,0,'Suffrages (R4)'!F28)</f>
        <v>419</v>
      </c>
      <c r="G28" s="121">
        <f>IF('Sièges (R4)'!G28,0,'Suffrages (R4)'!G28)</f>
        <v>141</v>
      </c>
      <c r="H28" s="121">
        <f>IF('Sièges (R4)'!H28,0,'Suffrages (R4)'!H28)</f>
        <v>1332</v>
      </c>
      <c r="I28" s="121">
        <f>IF('Sièges (R4)'!I28,0,'Suffrages (R4)'!I28)</f>
        <v>0</v>
      </c>
      <c r="J28" s="121">
        <f>IF('Sièges (R4)'!J28,0,'Suffrages (R4)'!J28)</f>
        <v>0</v>
      </c>
      <c r="K28" s="121">
        <f>IF('Sièges (R4)'!K28,0,'Suffrages (R4)'!K28)</f>
        <v>162</v>
      </c>
      <c r="L28" s="121">
        <f>IF('Sièges (R4)'!L28,0,'Suffrages (R4)'!L28)</f>
        <v>0</v>
      </c>
      <c r="M28" s="121">
        <f>IF('Sièges (R4)'!M28,0,'Suffrages (R4)'!M28)</f>
        <v>0</v>
      </c>
      <c r="N28" s="121">
        <f>IF('Sièges (R4)'!N28,0,'Suffrages (R4)'!N28)</f>
        <v>1397</v>
      </c>
      <c r="O28" s="121">
        <f>IF('Sièges (R4)'!O28,0,'Suffrages (R4)'!O28)</f>
        <v>0</v>
      </c>
      <c r="P28" s="121">
        <f>IF('Sièges (R4)'!P28,0,'Suffrages (R4)'!P28)</f>
        <v>1397</v>
      </c>
      <c r="Q28" s="121">
        <f>IF('Sièges (R4)'!Q28,0,'Suffrages (R4)'!Q28)</f>
        <v>312</v>
      </c>
      <c r="R28" s="121">
        <f>IF('Sièges (R4)'!R28,0,'Suffrages (R4)'!R28)</f>
        <v>304</v>
      </c>
      <c r="S28" s="121">
        <f>IF('Sièges (R4)'!S28,0,'Suffrages (R4)'!S28)</f>
        <v>656</v>
      </c>
      <c r="T28" s="121">
        <f>IF('Sièges (R4)'!T28,0,'Suffrages (R4)'!T28)</f>
        <v>1098</v>
      </c>
      <c r="U28" s="121">
        <f>IF('Sièges (R4)'!U28,0,'Suffrages (R4)'!U28)</f>
        <v>387</v>
      </c>
      <c r="V28" s="119">
        <f>IF('Sièges (R4)'!V28,0,'Suffrages (R4)'!V28)</f>
        <v>0</v>
      </c>
      <c r="W28" s="121">
        <f>IF('Sièges (R4)'!W28,0,'Suffrages (R4)'!W28)</f>
        <v>615</v>
      </c>
      <c r="X28" s="121">
        <f>IF('Sièges (R4)'!X28,0,'Suffrages (R4)'!X28)</f>
        <v>0</v>
      </c>
      <c r="Y28" s="121">
        <f>IF('Sièges (R4)'!Y28,0,'Suffrages (R4)'!Y28)</f>
        <v>0</v>
      </c>
      <c r="Z28" s="121">
        <f>IF('Sièges (R4)'!Z28,0,'Suffrages (R4)'!Z28)</f>
        <v>0</v>
      </c>
      <c r="AA28" s="119">
        <f t="shared" si="0"/>
        <v>1397</v>
      </c>
    </row>
    <row r="29" spans="1:27" ht="18">
      <c r="A29" s="118" t="s">
        <v>68</v>
      </c>
      <c r="B29" s="121">
        <f>IF('Sièges (R4)'!B29,0,'Suffrages (R4)'!B29)</f>
        <v>709</v>
      </c>
      <c r="C29" s="121">
        <f>IF('Sièges (R4)'!C29,0,'Suffrages (R4)'!C29)</f>
        <v>0</v>
      </c>
      <c r="D29" s="121">
        <f>IF('Sièges (R4)'!D29,0,'Suffrages (R4)'!D29)</f>
        <v>300</v>
      </c>
      <c r="E29" s="121">
        <f>IF('Sièges (R4)'!E29,0,'Suffrages (R4)'!E29)</f>
        <v>70</v>
      </c>
      <c r="F29" s="121">
        <f>IF('Sièges (R4)'!F29,0,'Suffrages (R4)'!F29)</f>
        <v>93</v>
      </c>
      <c r="G29" s="121">
        <f>IF('Sièges (R4)'!G29,0,'Suffrages (R4)'!G29)</f>
        <v>19</v>
      </c>
      <c r="H29" s="121">
        <f>IF('Sièges (R4)'!H29,0,'Suffrages (R4)'!H29)</f>
        <v>0</v>
      </c>
      <c r="I29" s="121">
        <f>IF('Sièges (R4)'!I29,0,'Suffrages (R4)'!I29)</f>
        <v>0</v>
      </c>
      <c r="J29" s="121">
        <f>IF('Sièges (R4)'!J29,0,'Suffrages (R4)'!J29)</f>
        <v>859.19999999999982</v>
      </c>
      <c r="K29" s="121">
        <f>IF('Sièges (R4)'!K29,0,'Suffrages (R4)'!K29)</f>
        <v>159</v>
      </c>
      <c r="L29" s="121">
        <f>IF('Sièges (R4)'!L29,0,'Suffrages (R4)'!L29)</f>
        <v>217</v>
      </c>
      <c r="M29" s="121">
        <f>IF('Sièges (R4)'!M29,0,'Suffrages (R4)'!M29)</f>
        <v>0</v>
      </c>
      <c r="N29" s="121">
        <f>IF('Sièges (R4)'!N29,0,'Suffrages (R4)'!N29)</f>
        <v>29</v>
      </c>
      <c r="O29" s="121">
        <f>IF('Sièges (R4)'!O29,0,'Suffrages (R4)'!O29)</f>
        <v>303</v>
      </c>
      <c r="P29" s="121">
        <f>IF('Sièges (R4)'!P29,0,'Suffrages (R4)'!P29)</f>
        <v>971</v>
      </c>
      <c r="Q29" s="121">
        <f>IF('Sièges (R4)'!Q29,0,'Suffrages (R4)'!Q29)</f>
        <v>188</v>
      </c>
      <c r="R29" s="121">
        <f>IF('Sièges (R4)'!R29,0,'Suffrages (R4)'!R29)</f>
        <v>1339</v>
      </c>
      <c r="S29" s="121">
        <f>IF('Sièges (R4)'!S29,0,'Suffrages (R4)'!S29)</f>
        <v>0</v>
      </c>
      <c r="T29" s="121">
        <f>IF('Sièges (R4)'!T29,0,'Suffrages (R4)'!T29)</f>
        <v>721</v>
      </c>
      <c r="U29" s="121">
        <f>IF('Sièges (R4)'!U29,0,'Suffrages (R4)'!U29)</f>
        <v>0</v>
      </c>
      <c r="V29" s="119">
        <f>IF('Sièges (R4)'!V29,0,'Suffrages (R4)'!V29)</f>
        <v>0</v>
      </c>
      <c r="W29" s="121">
        <f>IF('Sièges (R4)'!W29,0,'Suffrages (R4)'!W29)</f>
        <v>465</v>
      </c>
      <c r="X29" s="121">
        <f>IF('Sièges (R4)'!X29,0,'Suffrages (R4)'!X29)</f>
        <v>0</v>
      </c>
      <c r="Y29" s="121">
        <f>IF('Sièges (R4)'!Y29,0,'Suffrages (R4)'!Y29)</f>
        <v>518</v>
      </c>
      <c r="Z29" s="121">
        <f>IF('Sièges (R4)'!Z29,0,'Suffrages (R4)'!Z29)</f>
        <v>0</v>
      </c>
      <c r="AA29" s="119">
        <f t="shared" si="0"/>
        <v>1339</v>
      </c>
    </row>
    <row r="30" spans="1:27" ht="18">
      <c r="A30" s="118" t="s">
        <v>69</v>
      </c>
      <c r="B30" s="121">
        <f>IF('Sièges (R4)'!B30,0,'Suffrages (R4)'!B30)</f>
        <v>238</v>
      </c>
      <c r="C30" s="121">
        <f>IF('Sièges (R4)'!C30,0,'Suffrages (R4)'!C30)</f>
        <v>0</v>
      </c>
      <c r="D30" s="121">
        <f>IF('Sièges (R4)'!D30,0,'Suffrages (R4)'!D30)</f>
        <v>129</v>
      </c>
      <c r="E30" s="121">
        <f>IF('Sièges (R4)'!E30,0,'Suffrages (R4)'!E30)</f>
        <v>134</v>
      </c>
      <c r="F30" s="121">
        <f>IF('Sièges (R4)'!F30,0,'Suffrages (R4)'!F30)</f>
        <v>0</v>
      </c>
      <c r="G30" s="121">
        <f>IF('Sièges (R4)'!G30,0,'Suffrages (R4)'!G30)</f>
        <v>144</v>
      </c>
      <c r="H30" s="121">
        <f>IF('Sièges (R4)'!H30,0,'Suffrages (R4)'!H30)</f>
        <v>406</v>
      </c>
      <c r="I30" s="121">
        <f>IF('Sièges (R4)'!I30,0,'Suffrages (R4)'!I30)</f>
        <v>0</v>
      </c>
      <c r="J30" s="121">
        <f>IF('Sièges (R4)'!J30,0,'Suffrages (R4)'!J30)</f>
        <v>220</v>
      </c>
      <c r="K30" s="121">
        <f>IF('Sièges (R4)'!K30,0,'Suffrages (R4)'!K30)</f>
        <v>126</v>
      </c>
      <c r="L30" s="121">
        <f>IF('Sièges (R4)'!L30,0,'Suffrages (R4)'!L30)</f>
        <v>204</v>
      </c>
      <c r="M30" s="121">
        <f>IF('Sièges (R4)'!M30,0,'Suffrages (R4)'!M30)</f>
        <v>0</v>
      </c>
      <c r="N30" s="121">
        <f>IF('Sièges (R4)'!N30,0,'Suffrages (R4)'!N30)</f>
        <v>36</v>
      </c>
      <c r="O30" s="121">
        <f>IF('Sièges (R4)'!O30,0,'Suffrages (R4)'!O30)</f>
        <v>86</v>
      </c>
      <c r="P30" s="121">
        <f>IF('Sièges (R4)'!P30,0,'Suffrages (R4)'!P30)</f>
        <v>723</v>
      </c>
      <c r="Q30" s="121">
        <f>IF('Sièges (R4)'!Q30,0,'Suffrages (R4)'!Q30)</f>
        <v>234</v>
      </c>
      <c r="R30" s="121">
        <f>IF('Sièges (R4)'!R30,0,'Suffrages (R4)'!R30)</f>
        <v>0</v>
      </c>
      <c r="S30" s="121">
        <f>IF('Sièges (R4)'!S30,0,'Suffrages (R4)'!S30)</f>
        <v>0</v>
      </c>
      <c r="T30" s="121">
        <f>IF('Sièges (R4)'!T30,0,'Suffrages (R4)'!T30)</f>
        <v>509</v>
      </c>
      <c r="U30" s="121">
        <f>IF('Sièges (R4)'!U30,0,'Suffrages (R4)'!U30)</f>
        <v>0</v>
      </c>
      <c r="V30" s="119">
        <f>IF('Sièges (R4)'!V30,0,'Suffrages (R4)'!V30)</f>
        <v>408</v>
      </c>
      <c r="W30" s="121">
        <f>IF('Sièges (R4)'!W30,0,'Suffrages (R4)'!W30)</f>
        <v>174</v>
      </c>
      <c r="X30" s="121">
        <f>IF('Sièges (R4)'!X30,0,'Suffrages (R4)'!X30)</f>
        <v>0</v>
      </c>
      <c r="Y30" s="121">
        <f>IF('Sièges (R4)'!Y30,0,'Suffrages (R4)'!Y30)</f>
        <v>0</v>
      </c>
      <c r="Z30" s="121">
        <f>IF('Sièges (R4)'!Z30,0,'Suffrages (R4)'!Z30)</f>
        <v>0</v>
      </c>
      <c r="AA30" s="119">
        <f t="shared" si="0"/>
        <v>723</v>
      </c>
    </row>
    <row r="31" spans="1:27" ht="18">
      <c r="A31" s="118" t="s">
        <v>70</v>
      </c>
      <c r="B31" s="121">
        <f>IF('Sièges (R4)'!B31,0,'Suffrages (R4)'!B31)</f>
        <v>78</v>
      </c>
      <c r="C31" s="121">
        <f>IF('Sièges (R4)'!C31,0,'Suffrages (R4)'!C31)</f>
        <v>0</v>
      </c>
      <c r="D31" s="121">
        <f>IF('Sièges (R4)'!D31,0,'Suffrages (R4)'!D31)</f>
        <v>29</v>
      </c>
      <c r="E31" s="121">
        <f>IF('Sièges (R4)'!E31,0,'Suffrages (R4)'!E31)</f>
        <v>0</v>
      </c>
      <c r="F31" s="121">
        <f>IF('Sièges (R4)'!F31,0,'Suffrages (R4)'!F31)</f>
        <v>16</v>
      </c>
      <c r="G31" s="121">
        <f>IF('Sièges (R4)'!G31,0,'Suffrages (R4)'!G31)</f>
        <v>29</v>
      </c>
      <c r="H31" s="121">
        <f>IF('Sièges (R4)'!H31,0,'Suffrages (R4)'!H31)</f>
        <v>209</v>
      </c>
      <c r="I31" s="121">
        <f>IF('Sièges (R4)'!I31,0,'Suffrages (R4)'!I31)</f>
        <v>476</v>
      </c>
      <c r="J31" s="121">
        <f>IF('Sièges (R4)'!J31,0,'Suffrages (R4)'!J31)</f>
        <v>0</v>
      </c>
      <c r="K31" s="121">
        <f>IF('Sièges (R4)'!K31,0,'Suffrages (R4)'!K31)</f>
        <v>27</v>
      </c>
      <c r="L31" s="121">
        <f>IF('Sièges (R4)'!L31,0,'Suffrages (R4)'!L31)</f>
        <v>0</v>
      </c>
      <c r="M31" s="121">
        <f>IF('Sièges (R4)'!M31,0,'Suffrages (R4)'!M31)</f>
        <v>0</v>
      </c>
      <c r="N31" s="121">
        <f>IF('Sièges (R4)'!N31,0,'Suffrages (R4)'!N31)</f>
        <v>0</v>
      </c>
      <c r="O31" s="121">
        <f>IF('Sièges (R4)'!O31,0,'Suffrages (R4)'!O31)</f>
        <v>0</v>
      </c>
      <c r="P31" s="121">
        <f>IF('Sièges (R4)'!P31,0,'Suffrages (R4)'!P31)</f>
        <v>90</v>
      </c>
      <c r="Q31" s="121">
        <f>IF('Sièges (R4)'!Q31,0,'Suffrages (R4)'!Q31)</f>
        <v>35</v>
      </c>
      <c r="R31" s="121">
        <f>IF('Sièges (R4)'!R31,0,'Suffrages (R4)'!R31)</f>
        <v>282</v>
      </c>
      <c r="S31" s="121">
        <f>IF('Sièges (R4)'!S31,0,'Suffrages (R4)'!S31)</f>
        <v>216</v>
      </c>
      <c r="T31" s="121">
        <f>IF('Sièges (R4)'!T31,0,'Suffrages (R4)'!T31)</f>
        <v>128</v>
      </c>
      <c r="U31" s="121">
        <f>IF('Sièges (R4)'!U31,0,'Suffrages (R4)'!U31)</f>
        <v>1137</v>
      </c>
      <c r="V31" s="119">
        <f>IF('Sièges (R4)'!V31,0,'Suffrages (R4)'!V31)</f>
        <v>0</v>
      </c>
      <c r="W31" s="121">
        <f>IF('Sièges (R4)'!W31,0,'Suffrages (R4)'!W31)</f>
        <v>0</v>
      </c>
      <c r="X31" s="121">
        <f>IF('Sièges (R4)'!X31,0,'Suffrages (R4)'!X31)</f>
        <v>0</v>
      </c>
      <c r="Y31" s="121">
        <f>IF('Sièges (R4)'!Y31,0,'Suffrages (R4)'!Y31)</f>
        <v>109</v>
      </c>
      <c r="Z31" s="121">
        <f>IF('Sièges (R4)'!Z31,0,'Suffrages (R4)'!Z31)</f>
        <v>90</v>
      </c>
      <c r="AA31" s="119">
        <f t="shared" si="0"/>
        <v>1137</v>
      </c>
    </row>
    <row r="32" spans="1:27" ht="18">
      <c r="A32" s="118" t="s">
        <v>71</v>
      </c>
      <c r="B32" s="121">
        <f>IF('Sièges (R4)'!B32,0,'Suffrages (R4)'!B32)</f>
        <v>120</v>
      </c>
      <c r="C32" s="121">
        <f>IF('Sièges (R4)'!C32,0,'Suffrages (R4)'!C32)</f>
        <v>0</v>
      </c>
      <c r="D32" s="121">
        <f>IF('Sièges (R4)'!D32,0,'Suffrages (R4)'!D32)</f>
        <v>102</v>
      </c>
      <c r="E32" s="121">
        <f>IF('Sièges (R4)'!E32,0,'Suffrages (R4)'!E32)</f>
        <v>0</v>
      </c>
      <c r="F32" s="121">
        <f>IF('Sièges (R4)'!F32,0,'Suffrages (R4)'!F32)</f>
        <v>0</v>
      </c>
      <c r="G32" s="121">
        <f>IF('Sièges (R4)'!G32,0,'Suffrages (R4)'!G32)</f>
        <v>31</v>
      </c>
      <c r="H32" s="121">
        <f>IF('Sièges (R4)'!H32,0,'Suffrages (R4)'!H32)</f>
        <v>92</v>
      </c>
      <c r="I32" s="121">
        <f>IF('Sièges (R4)'!I32,0,'Suffrages (R4)'!I32)</f>
        <v>26</v>
      </c>
      <c r="J32" s="121">
        <f>IF('Sièges (R4)'!J32,0,'Suffrages (R4)'!J32)</f>
        <v>75.666666666666742</v>
      </c>
      <c r="K32" s="121">
        <f>IF('Sièges (R4)'!K32,0,'Suffrages (R4)'!K32)</f>
        <v>53</v>
      </c>
      <c r="L32" s="121">
        <f>IF('Sièges (R4)'!L32,0,'Suffrages (R4)'!L32)</f>
        <v>24</v>
      </c>
      <c r="M32" s="121">
        <f>IF('Sièges (R4)'!M32,0,'Suffrages (R4)'!M32)</f>
        <v>0</v>
      </c>
      <c r="N32" s="121">
        <f>IF('Sièges (R4)'!N32,0,'Suffrages (R4)'!N32)</f>
        <v>0</v>
      </c>
      <c r="O32" s="121">
        <f>IF('Sièges (R4)'!O32,0,'Suffrages (R4)'!O32)</f>
        <v>0</v>
      </c>
      <c r="P32" s="121">
        <f>IF('Sièges (R4)'!P32,0,'Suffrages (R4)'!P32)</f>
        <v>205</v>
      </c>
      <c r="Q32" s="121">
        <f>IF('Sièges (R4)'!Q32,0,'Suffrages (R4)'!Q32)</f>
        <v>68</v>
      </c>
      <c r="R32" s="121">
        <f>IF('Sièges (R4)'!R32,0,'Suffrages (R4)'!R32)</f>
        <v>220</v>
      </c>
      <c r="S32" s="121">
        <f>IF('Sièges (R4)'!S32,0,'Suffrages (R4)'!S32)</f>
        <v>373</v>
      </c>
      <c r="T32" s="121">
        <f>IF('Sièges (R4)'!T32,0,'Suffrages (R4)'!T32)</f>
        <v>291</v>
      </c>
      <c r="U32" s="121">
        <f>IF('Sièges (R4)'!U32,0,'Suffrages (R4)'!U32)</f>
        <v>0</v>
      </c>
      <c r="V32" s="119">
        <f>IF('Sièges (R4)'!V32,0,'Suffrages (R4)'!V32)</f>
        <v>0</v>
      </c>
      <c r="W32" s="121">
        <f>IF('Sièges (R4)'!W32,0,'Suffrages (R4)'!W32)</f>
        <v>0</v>
      </c>
      <c r="X32" s="121">
        <f>IF('Sièges (R4)'!X32,0,'Suffrages (R4)'!X32)</f>
        <v>0</v>
      </c>
      <c r="Y32" s="121">
        <f>IF('Sièges (R4)'!Y32,0,'Suffrages (R4)'!Y32)</f>
        <v>0</v>
      </c>
      <c r="Z32" s="121">
        <f>IF('Sièges (R4)'!Z32,0,'Suffrages (R4)'!Z32)</f>
        <v>0</v>
      </c>
      <c r="AA32" s="119">
        <f t="shared" si="0"/>
        <v>373</v>
      </c>
    </row>
    <row r="33" spans="1:27" ht="31.5" customHeight="1">
      <c r="A33" s="118" t="s">
        <v>201</v>
      </c>
      <c r="B33" s="121">
        <f>IF('Sièges (R4)'!B33,0,'Suffrages (R4)'!B33)</f>
        <v>176</v>
      </c>
      <c r="C33" s="121">
        <f>IF('Sièges (R4)'!C33,0,'Suffrages (R4)'!C33)</f>
        <v>0</v>
      </c>
      <c r="D33" s="121">
        <f>IF('Sièges (R4)'!D33,0,'Suffrages (R4)'!D33)</f>
        <v>182</v>
      </c>
      <c r="E33" s="121">
        <f>IF('Sièges (R4)'!E33,0,'Suffrages (R4)'!E33)</f>
        <v>117</v>
      </c>
      <c r="F33" s="121">
        <f>IF('Sièges (R4)'!F33,0,'Suffrages (R4)'!F33)</f>
        <v>66</v>
      </c>
      <c r="G33" s="121">
        <f>IF('Sièges (R4)'!G33,0,'Suffrages (R4)'!G33)</f>
        <v>13</v>
      </c>
      <c r="H33" s="121">
        <f>IF('Sièges (R4)'!H33,0,'Suffrages (R4)'!H33)</f>
        <v>339</v>
      </c>
      <c r="I33" s="121">
        <f>IF('Sièges (R4)'!I33,0,'Suffrages (R4)'!I33)</f>
        <v>0</v>
      </c>
      <c r="J33" s="121">
        <f>IF('Sièges (R4)'!J33,0,'Suffrages (R4)'!J33)</f>
        <v>0</v>
      </c>
      <c r="K33" s="121">
        <f>IF('Sièges (R4)'!K33,0,'Suffrages (R4)'!K33)</f>
        <v>59</v>
      </c>
      <c r="L33" s="121">
        <f>IF('Sièges (R4)'!L33,0,'Suffrages (R4)'!L33)</f>
        <v>0</v>
      </c>
      <c r="M33" s="121">
        <f>IF('Sièges (R4)'!M33,0,'Suffrages (R4)'!M33)</f>
        <v>0</v>
      </c>
      <c r="N33" s="121">
        <f>IF('Sièges (R4)'!N33,0,'Suffrages (R4)'!N33)</f>
        <v>42</v>
      </c>
      <c r="O33" s="121">
        <f>IF('Sièges (R4)'!O33,0,'Suffrages (R4)'!O33)</f>
        <v>0</v>
      </c>
      <c r="P33" s="121">
        <f>IF('Sièges (R4)'!P33,0,'Suffrages (R4)'!P33)</f>
        <v>238</v>
      </c>
      <c r="Q33" s="121">
        <f>IF('Sièges (R4)'!Q33,0,'Suffrages (R4)'!Q33)</f>
        <v>76</v>
      </c>
      <c r="R33" s="121">
        <f>IF('Sièges (R4)'!R33,0,'Suffrages (R4)'!R33)</f>
        <v>567</v>
      </c>
      <c r="S33" s="121">
        <f>IF('Sièges (R4)'!S33,0,'Suffrages (R4)'!S33)</f>
        <v>655</v>
      </c>
      <c r="T33" s="121">
        <f>IF('Sièges (R4)'!T33,0,'Suffrages (R4)'!T33)</f>
        <v>216</v>
      </c>
      <c r="U33" s="121">
        <f>IF('Sièges (R4)'!U33,0,'Suffrages (R4)'!U33)</f>
        <v>0</v>
      </c>
      <c r="V33" s="119">
        <f>IF('Sièges (R4)'!V33,0,'Suffrages (R4)'!V33)</f>
        <v>0</v>
      </c>
      <c r="W33" s="121">
        <f>IF('Sièges (R4)'!W33,0,'Suffrages (R4)'!W33)</f>
        <v>0</v>
      </c>
      <c r="X33" s="121">
        <f>IF('Sièges (R4)'!X33,0,'Suffrages (R4)'!X33)</f>
        <v>0</v>
      </c>
      <c r="Y33" s="121">
        <f>IF('Sièges (R4)'!Y33,0,'Suffrages (R4)'!Y33)</f>
        <v>134</v>
      </c>
      <c r="Z33" s="121">
        <f>IF('Sièges (R4)'!Z33,0,'Suffrages (R4)'!Z33)</f>
        <v>0</v>
      </c>
      <c r="AA33" s="119">
        <f t="shared" si="0"/>
        <v>655</v>
      </c>
    </row>
    <row r="34" spans="1:27" ht="31.5" customHeight="1">
      <c r="A34" s="118" t="s">
        <v>73</v>
      </c>
      <c r="B34" s="121">
        <f>IF('Sièges (R4)'!B34,0,'Suffrages (R4)'!B34)</f>
        <v>210</v>
      </c>
      <c r="C34" s="121">
        <f>IF('Sièges (R4)'!C34,0,'Suffrages (R4)'!C34)</f>
        <v>0</v>
      </c>
      <c r="D34" s="121">
        <f>IF('Sièges (R4)'!D34,0,'Suffrages (R4)'!D34)</f>
        <v>170</v>
      </c>
      <c r="E34" s="121">
        <f>IF('Sièges (R4)'!E34,0,'Suffrages (R4)'!E34)</f>
        <v>56</v>
      </c>
      <c r="F34" s="121">
        <f>IF('Sièges (R4)'!F34,0,'Suffrages (R4)'!F34)</f>
        <v>43</v>
      </c>
      <c r="G34" s="121">
        <f>IF('Sièges (R4)'!G34,0,'Suffrages (R4)'!G34)</f>
        <v>29</v>
      </c>
      <c r="H34" s="121">
        <f>IF('Sièges (R4)'!H34,0,'Suffrages (R4)'!H34)</f>
        <v>466</v>
      </c>
      <c r="I34" s="121">
        <f>IF('Sièges (R4)'!I34,0,'Suffrages (R4)'!I34)</f>
        <v>1061</v>
      </c>
      <c r="J34" s="121">
        <f>IF('Sièges (R4)'!J34,0,'Suffrages (R4)'!J34)</f>
        <v>0</v>
      </c>
      <c r="K34" s="121">
        <f>IF('Sièges (R4)'!K34,0,'Suffrages (R4)'!K34)</f>
        <v>45</v>
      </c>
      <c r="L34" s="121">
        <f>IF('Sièges (R4)'!L34,0,'Suffrages (R4)'!L34)</f>
        <v>104</v>
      </c>
      <c r="M34" s="121">
        <f>IF('Sièges (R4)'!M34,0,'Suffrages (R4)'!M34)</f>
        <v>0</v>
      </c>
      <c r="N34" s="121">
        <f>IF('Sièges (R4)'!N34,0,'Suffrages (R4)'!N34)</f>
        <v>16</v>
      </c>
      <c r="O34" s="121">
        <f>IF('Sièges (R4)'!O34,0,'Suffrages (R4)'!O34)</f>
        <v>0</v>
      </c>
      <c r="P34" s="121">
        <f>IF('Sièges (R4)'!P34,0,'Suffrages (R4)'!P34)</f>
        <v>184</v>
      </c>
      <c r="Q34" s="121">
        <f>IF('Sièges (R4)'!Q34,0,'Suffrages (R4)'!Q34)</f>
        <v>72</v>
      </c>
      <c r="R34" s="121">
        <f>IF('Sièges (R4)'!R34,0,'Suffrages (R4)'!R34)</f>
        <v>942</v>
      </c>
      <c r="S34" s="121">
        <f>IF('Sièges (R4)'!S34,0,'Suffrages (R4)'!S34)</f>
        <v>996</v>
      </c>
      <c r="T34" s="121">
        <f>IF('Sièges (R4)'!T34,0,'Suffrages (R4)'!T34)</f>
        <v>582</v>
      </c>
      <c r="U34" s="121">
        <f>IF('Sièges (R4)'!U34,0,'Suffrages (R4)'!U34)</f>
        <v>0</v>
      </c>
      <c r="V34" s="119">
        <f>IF('Sièges (R4)'!V34,0,'Suffrages (R4)'!V34)</f>
        <v>0</v>
      </c>
      <c r="W34" s="121">
        <f>IF('Sièges (R4)'!W34,0,'Suffrages (R4)'!W34)</f>
        <v>0</v>
      </c>
      <c r="X34" s="121">
        <f>IF('Sièges (R4)'!X34,0,'Suffrages (R4)'!X34)</f>
        <v>0</v>
      </c>
      <c r="Y34" s="121">
        <f>IF('Sièges (R4)'!Y34,0,'Suffrages (R4)'!Y34)</f>
        <v>0</v>
      </c>
      <c r="Z34" s="121">
        <f>IF('Sièges (R4)'!Z34,0,'Suffrages (R4)'!Z34)</f>
        <v>0</v>
      </c>
      <c r="AA34" s="119">
        <f t="shared" si="0"/>
        <v>1061</v>
      </c>
    </row>
    <row r="35" spans="1:27" ht="18">
      <c r="A35" s="118" t="s">
        <v>17</v>
      </c>
      <c r="B35" s="122">
        <f t="shared" ref="B35:Z35" si="1">SUM(B2:B34)</f>
        <v>43329</v>
      </c>
      <c r="C35" s="122">
        <f t="shared" si="1"/>
        <v>44016</v>
      </c>
      <c r="D35" s="122">
        <f t="shared" si="1"/>
        <v>36012</v>
      </c>
      <c r="E35" s="122">
        <f t="shared" si="1"/>
        <v>25268</v>
      </c>
      <c r="F35" s="122">
        <f t="shared" si="1"/>
        <v>13010</v>
      </c>
      <c r="G35" s="122">
        <f t="shared" si="1"/>
        <v>19681</v>
      </c>
      <c r="H35" s="122">
        <f t="shared" si="1"/>
        <v>39358</v>
      </c>
      <c r="I35" s="122">
        <f t="shared" si="1"/>
        <v>34910</v>
      </c>
      <c r="J35" s="122">
        <f t="shared" si="1"/>
        <v>17645.317063492064</v>
      </c>
      <c r="K35" s="122">
        <f t="shared" si="1"/>
        <v>30669</v>
      </c>
      <c r="L35" s="122">
        <f t="shared" si="1"/>
        <v>27049</v>
      </c>
      <c r="M35" s="122">
        <f t="shared" si="1"/>
        <v>16528</v>
      </c>
      <c r="N35" s="122">
        <f t="shared" si="1"/>
        <v>18754</v>
      </c>
      <c r="O35" s="122">
        <f t="shared" si="1"/>
        <v>39034</v>
      </c>
      <c r="P35" s="122">
        <f t="shared" si="1"/>
        <v>50715</v>
      </c>
      <c r="Q35" s="122">
        <f t="shared" si="1"/>
        <v>38393</v>
      </c>
      <c r="R35" s="122">
        <f t="shared" si="1"/>
        <v>39491.525000000001</v>
      </c>
      <c r="S35" s="122">
        <f t="shared" si="1"/>
        <v>30376.678968253967</v>
      </c>
      <c r="T35" s="122">
        <f t="shared" si="1"/>
        <v>73358</v>
      </c>
      <c r="U35" s="122">
        <f t="shared" si="1"/>
        <v>40219.35555555555</v>
      </c>
      <c r="V35" s="122">
        <f t="shared" si="1"/>
        <v>49934</v>
      </c>
      <c r="W35" s="122">
        <f t="shared" si="1"/>
        <v>29757</v>
      </c>
      <c r="X35" s="122">
        <f t="shared" si="1"/>
        <v>10008</v>
      </c>
      <c r="Y35" s="122">
        <f t="shared" si="1"/>
        <v>14823</v>
      </c>
      <c r="Z35" s="122">
        <f t="shared" si="1"/>
        <v>7235</v>
      </c>
      <c r="AA35" s="122"/>
    </row>
    <row r="36" spans="1:27" ht="17">
      <c r="A36" s="130"/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131"/>
      <c r="X36" s="131"/>
      <c r="Y36" s="131"/>
      <c r="Z36" s="131"/>
      <c r="AA36" s="131"/>
    </row>
    <row r="37" spans="1:27" ht="17">
      <c r="A37" s="130"/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  <c r="X37" s="131"/>
      <c r="Y37" s="131"/>
      <c r="Z37" s="131"/>
      <c r="AA37" s="131"/>
    </row>
    <row r="38" spans="1:27" ht="17">
      <c r="A38" s="130"/>
      <c r="B38" s="131"/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131"/>
      <c r="O38" s="131"/>
      <c r="P38" s="131"/>
      <c r="Q38" s="131"/>
      <c r="R38" s="131"/>
      <c r="S38" s="131"/>
      <c r="T38" s="131"/>
      <c r="U38" s="131"/>
      <c r="V38" s="131"/>
      <c r="W38" s="131"/>
      <c r="X38" s="131"/>
      <c r="Y38" s="131"/>
      <c r="Z38" s="131"/>
      <c r="AA38" s="131"/>
    </row>
    <row r="39" spans="1:27" ht="17">
      <c r="A39" s="130"/>
      <c r="B39" s="131"/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131"/>
      <c r="V39" s="131"/>
      <c r="W39" s="131"/>
      <c r="X39" s="131"/>
      <c r="Y39" s="131"/>
      <c r="Z39" s="131"/>
      <c r="AA39" s="131"/>
    </row>
    <row r="40" spans="1:27" ht="17">
      <c r="A40" s="130"/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1"/>
      <c r="M40" s="131"/>
      <c r="N40" s="131"/>
      <c r="O40" s="131"/>
      <c r="P40" s="131"/>
      <c r="Q40" s="131"/>
      <c r="R40" s="131"/>
      <c r="S40" s="131"/>
      <c r="T40" s="131"/>
      <c r="U40" s="131"/>
      <c r="V40" s="131"/>
      <c r="W40" s="131"/>
      <c r="X40" s="131"/>
      <c r="Y40" s="131"/>
      <c r="Z40" s="131"/>
      <c r="AA40" s="131"/>
    </row>
    <row r="41" spans="1:27" ht="17">
      <c r="A41" s="130"/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  <c r="W41" s="131"/>
      <c r="X41" s="131"/>
      <c r="Y41" s="131"/>
      <c r="Z41" s="131"/>
      <c r="AA41" s="131"/>
    </row>
    <row r="42" spans="1:27" ht="17">
      <c r="A42" s="130"/>
      <c r="B42" s="131"/>
      <c r="C42" s="131"/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1"/>
      <c r="AA42" s="131"/>
    </row>
    <row r="43" spans="1:27" ht="17">
      <c r="A43" s="130"/>
      <c r="B43" s="131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1"/>
      <c r="AA43" s="131"/>
    </row>
    <row r="44" spans="1:27" ht="17">
      <c r="A44" s="130"/>
      <c r="B44" s="131"/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1"/>
      <c r="AA44" s="131"/>
    </row>
    <row r="45" spans="1:27" ht="17">
      <c r="A45" s="130"/>
      <c r="B45" s="131"/>
      <c r="C45" s="131"/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1"/>
      <c r="R45" s="131"/>
      <c r="S45" s="131"/>
      <c r="T45" s="131"/>
      <c r="U45" s="131"/>
      <c r="V45" s="131"/>
      <c r="W45" s="131"/>
      <c r="X45" s="131"/>
      <c r="Y45" s="131"/>
      <c r="Z45" s="131"/>
      <c r="AA45" s="131"/>
    </row>
    <row r="46" spans="1:27" ht="17">
      <c r="A46" s="130"/>
      <c r="B46" s="131"/>
      <c r="C46" s="131"/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1"/>
      <c r="AA46" s="131"/>
    </row>
    <row r="47" spans="1:27" ht="17">
      <c r="A47" s="130"/>
      <c r="B47" s="131"/>
      <c r="C47" s="131"/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131"/>
      <c r="P47" s="131"/>
      <c r="Q47" s="131"/>
      <c r="R47" s="131"/>
      <c r="S47" s="131"/>
      <c r="T47" s="131"/>
      <c r="U47" s="131"/>
      <c r="V47" s="131"/>
      <c r="W47" s="131"/>
      <c r="X47" s="131"/>
      <c r="Y47" s="131"/>
      <c r="Z47" s="131"/>
      <c r="AA47" s="131"/>
    </row>
    <row r="48" spans="1:27" ht="17">
      <c r="A48" s="130"/>
      <c r="B48" s="131"/>
      <c r="C48" s="131"/>
      <c r="D48" s="131"/>
      <c r="E48" s="131"/>
      <c r="F48" s="131"/>
      <c r="G48" s="131"/>
      <c r="H48" s="131"/>
      <c r="I48" s="131"/>
      <c r="J48" s="131"/>
      <c r="K48" s="131"/>
      <c r="L48" s="131"/>
      <c r="M48" s="131"/>
      <c r="N48" s="131"/>
      <c r="O48" s="131"/>
      <c r="P48" s="131"/>
      <c r="Q48" s="131"/>
      <c r="R48" s="131"/>
      <c r="S48" s="131"/>
      <c r="T48" s="131"/>
      <c r="U48" s="131"/>
      <c r="V48" s="131"/>
      <c r="W48" s="131"/>
      <c r="X48" s="131"/>
      <c r="Y48" s="131"/>
      <c r="Z48" s="131"/>
      <c r="AA48" s="131"/>
    </row>
    <row r="49" spans="1:27" ht="17">
      <c r="A49" s="130"/>
      <c r="B49" s="131"/>
      <c r="C49" s="131"/>
      <c r="D49" s="131"/>
      <c r="E49" s="131"/>
      <c r="F49" s="131"/>
      <c r="G49" s="131"/>
      <c r="H49" s="131"/>
      <c r="I49" s="131"/>
      <c r="J49" s="131"/>
      <c r="K49" s="131"/>
      <c r="L49" s="131"/>
      <c r="M49" s="131"/>
      <c r="N49" s="131"/>
      <c r="O49" s="131"/>
      <c r="P49" s="131"/>
      <c r="Q49" s="131"/>
      <c r="R49" s="131"/>
      <c r="S49" s="131"/>
      <c r="T49" s="131"/>
      <c r="U49" s="131"/>
      <c r="V49" s="131"/>
      <c r="W49" s="131"/>
      <c r="X49" s="131"/>
      <c r="Y49" s="131"/>
      <c r="Z49" s="131"/>
      <c r="AA49" s="131"/>
    </row>
    <row r="50" spans="1:27" ht="17">
      <c r="A50" s="130"/>
      <c r="B50" s="131"/>
      <c r="C50" s="131"/>
      <c r="D50" s="131"/>
      <c r="E50" s="131"/>
      <c r="F50" s="131"/>
      <c r="G50" s="131"/>
      <c r="H50" s="131"/>
      <c r="I50" s="131"/>
      <c r="J50" s="131"/>
      <c r="K50" s="131"/>
      <c r="L50" s="131"/>
      <c r="M50" s="131"/>
      <c r="N50" s="131"/>
      <c r="O50" s="131"/>
      <c r="P50" s="131"/>
      <c r="Q50" s="131"/>
      <c r="R50" s="131"/>
      <c r="S50" s="131"/>
      <c r="T50" s="131"/>
      <c r="U50" s="131"/>
      <c r="V50" s="131"/>
      <c r="W50" s="131"/>
      <c r="X50" s="131"/>
      <c r="Y50" s="131"/>
      <c r="Z50" s="131"/>
      <c r="AA50" s="131"/>
    </row>
    <row r="51" spans="1:27" ht="17">
      <c r="A51" s="130"/>
      <c r="B51" s="131"/>
      <c r="C51" s="131"/>
      <c r="D51" s="131"/>
      <c r="E51" s="131"/>
      <c r="F51" s="131"/>
      <c r="G51" s="131"/>
      <c r="H51" s="131"/>
      <c r="I51" s="131"/>
      <c r="J51" s="131"/>
      <c r="K51" s="131"/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  <c r="W51" s="131"/>
      <c r="X51" s="131"/>
      <c r="Y51" s="131"/>
      <c r="Z51" s="131"/>
      <c r="AA51" s="131"/>
    </row>
    <row r="52" spans="1:27" ht="17">
      <c r="A52" s="130"/>
      <c r="B52" s="131"/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1"/>
      <c r="R52" s="131"/>
      <c r="S52" s="131"/>
      <c r="T52" s="131"/>
      <c r="U52" s="131"/>
      <c r="V52" s="131"/>
      <c r="W52" s="131"/>
      <c r="X52" s="131"/>
      <c r="Y52" s="131"/>
      <c r="Z52" s="131"/>
      <c r="AA52" s="131"/>
    </row>
    <row r="53" spans="1:27" ht="17">
      <c r="A53" s="130"/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  <c r="W53" s="131"/>
      <c r="X53" s="131"/>
      <c r="Y53" s="131"/>
      <c r="Z53" s="131"/>
      <c r="AA53" s="131"/>
    </row>
    <row r="54" spans="1:27" ht="17">
      <c r="A54" s="130"/>
      <c r="B54" s="131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1"/>
      <c r="Q54" s="131"/>
      <c r="R54" s="131"/>
      <c r="S54" s="131"/>
      <c r="T54" s="131"/>
      <c r="U54" s="131"/>
      <c r="V54" s="131"/>
      <c r="W54" s="131"/>
      <c r="X54" s="131"/>
      <c r="Y54" s="131"/>
      <c r="Z54" s="131"/>
      <c r="AA54" s="131"/>
    </row>
    <row r="55" spans="1:27" ht="17">
      <c r="A55" s="130"/>
      <c r="B55" s="131"/>
      <c r="C55" s="131"/>
      <c r="D55" s="131"/>
      <c r="E55" s="131"/>
      <c r="F55" s="131"/>
      <c r="G55" s="131"/>
      <c r="H55" s="131"/>
      <c r="I55" s="131"/>
      <c r="J55" s="131"/>
      <c r="K55" s="131"/>
      <c r="L55" s="131"/>
      <c r="M55" s="131"/>
      <c r="N55" s="131"/>
      <c r="O55" s="131"/>
      <c r="P55" s="131"/>
      <c r="Q55" s="131"/>
      <c r="R55" s="131"/>
      <c r="S55" s="131"/>
      <c r="T55" s="131"/>
      <c r="U55" s="131"/>
      <c r="V55" s="131"/>
      <c r="W55" s="131"/>
      <c r="X55" s="131"/>
      <c r="Y55" s="131"/>
      <c r="Z55" s="131"/>
      <c r="AA55" s="131"/>
    </row>
    <row r="56" spans="1:27" ht="17">
      <c r="A56" s="130"/>
      <c r="B56" s="131"/>
      <c r="C56" s="131"/>
      <c r="D56" s="131"/>
      <c r="E56" s="131"/>
      <c r="F56" s="131"/>
      <c r="G56" s="131"/>
      <c r="H56" s="131"/>
      <c r="I56" s="131"/>
      <c r="J56" s="131"/>
      <c r="K56" s="131"/>
      <c r="L56" s="131"/>
      <c r="M56" s="131"/>
      <c r="N56" s="131"/>
      <c r="O56" s="131"/>
      <c r="P56" s="131"/>
      <c r="Q56" s="131"/>
      <c r="R56" s="131"/>
      <c r="S56" s="131"/>
      <c r="T56" s="131"/>
      <c r="U56" s="131"/>
      <c r="V56" s="131"/>
      <c r="W56" s="131"/>
      <c r="X56" s="131"/>
      <c r="Y56" s="131"/>
      <c r="Z56" s="131"/>
      <c r="AA56" s="131"/>
    </row>
    <row r="57" spans="1:27" ht="17">
      <c r="A57" s="130"/>
      <c r="B57" s="131"/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1"/>
      <c r="N57" s="131"/>
      <c r="O57" s="131"/>
      <c r="P57" s="131"/>
      <c r="Q57" s="131"/>
      <c r="R57" s="131"/>
      <c r="S57" s="131"/>
      <c r="T57" s="131"/>
      <c r="U57" s="131"/>
      <c r="V57" s="131"/>
      <c r="W57" s="131"/>
      <c r="X57" s="131"/>
      <c r="Y57" s="131"/>
      <c r="Z57" s="131"/>
      <c r="AA57" s="131"/>
    </row>
    <row r="58" spans="1:27" ht="17">
      <c r="A58" s="130"/>
      <c r="B58" s="131"/>
      <c r="C58" s="131"/>
      <c r="D58" s="131"/>
      <c r="E58" s="131"/>
      <c r="F58" s="131"/>
      <c r="G58" s="131"/>
      <c r="H58" s="131"/>
      <c r="I58" s="131"/>
      <c r="J58" s="131"/>
      <c r="K58" s="131"/>
      <c r="L58" s="131"/>
      <c r="M58" s="131"/>
      <c r="N58" s="131"/>
      <c r="O58" s="131"/>
      <c r="P58" s="131"/>
      <c r="Q58" s="131"/>
      <c r="R58" s="131"/>
      <c r="S58" s="131"/>
      <c r="T58" s="131"/>
      <c r="U58" s="131"/>
      <c r="V58" s="131"/>
      <c r="W58" s="131"/>
      <c r="X58" s="131"/>
      <c r="Y58" s="131"/>
      <c r="Z58" s="131"/>
      <c r="AA58" s="131"/>
    </row>
    <row r="59" spans="1:27" ht="17">
      <c r="A59" s="130"/>
      <c r="B59" s="131"/>
      <c r="C59" s="131"/>
      <c r="D59" s="131"/>
      <c r="E59" s="131"/>
      <c r="F59" s="131"/>
      <c r="G59" s="131"/>
      <c r="H59" s="131"/>
      <c r="I59" s="131"/>
      <c r="J59" s="131"/>
      <c r="K59" s="131"/>
      <c r="L59" s="131"/>
      <c r="M59" s="131"/>
      <c r="N59" s="131"/>
      <c r="O59" s="131"/>
      <c r="P59" s="131"/>
      <c r="Q59" s="131"/>
      <c r="R59" s="131"/>
      <c r="S59" s="131"/>
      <c r="T59" s="131"/>
      <c r="U59" s="131"/>
      <c r="V59" s="131"/>
      <c r="W59" s="131"/>
      <c r="X59" s="131"/>
      <c r="Y59" s="131"/>
      <c r="Z59" s="131"/>
      <c r="AA59" s="131"/>
    </row>
    <row r="60" spans="1:27" ht="17">
      <c r="A60" s="130"/>
      <c r="B60" s="131"/>
      <c r="C60" s="131"/>
      <c r="D60" s="131"/>
      <c r="E60" s="131"/>
      <c r="F60" s="131"/>
      <c r="G60" s="131"/>
      <c r="H60" s="131"/>
      <c r="I60" s="131"/>
      <c r="J60" s="131"/>
      <c r="K60" s="131"/>
      <c r="L60" s="131"/>
      <c r="M60" s="131"/>
      <c r="N60" s="131"/>
      <c r="O60" s="131"/>
      <c r="P60" s="131"/>
      <c r="Q60" s="131"/>
      <c r="R60" s="131"/>
      <c r="S60" s="131"/>
      <c r="T60" s="131"/>
      <c r="U60" s="131"/>
      <c r="V60" s="131"/>
      <c r="W60" s="131"/>
      <c r="X60" s="131"/>
      <c r="Y60" s="131"/>
      <c r="Z60" s="131"/>
      <c r="AA60" s="131"/>
    </row>
    <row r="61" spans="1:27" ht="17">
      <c r="A61" s="130"/>
      <c r="B61" s="131"/>
      <c r="C61" s="131"/>
      <c r="D61" s="131"/>
      <c r="E61" s="131"/>
      <c r="F61" s="131"/>
      <c r="G61" s="131"/>
      <c r="H61" s="131"/>
      <c r="I61" s="131"/>
      <c r="J61" s="131"/>
      <c r="K61" s="131"/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1"/>
      <c r="W61" s="131"/>
      <c r="X61" s="131"/>
      <c r="Y61" s="131"/>
      <c r="Z61" s="131"/>
      <c r="AA61" s="131"/>
    </row>
    <row r="62" spans="1:27" ht="17">
      <c r="A62" s="130"/>
      <c r="B62" s="131"/>
      <c r="C62" s="131"/>
      <c r="D62" s="131"/>
      <c r="E62" s="131"/>
      <c r="F62" s="131"/>
      <c r="G62" s="131"/>
      <c r="H62" s="131"/>
      <c r="I62" s="131"/>
      <c r="J62" s="131"/>
      <c r="K62" s="131"/>
      <c r="L62" s="131"/>
      <c r="M62" s="131"/>
      <c r="N62" s="131"/>
      <c r="O62" s="131"/>
      <c r="P62" s="131"/>
      <c r="Q62" s="131"/>
      <c r="R62" s="131"/>
      <c r="S62" s="131"/>
      <c r="T62" s="131"/>
      <c r="U62" s="131"/>
      <c r="V62" s="131"/>
      <c r="W62" s="131"/>
      <c r="X62" s="131"/>
      <c r="Y62" s="131"/>
      <c r="Z62" s="131"/>
      <c r="AA62" s="131"/>
    </row>
    <row r="63" spans="1:27" ht="17">
      <c r="A63" s="130"/>
      <c r="B63" s="131"/>
      <c r="C63" s="131"/>
      <c r="D63" s="131"/>
      <c r="E63" s="131"/>
      <c r="F63" s="131"/>
      <c r="G63" s="131"/>
      <c r="H63" s="131"/>
      <c r="I63" s="131"/>
      <c r="J63" s="131"/>
      <c r="K63" s="131"/>
      <c r="L63" s="131"/>
      <c r="M63" s="131"/>
      <c r="N63" s="131"/>
      <c r="O63" s="131"/>
      <c r="P63" s="131"/>
      <c r="Q63" s="131"/>
      <c r="R63" s="131"/>
      <c r="S63" s="131"/>
      <c r="T63" s="131"/>
      <c r="U63" s="131"/>
      <c r="V63" s="131"/>
      <c r="W63" s="131"/>
      <c r="X63" s="131"/>
      <c r="Y63" s="131"/>
      <c r="Z63" s="131"/>
      <c r="AA63" s="131"/>
    </row>
    <row r="64" spans="1:27" ht="17">
      <c r="A64" s="130"/>
      <c r="B64" s="131"/>
      <c r="C64" s="131"/>
      <c r="D64" s="131"/>
      <c r="E64" s="131"/>
      <c r="F64" s="131"/>
      <c r="G64" s="131"/>
      <c r="H64" s="131"/>
      <c r="I64" s="131"/>
      <c r="J64" s="131"/>
      <c r="K64" s="131"/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  <c r="W64" s="131"/>
      <c r="X64" s="131"/>
      <c r="Y64" s="131"/>
      <c r="Z64" s="131"/>
      <c r="AA64" s="131"/>
    </row>
    <row r="65" spans="1:27" ht="17">
      <c r="A65" s="130"/>
      <c r="B65" s="131"/>
      <c r="C65" s="131"/>
      <c r="D65" s="131"/>
      <c r="E65" s="131"/>
      <c r="F65" s="131"/>
      <c r="G65" s="131"/>
      <c r="H65" s="131"/>
      <c r="I65" s="131"/>
      <c r="J65" s="131"/>
      <c r="K65" s="131"/>
      <c r="L65" s="131"/>
      <c r="M65" s="131"/>
      <c r="N65" s="131"/>
      <c r="O65" s="131"/>
      <c r="P65" s="131"/>
      <c r="Q65" s="131"/>
      <c r="R65" s="131"/>
      <c r="S65" s="131"/>
      <c r="T65" s="131"/>
      <c r="U65" s="131"/>
      <c r="V65" s="131"/>
      <c r="W65" s="131"/>
      <c r="X65" s="131"/>
      <c r="Y65" s="131"/>
      <c r="Z65" s="131"/>
      <c r="AA65" s="131"/>
    </row>
    <row r="66" spans="1:27" ht="17">
      <c r="A66" s="130"/>
      <c r="B66" s="131"/>
      <c r="C66" s="131"/>
      <c r="D66" s="131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1"/>
      <c r="W66" s="131"/>
      <c r="X66" s="131"/>
      <c r="Y66" s="131"/>
      <c r="Z66" s="131"/>
      <c r="AA66" s="131"/>
    </row>
    <row r="67" spans="1:27" ht="17">
      <c r="A67" s="130"/>
      <c r="B67" s="131"/>
      <c r="C67" s="131"/>
      <c r="D67" s="131"/>
      <c r="E67" s="131"/>
      <c r="F67" s="131"/>
      <c r="G67" s="131"/>
      <c r="H67" s="131"/>
      <c r="I67" s="131"/>
      <c r="J67" s="131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  <c r="AA67" s="131"/>
    </row>
    <row r="68" spans="1:27" ht="17">
      <c r="A68" s="130"/>
      <c r="B68" s="131"/>
      <c r="C68" s="131"/>
      <c r="D68" s="131"/>
      <c r="E68" s="131"/>
      <c r="F68" s="131"/>
      <c r="G68" s="131"/>
      <c r="H68" s="131"/>
      <c r="I68" s="131"/>
      <c r="J68" s="131"/>
      <c r="K68" s="131"/>
      <c r="L68" s="131"/>
      <c r="M68" s="131"/>
      <c r="N68" s="131"/>
      <c r="O68" s="131"/>
      <c r="P68" s="131"/>
      <c r="Q68" s="131"/>
      <c r="R68" s="131"/>
      <c r="S68" s="131"/>
      <c r="T68" s="131"/>
      <c r="U68" s="131"/>
      <c r="V68" s="131"/>
      <c r="W68" s="131"/>
      <c r="X68" s="131"/>
      <c r="Y68" s="131"/>
      <c r="Z68" s="131"/>
      <c r="AA68" s="131"/>
    </row>
    <row r="69" spans="1:27" ht="17">
      <c r="A69" s="130"/>
      <c r="B69" s="131"/>
      <c r="C69" s="131"/>
      <c r="D69" s="131"/>
      <c r="E69" s="131"/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1"/>
      <c r="T69" s="131"/>
      <c r="U69" s="131"/>
      <c r="V69" s="131"/>
      <c r="W69" s="131"/>
      <c r="X69" s="131"/>
      <c r="Y69" s="131"/>
      <c r="Z69" s="131"/>
      <c r="AA69" s="131"/>
    </row>
    <row r="70" spans="1:27" ht="17">
      <c r="A70" s="130"/>
      <c r="B70" s="131"/>
      <c r="C70" s="131"/>
      <c r="D70" s="131"/>
      <c r="E70" s="131"/>
      <c r="F70" s="131"/>
      <c r="G70" s="131"/>
      <c r="H70" s="131"/>
      <c r="I70" s="131"/>
      <c r="J70" s="131"/>
      <c r="K70" s="131"/>
      <c r="L70" s="131"/>
      <c r="M70" s="131"/>
      <c r="N70" s="131"/>
      <c r="O70" s="131"/>
      <c r="P70" s="131"/>
      <c r="Q70" s="131"/>
      <c r="R70" s="131"/>
      <c r="S70" s="131"/>
      <c r="T70" s="131"/>
      <c r="U70" s="131"/>
      <c r="V70" s="131"/>
      <c r="W70" s="131"/>
      <c r="X70" s="131"/>
      <c r="Y70" s="131"/>
      <c r="Z70" s="131"/>
      <c r="AA70" s="131"/>
    </row>
    <row r="71" spans="1:27" ht="17">
      <c r="A71" s="130"/>
      <c r="B71" s="131"/>
      <c r="C71" s="131"/>
      <c r="D71" s="131"/>
      <c r="E71" s="131"/>
      <c r="F71" s="131"/>
      <c r="G71" s="131"/>
      <c r="H71" s="131"/>
      <c r="I71" s="131"/>
      <c r="J71" s="131"/>
      <c r="K71" s="131"/>
      <c r="L71" s="131"/>
      <c r="M71" s="131"/>
      <c r="N71" s="131"/>
      <c r="O71" s="131"/>
      <c r="P71" s="131"/>
      <c r="Q71" s="131"/>
      <c r="R71" s="131"/>
      <c r="S71" s="131"/>
      <c r="T71" s="131"/>
      <c r="U71" s="131"/>
      <c r="V71" s="131"/>
      <c r="W71" s="131"/>
      <c r="X71" s="131"/>
      <c r="Y71" s="131"/>
      <c r="Z71" s="131"/>
      <c r="AA71" s="131"/>
    </row>
    <row r="72" spans="1:27" ht="17">
      <c r="A72" s="130"/>
      <c r="B72" s="131"/>
      <c r="C72" s="131"/>
      <c r="D72" s="131"/>
      <c r="E72" s="131"/>
      <c r="F72" s="131"/>
      <c r="G72" s="131"/>
      <c r="H72" s="131"/>
      <c r="I72" s="131"/>
      <c r="J72" s="131"/>
      <c r="K72" s="131"/>
      <c r="L72" s="131"/>
      <c r="M72" s="131"/>
      <c r="N72" s="131"/>
      <c r="O72" s="131"/>
      <c r="P72" s="131"/>
      <c r="Q72" s="131"/>
      <c r="R72" s="131"/>
      <c r="S72" s="131"/>
      <c r="T72" s="131"/>
      <c r="U72" s="131"/>
      <c r="V72" s="131"/>
      <c r="W72" s="131"/>
      <c r="X72" s="131"/>
      <c r="Y72" s="131"/>
      <c r="Z72" s="131"/>
      <c r="AA72" s="131"/>
    </row>
    <row r="73" spans="1:27" ht="17">
      <c r="A73" s="130"/>
      <c r="B73" s="131"/>
      <c r="C73" s="131"/>
      <c r="D73" s="131"/>
      <c r="E73" s="131"/>
      <c r="F73" s="131"/>
      <c r="G73" s="131"/>
      <c r="H73" s="131"/>
      <c r="I73" s="131"/>
      <c r="J73" s="131"/>
      <c r="K73" s="131"/>
      <c r="L73" s="131"/>
      <c r="M73" s="131"/>
      <c r="N73" s="131"/>
      <c r="O73" s="131"/>
      <c r="P73" s="131"/>
      <c r="Q73" s="131"/>
      <c r="R73" s="131"/>
      <c r="S73" s="131"/>
      <c r="T73" s="131"/>
      <c r="U73" s="131"/>
      <c r="V73" s="131"/>
      <c r="W73" s="131"/>
      <c r="X73" s="131"/>
      <c r="Y73" s="131"/>
      <c r="Z73" s="131"/>
      <c r="AA73" s="131"/>
    </row>
    <row r="74" spans="1:27" ht="17">
      <c r="A74" s="130"/>
      <c r="B74" s="131"/>
      <c r="C74" s="131"/>
      <c r="D74" s="131"/>
      <c r="E74" s="131"/>
      <c r="F74" s="131"/>
      <c r="G74" s="131"/>
      <c r="H74" s="131"/>
      <c r="I74" s="131"/>
      <c r="J74" s="131"/>
      <c r="K74" s="131"/>
      <c r="L74" s="131"/>
      <c r="M74" s="131"/>
      <c r="N74" s="131"/>
      <c r="O74" s="131"/>
      <c r="P74" s="131"/>
      <c r="Q74" s="131"/>
      <c r="R74" s="131"/>
      <c r="S74" s="131"/>
      <c r="T74" s="131"/>
      <c r="U74" s="131"/>
      <c r="V74" s="131"/>
      <c r="W74" s="131"/>
      <c r="X74" s="131"/>
      <c r="Y74" s="131"/>
      <c r="Z74" s="131"/>
      <c r="AA74" s="131"/>
    </row>
    <row r="75" spans="1:27" ht="17">
      <c r="A75" s="130"/>
      <c r="B75" s="131"/>
      <c r="C75" s="131"/>
      <c r="D75" s="131"/>
      <c r="E75" s="131"/>
      <c r="F75" s="131"/>
      <c r="G75" s="131"/>
      <c r="H75" s="131"/>
      <c r="I75" s="131"/>
      <c r="J75" s="131"/>
      <c r="K75" s="131"/>
      <c r="L75" s="131"/>
      <c r="M75" s="131"/>
      <c r="N75" s="131"/>
      <c r="O75" s="131"/>
      <c r="P75" s="131"/>
      <c r="Q75" s="131"/>
      <c r="R75" s="131"/>
      <c r="S75" s="131"/>
      <c r="T75" s="131"/>
      <c r="U75" s="131"/>
      <c r="V75" s="131"/>
      <c r="W75" s="131"/>
      <c r="X75" s="131"/>
      <c r="Y75" s="131"/>
      <c r="Z75" s="131"/>
      <c r="AA75" s="131"/>
    </row>
    <row r="76" spans="1:27" ht="17">
      <c r="A76" s="130"/>
      <c r="B76" s="131"/>
      <c r="C76" s="131"/>
      <c r="D76" s="131"/>
      <c r="E76" s="131"/>
      <c r="F76" s="131"/>
      <c r="G76" s="131"/>
      <c r="H76" s="131"/>
      <c r="I76" s="131"/>
      <c r="J76" s="131"/>
      <c r="K76" s="131"/>
      <c r="L76" s="131"/>
      <c r="M76" s="131"/>
      <c r="N76" s="131"/>
      <c r="O76" s="131"/>
      <c r="P76" s="131"/>
      <c r="Q76" s="131"/>
      <c r="R76" s="131"/>
      <c r="S76" s="131"/>
      <c r="T76" s="131"/>
      <c r="U76" s="131"/>
      <c r="V76" s="131"/>
      <c r="W76" s="131"/>
      <c r="X76" s="131"/>
      <c r="Y76" s="131"/>
      <c r="Z76" s="131"/>
      <c r="AA76" s="131"/>
    </row>
    <row r="77" spans="1:27" ht="17">
      <c r="A77" s="130"/>
      <c r="B77" s="131"/>
      <c r="C77" s="131"/>
      <c r="D77" s="131"/>
      <c r="E77" s="131"/>
      <c r="F77" s="131"/>
      <c r="G77" s="131"/>
      <c r="H77" s="131"/>
      <c r="I77" s="131"/>
      <c r="J77" s="131"/>
      <c r="K77" s="131"/>
      <c r="L77" s="131"/>
      <c r="M77" s="131"/>
      <c r="N77" s="131"/>
      <c r="O77" s="131"/>
      <c r="P77" s="131"/>
      <c r="Q77" s="131"/>
      <c r="R77" s="131"/>
      <c r="S77" s="131"/>
      <c r="T77" s="131"/>
      <c r="U77" s="131"/>
      <c r="V77" s="131"/>
      <c r="W77" s="131"/>
      <c r="X77" s="131"/>
      <c r="Y77" s="131"/>
      <c r="Z77" s="131"/>
      <c r="AA77" s="131"/>
    </row>
    <row r="78" spans="1:27" ht="17">
      <c r="A78" s="130"/>
      <c r="B78" s="131"/>
      <c r="C78" s="131"/>
      <c r="D78" s="131"/>
      <c r="E78" s="131"/>
      <c r="F78" s="131"/>
      <c r="G78" s="131"/>
      <c r="H78" s="131"/>
      <c r="I78" s="131"/>
      <c r="J78" s="131"/>
      <c r="K78" s="131"/>
      <c r="L78" s="131"/>
      <c r="M78" s="131"/>
      <c r="N78" s="131"/>
      <c r="O78" s="131"/>
      <c r="P78" s="131"/>
      <c r="Q78" s="131"/>
      <c r="R78" s="131"/>
      <c r="S78" s="131"/>
      <c r="T78" s="131"/>
      <c r="U78" s="131"/>
      <c r="V78" s="131"/>
      <c r="W78" s="131"/>
      <c r="X78" s="131"/>
      <c r="Y78" s="131"/>
      <c r="Z78" s="131"/>
      <c r="AA78" s="131"/>
    </row>
    <row r="79" spans="1:27" ht="17">
      <c r="A79" s="130"/>
      <c r="B79" s="131"/>
      <c r="C79" s="131"/>
      <c r="D79" s="131"/>
      <c r="E79" s="131"/>
      <c r="F79" s="131"/>
      <c r="G79" s="131"/>
      <c r="H79" s="131"/>
      <c r="I79" s="131"/>
      <c r="J79" s="131"/>
      <c r="K79" s="131"/>
      <c r="L79" s="131"/>
      <c r="M79" s="131"/>
      <c r="N79" s="131"/>
      <c r="O79" s="131"/>
      <c r="P79" s="131"/>
      <c r="Q79" s="131"/>
      <c r="R79" s="131"/>
      <c r="S79" s="131"/>
      <c r="T79" s="131"/>
      <c r="U79" s="131"/>
      <c r="V79" s="131"/>
      <c r="W79" s="131"/>
      <c r="X79" s="131"/>
      <c r="Y79" s="131"/>
      <c r="Z79" s="131"/>
      <c r="AA79" s="131"/>
    </row>
    <row r="80" spans="1:27" ht="17">
      <c r="A80" s="130"/>
      <c r="B80" s="131"/>
      <c r="C80" s="131"/>
      <c r="D80" s="131"/>
      <c r="E80" s="131"/>
      <c r="F80" s="131"/>
      <c r="G80" s="131"/>
      <c r="H80" s="131"/>
      <c r="I80" s="131"/>
      <c r="J80" s="131"/>
      <c r="K80" s="131"/>
      <c r="L80" s="131"/>
      <c r="M80" s="131"/>
      <c r="N80" s="131"/>
      <c r="O80" s="131"/>
      <c r="P80" s="131"/>
      <c r="Q80" s="131"/>
      <c r="R80" s="131"/>
      <c r="S80" s="131"/>
      <c r="T80" s="131"/>
      <c r="U80" s="131"/>
      <c r="V80" s="131"/>
      <c r="W80" s="131"/>
      <c r="X80" s="131"/>
      <c r="Y80" s="131"/>
      <c r="Z80" s="131"/>
      <c r="AA80" s="131"/>
    </row>
    <row r="81" spans="1:27" ht="17">
      <c r="A81" s="130"/>
      <c r="B81" s="131"/>
      <c r="C81" s="131"/>
      <c r="D81" s="131"/>
      <c r="E81" s="131"/>
      <c r="F81" s="131"/>
      <c r="G81" s="131"/>
      <c r="H81" s="131"/>
      <c r="I81" s="131"/>
      <c r="J81" s="131"/>
      <c r="K81" s="131"/>
      <c r="L81" s="131"/>
      <c r="M81" s="131"/>
      <c r="N81" s="131"/>
      <c r="O81" s="131"/>
      <c r="P81" s="131"/>
      <c r="Q81" s="131"/>
      <c r="R81" s="131"/>
      <c r="S81" s="131"/>
      <c r="T81" s="131"/>
      <c r="U81" s="131"/>
      <c r="V81" s="131"/>
      <c r="W81" s="131"/>
      <c r="X81" s="131"/>
      <c r="Y81" s="131"/>
      <c r="Z81" s="131"/>
      <c r="AA81" s="131"/>
    </row>
    <row r="82" spans="1:27" ht="17">
      <c r="A82" s="130"/>
      <c r="B82" s="131"/>
      <c r="C82" s="131"/>
      <c r="D82" s="131"/>
      <c r="E82" s="131"/>
      <c r="F82" s="131"/>
      <c r="G82" s="131"/>
      <c r="H82" s="131"/>
      <c r="I82" s="131"/>
      <c r="J82" s="131"/>
      <c r="K82" s="131"/>
      <c r="L82" s="131"/>
      <c r="M82" s="131"/>
      <c r="N82" s="131"/>
      <c r="O82" s="131"/>
      <c r="P82" s="131"/>
      <c r="Q82" s="131"/>
      <c r="R82" s="131"/>
      <c r="S82" s="131"/>
      <c r="T82" s="131"/>
      <c r="U82" s="131"/>
      <c r="V82" s="131"/>
      <c r="W82" s="131"/>
      <c r="X82" s="131"/>
      <c r="Y82" s="131"/>
      <c r="Z82" s="131"/>
      <c r="AA82" s="131"/>
    </row>
    <row r="83" spans="1:27" ht="17">
      <c r="A83" s="130"/>
      <c r="B83" s="131"/>
      <c r="C83" s="131"/>
      <c r="D83" s="131"/>
      <c r="E83" s="131"/>
      <c r="F83" s="131"/>
      <c r="G83" s="131"/>
      <c r="H83" s="131"/>
      <c r="I83" s="131"/>
      <c r="J83" s="131"/>
      <c r="K83" s="131"/>
      <c r="L83" s="131"/>
      <c r="M83" s="131"/>
      <c r="N83" s="131"/>
      <c r="O83" s="131"/>
      <c r="P83" s="131"/>
      <c r="Q83" s="131"/>
      <c r="R83" s="131"/>
      <c r="S83" s="131"/>
      <c r="T83" s="131"/>
      <c r="U83" s="131"/>
      <c r="V83" s="131"/>
      <c r="W83" s="131"/>
      <c r="X83" s="131"/>
      <c r="Y83" s="131"/>
      <c r="Z83" s="131"/>
      <c r="AA83" s="131"/>
    </row>
    <row r="84" spans="1:27" ht="17">
      <c r="A84" s="130"/>
      <c r="B84" s="131"/>
      <c r="C84" s="131"/>
      <c r="D84" s="131"/>
      <c r="E84" s="131"/>
      <c r="F84" s="131"/>
      <c r="G84" s="131"/>
      <c r="H84" s="131"/>
      <c r="I84" s="131"/>
      <c r="J84" s="131"/>
      <c r="K84" s="131"/>
      <c r="L84" s="131"/>
      <c r="M84" s="131"/>
      <c r="N84" s="131"/>
      <c r="O84" s="131"/>
      <c r="P84" s="131"/>
      <c r="Q84" s="131"/>
      <c r="R84" s="131"/>
      <c r="S84" s="131"/>
      <c r="T84" s="131"/>
      <c r="U84" s="131"/>
      <c r="V84" s="131"/>
      <c r="W84" s="131"/>
      <c r="X84" s="131"/>
      <c r="Y84" s="131"/>
      <c r="Z84" s="131"/>
      <c r="AA84" s="131"/>
    </row>
    <row r="85" spans="1:27" ht="17">
      <c r="A85" s="130"/>
      <c r="B85" s="131"/>
      <c r="C85" s="131"/>
      <c r="D85" s="131"/>
      <c r="E85" s="131"/>
      <c r="F85" s="131"/>
      <c r="G85" s="131"/>
      <c r="H85" s="131"/>
      <c r="I85" s="131"/>
      <c r="J85" s="131"/>
      <c r="K85" s="131"/>
      <c r="L85" s="131"/>
      <c r="M85" s="131"/>
      <c r="N85" s="131"/>
      <c r="O85" s="131"/>
      <c r="P85" s="131"/>
      <c r="Q85" s="131"/>
      <c r="R85" s="131"/>
      <c r="S85" s="131"/>
      <c r="T85" s="131"/>
      <c r="U85" s="131"/>
      <c r="V85" s="131"/>
      <c r="W85" s="131"/>
      <c r="X85" s="131"/>
      <c r="Y85" s="131"/>
      <c r="Z85" s="131"/>
      <c r="AA85" s="131"/>
    </row>
    <row r="86" spans="1:27" ht="17">
      <c r="A86" s="130"/>
      <c r="B86" s="131"/>
      <c r="C86" s="131"/>
      <c r="D86" s="131"/>
      <c r="E86" s="131"/>
      <c r="F86" s="131"/>
      <c r="G86" s="131"/>
      <c r="H86" s="131"/>
      <c r="I86" s="131"/>
      <c r="J86" s="131"/>
      <c r="K86" s="131"/>
      <c r="L86" s="131"/>
      <c r="M86" s="131"/>
      <c r="N86" s="131"/>
      <c r="O86" s="131"/>
      <c r="P86" s="131"/>
      <c r="Q86" s="131"/>
      <c r="R86" s="131"/>
      <c r="S86" s="131"/>
      <c r="T86" s="131"/>
      <c r="U86" s="131"/>
      <c r="V86" s="131"/>
      <c r="W86" s="131"/>
      <c r="X86" s="131"/>
      <c r="Y86" s="131"/>
      <c r="Z86" s="131"/>
      <c r="AA86" s="131"/>
    </row>
    <row r="87" spans="1:27" ht="17">
      <c r="A87" s="130"/>
      <c r="B87" s="131"/>
      <c r="C87" s="131"/>
      <c r="D87" s="131"/>
      <c r="E87" s="131"/>
      <c r="F87" s="131"/>
      <c r="G87" s="131"/>
      <c r="H87" s="131"/>
      <c r="I87" s="131"/>
      <c r="J87" s="131"/>
      <c r="K87" s="131"/>
      <c r="L87" s="131"/>
      <c r="M87" s="131"/>
      <c r="N87" s="131"/>
      <c r="O87" s="131"/>
      <c r="P87" s="131"/>
      <c r="Q87" s="131"/>
      <c r="R87" s="131"/>
      <c r="S87" s="131"/>
      <c r="T87" s="131"/>
      <c r="U87" s="131"/>
      <c r="V87" s="131"/>
      <c r="W87" s="131"/>
      <c r="X87" s="131"/>
      <c r="Y87" s="131"/>
      <c r="Z87" s="131"/>
      <c r="AA87" s="131"/>
    </row>
    <row r="88" spans="1:27" ht="17">
      <c r="A88" s="130"/>
      <c r="B88" s="131"/>
      <c r="C88" s="131"/>
      <c r="D88" s="131"/>
      <c r="E88" s="131"/>
      <c r="F88" s="131"/>
      <c r="G88" s="131"/>
      <c r="H88" s="131"/>
      <c r="I88" s="131"/>
      <c r="J88" s="131"/>
      <c r="K88" s="131"/>
      <c r="L88" s="131"/>
      <c r="M88" s="131"/>
      <c r="N88" s="131"/>
      <c r="O88" s="131"/>
      <c r="P88" s="131"/>
      <c r="Q88" s="131"/>
      <c r="R88" s="131"/>
      <c r="S88" s="131"/>
      <c r="T88" s="131"/>
      <c r="U88" s="131"/>
      <c r="V88" s="131"/>
      <c r="W88" s="131"/>
      <c r="X88" s="131"/>
      <c r="Y88" s="131"/>
      <c r="Z88" s="131"/>
      <c r="AA88" s="131"/>
    </row>
    <row r="89" spans="1:27" ht="17">
      <c r="A89" s="130"/>
      <c r="B89" s="131"/>
      <c r="C89" s="131"/>
      <c r="D89" s="131"/>
      <c r="E89" s="131"/>
      <c r="F89" s="131"/>
      <c r="G89" s="131"/>
      <c r="H89" s="131"/>
      <c r="I89" s="131"/>
      <c r="J89" s="131"/>
      <c r="K89" s="131"/>
      <c r="L89" s="131"/>
      <c r="M89" s="131"/>
      <c r="N89" s="131"/>
      <c r="O89" s="131"/>
      <c r="P89" s="131"/>
      <c r="Q89" s="131"/>
      <c r="R89" s="131"/>
      <c r="S89" s="131"/>
      <c r="T89" s="131"/>
      <c r="U89" s="131"/>
      <c r="V89" s="131"/>
      <c r="W89" s="131"/>
      <c r="X89" s="131"/>
      <c r="Y89" s="131"/>
      <c r="Z89" s="131"/>
      <c r="AA89" s="131"/>
    </row>
    <row r="90" spans="1:27" ht="17">
      <c r="A90" s="130"/>
      <c r="B90" s="131"/>
      <c r="C90" s="131"/>
      <c r="D90" s="131"/>
      <c r="E90" s="131"/>
      <c r="F90" s="131"/>
      <c r="G90" s="131"/>
      <c r="H90" s="131"/>
      <c r="I90" s="131"/>
      <c r="J90" s="131"/>
      <c r="K90" s="131"/>
      <c r="L90" s="131"/>
      <c r="M90" s="131"/>
      <c r="N90" s="131"/>
      <c r="O90" s="131"/>
      <c r="P90" s="131"/>
      <c r="Q90" s="131"/>
      <c r="R90" s="131"/>
      <c r="S90" s="131"/>
      <c r="T90" s="131"/>
      <c r="U90" s="131"/>
      <c r="V90" s="131"/>
      <c r="W90" s="131"/>
      <c r="X90" s="131"/>
      <c r="Y90" s="131"/>
      <c r="Z90" s="131"/>
      <c r="AA90" s="131"/>
    </row>
    <row r="91" spans="1:27" ht="17">
      <c r="A91" s="130"/>
      <c r="B91" s="131"/>
      <c r="C91" s="131"/>
      <c r="D91" s="131"/>
      <c r="E91" s="131"/>
      <c r="F91" s="131"/>
      <c r="G91" s="131"/>
      <c r="H91" s="131"/>
      <c r="I91" s="131"/>
      <c r="J91" s="131"/>
      <c r="K91" s="131"/>
      <c r="L91" s="131"/>
      <c r="M91" s="131"/>
      <c r="N91" s="131"/>
      <c r="O91" s="131"/>
      <c r="P91" s="131"/>
      <c r="Q91" s="131"/>
      <c r="R91" s="131"/>
      <c r="S91" s="131"/>
      <c r="T91" s="131"/>
      <c r="U91" s="131"/>
      <c r="V91" s="131"/>
      <c r="W91" s="131"/>
      <c r="X91" s="131"/>
      <c r="Y91" s="131"/>
      <c r="Z91" s="131"/>
      <c r="AA91" s="131"/>
    </row>
    <row r="92" spans="1:27" ht="17">
      <c r="A92" s="130"/>
      <c r="B92" s="131"/>
      <c r="C92" s="131"/>
      <c r="D92" s="131"/>
      <c r="E92" s="131"/>
      <c r="F92" s="131"/>
      <c r="G92" s="131"/>
      <c r="H92" s="131"/>
      <c r="I92" s="131"/>
      <c r="J92" s="131"/>
      <c r="K92" s="131"/>
      <c r="L92" s="131"/>
      <c r="M92" s="131"/>
      <c r="N92" s="131"/>
      <c r="O92" s="131"/>
      <c r="P92" s="131"/>
      <c r="Q92" s="131"/>
      <c r="R92" s="131"/>
      <c r="S92" s="131"/>
      <c r="T92" s="131"/>
      <c r="U92" s="131"/>
      <c r="V92" s="131"/>
      <c r="W92" s="131"/>
      <c r="X92" s="131"/>
      <c r="Y92" s="131"/>
      <c r="Z92" s="131"/>
      <c r="AA92" s="131"/>
    </row>
    <row r="93" spans="1:27" ht="17">
      <c r="A93" s="130"/>
      <c r="B93" s="131"/>
      <c r="C93" s="131"/>
      <c r="D93" s="131"/>
      <c r="E93" s="131"/>
      <c r="F93" s="131"/>
      <c r="G93" s="131"/>
      <c r="H93" s="131"/>
      <c r="I93" s="131"/>
      <c r="J93" s="131"/>
      <c r="K93" s="131"/>
      <c r="L93" s="131"/>
      <c r="M93" s="131"/>
      <c r="N93" s="131"/>
      <c r="O93" s="131"/>
      <c r="P93" s="131"/>
      <c r="Q93" s="131"/>
      <c r="R93" s="131"/>
      <c r="S93" s="131"/>
      <c r="T93" s="131"/>
      <c r="U93" s="131"/>
      <c r="V93" s="131"/>
      <c r="W93" s="131"/>
      <c r="X93" s="131"/>
      <c r="Y93" s="131"/>
      <c r="Z93" s="131"/>
      <c r="AA93" s="131"/>
    </row>
    <row r="94" spans="1:27" ht="17">
      <c r="A94" s="130"/>
      <c r="B94" s="131"/>
      <c r="C94" s="131"/>
      <c r="D94" s="131"/>
      <c r="E94" s="131"/>
      <c r="F94" s="131"/>
      <c r="G94" s="131"/>
      <c r="H94" s="131"/>
      <c r="I94" s="131"/>
      <c r="J94" s="131"/>
      <c r="K94" s="131"/>
      <c r="L94" s="131"/>
      <c r="M94" s="131"/>
      <c r="N94" s="131"/>
      <c r="O94" s="131"/>
      <c r="P94" s="131"/>
      <c r="Q94" s="131"/>
      <c r="R94" s="131"/>
      <c r="S94" s="131"/>
      <c r="T94" s="131"/>
      <c r="U94" s="131"/>
      <c r="V94" s="131"/>
      <c r="W94" s="131"/>
      <c r="X94" s="131"/>
      <c r="Y94" s="131"/>
      <c r="Z94" s="131"/>
      <c r="AA94" s="131"/>
    </row>
    <row r="95" spans="1:27" ht="17">
      <c r="A95" s="130"/>
      <c r="B95" s="131"/>
      <c r="C95" s="131"/>
      <c r="D95" s="131"/>
      <c r="E95" s="131"/>
      <c r="F95" s="131"/>
      <c r="G95" s="131"/>
      <c r="H95" s="131"/>
      <c r="I95" s="131"/>
      <c r="J95" s="131"/>
      <c r="K95" s="131"/>
      <c r="L95" s="131"/>
      <c r="M95" s="131"/>
      <c r="N95" s="131"/>
      <c r="O95" s="131"/>
      <c r="P95" s="131"/>
      <c r="Q95" s="131"/>
      <c r="R95" s="131"/>
      <c r="S95" s="131"/>
      <c r="T95" s="131"/>
      <c r="U95" s="131"/>
      <c r="V95" s="131"/>
      <c r="W95" s="131"/>
      <c r="X95" s="131"/>
      <c r="Y95" s="131"/>
      <c r="Z95" s="131"/>
      <c r="AA95" s="131"/>
    </row>
    <row r="96" spans="1:27" ht="17">
      <c r="A96" s="130"/>
      <c r="B96" s="131"/>
      <c r="C96" s="131"/>
      <c r="D96" s="131"/>
      <c r="E96" s="131"/>
      <c r="F96" s="131"/>
      <c r="G96" s="131"/>
      <c r="H96" s="131"/>
      <c r="I96" s="131"/>
      <c r="J96" s="131"/>
      <c r="K96" s="131"/>
      <c r="L96" s="131"/>
      <c r="M96" s="131"/>
      <c r="N96" s="131"/>
      <c r="O96" s="131"/>
      <c r="P96" s="131"/>
      <c r="Q96" s="131"/>
      <c r="R96" s="131"/>
      <c r="S96" s="131"/>
      <c r="T96" s="131"/>
      <c r="U96" s="131"/>
      <c r="V96" s="131"/>
      <c r="W96" s="131"/>
      <c r="X96" s="131"/>
      <c r="Y96" s="131"/>
      <c r="Z96" s="131"/>
      <c r="AA96" s="131"/>
    </row>
    <row r="97" spans="1:27" ht="17">
      <c r="A97" s="130"/>
      <c r="B97" s="131"/>
      <c r="C97" s="131"/>
      <c r="D97" s="131"/>
      <c r="E97" s="131"/>
      <c r="F97" s="131"/>
      <c r="G97" s="131"/>
      <c r="H97" s="131"/>
      <c r="I97" s="131"/>
      <c r="J97" s="131"/>
      <c r="K97" s="131"/>
      <c r="L97" s="131"/>
      <c r="M97" s="131"/>
      <c r="N97" s="131"/>
      <c r="O97" s="131"/>
      <c r="P97" s="131"/>
      <c r="Q97" s="131"/>
      <c r="R97" s="131"/>
      <c r="S97" s="131"/>
      <c r="T97" s="131"/>
      <c r="U97" s="131"/>
      <c r="V97" s="131"/>
      <c r="W97" s="131"/>
      <c r="X97" s="131"/>
      <c r="Y97" s="131"/>
      <c r="Z97" s="131"/>
      <c r="AA97" s="131"/>
    </row>
    <row r="98" spans="1:27" ht="17">
      <c r="A98" s="130"/>
      <c r="B98" s="131"/>
      <c r="C98" s="131"/>
      <c r="D98" s="131"/>
      <c r="E98" s="131"/>
      <c r="F98" s="131"/>
      <c r="G98" s="131"/>
      <c r="H98" s="131"/>
      <c r="I98" s="131"/>
      <c r="J98" s="131"/>
      <c r="K98" s="131"/>
      <c r="L98" s="131"/>
      <c r="M98" s="131"/>
      <c r="N98" s="131"/>
      <c r="O98" s="131"/>
      <c r="P98" s="131"/>
      <c r="Q98" s="131"/>
      <c r="R98" s="131"/>
      <c r="S98" s="131"/>
      <c r="T98" s="131"/>
      <c r="U98" s="131"/>
      <c r="V98" s="131"/>
      <c r="W98" s="131"/>
      <c r="X98" s="131"/>
      <c r="Y98" s="131"/>
      <c r="Z98" s="131"/>
      <c r="AA98" s="131"/>
    </row>
    <row r="99" spans="1:27" ht="17">
      <c r="A99" s="130"/>
      <c r="B99" s="131"/>
      <c r="C99" s="131"/>
      <c r="D99" s="131"/>
      <c r="E99" s="131"/>
      <c r="F99" s="131"/>
      <c r="G99" s="131"/>
      <c r="H99" s="131"/>
      <c r="I99" s="131"/>
      <c r="J99" s="131"/>
      <c r="K99" s="131"/>
      <c r="L99" s="131"/>
      <c r="M99" s="131"/>
      <c r="N99" s="131"/>
      <c r="O99" s="131"/>
      <c r="P99" s="131"/>
      <c r="Q99" s="131"/>
      <c r="R99" s="131"/>
      <c r="S99" s="131"/>
      <c r="T99" s="131"/>
      <c r="U99" s="131"/>
      <c r="V99" s="131"/>
      <c r="W99" s="131"/>
      <c r="X99" s="131"/>
      <c r="Y99" s="131"/>
      <c r="Z99" s="131"/>
      <c r="AA99" s="131"/>
    </row>
    <row r="100" spans="1:27" ht="17">
      <c r="A100" s="130"/>
      <c r="B100" s="131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  <c r="M100" s="131"/>
      <c r="N100" s="131"/>
      <c r="O100" s="131"/>
      <c r="P100" s="131"/>
      <c r="Q100" s="131"/>
      <c r="R100" s="131"/>
      <c r="S100" s="131"/>
      <c r="T100" s="131"/>
      <c r="U100" s="131"/>
      <c r="V100" s="131"/>
      <c r="W100" s="131"/>
      <c r="X100" s="131"/>
      <c r="Y100" s="131"/>
      <c r="Z100" s="131"/>
      <c r="AA100" s="131"/>
    </row>
    <row r="101" spans="1:27" ht="17">
      <c r="A101" s="130"/>
      <c r="B101" s="131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  <c r="M101" s="131"/>
      <c r="N101" s="131"/>
      <c r="O101" s="131"/>
      <c r="P101" s="131"/>
      <c r="Q101" s="131"/>
      <c r="R101" s="131"/>
      <c r="S101" s="131"/>
      <c r="T101" s="131"/>
      <c r="U101" s="131"/>
      <c r="V101" s="131"/>
      <c r="W101" s="131"/>
      <c r="X101" s="131"/>
      <c r="Y101" s="131"/>
      <c r="Z101" s="131"/>
      <c r="AA101" s="131"/>
    </row>
    <row r="102" spans="1:27" ht="17">
      <c r="A102" s="130"/>
      <c r="B102" s="131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  <c r="M102" s="131"/>
      <c r="N102" s="131"/>
      <c r="O102" s="131"/>
      <c r="P102" s="131"/>
      <c r="Q102" s="131"/>
      <c r="R102" s="131"/>
      <c r="S102" s="131"/>
      <c r="T102" s="131"/>
      <c r="U102" s="131"/>
      <c r="V102" s="131"/>
      <c r="W102" s="131"/>
      <c r="X102" s="131"/>
      <c r="Y102" s="131"/>
      <c r="Z102" s="131"/>
      <c r="AA102" s="131"/>
    </row>
    <row r="103" spans="1:27" ht="17">
      <c r="A103" s="130"/>
      <c r="B103" s="131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  <c r="M103" s="131"/>
      <c r="N103" s="131"/>
      <c r="O103" s="131"/>
      <c r="P103" s="131"/>
      <c r="Q103" s="131"/>
      <c r="R103" s="131"/>
      <c r="S103" s="131"/>
      <c r="T103" s="131"/>
      <c r="U103" s="131"/>
      <c r="V103" s="131"/>
      <c r="W103" s="131"/>
      <c r="X103" s="131"/>
      <c r="Y103" s="131"/>
      <c r="Z103" s="131"/>
      <c r="AA103" s="131"/>
    </row>
    <row r="104" spans="1:27" ht="17">
      <c r="A104" s="130"/>
      <c r="B104" s="131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  <c r="M104" s="131"/>
      <c r="N104" s="131"/>
      <c r="O104" s="131"/>
      <c r="P104" s="131"/>
      <c r="Q104" s="131"/>
      <c r="R104" s="131"/>
      <c r="S104" s="131"/>
      <c r="T104" s="131"/>
      <c r="U104" s="131"/>
      <c r="V104" s="131"/>
      <c r="W104" s="131"/>
      <c r="X104" s="131"/>
      <c r="Y104" s="131"/>
      <c r="Z104" s="131"/>
      <c r="AA104" s="131"/>
    </row>
    <row r="105" spans="1:27" ht="17">
      <c r="A105" s="130"/>
      <c r="B105" s="131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  <c r="W105" s="131"/>
      <c r="X105" s="131"/>
      <c r="Y105" s="131"/>
      <c r="Z105" s="131"/>
      <c r="AA105" s="131"/>
    </row>
    <row r="106" spans="1:27" ht="17">
      <c r="A106" s="130"/>
      <c r="B106" s="131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  <c r="M106" s="131"/>
      <c r="N106" s="131"/>
      <c r="O106" s="131"/>
      <c r="P106" s="131"/>
      <c r="Q106" s="131"/>
      <c r="R106" s="131"/>
      <c r="S106" s="131"/>
      <c r="T106" s="131"/>
      <c r="U106" s="131"/>
      <c r="V106" s="131"/>
      <c r="W106" s="131"/>
      <c r="X106" s="131"/>
      <c r="Y106" s="131"/>
      <c r="Z106" s="131"/>
      <c r="AA106" s="131"/>
    </row>
    <row r="107" spans="1:27" ht="17">
      <c r="A107" s="130"/>
      <c r="B107" s="131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1"/>
      <c r="X107" s="131"/>
      <c r="Y107" s="131"/>
      <c r="Z107" s="131"/>
      <c r="AA107" s="131"/>
    </row>
    <row r="108" spans="1:27" ht="17">
      <c r="A108" s="130"/>
      <c r="B108" s="131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  <c r="Y108" s="131"/>
      <c r="Z108" s="131"/>
      <c r="AA108" s="131"/>
    </row>
    <row r="109" spans="1:27" ht="17">
      <c r="A109" s="130"/>
      <c r="B109" s="131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1"/>
      <c r="AA109" s="131"/>
    </row>
    <row r="110" spans="1:27" ht="17">
      <c r="A110" s="130"/>
      <c r="B110" s="131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1"/>
      <c r="X110" s="131"/>
      <c r="Y110" s="131"/>
      <c r="Z110" s="131"/>
      <c r="AA110" s="131"/>
    </row>
    <row r="111" spans="1:27" ht="17">
      <c r="A111" s="130"/>
      <c r="B111" s="131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  <c r="V111" s="131"/>
      <c r="W111" s="131"/>
      <c r="X111" s="131"/>
      <c r="Y111" s="131"/>
      <c r="Z111" s="131"/>
      <c r="AA111" s="131"/>
    </row>
    <row r="112" spans="1:27" ht="17">
      <c r="A112" s="130"/>
      <c r="B112" s="131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31"/>
      <c r="Z112" s="131"/>
      <c r="AA112" s="131"/>
    </row>
    <row r="113" spans="1:27" ht="17">
      <c r="A113" s="130"/>
      <c r="B113" s="131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131"/>
      <c r="Z113" s="131"/>
      <c r="AA113" s="131"/>
    </row>
    <row r="114" spans="1:27" ht="17">
      <c r="A114" s="130"/>
      <c r="B114" s="131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  <c r="X114" s="131"/>
      <c r="Y114" s="131"/>
      <c r="Z114" s="131"/>
      <c r="AA114" s="131"/>
    </row>
    <row r="115" spans="1:27" ht="17">
      <c r="A115" s="130"/>
      <c r="B115" s="131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1"/>
      <c r="Z115" s="131"/>
      <c r="AA115" s="131"/>
    </row>
    <row r="116" spans="1:27" ht="17">
      <c r="A116" s="130"/>
      <c r="B116" s="131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131"/>
      <c r="Z116" s="131"/>
      <c r="AA116" s="131"/>
    </row>
    <row r="117" spans="1:27" ht="17">
      <c r="A117" s="130"/>
      <c r="B117" s="131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  <c r="X117" s="131"/>
      <c r="Y117" s="131"/>
      <c r="Z117" s="131"/>
      <c r="AA117" s="131"/>
    </row>
    <row r="118" spans="1:27" ht="17">
      <c r="A118" s="130"/>
      <c r="B118" s="131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  <c r="AA118" s="131"/>
    </row>
    <row r="119" spans="1:27" ht="17">
      <c r="A119" s="130"/>
      <c r="B119" s="131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1"/>
      <c r="X119" s="131"/>
      <c r="Y119" s="131"/>
      <c r="Z119" s="131"/>
      <c r="AA119" s="131"/>
    </row>
    <row r="120" spans="1:27" ht="17">
      <c r="A120" s="130"/>
      <c r="B120" s="131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  <c r="X120" s="131"/>
      <c r="Y120" s="131"/>
      <c r="Z120" s="131"/>
      <c r="AA120" s="131"/>
    </row>
    <row r="121" spans="1:27" ht="17">
      <c r="A121" s="130"/>
      <c r="B121" s="131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  <c r="V121" s="131"/>
      <c r="W121" s="131"/>
      <c r="X121" s="131"/>
      <c r="Y121" s="131"/>
      <c r="Z121" s="131"/>
      <c r="AA121" s="131"/>
    </row>
    <row r="122" spans="1:27" ht="17">
      <c r="A122" s="130"/>
      <c r="B122" s="131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  <c r="Y122" s="131"/>
      <c r="Z122" s="131"/>
      <c r="AA122" s="131"/>
    </row>
    <row r="123" spans="1:27" ht="17">
      <c r="A123" s="130"/>
      <c r="B123" s="131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  <c r="X123" s="131"/>
      <c r="Y123" s="131"/>
      <c r="Z123" s="131"/>
      <c r="AA123" s="131"/>
    </row>
    <row r="124" spans="1:27" ht="17">
      <c r="A124" s="130"/>
      <c r="B124" s="131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1"/>
      <c r="X124" s="131"/>
      <c r="Y124" s="131"/>
      <c r="Z124" s="131"/>
      <c r="AA124" s="131"/>
    </row>
    <row r="125" spans="1:27" ht="17">
      <c r="A125" s="130"/>
      <c r="B125" s="131"/>
      <c r="C125" s="131"/>
      <c r="D125" s="131"/>
      <c r="E125" s="131"/>
      <c r="F125" s="131"/>
      <c r="G125" s="131"/>
      <c r="H125" s="131"/>
      <c r="I125" s="131"/>
      <c r="J125" s="131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  <c r="W125" s="131"/>
      <c r="X125" s="131"/>
      <c r="Y125" s="131"/>
      <c r="Z125" s="131"/>
      <c r="AA125" s="131"/>
    </row>
    <row r="126" spans="1:27" ht="17">
      <c r="A126" s="130"/>
      <c r="B126" s="131"/>
      <c r="C126" s="131"/>
      <c r="D126" s="131"/>
      <c r="E126" s="131"/>
      <c r="F126" s="131"/>
      <c r="G126" s="131"/>
      <c r="H126" s="131"/>
      <c r="I126" s="131"/>
      <c r="J126" s="131"/>
      <c r="K126" s="131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  <c r="V126" s="131"/>
      <c r="W126" s="131"/>
      <c r="X126" s="131"/>
      <c r="Y126" s="131"/>
      <c r="Z126" s="131"/>
      <c r="AA126" s="131"/>
    </row>
    <row r="127" spans="1:27" ht="17">
      <c r="A127" s="130"/>
      <c r="B127" s="131"/>
      <c r="C127" s="131"/>
      <c r="D127" s="131"/>
      <c r="E127" s="131"/>
      <c r="F127" s="131"/>
      <c r="G127" s="131"/>
      <c r="H127" s="131"/>
      <c r="I127" s="131"/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  <c r="W127" s="131"/>
      <c r="X127" s="131"/>
      <c r="Y127" s="131"/>
      <c r="Z127" s="131"/>
      <c r="AA127" s="131"/>
    </row>
    <row r="128" spans="1:27" ht="17">
      <c r="A128" s="130"/>
      <c r="B128" s="131"/>
      <c r="C128" s="131"/>
      <c r="D128" s="131"/>
      <c r="E128" s="131"/>
      <c r="F128" s="131"/>
      <c r="G128" s="131"/>
      <c r="H128" s="131"/>
      <c r="I128" s="131"/>
      <c r="J128" s="131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1"/>
      <c r="W128" s="131"/>
      <c r="X128" s="131"/>
      <c r="Y128" s="131"/>
      <c r="Z128" s="131"/>
      <c r="AA128" s="131"/>
    </row>
    <row r="129" spans="1:27" ht="17">
      <c r="A129" s="130"/>
      <c r="B129" s="131"/>
      <c r="C129" s="131"/>
      <c r="D129" s="131"/>
      <c r="E129" s="131"/>
      <c r="F129" s="131"/>
      <c r="G129" s="131"/>
      <c r="H129" s="131"/>
      <c r="I129" s="131"/>
      <c r="J129" s="131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  <c r="W129" s="131"/>
      <c r="X129" s="131"/>
      <c r="Y129" s="131"/>
      <c r="Z129" s="131"/>
      <c r="AA129" s="131"/>
    </row>
    <row r="130" spans="1:27" ht="17">
      <c r="A130" s="130"/>
      <c r="B130" s="131"/>
      <c r="C130" s="131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  <c r="X130" s="131"/>
      <c r="Y130" s="131"/>
      <c r="Z130" s="131"/>
      <c r="AA130" s="131"/>
    </row>
    <row r="131" spans="1:27" ht="17">
      <c r="A131" s="130"/>
      <c r="B131" s="131"/>
      <c r="C131" s="131"/>
      <c r="D131" s="131"/>
      <c r="E131" s="131"/>
      <c r="F131" s="131"/>
      <c r="G131" s="131"/>
      <c r="H131" s="131"/>
      <c r="I131" s="131"/>
      <c r="J131" s="131"/>
      <c r="K131" s="131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  <c r="V131" s="131"/>
      <c r="W131" s="131"/>
      <c r="X131" s="131"/>
      <c r="Y131" s="131"/>
      <c r="Z131" s="131"/>
      <c r="AA131" s="131"/>
    </row>
    <row r="132" spans="1:27" ht="17">
      <c r="A132" s="130"/>
      <c r="B132" s="131"/>
      <c r="C132" s="131"/>
      <c r="D132" s="131"/>
      <c r="E132" s="131"/>
      <c r="F132" s="131"/>
      <c r="G132" s="131"/>
      <c r="H132" s="131"/>
      <c r="I132" s="13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  <c r="X132" s="131"/>
      <c r="Y132" s="131"/>
      <c r="Z132" s="131"/>
      <c r="AA132" s="131"/>
    </row>
    <row r="133" spans="1:27" ht="17">
      <c r="A133" s="130"/>
      <c r="B133" s="131"/>
      <c r="C133" s="131"/>
      <c r="D133" s="131"/>
      <c r="E133" s="131"/>
      <c r="F133" s="131"/>
      <c r="G133" s="131"/>
      <c r="H133" s="131"/>
      <c r="I133" s="131"/>
      <c r="J133" s="131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1"/>
      <c r="W133" s="131"/>
      <c r="X133" s="131"/>
      <c r="Y133" s="131"/>
      <c r="Z133" s="131"/>
      <c r="AA133" s="131"/>
    </row>
    <row r="134" spans="1:27" ht="17">
      <c r="A134" s="130"/>
      <c r="B134" s="131"/>
      <c r="C134" s="131"/>
      <c r="D134" s="131"/>
      <c r="E134" s="131"/>
      <c r="F134" s="131"/>
      <c r="G134" s="131"/>
      <c r="H134" s="131"/>
      <c r="I134" s="131"/>
      <c r="J134" s="131"/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1"/>
      <c r="W134" s="131"/>
      <c r="X134" s="131"/>
      <c r="Y134" s="131"/>
      <c r="Z134" s="131"/>
      <c r="AA134" s="131"/>
    </row>
    <row r="135" spans="1:27" ht="17">
      <c r="A135" s="130"/>
      <c r="B135" s="131"/>
      <c r="C135" s="131"/>
      <c r="D135" s="131"/>
      <c r="E135" s="131"/>
      <c r="F135" s="131"/>
      <c r="G135" s="131"/>
      <c r="H135" s="131"/>
      <c r="I135" s="131"/>
      <c r="J135" s="131"/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1"/>
      <c r="W135" s="131"/>
      <c r="X135" s="131"/>
      <c r="Y135" s="131"/>
      <c r="Z135" s="131"/>
      <c r="AA135" s="131"/>
    </row>
    <row r="136" spans="1:27" ht="17">
      <c r="A136" s="130"/>
      <c r="B136" s="131"/>
      <c r="C136" s="131"/>
      <c r="D136" s="131"/>
      <c r="E136" s="131"/>
      <c r="F136" s="131"/>
      <c r="G136" s="131"/>
      <c r="H136" s="131"/>
      <c r="I136" s="131"/>
      <c r="J136" s="131"/>
      <c r="K136" s="131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  <c r="V136" s="131"/>
      <c r="W136" s="131"/>
      <c r="X136" s="131"/>
      <c r="Y136" s="131"/>
      <c r="Z136" s="131"/>
      <c r="AA136" s="131"/>
    </row>
    <row r="137" spans="1:27" ht="17">
      <c r="A137" s="130"/>
      <c r="B137" s="131"/>
      <c r="C137" s="131"/>
      <c r="D137" s="131"/>
      <c r="E137" s="131"/>
      <c r="F137" s="131"/>
      <c r="G137" s="131"/>
      <c r="H137" s="131"/>
      <c r="I137" s="131"/>
      <c r="J137" s="131"/>
      <c r="K137" s="131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  <c r="V137" s="131"/>
      <c r="W137" s="131"/>
      <c r="X137" s="131"/>
      <c r="Y137" s="131"/>
      <c r="Z137" s="131"/>
      <c r="AA137" s="131"/>
    </row>
    <row r="138" spans="1:27" ht="17">
      <c r="A138" s="130"/>
      <c r="B138" s="131"/>
      <c r="C138" s="131"/>
      <c r="D138" s="131"/>
      <c r="E138" s="131"/>
      <c r="F138" s="131"/>
      <c r="G138" s="131"/>
      <c r="H138" s="131"/>
      <c r="I138" s="131"/>
      <c r="J138" s="131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1"/>
      <c r="W138" s="131"/>
      <c r="X138" s="131"/>
      <c r="Y138" s="131"/>
      <c r="Z138" s="131"/>
      <c r="AA138" s="131"/>
    </row>
    <row r="139" spans="1:27" ht="17">
      <c r="A139" s="130"/>
      <c r="B139" s="131"/>
      <c r="C139" s="131"/>
      <c r="D139" s="131"/>
      <c r="E139" s="131"/>
      <c r="F139" s="131"/>
      <c r="G139" s="131"/>
      <c r="H139" s="131"/>
      <c r="I139" s="131"/>
      <c r="J139" s="131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1"/>
      <c r="W139" s="131"/>
      <c r="X139" s="131"/>
      <c r="Y139" s="131"/>
      <c r="Z139" s="131"/>
      <c r="AA139" s="131"/>
    </row>
    <row r="140" spans="1:27" ht="17">
      <c r="A140" s="130"/>
      <c r="B140" s="131"/>
      <c r="C140" s="131"/>
      <c r="D140" s="131"/>
      <c r="E140" s="131"/>
      <c r="F140" s="131"/>
      <c r="G140" s="131"/>
      <c r="H140" s="131"/>
      <c r="I140" s="131"/>
      <c r="J140" s="131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1"/>
      <c r="W140" s="131"/>
      <c r="X140" s="131"/>
      <c r="Y140" s="131"/>
      <c r="Z140" s="131"/>
      <c r="AA140" s="131"/>
    </row>
    <row r="141" spans="1:27" ht="17">
      <c r="A141" s="130"/>
      <c r="B141" s="131"/>
      <c r="C141" s="131"/>
      <c r="D141" s="131"/>
      <c r="E141" s="131"/>
      <c r="F141" s="131"/>
      <c r="G141" s="131"/>
      <c r="H141" s="131"/>
      <c r="I141" s="131"/>
      <c r="J141" s="131"/>
      <c r="K141" s="131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  <c r="V141" s="131"/>
      <c r="W141" s="131"/>
      <c r="X141" s="131"/>
      <c r="Y141" s="131"/>
      <c r="Z141" s="131"/>
      <c r="AA141" s="131"/>
    </row>
    <row r="142" spans="1:27" ht="17">
      <c r="A142" s="130"/>
      <c r="B142" s="131"/>
      <c r="C142" s="131"/>
      <c r="D142" s="131"/>
      <c r="E142" s="131"/>
      <c r="F142" s="131"/>
      <c r="G142" s="131"/>
      <c r="H142" s="131"/>
      <c r="I142" s="131"/>
      <c r="J142" s="131"/>
      <c r="K142" s="131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  <c r="V142" s="131"/>
      <c r="W142" s="131"/>
      <c r="X142" s="131"/>
      <c r="Y142" s="131"/>
      <c r="Z142" s="131"/>
      <c r="AA142" s="131"/>
    </row>
    <row r="143" spans="1:27" ht="17">
      <c r="A143" s="130"/>
      <c r="B143" s="131"/>
      <c r="C143" s="131"/>
      <c r="D143" s="131"/>
      <c r="E143" s="131"/>
      <c r="F143" s="131"/>
      <c r="G143" s="131"/>
      <c r="H143" s="131"/>
      <c r="I143" s="131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131"/>
      <c r="X143" s="131"/>
      <c r="Y143" s="131"/>
      <c r="Z143" s="131"/>
      <c r="AA143" s="131"/>
    </row>
    <row r="144" spans="1:27" ht="17">
      <c r="A144" s="130"/>
      <c r="B144" s="131"/>
      <c r="C144" s="131"/>
      <c r="D144" s="131"/>
      <c r="E144" s="131"/>
      <c r="F144" s="131"/>
      <c r="G144" s="131"/>
      <c r="H144" s="131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1"/>
      <c r="X144" s="131"/>
      <c r="Y144" s="131"/>
      <c r="Z144" s="131"/>
      <c r="AA144" s="131"/>
    </row>
    <row r="145" spans="1:27" ht="17">
      <c r="A145" s="130"/>
      <c r="B145" s="131"/>
      <c r="C145" s="131"/>
      <c r="D145" s="131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  <c r="AA145" s="131"/>
    </row>
    <row r="146" spans="1:27" ht="17">
      <c r="A146" s="130"/>
      <c r="B146" s="131"/>
      <c r="C146" s="131"/>
      <c r="D146" s="131"/>
      <c r="E146" s="131"/>
      <c r="F146" s="131"/>
      <c r="G146" s="131"/>
      <c r="H146" s="131"/>
      <c r="I146" s="13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  <c r="X146" s="131"/>
      <c r="Y146" s="131"/>
      <c r="Z146" s="131"/>
      <c r="AA146" s="131"/>
    </row>
    <row r="147" spans="1:27" ht="17">
      <c r="A147" s="130"/>
      <c r="B147" s="131"/>
      <c r="C147" s="131"/>
      <c r="D147" s="131"/>
      <c r="E147" s="131"/>
      <c r="F147" s="131"/>
      <c r="G147" s="131"/>
      <c r="H147" s="131"/>
      <c r="I147" s="131"/>
      <c r="J147" s="131"/>
      <c r="K147" s="131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  <c r="V147" s="131"/>
      <c r="W147" s="131"/>
      <c r="X147" s="131"/>
      <c r="Y147" s="131"/>
      <c r="Z147" s="131"/>
      <c r="AA147" s="131"/>
    </row>
    <row r="148" spans="1:27" ht="17">
      <c r="A148" s="130"/>
      <c r="B148" s="131"/>
      <c r="C148" s="131"/>
      <c r="D148" s="131"/>
      <c r="E148" s="131"/>
      <c r="F148" s="131"/>
      <c r="G148" s="131"/>
      <c r="H148" s="131"/>
      <c r="I148" s="131"/>
      <c r="J148" s="131"/>
      <c r="K148" s="131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  <c r="V148" s="131"/>
      <c r="W148" s="131"/>
      <c r="X148" s="131"/>
      <c r="Y148" s="131"/>
      <c r="Z148" s="131"/>
      <c r="AA148" s="131"/>
    </row>
    <row r="149" spans="1:27" ht="17">
      <c r="A149" s="130"/>
      <c r="B149" s="131"/>
      <c r="C149" s="131"/>
      <c r="D149" s="131"/>
      <c r="E149" s="131"/>
      <c r="F149" s="131"/>
      <c r="G149" s="131"/>
      <c r="H149" s="131"/>
      <c r="I149" s="131"/>
      <c r="J149" s="131"/>
      <c r="K149" s="131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  <c r="V149" s="131"/>
      <c r="W149" s="131"/>
      <c r="X149" s="131"/>
      <c r="Y149" s="131"/>
      <c r="Z149" s="131"/>
      <c r="AA149" s="131"/>
    </row>
    <row r="150" spans="1:27" ht="17">
      <c r="A150" s="130"/>
      <c r="B150" s="131"/>
      <c r="C150" s="131"/>
      <c r="D150" s="131"/>
      <c r="E150" s="131"/>
      <c r="F150" s="131"/>
      <c r="G150" s="131"/>
      <c r="H150" s="131"/>
      <c r="I150" s="131"/>
      <c r="J150" s="131"/>
      <c r="K150" s="131"/>
      <c r="L150" s="131"/>
      <c r="M150" s="131"/>
      <c r="N150" s="131"/>
      <c r="O150" s="131"/>
      <c r="P150" s="131"/>
      <c r="Q150" s="131"/>
      <c r="R150" s="131"/>
      <c r="S150" s="131"/>
      <c r="T150" s="131"/>
      <c r="U150" s="131"/>
      <c r="V150" s="131"/>
      <c r="W150" s="131"/>
      <c r="X150" s="131"/>
      <c r="Y150" s="131"/>
      <c r="Z150" s="131"/>
      <c r="AA150" s="131"/>
    </row>
    <row r="151" spans="1:27" ht="17">
      <c r="A151" s="130"/>
      <c r="B151" s="131"/>
      <c r="C151" s="131"/>
      <c r="D151" s="131"/>
      <c r="E151" s="131"/>
      <c r="F151" s="131"/>
      <c r="G151" s="131"/>
      <c r="H151" s="131"/>
      <c r="I151" s="131"/>
      <c r="J151" s="131"/>
      <c r="K151" s="131"/>
      <c r="L151" s="131"/>
      <c r="M151" s="131"/>
      <c r="N151" s="131"/>
      <c r="O151" s="131"/>
      <c r="P151" s="131"/>
      <c r="Q151" s="131"/>
      <c r="R151" s="131"/>
      <c r="S151" s="131"/>
      <c r="T151" s="131"/>
      <c r="U151" s="131"/>
      <c r="V151" s="131"/>
      <c r="W151" s="131"/>
      <c r="X151" s="131"/>
      <c r="Y151" s="131"/>
      <c r="Z151" s="131"/>
      <c r="AA151" s="131"/>
    </row>
    <row r="152" spans="1:27" ht="17">
      <c r="A152" s="130"/>
      <c r="B152" s="131"/>
      <c r="C152" s="131"/>
      <c r="D152" s="131"/>
      <c r="E152" s="131"/>
      <c r="F152" s="131"/>
      <c r="G152" s="131"/>
      <c r="H152" s="131"/>
      <c r="I152" s="131"/>
      <c r="J152" s="131"/>
      <c r="K152" s="131"/>
      <c r="L152" s="131"/>
      <c r="M152" s="131"/>
      <c r="N152" s="131"/>
      <c r="O152" s="131"/>
      <c r="P152" s="131"/>
      <c r="Q152" s="131"/>
      <c r="R152" s="131"/>
      <c r="S152" s="131"/>
      <c r="T152" s="131"/>
      <c r="U152" s="131"/>
      <c r="V152" s="131"/>
      <c r="W152" s="131"/>
      <c r="X152" s="131"/>
      <c r="Y152" s="131"/>
      <c r="Z152" s="131"/>
      <c r="AA152" s="131"/>
    </row>
    <row r="153" spans="1:27" ht="17">
      <c r="A153" s="130"/>
      <c r="B153" s="131"/>
      <c r="C153" s="131"/>
      <c r="D153" s="131"/>
      <c r="E153" s="131"/>
      <c r="F153" s="131"/>
      <c r="G153" s="131"/>
      <c r="H153" s="131"/>
      <c r="I153" s="131"/>
      <c r="J153" s="131"/>
      <c r="K153" s="131"/>
      <c r="L153" s="131"/>
      <c r="M153" s="131"/>
      <c r="N153" s="131"/>
      <c r="O153" s="131"/>
      <c r="P153" s="131"/>
      <c r="Q153" s="131"/>
      <c r="R153" s="131"/>
      <c r="S153" s="131"/>
      <c r="T153" s="131"/>
      <c r="U153" s="131"/>
      <c r="V153" s="131"/>
      <c r="W153" s="131"/>
      <c r="X153" s="131"/>
      <c r="Y153" s="131"/>
      <c r="Z153" s="131"/>
      <c r="AA153" s="131"/>
    </row>
    <row r="154" spans="1:27" ht="17">
      <c r="A154" s="130"/>
      <c r="B154" s="131"/>
      <c r="C154" s="131"/>
      <c r="D154" s="131"/>
      <c r="E154" s="131"/>
      <c r="F154" s="131"/>
      <c r="G154" s="131"/>
      <c r="H154" s="131"/>
      <c r="I154" s="131"/>
      <c r="J154" s="131"/>
      <c r="K154" s="131"/>
      <c r="L154" s="131"/>
      <c r="M154" s="131"/>
      <c r="N154" s="131"/>
      <c r="O154" s="131"/>
      <c r="P154" s="131"/>
      <c r="Q154" s="131"/>
      <c r="R154" s="131"/>
      <c r="S154" s="131"/>
      <c r="T154" s="131"/>
      <c r="U154" s="131"/>
      <c r="V154" s="131"/>
      <c r="W154" s="131"/>
      <c r="X154" s="131"/>
      <c r="Y154" s="131"/>
      <c r="Z154" s="131"/>
      <c r="AA154" s="131"/>
    </row>
    <row r="155" spans="1:27" ht="17">
      <c r="A155" s="130"/>
      <c r="B155" s="131"/>
      <c r="C155" s="131"/>
      <c r="D155" s="131"/>
      <c r="E155" s="131"/>
      <c r="F155" s="131"/>
      <c r="G155" s="131"/>
      <c r="H155" s="131"/>
      <c r="I155" s="131"/>
      <c r="J155" s="131"/>
      <c r="K155" s="131"/>
      <c r="L155" s="131"/>
      <c r="M155" s="131"/>
      <c r="N155" s="131"/>
      <c r="O155" s="131"/>
      <c r="P155" s="131"/>
      <c r="Q155" s="131"/>
      <c r="R155" s="131"/>
      <c r="S155" s="131"/>
      <c r="T155" s="131"/>
      <c r="U155" s="131"/>
      <c r="V155" s="131"/>
      <c r="W155" s="131"/>
      <c r="X155" s="131"/>
      <c r="Y155" s="131"/>
      <c r="Z155" s="131"/>
      <c r="AA155" s="131"/>
    </row>
    <row r="156" spans="1:27" ht="17">
      <c r="A156" s="130"/>
      <c r="B156" s="131"/>
      <c r="C156" s="131"/>
      <c r="D156" s="131"/>
      <c r="E156" s="131"/>
      <c r="F156" s="131"/>
      <c r="G156" s="131"/>
      <c r="H156" s="131"/>
      <c r="I156" s="131"/>
      <c r="J156" s="131"/>
      <c r="K156" s="131"/>
      <c r="L156" s="131"/>
      <c r="M156" s="131"/>
      <c r="N156" s="131"/>
      <c r="O156" s="131"/>
      <c r="P156" s="131"/>
      <c r="Q156" s="131"/>
      <c r="R156" s="131"/>
      <c r="S156" s="131"/>
      <c r="T156" s="131"/>
      <c r="U156" s="131"/>
      <c r="V156" s="131"/>
      <c r="W156" s="131"/>
      <c r="X156" s="131"/>
      <c r="Y156" s="131"/>
      <c r="Z156" s="131"/>
      <c r="AA156" s="131"/>
    </row>
    <row r="157" spans="1:27" ht="17">
      <c r="A157" s="130"/>
      <c r="B157" s="131"/>
      <c r="C157" s="131"/>
      <c r="D157" s="131"/>
      <c r="E157" s="131"/>
      <c r="F157" s="131"/>
      <c r="G157" s="131"/>
      <c r="H157" s="131"/>
      <c r="I157" s="131"/>
      <c r="J157" s="131"/>
      <c r="K157" s="131"/>
      <c r="L157" s="131"/>
      <c r="M157" s="131"/>
      <c r="N157" s="131"/>
      <c r="O157" s="131"/>
      <c r="P157" s="131"/>
      <c r="Q157" s="131"/>
      <c r="R157" s="131"/>
      <c r="S157" s="131"/>
      <c r="T157" s="131"/>
      <c r="U157" s="131"/>
      <c r="V157" s="131"/>
      <c r="W157" s="131"/>
      <c r="X157" s="131"/>
      <c r="Y157" s="131"/>
      <c r="Z157" s="131"/>
      <c r="AA157" s="131"/>
    </row>
    <row r="158" spans="1:27" ht="17">
      <c r="A158" s="130"/>
      <c r="B158" s="131"/>
      <c r="C158" s="131"/>
      <c r="D158" s="131"/>
      <c r="E158" s="131"/>
      <c r="F158" s="131"/>
      <c r="G158" s="131"/>
      <c r="H158" s="131"/>
      <c r="I158" s="131"/>
      <c r="J158" s="131"/>
      <c r="K158" s="131"/>
      <c r="L158" s="131"/>
      <c r="M158" s="131"/>
      <c r="N158" s="131"/>
      <c r="O158" s="131"/>
      <c r="P158" s="131"/>
      <c r="Q158" s="131"/>
      <c r="R158" s="131"/>
      <c r="S158" s="131"/>
      <c r="T158" s="131"/>
      <c r="U158" s="131"/>
      <c r="V158" s="131"/>
      <c r="W158" s="131"/>
      <c r="X158" s="131"/>
      <c r="Y158" s="131"/>
      <c r="Z158" s="131"/>
      <c r="AA158" s="131"/>
    </row>
    <row r="159" spans="1:27" ht="17">
      <c r="A159" s="130"/>
      <c r="B159" s="131"/>
      <c r="C159" s="131"/>
      <c r="D159" s="131"/>
      <c r="E159" s="131"/>
      <c r="F159" s="131"/>
      <c r="G159" s="131"/>
      <c r="H159" s="131"/>
      <c r="I159" s="131"/>
      <c r="J159" s="131"/>
      <c r="K159" s="131"/>
      <c r="L159" s="131"/>
      <c r="M159" s="131"/>
      <c r="N159" s="131"/>
      <c r="O159" s="131"/>
      <c r="P159" s="131"/>
      <c r="Q159" s="131"/>
      <c r="R159" s="131"/>
      <c r="S159" s="131"/>
      <c r="T159" s="131"/>
      <c r="U159" s="131"/>
      <c r="V159" s="131"/>
      <c r="W159" s="131"/>
      <c r="X159" s="131"/>
      <c r="Y159" s="131"/>
      <c r="Z159" s="131"/>
      <c r="AA159" s="131"/>
    </row>
    <row r="160" spans="1:27" ht="17">
      <c r="A160" s="130"/>
      <c r="B160" s="131"/>
      <c r="C160" s="131"/>
      <c r="D160" s="131"/>
      <c r="E160" s="131"/>
      <c r="F160" s="131"/>
      <c r="G160" s="131"/>
      <c r="H160" s="131"/>
      <c r="I160" s="131"/>
      <c r="J160" s="131"/>
      <c r="K160" s="131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  <c r="V160" s="131"/>
      <c r="W160" s="131"/>
      <c r="X160" s="131"/>
      <c r="Y160" s="131"/>
      <c r="Z160" s="131"/>
      <c r="AA160" s="131"/>
    </row>
    <row r="161" spans="1:27" ht="17">
      <c r="A161" s="130"/>
      <c r="B161" s="131"/>
      <c r="C161" s="131"/>
      <c r="D161" s="131"/>
      <c r="E161" s="131"/>
      <c r="F161" s="131"/>
      <c r="G161" s="131"/>
      <c r="H161" s="131"/>
      <c r="I161" s="131"/>
      <c r="J161" s="131"/>
      <c r="K161" s="131"/>
      <c r="L161" s="131"/>
      <c r="M161" s="131"/>
      <c r="N161" s="131"/>
      <c r="O161" s="131"/>
      <c r="P161" s="131"/>
      <c r="Q161" s="131"/>
      <c r="R161" s="131"/>
      <c r="S161" s="131"/>
      <c r="T161" s="131"/>
      <c r="U161" s="131"/>
      <c r="V161" s="131"/>
      <c r="W161" s="131"/>
      <c r="X161" s="131"/>
      <c r="Y161" s="131"/>
      <c r="Z161" s="131"/>
      <c r="AA161" s="131"/>
    </row>
    <row r="162" spans="1:27" ht="17">
      <c r="A162" s="130"/>
      <c r="B162" s="131"/>
      <c r="C162" s="131"/>
      <c r="D162" s="131"/>
      <c r="E162" s="131"/>
      <c r="F162" s="131"/>
      <c r="G162" s="131"/>
      <c r="H162" s="131"/>
      <c r="I162" s="131"/>
      <c r="J162" s="131"/>
      <c r="K162" s="131"/>
      <c r="L162" s="131"/>
      <c r="M162" s="131"/>
      <c r="N162" s="131"/>
      <c r="O162" s="131"/>
      <c r="P162" s="131"/>
      <c r="Q162" s="131"/>
      <c r="R162" s="131"/>
      <c r="S162" s="131"/>
      <c r="T162" s="131"/>
      <c r="U162" s="131"/>
      <c r="V162" s="131"/>
      <c r="W162" s="131"/>
      <c r="X162" s="131"/>
      <c r="Y162" s="131"/>
      <c r="Z162" s="131"/>
      <c r="AA162" s="131"/>
    </row>
    <row r="163" spans="1:27" ht="17">
      <c r="A163" s="130"/>
      <c r="B163" s="131"/>
      <c r="C163" s="131"/>
      <c r="D163" s="131"/>
      <c r="E163" s="131"/>
      <c r="F163" s="131"/>
      <c r="G163" s="131"/>
      <c r="H163" s="131"/>
      <c r="I163" s="131"/>
      <c r="J163" s="131"/>
      <c r="K163" s="131"/>
      <c r="L163" s="131"/>
      <c r="M163" s="131"/>
      <c r="N163" s="131"/>
      <c r="O163" s="131"/>
      <c r="P163" s="131"/>
      <c r="Q163" s="131"/>
      <c r="R163" s="131"/>
      <c r="S163" s="131"/>
      <c r="T163" s="131"/>
      <c r="U163" s="131"/>
      <c r="V163" s="131"/>
      <c r="W163" s="131"/>
      <c r="X163" s="131"/>
      <c r="Y163" s="131"/>
      <c r="Z163" s="131"/>
      <c r="AA163" s="131"/>
    </row>
    <row r="164" spans="1:27" ht="17">
      <c r="A164" s="130"/>
      <c r="B164" s="131"/>
      <c r="C164" s="131"/>
      <c r="D164" s="131"/>
      <c r="E164" s="131"/>
      <c r="F164" s="131"/>
      <c r="G164" s="131"/>
      <c r="H164" s="131"/>
      <c r="I164" s="131"/>
      <c r="J164" s="131"/>
      <c r="K164" s="131"/>
      <c r="L164" s="131"/>
      <c r="M164" s="131"/>
      <c r="N164" s="131"/>
      <c r="O164" s="131"/>
      <c r="P164" s="131"/>
      <c r="Q164" s="131"/>
      <c r="R164" s="131"/>
      <c r="S164" s="131"/>
      <c r="T164" s="131"/>
      <c r="U164" s="131"/>
      <c r="V164" s="131"/>
      <c r="W164" s="131"/>
      <c r="X164" s="131"/>
      <c r="Y164" s="131"/>
      <c r="Z164" s="131"/>
      <c r="AA164" s="131"/>
    </row>
    <row r="165" spans="1:27" ht="17">
      <c r="A165" s="130"/>
      <c r="B165" s="131"/>
      <c r="C165" s="131"/>
      <c r="D165" s="131"/>
      <c r="E165" s="131"/>
      <c r="F165" s="131"/>
      <c r="G165" s="131"/>
      <c r="H165" s="131"/>
      <c r="I165" s="131"/>
      <c r="J165" s="131"/>
      <c r="K165" s="131"/>
      <c r="L165" s="131"/>
      <c r="M165" s="131"/>
      <c r="N165" s="131"/>
      <c r="O165" s="131"/>
      <c r="P165" s="131"/>
      <c r="Q165" s="131"/>
      <c r="R165" s="131"/>
      <c r="S165" s="131"/>
      <c r="T165" s="131"/>
      <c r="U165" s="131"/>
      <c r="V165" s="131"/>
      <c r="W165" s="131"/>
      <c r="X165" s="131"/>
      <c r="Y165" s="131"/>
      <c r="Z165" s="131"/>
      <c r="AA165" s="131"/>
    </row>
    <row r="166" spans="1:27" ht="17">
      <c r="A166" s="130"/>
      <c r="B166" s="131"/>
      <c r="C166" s="131"/>
      <c r="D166" s="131"/>
      <c r="E166" s="131"/>
      <c r="F166" s="131"/>
      <c r="G166" s="131"/>
      <c r="H166" s="131"/>
      <c r="I166" s="131"/>
      <c r="J166" s="131"/>
      <c r="K166" s="131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  <c r="V166" s="131"/>
      <c r="W166" s="131"/>
      <c r="X166" s="131"/>
      <c r="Y166" s="131"/>
      <c r="Z166" s="131"/>
      <c r="AA166" s="131"/>
    </row>
    <row r="167" spans="1:27" ht="17">
      <c r="A167" s="130"/>
      <c r="B167" s="131"/>
      <c r="C167" s="131"/>
      <c r="D167" s="131"/>
      <c r="E167" s="131"/>
      <c r="F167" s="131"/>
      <c r="G167" s="131"/>
      <c r="H167" s="131"/>
      <c r="I167" s="131"/>
      <c r="J167" s="131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  <c r="V167" s="131"/>
      <c r="W167" s="131"/>
      <c r="X167" s="131"/>
      <c r="Y167" s="131"/>
      <c r="Z167" s="131"/>
      <c r="AA167" s="131"/>
    </row>
    <row r="168" spans="1:27" ht="17">
      <c r="A168" s="130"/>
      <c r="B168" s="131"/>
      <c r="C168" s="131"/>
      <c r="D168" s="131"/>
      <c r="E168" s="131"/>
      <c r="F168" s="131"/>
      <c r="G168" s="131"/>
      <c r="H168" s="131"/>
      <c r="I168" s="131"/>
      <c r="J168" s="131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  <c r="V168" s="131"/>
      <c r="W168" s="131"/>
      <c r="X168" s="131"/>
      <c r="Y168" s="131"/>
      <c r="Z168" s="131"/>
      <c r="AA168" s="131"/>
    </row>
    <row r="169" spans="1:27" ht="17">
      <c r="A169" s="130"/>
      <c r="B169" s="131"/>
      <c r="C169" s="131"/>
      <c r="D169" s="131"/>
      <c r="E169" s="131"/>
      <c r="F169" s="131"/>
      <c r="G169" s="131"/>
      <c r="H169" s="131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  <c r="V169" s="131"/>
      <c r="W169" s="131"/>
      <c r="X169" s="131"/>
      <c r="Y169" s="131"/>
      <c r="Z169" s="131"/>
      <c r="AA169" s="131"/>
    </row>
    <row r="170" spans="1:27" ht="17">
      <c r="A170" s="130"/>
      <c r="B170" s="131"/>
      <c r="C170" s="131"/>
      <c r="D170" s="131"/>
      <c r="E170" s="131"/>
      <c r="F170" s="131"/>
      <c r="G170" s="131"/>
      <c r="H170" s="131"/>
      <c r="I170" s="131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  <c r="V170" s="131"/>
      <c r="W170" s="131"/>
      <c r="X170" s="131"/>
      <c r="Y170" s="131"/>
      <c r="Z170" s="131"/>
      <c r="AA170" s="131"/>
    </row>
    <row r="171" spans="1:27" ht="17">
      <c r="A171" s="130"/>
      <c r="B171" s="131"/>
      <c r="C171" s="131"/>
      <c r="D171" s="131"/>
      <c r="E171" s="131"/>
      <c r="F171" s="131"/>
      <c r="G171" s="131"/>
      <c r="H171" s="131"/>
      <c r="I171" s="131"/>
      <c r="J171" s="131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  <c r="V171" s="131"/>
      <c r="W171" s="131"/>
      <c r="X171" s="131"/>
      <c r="Y171" s="131"/>
      <c r="Z171" s="131"/>
      <c r="AA171" s="131"/>
    </row>
    <row r="172" spans="1:27" ht="17">
      <c r="A172" s="130"/>
      <c r="B172" s="131"/>
      <c r="C172" s="131"/>
      <c r="D172" s="131"/>
      <c r="E172" s="131"/>
      <c r="F172" s="131"/>
      <c r="G172" s="131"/>
      <c r="H172" s="131"/>
      <c r="I172" s="131"/>
      <c r="J172" s="131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  <c r="V172" s="131"/>
      <c r="W172" s="131"/>
      <c r="X172" s="131"/>
      <c r="Y172" s="131"/>
      <c r="Z172" s="131"/>
      <c r="AA172" s="131"/>
    </row>
    <row r="173" spans="1:27" ht="17">
      <c r="A173" s="130"/>
      <c r="B173" s="131"/>
      <c r="C173" s="131"/>
      <c r="D173" s="131"/>
      <c r="E173" s="131"/>
      <c r="F173" s="131"/>
      <c r="G173" s="131"/>
      <c r="H173" s="131"/>
      <c r="I173" s="131"/>
      <c r="J173" s="131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31"/>
      <c r="W173" s="131"/>
      <c r="X173" s="131"/>
      <c r="Y173" s="131"/>
      <c r="Z173" s="131"/>
      <c r="AA173" s="131"/>
    </row>
    <row r="174" spans="1:27" ht="17">
      <c r="A174" s="130"/>
      <c r="B174" s="131"/>
      <c r="C174" s="131"/>
      <c r="D174" s="131"/>
      <c r="E174" s="131"/>
      <c r="F174" s="131"/>
      <c r="G174" s="131"/>
      <c r="H174" s="131"/>
      <c r="I174" s="131"/>
      <c r="J174" s="131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  <c r="V174" s="131"/>
      <c r="W174" s="131"/>
      <c r="X174" s="131"/>
      <c r="Y174" s="131"/>
      <c r="Z174" s="131"/>
      <c r="AA174" s="131"/>
    </row>
    <row r="175" spans="1:27" ht="17">
      <c r="A175" s="130"/>
      <c r="B175" s="131"/>
      <c r="C175" s="131"/>
      <c r="D175" s="131"/>
      <c r="E175" s="131"/>
      <c r="F175" s="131"/>
      <c r="G175" s="131"/>
      <c r="H175" s="131"/>
      <c r="I175" s="131"/>
      <c r="J175" s="131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  <c r="V175" s="131"/>
      <c r="W175" s="131"/>
      <c r="X175" s="131"/>
      <c r="Y175" s="131"/>
      <c r="Z175" s="131"/>
      <c r="AA175" s="131"/>
    </row>
    <row r="176" spans="1:27" ht="17">
      <c r="A176" s="130"/>
      <c r="B176" s="131"/>
      <c r="C176" s="131"/>
      <c r="D176" s="131"/>
      <c r="E176" s="131"/>
      <c r="F176" s="131"/>
      <c r="G176" s="131"/>
      <c r="H176" s="131"/>
      <c r="I176" s="131"/>
      <c r="J176" s="131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  <c r="V176" s="131"/>
      <c r="W176" s="131"/>
      <c r="X176" s="131"/>
      <c r="Y176" s="131"/>
      <c r="Z176" s="131"/>
      <c r="AA176" s="131"/>
    </row>
    <row r="177" spans="1:27" ht="17">
      <c r="A177" s="130"/>
      <c r="B177" s="131"/>
      <c r="C177" s="131"/>
      <c r="D177" s="131"/>
      <c r="E177" s="131"/>
      <c r="F177" s="131"/>
      <c r="G177" s="131"/>
      <c r="H177" s="131"/>
      <c r="I177" s="131"/>
      <c r="J177" s="131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  <c r="V177" s="131"/>
      <c r="W177" s="131"/>
      <c r="X177" s="131"/>
      <c r="Y177" s="131"/>
      <c r="Z177" s="131"/>
      <c r="AA177" s="131"/>
    </row>
    <row r="178" spans="1:27" ht="17">
      <c r="A178" s="130"/>
      <c r="B178" s="131"/>
      <c r="C178" s="131"/>
      <c r="D178" s="131"/>
      <c r="E178" s="131"/>
      <c r="F178" s="131"/>
      <c r="G178" s="131"/>
      <c r="H178" s="131"/>
      <c r="I178" s="131"/>
      <c r="J178" s="131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  <c r="V178" s="131"/>
      <c r="W178" s="131"/>
      <c r="X178" s="131"/>
      <c r="Y178" s="131"/>
      <c r="Z178" s="131"/>
      <c r="AA178" s="131"/>
    </row>
    <row r="179" spans="1:27" ht="17">
      <c r="A179" s="130"/>
      <c r="B179" s="131"/>
      <c r="C179" s="131"/>
      <c r="D179" s="131"/>
      <c r="E179" s="131"/>
      <c r="F179" s="131"/>
      <c r="G179" s="131"/>
      <c r="H179" s="131"/>
      <c r="I179" s="131"/>
      <c r="J179" s="131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  <c r="V179" s="131"/>
      <c r="W179" s="131"/>
      <c r="X179" s="131"/>
      <c r="Y179" s="131"/>
      <c r="Z179" s="131"/>
      <c r="AA179" s="131"/>
    </row>
    <row r="180" spans="1:27" ht="17">
      <c r="A180" s="130"/>
      <c r="B180" s="131"/>
      <c r="C180" s="131"/>
      <c r="D180" s="131"/>
      <c r="E180" s="131"/>
      <c r="F180" s="131"/>
      <c r="G180" s="131"/>
      <c r="H180" s="131"/>
      <c r="I180" s="131"/>
      <c r="J180" s="131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  <c r="V180" s="131"/>
      <c r="W180" s="131"/>
      <c r="X180" s="131"/>
      <c r="Y180" s="131"/>
      <c r="Z180" s="131"/>
      <c r="AA180" s="131"/>
    </row>
    <row r="181" spans="1:27" ht="17">
      <c r="A181" s="130"/>
      <c r="B181" s="131"/>
      <c r="C181" s="131"/>
      <c r="D181" s="131"/>
      <c r="E181" s="131"/>
      <c r="F181" s="131"/>
      <c r="G181" s="131"/>
      <c r="H181" s="131"/>
      <c r="I181" s="131"/>
      <c r="J181" s="131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  <c r="V181" s="131"/>
      <c r="W181" s="131"/>
      <c r="X181" s="131"/>
      <c r="Y181" s="131"/>
      <c r="Z181" s="131"/>
      <c r="AA181" s="131"/>
    </row>
    <row r="182" spans="1:27" ht="17">
      <c r="A182" s="130"/>
      <c r="B182" s="131"/>
      <c r="C182" s="131"/>
      <c r="D182" s="131"/>
      <c r="E182" s="131"/>
      <c r="F182" s="131"/>
      <c r="G182" s="131"/>
      <c r="H182" s="131"/>
      <c r="I182" s="131"/>
      <c r="J182" s="131"/>
      <c r="K182" s="131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  <c r="V182" s="131"/>
      <c r="W182" s="131"/>
      <c r="X182" s="131"/>
      <c r="Y182" s="131"/>
      <c r="Z182" s="131"/>
      <c r="AA182" s="131"/>
    </row>
    <row r="183" spans="1:27" ht="17">
      <c r="A183" s="130"/>
      <c r="B183" s="131"/>
      <c r="C183" s="131"/>
      <c r="D183" s="131"/>
      <c r="E183" s="131"/>
      <c r="F183" s="131"/>
      <c r="G183" s="131"/>
      <c r="H183" s="131"/>
      <c r="I183" s="131"/>
      <c r="J183" s="131"/>
      <c r="K183" s="131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  <c r="V183" s="131"/>
      <c r="W183" s="131"/>
      <c r="X183" s="131"/>
      <c r="Y183" s="131"/>
      <c r="Z183" s="131"/>
      <c r="AA183" s="131"/>
    </row>
    <row r="184" spans="1:27" ht="17">
      <c r="A184" s="130"/>
      <c r="B184" s="131"/>
      <c r="C184" s="131"/>
      <c r="D184" s="131"/>
      <c r="E184" s="131"/>
      <c r="F184" s="131"/>
      <c r="G184" s="131"/>
      <c r="H184" s="131"/>
      <c r="I184" s="131"/>
      <c r="J184" s="131"/>
      <c r="K184" s="131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  <c r="V184" s="131"/>
      <c r="W184" s="131"/>
      <c r="X184" s="131"/>
      <c r="Y184" s="131"/>
      <c r="Z184" s="131"/>
      <c r="AA184" s="131"/>
    </row>
    <row r="185" spans="1:27" ht="17">
      <c r="A185" s="130"/>
      <c r="B185" s="131"/>
      <c r="C185" s="131"/>
      <c r="D185" s="131"/>
      <c r="E185" s="131"/>
      <c r="F185" s="131"/>
      <c r="G185" s="131"/>
      <c r="H185" s="131"/>
      <c r="I185" s="131"/>
      <c r="J185" s="131"/>
      <c r="K185" s="131"/>
      <c r="L185" s="131"/>
      <c r="M185" s="131"/>
      <c r="N185" s="131"/>
      <c r="O185" s="131"/>
      <c r="P185" s="131"/>
      <c r="Q185" s="131"/>
      <c r="R185" s="131"/>
      <c r="S185" s="131"/>
      <c r="T185" s="131"/>
      <c r="U185" s="131"/>
      <c r="V185" s="131"/>
      <c r="W185" s="131"/>
      <c r="X185" s="131"/>
      <c r="Y185" s="131"/>
      <c r="Z185" s="131"/>
      <c r="AA185" s="131"/>
    </row>
    <row r="186" spans="1:27" ht="17">
      <c r="A186" s="130"/>
      <c r="B186" s="131"/>
      <c r="C186" s="131"/>
      <c r="D186" s="131"/>
      <c r="E186" s="131"/>
      <c r="F186" s="131"/>
      <c r="G186" s="131"/>
      <c r="H186" s="131"/>
      <c r="I186" s="131"/>
      <c r="J186" s="131"/>
      <c r="K186" s="131"/>
      <c r="L186" s="131"/>
      <c r="M186" s="131"/>
      <c r="N186" s="131"/>
      <c r="O186" s="131"/>
      <c r="P186" s="131"/>
      <c r="Q186" s="131"/>
      <c r="R186" s="131"/>
      <c r="S186" s="131"/>
      <c r="T186" s="131"/>
      <c r="U186" s="131"/>
      <c r="V186" s="131"/>
      <c r="W186" s="131"/>
      <c r="X186" s="131"/>
      <c r="Y186" s="131"/>
      <c r="Z186" s="131"/>
      <c r="AA186" s="131"/>
    </row>
    <row r="187" spans="1:27" ht="17">
      <c r="A187" s="130"/>
      <c r="B187" s="131"/>
      <c r="C187" s="131"/>
      <c r="D187" s="131"/>
      <c r="E187" s="131"/>
      <c r="F187" s="131"/>
      <c r="G187" s="131"/>
      <c r="H187" s="131"/>
      <c r="I187" s="131"/>
      <c r="J187" s="131"/>
      <c r="K187" s="131"/>
      <c r="L187" s="131"/>
      <c r="M187" s="131"/>
      <c r="N187" s="131"/>
      <c r="O187" s="131"/>
      <c r="P187" s="131"/>
      <c r="Q187" s="131"/>
      <c r="R187" s="131"/>
      <c r="S187" s="131"/>
      <c r="T187" s="131"/>
      <c r="U187" s="131"/>
      <c r="V187" s="131"/>
      <c r="W187" s="131"/>
      <c r="X187" s="131"/>
      <c r="Y187" s="131"/>
      <c r="Z187" s="131"/>
      <c r="AA187" s="131"/>
    </row>
    <row r="188" spans="1:27" ht="17">
      <c r="A188" s="130"/>
      <c r="B188" s="131"/>
      <c r="C188" s="131"/>
      <c r="D188" s="131"/>
      <c r="E188" s="131"/>
      <c r="F188" s="131"/>
      <c r="G188" s="131"/>
      <c r="H188" s="131"/>
      <c r="I188" s="131"/>
      <c r="J188" s="131"/>
      <c r="K188" s="131"/>
      <c r="L188" s="131"/>
      <c r="M188" s="131"/>
      <c r="N188" s="131"/>
      <c r="O188" s="131"/>
      <c r="P188" s="131"/>
      <c r="Q188" s="131"/>
      <c r="R188" s="131"/>
      <c r="S188" s="131"/>
      <c r="T188" s="131"/>
      <c r="U188" s="131"/>
      <c r="V188" s="131"/>
      <c r="W188" s="131"/>
      <c r="X188" s="131"/>
      <c r="Y188" s="131"/>
      <c r="Z188" s="131"/>
      <c r="AA188" s="131"/>
    </row>
    <row r="189" spans="1:27" ht="17">
      <c r="A189" s="130"/>
      <c r="B189" s="131"/>
      <c r="C189" s="131"/>
      <c r="D189" s="131"/>
      <c r="E189" s="131"/>
      <c r="F189" s="131"/>
      <c r="G189" s="131"/>
      <c r="H189" s="131"/>
      <c r="I189" s="131"/>
      <c r="J189" s="131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  <c r="V189" s="131"/>
      <c r="W189" s="131"/>
      <c r="X189" s="131"/>
      <c r="Y189" s="131"/>
      <c r="Z189" s="131"/>
      <c r="AA189" s="131"/>
    </row>
    <row r="190" spans="1:27" ht="17">
      <c r="A190" s="130"/>
      <c r="B190" s="131"/>
      <c r="C190" s="131"/>
      <c r="D190" s="131"/>
      <c r="E190" s="131"/>
      <c r="F190" s="131"/>
      <c r="G190" s="131"/>
      <c r="H190" s="131"/>
      <c r="I190" s="131"/>
      <c r="J190" s="131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  <c r="V190" s="131"/>
      <c r="W190" s="131"/>
      <c r="X190" s="131"/>
      <c r="Y190" s="131"/>
      <c r="Z190" s="131"/>
      <c r="AA190" s="131"/>
    </row>
    <row r="191" spans="1:27" ht="17">
      <c r="A191" s="130"/>
      <c r="B191" s="131"/>
      <c r="C191" s="131"/>
      <c r="D191" s="131"/>
      <c r="E191" s="131"/>
      <c r="F191" s="131"/>
      <c r="G191" s="131"/>
      <c r="H191" s="131"/>
      <c r="I191" s="131"/>
      <c r="J191" s="131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  <c r="V191" s="131"/>
      <c r="W191" s="131"/>
      <c r="X191" s="131"/>
      <c r="Y191" s="131"/>
      <c r="Z191" s="131"/>
      <c r="AA191" s="131"/>
    </row>
    <row r="192" spans="1:27" ht="17">
      <c r="A192" s="130"/>
      <c r="B192" s="131"/>
      <c r="C192" s="131"/>
      <c r="D192" s="131"/>
      <c r="E192" s="131"/>
      <c r="F192" s="131"/>
      <c r="G192" s="131"/>
      <c r="H192" s="131"/>
      <c r="I192" s="131"/>
      <c r="J192" s="131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  <c r="V192" s="131"/>
      <c r="W192" s="131"/>
      <c r="X192" s="131"/>
      <c r="Y192" s="131"/>
      <c r="Z192" s="131"/>
      <c r="AA192" s="131"/>
    </row>
    <row r="193" spans="1:27" ht="17">
      <c r="A193" s="130"/>
      <c r="B193" s="131"/>
      <c r="C193" s="131"/>
      <c r="D193" s="131"/>
      <c r="E193" s="131"/>
      <c r="F193" s="131"/>
      <c r="G193" s="131"/>
      <c r="H193" s="131"/>
      <c r="I193" s="131"/>
      <c r="J193" s="131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  <c r="V193" s="131"/>
      <c r="W193" s="131"/>
      <c r="X193" s="131"/>
      <c r="Y193" s="131"/>
      <c r="Z193" s="131"/>
      <c r="AA193" s="131"/>
    </row>
    <row r="194" spans="1:27" ht="17">
      <c r="A194" s="130"/>
      <c r="B194" s="131"/>
      <c r="C194" s="131"/>
      <c r="D194" s="131"/>
      <c r="E194" s="131"/>
      <c r="F194" s="131"/>
      <c r="G194" s="131"/>
      <c r="H194" s="131"/>
      <c r="I194" s="131"/>
      <c r="J194" s="131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  <c r="V194" s="131"/>
      <c r="W194" s="131"/>
      <c r="X194" s="131"/>
      <c r="Y194" s="131"/>
      <c r="Z194" s="131"/>
      <c r="AA194" s="131"/>
    </row>
    <row r="195" spans="1:27" ht="17">
      <c r="A195" s="130"/>
      <c r="B195" s="131"/>
      <c r="C195" s="131"/>
      <c r="D195" s="131"/>
      <c r="E195" s="131"/>
      <c r="F195" s="131"/>
      <c r="G195" s="131"/>
      <c r="H195" s="131"/>
      <c r="I195" s="131"/>
      <c r="J195" s="131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  <c r="V195" s="131"/>
      <c r="W195" s="131"/>
      <c r="X195" s="131"/>
      <c r="Y195" s="131"/>
      <c r="Z195" s="131"/>
      <c r="AA195" s="131"/>
    </row>
    <row r="196" spans="1:27" ht="17">
      <c r="A196" s="130"/>
      <c r="B196" s="131"/>
      <c r="C196" s="131"/>
      <c r="D196" s="131"/>
      <c r="E196" s="131"/>
      <c r="F196" s="131"/>
      <c r="G196" s="131"/>
      <c r="H196" s="131"/>
      <c r="I196" s="131"/>
      <c r="J196" s="131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  <c r="V196" s="131"/>
      <c r="W196" s="131"/>
      <c r="X196" s="131"/>
      <c r="Y196" s="131"/>
      <c r="Z196" s="131"/>
      <c r="AA196" s="131"/>
    </row>
    <row r="197" spans="1:27" ht="17">
      <c r="A197" s="130"/>
      <c r="B197" s="131"/>
      <c r="C197" s="131"/>
      <c r="D197" s="131"/>
      <c r="E197" s="131"/>
      <c r="F197" s="131"/>
      <c r="G197" s="131"/>
      <c r="H197" s="131"/>
      <c r="I197" s="131"/>
      <c r="J197" s="131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  <c r="V197" s="131"/>
      <c r="W197" s="131"/>
      <c r="X197" s="131"/>
      <c r="Y197" s="131"/>
      <c r="Z197" s="131"/>
      <c r="AA197" s="131"/>
    </row>
    <row r="198" spans="1:27" ht="17">
      <c r="A198" s="130"/>
      <c r="B198" s="131"/>
      <c r="C198" s="131"/>
      <c r="D198" s="131"/>
      <c r="E198" s="131"/>
      <c r="F198" s="131"/>
      <c r="G198" s="131"/>
      <c r="H198" s="131"/>
      <c r="I198" s="131"/>
      <c r="J198" s="131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  <c r="V198" s="131"/>
      <c r="W198" s="131"/>
      <c r="X198" s="131"/>
      <c r="Y198" s="131"/>
      <c r="Z198" s="131"/>
      <c r="AA198" s="131"/>
    </row>
    <row r="199" spans="1:27" ht="17">
      <c r="A199" s="130"/>
      <c r="B199" s="131"/>
      <c r="C199" s="131"/>
      <c r="D199" s="131"/>
      <c r="E199" s="131"/>
      <c r="F199" s="131"/>
      <c r="G199" s="131"/>
      <c r="H199" s="131"/>
      <c r="I199" s="131"/>
      <c r="J199" s="131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  <c r="V199" s="131"/>
      <c r="W199" s="131"/>
      <c r="X199" s="131"/>
      <c r="Y199" s="131"/>
      <c r="Z199" s="131"/>
      <c r="AA199" s="131"/>
    </row>
    <row r="200" spans="1:27" ht="17">
      <c r="A200" s="130"/>
      <c r="B200" s="131"/>
      <c r="C200" s="131"/>
      <c r="D200" s="131"/>
      <c r="E200" s="131"/>
      <c r="F200" s="131"/>
      <c r="G200" s="131"/>
      <c r="H200" s="131"/>
      <c r="I200" s="131"/>
      <c r="J200" s="131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  <c r="V200" s="131"/>
      <c r="W200" s="131"/>
      <c r="X200" s="131"/>
      <c r="Y200" s="131"/>
      <c r="Z200" s="131"/>
      <c r="AA200" s="131"/>
    </row>
    <row r="201" spans="1:27" ht="17">
      <c r="A201" s="130"/>
      <c r="B201" s="131"/>
      <c r="C201" s="131"/>
      <c r="D201" s="131"/>
      <c r="E201" s="131"/>
      <c r="F201" s="131"/>
      <c r="G201" s="131"/>
      <c r="H201" s="131"/>
      <c r="I201" s="131"/>
      <c r="J201" s="131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  <c r="V201" s="131"/>
      <c r="W201" s="131"/>
      <c r="X201" s="131"/>
      <c r="Y201" s="131"/>
      <c r="Z201" s="131"/>
      <c r="AA201" s="131"/>
    </row>
    <row r="202" spans="1:27" ht="17">
      <c r="A202" s="130"/>
      <c r="B202" s="131"/>
      <c r="C202" s="131"/>
      <c r="D202" s="131"/>
      <c r="E202" s="131"/>
      <c r="F202" s="131"/>
      <c r="G202" s="131"/>
      <c r="H202" s="131"/>
      <c r="I202" s="131"/>
      <c r="J202" s="131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  <c r="V202" s="131"/>
      <c r="W202" s="131"/>
      <c r="X202" s="131"/>
      <c r="Y202" s="131"/>
      <c r="Z202" s="131"/>
      <c r="AA202" s="131"/>
    </row>
    <row r="203" spans="1:27" ht="17">
      <c r="A203" s="130"/>
      <c r="B203" s="131"/>
      <c r="C203" s="131"/>
      <c r="D203" s="131"/>
      <c r="E203" s="131"/>
      <c r="F203" s="131"/>
      <c r="G203" s="131"/>
      <c r="H203" s="131"/>
      <c r="I203" s="131"/>
      <c r="J203" s="131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  <c r="V203" s="131"/>
      <c r="W203" s="131"/>
      <c r="X203" s="131"/>
      <c r="Y203" s="131"/>
      <c r="Z203" s="131"/>
      <c r="AA203" s="131"/>
    </row>
    <row r="204" spans="1:27" ht="17">
      <c r="A204" s="130"/>
      <c r="B204" s="131"/>
      <c r="C204" s="131"/>
      <c r="D204" s="131"/>
      <c r="E204" s="131"/>
      <c r="F204" s="131"/>
      <c r="G204" s="131"/>
      <c r="H204" s="131"/>
      <c r="I204" s="131"/>
      <c r="J204" s="131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  <c r="V204" s="131"/>
      <c r="W204" s="131"/>
      <c r="X204" s="131"/>
      <c r="Y204" s="131"/>
      <c r="Z204" s="131"/>
      <c r="AA204" s="131"/>
    </row>
    <row r="205" spans="1:27" ht="17">
      <c r="A205" s="130"/>
      <c r="B205" s="131"/>
      <c r="C205" s="131"/>
      <c r="D205" s="131"/>
      <c r="E205" s="131"/>
      <c r="F205" s="131"/>
      <c r="G205" s="131"/>
      <c r="H205" s="131"/>
      <c r="I205" s="131"/>
      <c r="J205" s="131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  <c r="V205" s="131"/>
      <c r="W205" s="131"/>
      <c r="X205" s="131"/>
      <c r="Y205" s="131"/>
      <c r="Z205" s="131"/>
      <c r="AA205" s="131"/>
    </row>
    <row r="206" spans="1:27" ht="17">
      <c r="A206" s="130"/>
      <c r="B206" s="131"/>
      <c r="C206" s="131"/>
      <c r="D206" s="131"/>
      <c r="E206" s="131"/>
      <c r="F206" s="131"/>
      <c r="G206" s="131"/>
      <c r="H206" s="131"/>
      <c r="I206" s="131"/>
      <c r="J206" s="131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  <c r="V206" s="131"/>
      <c r="W206" s="131"/>
      <c r="X206" s="131"/>
      <c r="Y206" s="131"/>
      <c r="Z206" s="131"/>
      <c r="AA206" s="131"/>
    </row>
    <row r="207" spans="1:27" ht="17">
      <c r="A207" s="130"/>
      <c r="B207" s="131"/>
      <c r="C207" s="131"/>
      <c r="D207" s="131"/>
      <c r="E207" s="131"/>
      <c r="F207" s="131"/>
      <c r="G207" s="131"/>
      <c r="H207" s="131"/>
      <c r="I207" s="131"/>
      <c r="J207" s="131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  <c r="V207" s="131"/>
      <c r="W207" s="131"/>
      <c r="X207" s="131"/>
      <c r="Y207" s="131"/>
      <c r="Z207" s="131"/>
      <c r="AA207" s="131"/>
    </row>
    <row r="208" spans="1:27" ht="17">
      <c r="A208" s="130"/>
      <c r="B208" s="131"/>
      <c r="C208" s="131"/>
      <c r="D208" s="131"/>
      <c r="E208" s="131"/>
      <c r="F208" s="131"/>
      <c r="G208" s="131"/>
      <c r="H208" s="131"/>
      <c r="I208" s="131"/>
      <c r="J208" s="131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  <c r="V208" s="131"/>
      <c r="W208" s="131"/>
      <c r="X208" s="131"/>
      <c r="Y208" s="131"/>
      <c r="Z208" s="131"/>
      <c r="AA208" s="131"/>
    </row>
    <row r="209" spans="1:27" ht="17">
      <c r="A209" s="130"/>
      <c r="B209" s="131"/>
      <c r="C209" s="131"/>
      <c r="D209" s="131"/>
      <c r="E209" s="131"/>
      <c r="F209" s="131"/>
      <c r="G209" s="131"/>
      <c r="H209" s="131"/>
      <c r="I209" s="131"/>
      <c r="J209" s="131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  <c r="V209" s="131"/>
      <c r="W209" s="131"/>
      <c r="X209" s="131"/>
      <c r="Y209" s="131"/>
      <c r="Z209" s="131"/>
      <c r="AA209" s="131"/>
    </row>
    <row r="210" spans="1:27" ht="17">
      <c r="A210" s="130"/>
      <c r="B210" s="131"/>
      <c r="C210" s="131"/>
      <c r="D210" s="131"/>
      <c r="E210" s="131"/>
      <c r="F210" s="131"/>
      <c r="G210" s="131"/>
      <c r="H210" s="131"/>
      <c r="I210" s="131"/>
      <c r="J210" s="131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  <c r="V210" s="131"/>
      <c r="W210" s="131"/>
      <c r="X210" s="131"/>
      <c r="Y210" s="131"/>
      <c r="Z210" s="131"/>
      <c r="AA210" s="131"/>
    </row>
    <row r="211" spans="1:27" ht="17">
      <c r="A211" s="130"/>
      <c r="B211" s="131"/>
      <c r="C211" s="131"/>
      <c r="D211" s="131"/>
      <c r="E211" s="131"/>
      <c r="F211" s="131"/>
      <c r="G211" s="131"/>
      <c r="H211" s="131"/>
      <c r="I211" s="131"/>
      <c r="J211" s="131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  <c r="V211" s="131"/>
      <c r="W211" s="131"/>
      <c r="X211" s="131"/>
      <c r="Y211" s="131"/>
      <c r="Z211" s="131"/>
      <c r="AA211" s="131"/>
    </row>
    <row r="212" spans="1:27" ht="17">
      <c r="A212" s="130"/>
      <c r="B212" s="131"/>
      <c r="C212" s="131"/>
      <c r="D212" s="131"/>
      <c r="E212" s="131"/>
      <c r="F212" s="131"/>
      <c r="G212" s="131"/>
      <c r="H212" s="131"/>
      <c r="I212" s="131"/>
      <c r="J212" s="131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  <c r="V212" s="131"/>
      <c r="W212" s="131"/>
      <c r="X212" s="131"/>
      <c r="Y212" s="131"/>
      <c r="Z212" s="131"/>
      <c r="AA212" s="131"/>
    </row>
    <row r="213" spans="1:27" ht="17">
      <c r="A213" s="130"/>
      <c r="B213" s="131"/>
      <c r="C213" s="131"/>
      <c r="D213" s="131"/>
      <c r="E213" s="131"/>
      <c r="F213" s="131"/>
      <c r="G213" s="131"/>
      <c r="H213" s="131"/>
      <c r="I213" s="131"/>
      <c r="J213" s="131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  <c r="V213" s="131"/>
      <c r="W213" s="131"/>
      <c r="X213" s="131"/>
      <c r="Y213" s="131"/>
      <c r="Z213" s="131"/>
      <c r="AA213" s="131"/>
    </row>
    <row r="214" spans="1:27" ht="17">
      <c r="A214" s="130"/>
      <c r="B214" s="131"/>
      <c r="C214" s="131"/>
      <c r="D214" s="131"/>
      <c r="E214" s="131"/>
      <c r="F214" s="131"/>
      <c r="G214" s="131"/>
      <c r="H214" s="131"/>
      <c r="I214" s="131"/>
      <c r="J214" s="131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  <c r="V214" s="131"/>
      <c r="W214" s="131"/>
      <c r="X214" s="131"/>
      <c r="Y214" s="131"/>
      <c r="Z214" s="131"/>
      <c r="AA214" s="131"/>
    </row>
    <row r="215" spans="1:27" ht="17">
      <c r="A215" s="130"/>
      <c r="B215" s="131"/>
      <c r="C215" s="131"/>
      <c r="D215" s="131"/>
      <c r="E215" s="131"/>
      <c r="F215" s="131"/>
      <c r="G215" s="131"/>
      <c r="H215" s="131"/>
      <c r="I215" s="131"/>
      <c r="J215" s="131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  <c r="V215" s="131"/>
      <c r="W215" s="131"/>
      <c r="X215" s="131"/>
      <c r="Y215" s="131"/>
      <c r="Z215" s="131"/>
      <c r="AA215" s="131"/>
    </row>
    <row r="216" spans="1:27" ht="17">
      <c r="A216" s="130"/>
      <c r="B216" s="131"/>
      <c r="C216" s="131"/>
      <c r="D216" s="131"/>
      <c r="E216" s="131"/>
      <c r="F216" s="131"/>
      <c r="G216" s="131"/>
      <c r="H216" s="131"/>
      <c r="I216" s="131"/>
      <c r="J216" s="131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  <c r="V216" s="131"/>
      <c r="W216" s="131"/>
      <c r="X216" s="131"/>
      <c r="Y216" s="131"/>
      <c r="Z216" s="131"/>
      <c r="AA216" s="131"/>
    </row>
    <row r="217" spans="1:27" ht="17">
      <c r="A217" s="130"/>
      <c r="B217" s="131"/>
      <c r="C217" s="131"/>
      <c r="D217" s="131"/>
      <c r="E217" s="131"/>
      <c r="F217" s="131"/>
      <c r="G217" s="131"/>
      <c r="H217" s="131"/>
      <c r="I217" s="131"/>
      <c r="J217" s="131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  <c r="V217" s="131"/>
      <c r="W217" s="131"/>
      <c r="X217" s="131"/>
      <c r="Y217" s="131"/>
      <c r="Z217" s="131"/>
      <c r="AA217" s="131"/>
    </row>
    <row r="218" spans="1:27" ht="17">
      <c r="A218" s="130"/>
      <c r="B218" s="131"/>
      <c r="C218" s="131"/>
      <c r="D218" s="131"/>
      <c r="E218" s="131"/>
      <c r="F218" s="131"/>
      <c r="G218" s="131"/>
      <c r="H218" s="131"/>
      <c r="I218" s="131"/>
      <c r="J218" s="131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  <c r="V218" s="131"/>
      <c r="W218" s="131"/>
      <c r="X218" s="131"/>
      <c r="Y218" s="131"/>
      <c r="Z218" s="131"/>
      <c r="AA218" s="131"/>
    </row>
    <row r="219" spans="1:27" ht="17">
      <c r="A219" s="130"/>
      <c r="B219" s="131"/>
      <c r="C219" s="131"/>
      <c r="D219" s="131"/>
      <c r="E219" s="131"/>
      <c r="F219" s="131"/>
      <c r="G219" s="131"/>
      <c r="H219" s="131"/>
      <c r="I219" s="131"/>
      <c r="J219" s="131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  <c r="V219" s="131"/>
      <c r="W219" s="131"/>
      <c r="X219" s="131"/>
      <c r="Y219" s="131"/>
      <c r="Z219" s="131"/>
      <c r="AA219" s="131"/>
    </row>
    <row r="220" spans="1:27" ht="17">
      <c r="A220" s="130"/>
      <c r="B220" s="131"/>
      <c r="C220" s="131"/>
      <c r="D220" s="131"/>
      <c r="E220" s="131"/>
      <c r="F220" s="131"/>
      <c r="G220" s="131"/>
      <c r="H220" s="131"/>
      <c r="I220" s="131"/>
      <c r="J220" s="131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  <c r="V220" s="131"/>
      <c r="W220" s="131"/>
      <c r="X220" s="131"/>
      <c r="Y220" s="131"/>
      <c r="Z220" s="131"/>
      <c r="AA220" s="131"/>
    </row>
    <row r="221" spans="1:27" ht="17">
      <c r="A221" s="130"/>
      <c r="B221" s="131"/>
      <c r="C221" s="131"/>
      <c r="D221" s="131"/>
      <c r="E221" s="131"/>
      <c r="F221" s="131"/>
      <c r="G221" s="131"/>
      <c r="H221" s="131"/>
      <c r="I221" s="131"/>
      <c r="J221" s="131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  <c r="V221" s="131"/>
      <c r="W221" s="131"/>
      <c r="X221" s="131"/>
      <c r="Y221" s="131"/>
      <c r="Z221" s="131"/>
      <c r="AA221" s="131"/>
    </row>
    <row r="222" spans="1:27" ht="17">
      <c r="A222" s="130"/>
      <c r="B222" s="131"/>
      <c r="C222" s="131"/>
      <c r="D222" s="131"/>
      <c r="E222" s="131"/>
      <c r="F222" s="131"/>
      <c r="G222" s="131"/>
      <c r="H222" s="131"/>
      <c r="I222" s="131"/>
      <c r="J222" s="131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  <c r="V222" s="131"/>
      <c r="W222" s="131"/>
      <c r="X222" s="131"/>
      <c r="Y222" s="131"/>
      <c r="Z222" s="131"/>
      <c r="AA222" s="131"/>
    </row>
    <row r="223" spans="1:27" ht="17">
      <c r="A223" s="130"/>
      <c r="B223" s="131"/>
      <c r="C223" s="131"/>
      <c r="D223" s="131"/>
      <c r="E223" s="131"/>
      <c r="F223" s="131"/>
      <c r="G223" s="131"/>
      <c r="H223" s="131"/>
      <c r="I223" s="131"/>
      <c r="J223" s="131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  <c r="V223" s="131"/>
      <c r="W223" s="131"/>
      <c r="X223" s="131"/>
      <c r="Y223" s="131"/>
      <c r="Z223" s="131"/>
      <c r="AA223" s="131"/>
    </row>
    <row r="224" spans="1:27" ht="17">
      <c r="A224" s="130"/>
      <c r="B224" s="131"/>
      <c r="C224" s="131"/>
      <c r="D224" s="131"/>
      <c r="E224" s="131"/>
      <c r="F224" s="131"/>
      <c r="G224" s="131"/>
      <c r="H224" s="131"/>
      <c r="I224" s="131"/>
      <c r="J224" s="131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  <c r="V224" s="131"/>
      <c r="W224" s="131"/>
      <c r="X224" s="131"/>
      <c r="Y224" s="131"/>
      <c r="Z224" s="131"/>
      <c r="AA224" s="131"/>
    </row>
    <row r="225" spans="1:27" ht="17">
      <c r="A225" s="130"/>
      <c r="B225" s="131"/>
      <c r="C225" s="131"/>
      <c r="D225" s="131"/>
      <c r="E225" s="131"/>
      <c r="F225" s="131"/>
      <c r="G225" s="131"/>
      <c r="H225" s="131"/>
      <c r="I225" s="131"/>
      <c r="J225" s="131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  <c r="V225" s="131"/>
      <c r="W225" s="131"/>
      <c r="X225" s="131"/>
      <c r="Y225" s="131"/>
      <c r="Z225" s="131"/>
      <c r="AA225" s="131"/>
    </row>
    <row r="226" spans="1:27" ht="17">
      <c r="A226" s="130"/>
      <c r="B226" s="131"/>
      <c r="C226" s="131"/>
      <c r="D226" s="131"/>
      <c r="E226" s="131"/>
      <c r="F226" s="131"/>
      <c r="G226" s="131"/>
      <c r="H226" s="131"/>
      <c r="I226" s="131"/>
      <c r="J226" s="131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  <c r="V226" s="131"/>
      <c r="W226" s="131"/>
      <c r="X226" s="131"/>
      <c r="Y226" s="131"/>
      <c r="Z226" s="131"/>
      <c r="AA226" s="131"/>
    </row>
    <row r="227" spans="1:27" ht="17">
      <c r="A227" s="130"/>
      <c r="B227" s="131"/>
      <c r="C227" s="131"/>
      <c r="D227" s="131"/>
      <c r="E227" s="131"/>
      <c r="F227" s="131"/>
      <c r="G227" s="131"/>
      <c r="H227" s="131"/>
      <c r="I227" s="131"/>
      <c r="J227" s="131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  <c r="V227" s="131"/>
      <c r="W227" s="131"/>
      <c r="X227" s="131"/>
      <c r="Y227" s="131"/>
      <c r="Z227" s="131"/>
      <c r="AA227" s="131"/>
    </row>
    <row r="228" spans="1:27" ht="17">
      <c r="A228" s="130"/>
      <c r="B228" s="131"/>
      <c r="C228" s="131"/>
      <c r="D228" s="131"/>
      <c r="E228" s="131"/>
      <c r="F228" s="131"/>
      <c r="G228" s="131"/>
      <c r="H228" s="131"/>
      <c r="I228" s="131"/>
      <c r="J228" s="131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  <c r="V228" s="131"/>
      <c r="W228" s="131"/>
      <c r="X228" s="131"/>
      <c r="Y228" s="131"/>
      <c r="Z228" s="131"/>
      <c r="AA228" s="131"/>
    </row>
    <row r="229" spans="1:27" ht="17">
      <c r="A229" s="130"/>
      <c r="B229" s="131"/>
      <c r="C229" s="131"/>
      <c r="D229" s="131"/>
      <c r="E229" s="131"/>
      <c r="F229" s="131"/>
      <c r="G229" s="131"/>
      <c r="H229" s="131"/>
      <c r="I229" s="131"/>
      <c r="J229" s="131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  <c r="V229" s="131"/>
      <c r="W229" s="131"/>
      <c r="X229" s="131"/>
      <c r="Y229" s="131"/>
      <c r="Z229" s="131"/>
      <c r="AA229" s="131"/>
    </row>
    <row r="230" spans="1:27" ht="17">
      <c r="A230" s="130"/>
      <c r="B230" s="131"/>
      <c r="C230" s="131"/>
      <c r="D230" s="131"/>
      <c r="E230" s="131"/>
      <c r="F230" s="131"/>
      <c r="G230" s="131"/>
      <c r="H230" s="131"/>
      <c r="I230" s="131"/>
      <c r="J230" s="131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  <c r="V230" s="131"/>
      <c r="W230" s="131"/>
      <c r="X230" s="131"/>
      <c r="Y230" s="131"/>
      <c r="Z230" s="131"/>
      <c r="AA230" s="131"/>
    </row>
    <row r="231" spans="1:27" ht="17">
      <c r="A231" s="130"/>
      <c r="B231" s="131"/>
      <c r="C231" s="131"/>
      <c r="D231" s="131"/>
      <c r="E231" s="131"/>
      <c r="F231" s="131"/>
      <c r="G231" s="131"/>
      <c r="H231" s="131"/>
      <c r="I231" s="131"/>
      <c r="J231" s="131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  <c r="V231" s="131"/>
      <c r="W231" s="131"/>
      <c r="X231" s="131"/>
      <c r="Y231" s="131"/>
      <c r="Z231" s="131"/>
      <c r="AA231" s="131"/>
    </row>
    <row r="232" spans="1:27" ht="17">
      <c r="A232" s="130"/>
      <c r="B232" s="131"/>
      <c r="C232" s="131"/>
      <c r="D232" s="131"/>
      <c r="E232" s="131"/>
      <c r="F232" s="131"/>
      <c r="G232" s="131"/>
      <c r="H232" s="131"/>
      <c r="I232" s="131"/>
      <c r="J232" s="131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  <c r="V232" s="131"/>
      <c r="W232" s="131"/>
      <c r="X232" s="131"/>
      <c r="Y232" s="131"/>
      <c r="Z232" s="131"/>
      <c r="AA232" s="131"/>
    </row>
    <row r="233" spans="1:27" ht="17">
      <c r="A233" s="130"/>
      <c r="B233" s="131"/>
      <c r="C233" s="131"/>
      <c r="D233" s="131"/>
      <c r="E233" s="131"/>
      <c r="F233" s="131"/>
      <c r="G233" s="131"/>
      <c r="H233" s="131"/>
      <c r="I233" s="131"/>
      <c r="J233" s="131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  <c r="V233" s="131"/>
      <c r="W233" s="131"/>
      <c r="X233" s="131"/>
      <c r="Y233" s="131"/>
      <c r="Z233" s="131"/>
      <c r="AA233" s="131"/>
    </row>
    <row r="234" spans="1:27" ht="17">
      <c r="A234" s="130"/>
      <c r="B234" s="131"/>
      <c r="C234" s="131"/>
      <c r="D234" s="131"/>
      <c r="E234" s="131"/>
      <c r="F234" s="131"/>
      <c r="G234" s="131"/>
      <c r="H234" s="131"/>
      <c r="I234" s="131"/>
      <c r="J234" s="131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  <c r="V234" s="131"/>
      <c r="W234" s="131"/>
      <c r="X234" s="131"/>
      <c r="Y234" s="131"/>
      <c r="Z234" s="131"/>
      <c r="AA234" s="131"/>
    </row>
    <row r="235" spans="1:27" ht="17">
      <c r="A235" s="130"/>
      <c r="B235" s="131"/>
      <c r="C235" s="131"/>
      <c r="D235" s="131"/>
      <c r="E235" s="131"/>
      <c r="F235" s="131"/>
      <c r="G235" s="131"/>
      <c r="H235" s="131"/>
      <c r="I235" s="131"/>
      <c r="J235" s="131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  <c r="V235" s="131"/>
      <c r="W235" s="131"/>
      <c r="X235" s="131"/>
      <c r="Y235" s="131"/>
      <c r="Z235" s="131"/>
      <c r="AA235" s="131"/>
    </row>
    <row r="236" spans="1:27" ht="17">
      <c r="A236" s="130"/>
      <c r="B236" s="131"/>
      <c r="C236" s="131"/>
      <c r="D236" s="131"/>
      <c r="E236" s="131"/>
      <c r="F236" s="131"/>
      <c r="G236" s="131"/>
      <c r="H236" s="131"/>
      <c r="I236" s="131"/>
      <c r="J236" s="131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  <c r="V236" s="131"/>
      <c r="W236" s="131"/>
      <c r="X236" s="131"/>
      <c r="Y236" s="131"/>
      <c r="Z236" s="131"/>
      <c r="AA236" s="131"/>
    </row>
    <row r="237" spans="1:27" ht="17">
      <c r="A237" s="130"/>
      <c r="B237" s="131"/>
      <c r="C237" s="131"/>
      <c r="D237" s="131"/>
      <c r="E237" s="131"/>
      <c r="F237" s="131"/>
      <c r="G237" s="131"/>
      <c r="H237" s="131"/>
      <c r="I237" s="131"/>
      <c r="J237" s="131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  <c r="V237" s="131"/>
      <c r="W237" s="131"/>
      <c r="X237" s="131"/>
      <c r="Y237" s="131"/>
      <c r="Z237" s="131"/>
      <c r="AA237" s="131"/>
    </row>
    <row r="238" spans="1:27" ht="17">
      <c r="A238" s="130"/>
      <c r="B238" s="131"/>
      <c r="C238" s="131"/>
      <c r="D238" s="131"/>
      <c r="E238" s="131"/>
      <c r="F238" s="131"/>
      <c r="G238" s="131"/>
      <c r="H238" s="131"/>
      <c r="I238" s="131"/>
      <c r="J238" s="131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  <c r="V238" s="131"/>
      <c r="W238" s="131"/>
      <c r="X238" s="131"/>
      <c r="Y238" s="131"/>
      <c r="Z238" s="131"/>
      <c r="AA238" s="131"/>
    </row>
    <row r="239" spans="1:27" ht="17">
      <c r="A239" s="130"/>
      <c r="B239" s="131"/>
      <c r="C239" s="131"/>
      <c r="D239" s="131"/>
      <c r="E239" s="131"/>
      <c r="F239" s="131"/>
      <c r="G239" s="131"/>
      <c r="H239" s="131"/>
      <c r="I239" s="131"/>
      <c r="J239" s="131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  <c r="V239" s="131"/>
      <c r="W239" s="131"/>
      <c r="X239" s="131"/>
      <c r="Y239" s="131"/>
      <c r="Z239" s="131"/>
      <c r="AA239" s="131"/>
    </row>
    <row r="240" spans="1:27" ht="17">
      <c r="A240" s="130"/>
      <c r="B240" s="131"/>
      <c r="C240" s="131"/>
      <c r="D240" s="131"/>
      <c r="E240" s="131"/>
      <c r="F240" s="131"/>
      <c r="G240" s="131"/>
      <c r="H240" s="131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  <c r="V240" s="131"/>
      <c r="W240" s="131"/>
      <c r="X240" s="131"/>
      <c r="Y240" s="131"/>
      <c r="Z240" s="131"/>
      <c r="AA240" s="131"/>
    </row>
    <row r="241" spans="1:27" ht="17">
      <c r="A241" s="130"/>
      <c r="B241" s="131"/>
      <c r="C241" s="131"/>
      <c r="D241" s="131"/>
      <c r="E241" s="131"/>
      <c r="F241" s="131"/>
      <c r="G241" s="131"/>
      <c r="H241" s="131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  <c r="V241" s="131"/>
      <c r="W241" s="131"/>
      <c r="X241" s="131"/>
      <c r="Y241" s="131"/>
      <c r="Z241" s="131"/>
      <c r="AA241" s="131"/>
    </row>
    <row r="242" spans="1:27" ht="17">
      <c r="A242" s="130"/>
      <c r="B242" s="131"/>
      <c r="C242" s="131"/>
      <c r="D242" s="131"/>
      <c r="E242" s="131"/>
      <c r="F242" s="131"/>
      <c r="G242" s="131"/>
      <c r="H242" s="131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  <c r="V242" s="131"/>
      <c r="W242" s="131"/>
      <c r="X242" s="131"/>
      <c r="Y242" s="131"/>
      <c r="Z242" s="131"/>
      <c r="AA242" s="131"/>
    </row>
    <row r="243" spans="1:27" ht="17">
      <c r="A243" s="130"/>
      <c r="B243" s="131"/>
      <c r="C243" s="131"/>
      <c r="D243" s="131"/>
      <c r="E243" s="131"/>
      <c r="F243" s="131"/>
      <c r="G243" s="131"/>
      <c r="H243" s="131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  <c r="V243" s="131"/>
      <c r="W243" s="131"/>
      <c r="X243" s="131"/>
      <c r="Y243" s="131"/>
      <c r="Z243" s="131"/>
      <c r="AA243" s="131"/>
    </row>
    <row r="244" spans="1:27" ht="17">
      <c r="A244" s="130"/>
      <c r="B244" s="131"/>
      <c r="C244" s="131"/>
      <c r="D244" s="131"/>
      <c r="E244" s="131"/>
      <c r="F244" s="131"/>
      <c r="G244" s="131"/>
      <c r="H244" s="131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  <c r="V244" s="131"/>
      <c r="W244" s="131"/>
      <c r="X244" s="131"/>
      <c r="Y244" s="131"/>
      <c r="Z244" s="131"/>
      <c r="AA244" s="131"/>
    </row>
    <row r="245" spans="1:27" ht="17">
      <c r="A245" s="130"/>
      <c r="B245" s="131"/>
      <c r="C245" s="131"/>
      <c r="D245" s="131"/>
      <c r="E245" s="131"/>
      <c r="F245" s="131"/>
      <c r="G245" s="131"/>
      <c r="H245" s="131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  <c r="V245" s="131"/>
      <c r="W245" s="131"/>
      <c r="X245" s="131"/>
      <c r="Y245" s="131"/>
      <c r="Z245" s="131"/>
      <c r="AA245" s="131"/>
    </row>
    <row r="246" spans="1:27" ht="17">
      <c r="A246" s="130"/>
      <c r="B246" s="131"/>
      <c r="C246" s="131"/>
      <c r="D246" s="131"/>
      <c r="E246" s="131"/>
      <c r="F246" s="131"/>
      <c r="G246" s="131"/>
      <c r="H246" s="131"/>
      <c r="I246" s="131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  <c r="V246" s="131"/>
      <c r="W246" s="131"/>
      <c r="X246" s="131"/>
      <c r="Y246" s="131"/>
      <c r="Z246" s="131"/>
      <c r="AA246" s="131"/>
    </row>
    <row r="247" spans="1:27" ht="17">
      <c r="A247" s="130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  <c r="V247" s="131"/>
      <c r="W247" s="131"/>
      <c r="X247" s="131"/>
      <c r="Y247" s="131"/>
      <c r="Z247" s="131"/>
      <c r="AA247" s="131"/>
    </row>
    <row r="248" spans="1:27" ht="17">
      <c r="A248" s="130"/>
      <c r="B248" s="131"/>
      <c r="C248" s="131"/>
      <c r="D248" s="131"/>
      <c r="E248" s="131"/>
      <c r="F248" s="131"/>
      <c r="G248" s="131"/>
      <c r="H248" s="13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  <c r="V248" s="131"/>
      <c r="W248" s="131"/>
      <c r="X248" s="131"/>
      <c r="Y248" s="131"/>
      <c r="Z248" s="131"/>
      <c r="AA248" s="131"/>
    </row>
    <row r="249" spans="1:27" ht="17">
      <c r="A249" s="130"/>
      <c r="B249" s="131"/>
      <c r="C249" s="131"/>
      <c r="D249" s="131"/>
      <c r="E249" s="131"/>
      <c r="F249" s="131"/>
      <c r="G249" s="131"/>
      <c r="H249" s="131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  <c r="V249" s="131"/>
      <c r="W249" s="131"/>
      <c r="X249" s="131"/>
      <c r="Y249" s="131"/>
      <c r="Z249" s="131"/>
      <c r="AA249" s="131"/>
    </row>
    <row r="250" spans="1:27" ht="17">
      <c r="A250" s="130"/>
      <c r="B250" s="131"/>
      <c r="C250" s="131"/>
      <c r="D250" s="131"/>
      <c r="E250" s="131"/>
      <c r="F250" s="131"/>
      <c r="G250" s="131"/>
      <c r="H250" s="131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  <c r="V250" s="131"/>
      <c r="W250" s="131"/>
      <c r="X250" s="131"/>
      <c r="Y250" s="131"/>
      <c r="Z250" s="131"/>
      <c r="AA250" s="131"/>
    </row>
    <row r="251" spans="1:27" ht="17">
      <c r="A251" s="130"/>
      <c r="B251" s="131"/>
      <c r="C251" s="131"/>
      <c r="D251" s="131"/>
      <c r="E251" s="131"/>
      <c r="F251" s="131"/>
      <c r="G251" s="131"/>
      <c r="H251" s="131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  <c r="V251" s="131"/>
      <c r="W251" s="131"/>
      <c r="X251" s="131"/>
      <c r="Y251" s="131"/>
      <c r="Z251" s="131"/>
      <c r="AA251" s="131"/>
    </row>
    <row r="252" spans="1:27" ht="17">
      <c r="A252" s="130"/>
      <c r="B252" s="131"/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  <c r="V252" s="131"/>
      <c r="W252" s="131"/>
      <c r="X252" s="131"/>
      <c r="Y252" s="131"/>
      <c r="Z252" s="131"/>
      <c r="AA252" s="131"/>
    </row>
    <row r="253" spans="1:27" ht="17">
      <c r="A253" s="130"/>
      <c r="B253" s="131"/>
      <c r="C253" s="131"/>
      <c r="D253" s="131"/>
      <c r="E253" s="131"/>
      <c r="F253" s="131"/>
      <c r="G253" s="131"/>
      <c r="H253" s="131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  <c r="V253" s="131"/>
      <c r="W253" s="131"/>
      <c r="X253" s="131"/>
      <c r="Y253" s="131"/>
      <c r="Z253" s="131"/>
      <c r="AA253" s="131"/>
    </row>
    <row r="254" spans="1:27" ht="17">
      <c r="A254" s="130"/>
      <c r="B254" s="131"/>
      <c r="C254" s="131"/>
      <c r="D254" s="131"/>
      <c r="E254" s="131"/>
      <c r="F254" s="131"/>
      <c r="G254" s="131"/>
      <c r="H254" s="131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  <c r="V254" s="131"/>
      <c r="W254" s="131"/>
      <c r="X254" s="131"/>
      <c r="Y254" s="131"/>
      <c r="Z254" s="131"/>
      <c r="AA254" s="131"/>
    </row>
    <row r="255" spans="1:27" ht="17">
      <c r="A255" s="130"/>
      <c r="B255" s="131"/>
      <c r="C255" s="131"/>
      <c r="D255" s="131"/>
      <c r="E255" s="131"/>
      <c r="F255" s="131"/>
      <c r="G255" s="131"/>
      <c r="H255" s="13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  <c r="V255" s="131"/>
      <c r="W255" s="131"/>
      <c r="X255" s="131"/>
      <c r="Y255" s="131"/>
      <c r="Z255" s="131"/>
      <c r="AA255" s="131"/>
    </row>
    <row r="256" spans="1:27" ht="17">
      <c r="A256" s="130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  <c r="V256" s="131"/>
      <c r="W256" s="131"/>
      <c r="X256" s="131"/>
      <c r="Y256" s="131"/>
      <c r="Z256" s="131"/>
      <c r="AA256" s="131"/>
    </row>
    <row r="257" spans="1:27" ht="17">
      <c r="A257" s="130"/>
      <c r="B257" s="131"/>
      <c r="C257" s="131"/>
      <c r="D257" s="131"/>
      <c r="E257" s="131"/>
      <c r="F257" s="131"/>
      <c r="G257" s="131"/>
      <c r="H257" s="131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  <c r="V257" s="131"/>
      <c r="W257" s="131"/>
      <c r="X257" s="131"/>
      <c r="Y257" s="131"/>
      <c r="Z257" s="131"/>
      <c r="AA257" s="131"/>
    </row>
    <row r="258" spans="1:27" ht="17">
      <c r="A258" s="130"/>
      <c r="B258" s="131"/>
      <c r="C258" s="131"/>
      <c r="D258" s="131"/>
      <c r="E258" s="131"/>
      <c r="F258" s="131"/>
      <c r="G258" s="131"/>
      <c r="H258" s="131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  <c r="V258" s="131"/>
      <c r="W258" s="131"/>
      <c r="X258" s="131"/>
      <c r="Y258" s="131"/>
      <c r="Z258" s="131"/>
      <c r="AA258" s="131"/>
    </row>
    <row r="259" spans="1:27" ht="17">
      <c r="A259" s="130"/>
      <c r="B259" s="131"/>
      <c r="C259" s="131"/>
      <c r="D259" s="131"/>
      <c r="E259" s="131"/>
      <c r="F259" s="131"/>
      <c r="G259" s="131"/>
      <c r="H259" s="13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  <c r="V259" s="131"/>
      <c r="W259" s="131"/>
      <c r="X259" s="131"/>
      <c r="Y259" s="131"/>
      <c r="Z259" s="131"/>
      <c r="AA259" s="131"/>
    </row>
    <row r="260" spans="1:27" ht="17">
      <c r="A260" s="130"/>
      <c r="B260" s="131"/>
      <c r="C260" s="131"/>
      <c r="D260" s="131"/>
      <c r="E260" s="131"/>
      <c r="F260" s="131"/>
      <c r="G260" s="131"/>
      <c r="H260" s="131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  <c r="V260" s="131"/>
      <c r="W260" s="131"/>
      <c r="X260" s="131"/>
      <c r="Y260" s="131"/>
      <c r="Z260" s="131"/>
      <c r="AA260" s="131"/>
    </row>
    <row r="261" spans="1:27" ht="17">
      <c r="A261" s="130"/>
      <c r="B261" s="131"/>
      <c r="C261" s="131"/>
      <c r="D261" s="131"/>
      <c r="E261" s="131"/>
      <c r="F261" s="131"/>
      <c r="G261" s="131"/>
      <c r="H261" s="131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  <c r="V261" s="131"/>
      <c r="W261" s="131"/>
      <c r="X261" s="131"/>
      <c r="Y261" s="131"/>
      <c r="Z261" s="131"/>
      <c r="AA261" s="131"/>
    </row>
    <row r="262" spans="1:27" ht="17">
      <c r="A262" s="130"/>
      <c r="B262" s="131"/>
      <c r="C262" s="131"/>
      <c r="D262" s="131"/>
      <c r="E262" s="131"/>
      <c r="F262" s="131"/>
      <c r="G262" s="131"/>
      <c r="H262" s="131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  <c r="V262" s="131"/>
      <c r="W262" s="131"/>
      <c r="X262" s="131"/>
      <c r="Y262" s="131"/>
      <c r="Z262" s="131"/>
      <c r="AA262" s="131"/>
    </row>
    <row r="263" spans="1:27" ht="17">
      <c r="A263" s="130"/>
      <c r="B263" s="131"/>
      <c r="C263" s="131"/>
      <c r="D263" s="131"/>
      <c r="E263" s="131"/>
      <c r="F263" s="131"/>
      <c r="G263" s="131"/>
      <c r="H263" s="131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  <c r="V263" s="131"/>
      <c r="W263" s="131"/>
      <c r="X263" s="131"/>
      <c r="Y263" s="131"/>
      <c r="Z263" s="131"/>
      <c r="AA263" s="131"/>
    </row>
    <row r="264" spans="1:27" ht="17">
      <c r="A264" s="130"/>
      <c r="B264" s="131"/>
      <c r="C264" s="131"/>
      <c r="D264" s="131"/>
      <c r="E264" s="131"/>
      <c r="F264" s="131"/>
      <c r="G264" s="131"/>
      <c r="H264" s="131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  <c r="V264" s="131"/>
      <c r="W264" s="131"/>
      <c r="X264" s="131"/>
      <c r="Y264" s="131"/>
      <c r="Z264" s="131"/>
      <c r="AA264" s="131"/>
    </row>
    <row r="265" spans="1:27" ht="17">
      <c r="A265" s="130"/>
      <c r="B265" s="131"/>
      <c r="C265" s="131"/>
      <c r="D265" s="131"/>
      <c r="E265" s="131"/>
      <c r="F265" s="131"/>
      <c r="G265" s="131"/>
      <c r="H265" s="131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  <c r="V265" s="131"/>
      <c r="W265" s="131"/>
      <c r="X265" s="131"/>
      <c r="Y265" s="131"/>
      <c r="Z265" s="131"/>
      <c r="AA265" s="131"/>
    </row>
    <row r="266" spans="1:27" ht="17">
      <c r="A266" s="130"/>
      <c r="B266" s="131"/>
      <c r="C266" s="131"/>
      <c r="D266" s="131"/>
      <c r="E266" s="131"/>
      <c r="F266" s="131"/>
      <c r="G266" s="131"/>
      <c r="H266" s="131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  <c r="V266" s="131"/>
      <c r="W266" s="131"/>
      <c r="X266" s="131"/>
      <c r="Y266" s="131"/>
      <c r="Z266" s="131"/>
      <c r="AA266" s="131"/>
    </row>
    <row r="267" spans="1:27" ht="17">
      <c r="A267" s="130"/>
      <c r="B267" s="131"/>
      <c r="C267" s="131"/>
      <c r="D267" s="131"/>
      <c r="E267" s="131"/>
      <c r="F267" s="131"/>
      <c r="G267" s="131"/>
      <c r="H267" s="131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  <c r="V267" s="131"/>
      <c r="W267" s="131"/>
      <c r="X267" s="131"/>
      <c r="Y267" s="131"/>
      <c r="Z267" s="131"/>
      <c r="AA267" s="131"/>
    </row>
    <row r="268" spans="1:27" ht="17">
      <c r="A268" s="130"/>
      <c r="B268" s="131"/>
      <c r="C268" s="131"/>
      <c r="D268" s="131"/>
      <c r="E268" s="131"/>
      <c r="F268" s="131"/>
      <c r="G268" s="131"/>
      <c r="H268" s="131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  <c r="V268" s="131"/>
      <c r="W268" s="131"/>
      <c r="X268" s="131"/>
      <c r="Y268" s="131"/>
      <c r="Z268" s="131"/>
      <c r="AA268" s="131"/>
    </row>
    <row r="269" spans="1:27" ht="17">
      <c r="A269" s="130"/>
      <c r="B269" s="131"/>
      <c r="C269" s="131"/>
      <c r="D269" s="131"/>
      <c r="E269" s="131"/>
      <c r="F269" s="131"/>
      <c r="G269" s="131"/>
      <c r="H269" s="131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  <c r="V269" s="131"/>
      <c r="W269" s="131"/>
      <c r="X269" s="131"/>
      <c r="Y269" s="131"/>
      <c r="Z269" s="131"/>
      <c r="AA269" s="131"/>
    </row>
    <row r="270" spans="1:27" ht="17">
      <c r="A270" s="130"/>
      <c r="B270" s="131"/>
      <c r="C270" s="131"/>
      <c r="D270" s="131"/>
      <c r="E270" s="131"/>
      <c r="F270" s="131"/>
      <c r="G270" s="131"/>
      <c r="H270" s="131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  <c r="V270" s="131"/>
      <c r="W270" s="131"/>
      <c r="X270" s="131"/>
      <c r="Y270" s="131"/>
      <c r="Z270" s="131"/>
      <c r="AA270" s="131"/>
    </row>
    <row r="271" spans="1:27" ht="17">
      <c r="A271" s="130"/>
      <c r="B271" s="131"/>
      <c r="C271" s="131"/>
      <c r="D271" s="131"/>
      <c r="E271" s="131"/>
      <c r="F271" s="131"/>
      <c r="G271" s="131"/>
      <c r="H271" s="131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  <c r="V271" s="131"/>
      <c r="W271" s="131"/>
      <c r="X271" s="131"/>
      <c r="Y271" s="131"/>
      <c r="Z271" s="131"/>
      <c r="AA271" s="131"/>
    </row>
    <row r="272" spans="1:27" ht="17">
      <c r="A272" s="130"/>
      <c r="B272" s="131"/>
      <c r="C272" s="131"/>
      <c r="D272" s="131"/>
      <c r="E272" s="131"/>
      <c r="F272" s="131"/>
      <c r="G272" s="131"/>
      <c r="H272" s="131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  <c r="V272" s="131"/>
      <c r="W272" s="131"/>
      <c r="X272" s="131"/>
      <c r="Y272" s="131"/>
      <c r="Z272" s="131"/>
      <c r="AA272" s="131"/>
    </row>
    <row r="273" spans="1:27" ht="17">
      <c r="A273" s="130"/>
      <c r="B273" s="131"/>
      <c r="C273" s="131"/>
      <c r="D273" s="131"/>
      <c r="E273" s="131"/>
      <c r="F273" s="131"/>
      <c r="G273" s="131"/>
      <c r="H273" s="131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  <c r="V273" s="131"/>
      <c r="W273" s="131"/>
      <c r="X273" s="131"/>
      <c r="Y273" s="131"/>
      <c r="Z273" s="131"/>
      <c r="AA273" s="131"/>
    </row>
    <row r="274" spans="1:27" ht="17">
      <c r="A274" s="130"/>
      <c r="B274" s="131"/>
      <c r="C274" s="131"/>
      <c r="D274" s="131"/>
      <c r="E274" s="131"/>
      <c r="F274" s="131"/>
      <c r="G274" s="131"/>
      <c r="H274" s="131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  <c r="V274" s="131"/>
      <c r="W274" s="131"/>
      <c r="X274" s="131"/>
      <c r="Y274" s="131"/>
      <c r="Z274" s="131"/>
      <c r="AA274" s="131"/>
    </row>
    <row r="275" spans="1:27" ht="17">
      <c r="A275" s="130"/>
      <c r="B275" s="131"/>
      <c r="C275" s="131"/>
      <c r="D275" s="131"/>
      <c r="E275" s="131"/>
      <c r="F275" s="131"/>
      <c r="G275" s="131"/>
      <c r="H275" s="13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  <c r="V275" s="131"/>
      <c r="W275" s="131"/>
      <c r="X275" s="131"/>
      <c r="Y275" s="131"/>
      <c r="Z275" s="131"/>
      <c r="AA275" s="131"/>
    </row>
    <row r="276" spans="1:27" ht="17">
      <c r="A276" s="130"/>
      <c r="B276" s="131"/>
      <c r="C276" s="131"/>
      <c r="D276" s="131"/>
      <c r="E276" s="131"/>
      <c r="F276" s="131"/>
      <c r="G276" s="131"/>
      <c r="H276" s="131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  <c r="V276" s="131"/>
      <c r="W276" s="131"/>
      <c r="X276" s="131"/>
      <c r="Y276" s="131"/>
      <c r="Z276" s="131"/>
      <c r="AA276" s="131"/>
    </row>
    <row r="277" spans="1:27" ht="17">
      <c r="A277" s="130"/>
      <c r="B277" s="131"/>
      <c r="C277" s="131"/>
      <c r="D277" s="131"/>
      <c r="E277" s="131"/>
      <c r="F277" s="131"/>
      <c r="G277" s="131"/>
      <c r="H277" s="131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  <c r="V277" s="131"/>
      <c r="W277" s="131"/>
      <c r="X277" s="131"/>
      <c r="Y277" s="131"/>
      <c r="Z277" s="131"/>
      <c r="AA277" s="131"/>
    </row>
    <row r="278" spans="1:27" ht="17">
      <c r="A278" s="130"/>
      <c r="B278" s="131"/>
      <c r="C278" s="131"/>
      <c r="D278" s="131"/>
      <c r="E278" s="131"/>
      <c r="F278" s="131"/>
      <c r="G278" s="131"/>
      <c r="H278" s="131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  <c r="V278" s="131"/>
      <c r="W278" s="131"/>
      <c r="X278" s="131"/>
      <c r="Y278" s="131"/>
      <c r="Z278" s="131"/>
      <c r="AA278" s="131"/>
    </row>
    <row r="279" spans="1:27" ht="17">
      <c r="A279" s="130"/>
      <c r="B279" s="131"/>
      <c r="C279" s="131"/>
      <c r="D279" s="131"/>
      <c r="E279" s="131"/>
      <c r="F279" s="131"/>
      <c r="G279" s="131"/>
      <c r="H279" s="131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  <c r="V279" s="131"/>
      <c r="W279" s="131"/>
      <c r="X279" s="131"/>
      <c r="Y279" s="131"/>
      <c r="Z279" s="131"/>
      <c r="AA279" s="131"/>
    </row>
    <row r="280" spans="1:27" ht="17">
      <c r="A280" s="130"/>
      <c r="B280" s="131"/>
      <c r="C280" s="131"/>
      <c r="D280" s="131"/>
      <c r="E280" s="131"/>
      <c r="F280" s="131"/>
      <c r="G280" s="131"/>
      <c r="H280" s="131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  <c r="V280" s="131"/>
      <c r="W280" s="131"/>
      <c r="X280" s="131"/>
      <c r="Y280" s="131"/>
      <c r="Z280" s="131"/>
      <c r="AA280" s="131"/>
    </row>
    <row r="281" spans="1:27" ht="17">
      <c r="A281" s="130"/>
      <c r="B281" s="131"/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  <c r="V281" s="131"/>
      <c r="W281" s="131"/>
      <c r="X281" s="131"/>
      <c r="Y281" s="131"/>
      <c r="Z281" s="131"/>
      <c r="AA281" s="131"/>
    </row>
    <row r="282" spans="1:27" ht="17">
      <c r="A282" s="130"/>
      <c r="B282" s="131"/>
      <c r="C282" s="131"/>
      <c r="D282" s="131"/>
      <c r="E282" s="131"/>
      <c r="F282" s="131"/>
      <c r="G282" s="131"/>
      <c r="H282" s="13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  <c r="V282" s="131"/>
      <c r="W282" s="131"/>
      <c r="X282" s="131"/>
      <c r="Y282" s="131"/>
      <c r="Z282" s="131"/>
      <c r="AA282" s="131"/>
    </row>
    <row r="283" spans="1:27" ht="17">
      <c r="A283" s="130"/>
      <c r="B283" s="131"/>
      <c r="C283" s="131"/>
      <c r="D283" s="131"/>
      <c r="E283" s="131"/>
      <c r="F283" s="131"/>
      <c r="G283" s="131"/>
      <c r="H283" s="131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  <c r="V283" s="131"/>
      <c r="W283" s="131"/>
      <c r="X283" s="131"/>
      <c r="Y283" s="131"/>
      <c r="Z283" s="131"/>
      <c r="AA283" s="131"/>
    </row>
    <row r="284" spans="1:27" ht="17">
      <c r="A284" s="130"/>
      <c r="B284" s="131"/>
      <c r="C284" s="131"/>
      <c r="D284" s="131"/>
      <c r="E284" s="131"/>
      <c r="F284" s="131"/>
      <c r="G284" s="131"/>
      <c r="H284" s="131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  <c r="V284" s="131"/>
      <c r="W284" s="131"/>
      <c r="X284" s="131"/>
      <c r="Y284" s="131"/>
      <c r="Z284" s="131"/>
      <c r="AA284" s="131"/>
    </row>
    <row r="285" spans="1:27" ht="17">
      <c r="A285" s="130"/>
      <c r="B285" s="131"/>
      <c r="C285" s="131"/>
      <c r="D285" s="131"/>
      <c r="E285" s="131"/>
      <c r="F285" s="131"/>
      <c r="G285" s="131"/>
      <c r="H285" s="131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  <c r="V285" s="131"/>
      <c r="W285" s="131"/>
      <c r="X285" s="131"/>
      <c r="Y285" s="131"/>
      <c r="Z285" s="131"/>
      <c r="AA285" s="131"/>
    </row>
    <row r="286" spans="1:27" ht="17">
      <c r="A286" s="130"/>
      <c r="B286" s="131"/>
      <c r="C286" s="131"/>
      <c r="D286" s="131"/>
      <c r="E286" s="131"/>
      <c r="F286" s="131"/>
      <c r="G286" s="131"/>
      <c r="H286" s="131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  <c r="V286" s="131"/>
      <c r="W286" s="131"/>
      <c r="X286" s="131"/>
      <c r="Y286" s="131"/>
      <c r="Z286" s="131"/>
      <c r="AA286" s="131"/>
    </row>
    <row r="287" spans="1:27" ht="17">
      <c r="A287" s="130"/>
      <c r="B287" s="131"/>
      <c r="C287" s="131"/>
      <c r="D287" s="131"/>
      <c r="E287" s="131"/>
      <c r="F287" s="131"/>
      <c r="G287" s="131"/>
      <c r="H287" s="13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  <c r="V287" s="131"/>
      <c r="W287" s="131"/>
      <c r="X287" s="131"/>
      <c r="Y287" s="131"/>
      <c r="Z287" s="131"/>
      <c r="AA287" s="131"/>
    </row>
    <row r="288" spans="1:27" ht="17">
      <c r="A288" s="130"/>
      <c r="B288" s="131"/>
      <c r="C288" s="131"/>
      <c r="D288" s="131"/>
      <c r="E288" s="131"/>
      <c r="F288" s="131"/>
      <c r="G288" s="131"/>
      <c r="H288" s="13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  <c r="V288" s="131"/>
      <c r="W288" s="131"/>
      <c r="X288" s="131"/>
      <c r="Y288" s="131"/>
      <c r="Z288" s="131"/>
      <c r="AA288" s="131"/>
    </row>
    <row r="289" spans="1:27" ht="17">
      <c r="A289" s="130"/>
      <c r="B289" s="131"/>
      <c r="C289" s="131"/>
      <c r="D289" s="131"/>
      <c r="E289" s="131"/>
      <c r="F289" s="131"/>
      <c r="G289" s="131"/>
      <c r="H289" s="13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  <c r="V289" s="131"/>
      <c r="W289" s="131"/>
      <c r="X289" s="131"/>
      <c r="Y289" s="131"/>
      <c r="Z289" s="131"/>
      <c r="AA289" s="131"/>
    </row>
    <row r="290" spans="1:27" ht="17">
      <c r="A290" s="130"/>
      <c r="B290" s="131"/>
      <c r="C290" s="131"/>
      <c r="D290" s="131"/>
      <c r="E290" s="131"/>
      <c r="F290" s="131"/>
      <c r="G290" s="131"/>
      <c r="H290" s="13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  <c r="V290" s="131"/>
      <c r="W290" s="131"/>
      <c r="X290" s="131"/>
      <c r="Y290" s="131"/>
      <c r="Z290" s="131"/>
      <c r="AA290" s="131"/>
    </row>
    <row r="291" spans="1:27" ht="17">
      <c r="A291" s="130"/>
      <c r="B291" s="131"/>
      <c r="C291" s="131"/>
      <c r="D291" s="131"/>
      <c r="E291" s="131"/>
      <c r="F291" s="131"/>
      <c r="G291" s="131"/>
      <c r="H291" s="13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  <c r="V291" s="131"/>
      <c r="W291" s="131"/>
      <c r="X291" s="131"/>
      <c r="Y291" s="131"/>
      <c r="Z291" s="131"/>
      <c r="AA291" s="131"/>
    </row>
    <row r="292" spans="1:27" ht="17">
      <c r="A292" s="130"/>
      <c r="B292" s="131"/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  <c r="V292" s="131"/>
      <c r="W292" s="131"/>
      <c r="X292" s="131"/>
      <c r="Y292" s="131"/>
      <c r="Z292" s="131"/>
      <c r="AA292" s="131"/>
    </row>
    <row r="293" spans="1:27" ht="17">
      <c r="A293" s="130"/>
      <c r="B293" s="131"/>
      <c r="C293" s="131"/>
      <c r="D293" s="131"/>
      <c r="E293" s="131"/>
      <c r="F293" s="131"/>
      <c r="G293" s="131"/>
      <c r="H293" s="131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  <c r="V293" s="131"/>
      <c r="W293" s="131"/>
      <c r="X293" s="131"/>
      <c r="Y293" s="131"/>
      <c r="Z293" s="131"/>
      <c r="AA293" s="131"/>
    </row>
    <row r="294" spans="1:27" ht="17">
      <c r="A294" s="130"/>
      <c r="B294" s="131"/>
      <c r="C294" s="131"/>
      <c r="D294" s="131"/>
      <c r="E294" s="131"/>
      <c r="F294" s="131"/>
      <c r="G294" s="131"/>
      <c r="H294" s="131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  <c r="V294" s="131"/>
      <c r="W294" s="131"/>
      <c r="X294" s="131"/>
      <c r="Y294" s="131"/>
      <c r="Z294" s="131"/>
      <c r="AA294" s="131"/>
    </row>
    <row r="295" spans="1:27" ht="17">
      <c r="A295" s="130"/>
      <c r="B295" s="131"/>
      <c r="C295" s="131"/>
      <c r="D295" s="131"/>
      <c r="E295" s="131"/>
      <c r="F295" s="131"/>
      <c r="G295" s="131"/>
      <c r="H295" s="131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  <c r="V295" s="131"/>
      <c r="W295" s="131"/>
      <c r="X295" s="131"/>
      <c r="Y295" s="131"/>
      <c r="Z295" s="131"/>
      <c r="AA295" s="131"/>
    </row>
    <row r="296" spans="1:27" ht="17">
      <c r="A296" s="130"/>
      <c r="B296" s="131"/>
      <c r="C296" s="131"/>
      <c r="D296" s="131"/>
      <c r="E296" s="131"/>
      <c r="F296" s="131"/>
      <c r="G296" s="131"/>
      <c r="H296" s="131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  <c r="V296" s="131"/>
      <c r="W296" s="131"/>
      <c r="X296" s="131"/>
      <c r="Y296" s="131"/>
      <c r="Z296" s="131"/>
      <c r="AA296" s="131"/>
    </row>
    <row r="297" spans="1:27" ht="17">
      <c r="A297" s="130"/>
      <c r="B297" s="131"/>
      <c r="C297" s="131"/>
      <c r="D297" s="131"/>
      <c r="E297" s="131"/>
      <c r="F297" s="131"/>
      <c r="G297" s="131"/>
      <c r="H297" s="131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  <c r="V297" s="131"/>
      <c r="W297" s="131"/>
      <c r="X297" s="131"/>
      <c r="Y297" s="131"/>
      <c r="Z297" s="131"/>
      <c r="AA297" s="131"/>
    </row>
    <row r="298" spans="1:27" ht="17">
      <c r="A298" s="130"/>
      <c r="B298" s="131"/>
      <c r="C298" s="131"/>
      <c r="D298" s="131"/>
      <c r="E298" s="131"/>
      <c r="F298" s="131"/>
      <c r="G298" s="131"/>
      <c r="H298" s="131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  <c r="V298" s="131"/>
      <c r="W298" s="131"/>
      <c r="X298" s="131"/>
      <c r="Y298" s="131"/>
      <c r="Z298" s="131"/>
      <c r="AA298" s="131"/>
    </row>
    <row r="299" spans="1:27" ht="17">
      <c r="A299" s="130"/>
      <c r="B299" s="131"/>
      <c r="C299" s="131"/>
      <c r="D299" s="131"/>
      <c r="E299" s="131"/>
      <c r="F299" s="131"/>
      <c r="G299" s="131"/>
      <c r="H299" s="131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  <c r="V299" s="131"/>
      <c r="W299" s="131"/>
      <c r="X299" s="131"/>
      <c r="Y299" s="131"/>
      <c r="Z299" s="131"/>
      <c r="AA299" s="131"/>
    </row>
    <row r="300" spans="1:27" ht="17">
      <c r="A300" s="130"/>
      <c r="B300" s="131"/>
      <c r="C300" s="131"/>
      <c r="D300" s="131"/>
      <c r="E300" s="131"/>
      <c r="F300" s="131"/>
      <c r="G300" s="131"/>
      <c r="H300" s="131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  <c r="V300" s="131"/>
      <c r="W300" s="131"/>
      <c r="X300" s="131"/>
      <c r="Y300" s="131"/>
      <c r="Z300" s="131"/>
      <c r="AA300" s="131"/>
    </row>
    <row r="301" spans="1:27" ht="17">
      <c r="A301" s="130"/>
      <c r="B301" s="131"/>
      <c r="C301" s="131"/>
      <c r="D301" s="131"/>
      <c r="E301" s="131"/>
      <c r="F301" s="131"/>
      <c r="G301" s="131"/>
      <c r="H301" s="131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  <c r="V301" s="131"/>
      <c r="W301" s="131"/>
      <c r="X301" s="131"/>
      <c r="Y301" s="131"/>
      <c r="Z301" s="131"/>
      <c r="AA301" s="131"/>
    </row>
    <row r="302" spans="1:27" ht="17">
      <c r="A302" s="130"/>
      <c r="B302" s="131"/>
      <c r="C302" s="131"/>
      <c r="D302" s="131"/>
      <c r="E302" s="131"/>
      <c r="F302" s="131"/>
      <c r="G302" s="131"/>
      <c r="H302" s="131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  <c r="V302" s="131"/>
      <c r="W302" s="131"/>
      <c r="X302" s="131"/>
      <c r="Y302" s="131"/>
      <c r="Z302" s="131"/>
      <c r="AA302" s="131"/>
    </row>
    <row r="303" spans="1:27" ht="17">
      <c r="A303" s="130"/>
      <c r="B303" s="131"/>
      <c r="C303" s="131"/>
      <c r="D303" s="131"/>
      <c r="E303" s="131"/>
      <c r="F303" s="131"/>
      <c r="G303" s="131"/>
      <c r="H303" s="131"/>
      <c r="I303" s="131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  <c r="V303" s="131"/>
      <c r="W303" s="131"/>
      <c r="X303" s="131"/>
      <c r="Y303" s="131"/>
      <c r="Z303" s="131"/>
      <c r="AA303" s="131"/>
    </row>
    <row r="304" spans="1:27" ht="17">
      <c r="A304" s="130"/>
      <c r="B304" s="131"/>
      <c r="C304" s="131"/>
      <c r="D304" s="131"/>
      <c r="E304" s="131"/>
      <c r="F304" s="131"/>
      <c r="G304" s="131"/>
      <c r="H304" s="131"/>
      <c r="I304" s="131"/>
      <c r="J304" s="131"/>
      <c r="K304" s="131"/>
      <c r="L304" s="131"/>
      <c r="M304" s="131"/>
      <c r="N304" s="131"/>
      <c r="O304" s="131"/>
      <c r="P304" s="131"/>
      <c r="Q304" s="131"/>
      <c r="R304" s="131"/>
      <c r="S304" s="131"/>
      <c r="T304" s="131"/>
      <c r="U304" s="131"/>
      <c r="V304" s="131"/>
      <c r="W304" s="131"/>
      <c r="X304" s="131"/>
      <c r="Y304" s="131"/>
      <c r="Z304" s="131"/>
      <c r="AA304" s="131"/>
    </row>
    <row r="305" spans="1:27" ht="17">
      <c r="A305" s="130"/>
      <c r="B305" s="131"/>
      <c r="C305" s="131"/>
      <c r="D305" s="131"/>
      <c r="E305" s="131"/>
      <c r="F305" s="131"/>
      <c r="G305" s="131"/>
      <c r="H305" s="131"/>
      <c r="I305" s="131"/>
      <c r="J305" s="131"/>
      <c r="K305" s="131"/>
      <c r="L305" s="131"/>
      <c r="M305" s="131"/>
      <c r="N305" s="131"/>
      <c r="O305" s="131"/>
      <c r="P305" s="131"/>
      <c r="Q305" s="131"/>
      <c r="R305" s="131"/>
      <c r="S305" s="131"/>
      <c r="T305" s="131"/>
      <c r="U305" s="131"/>
      <c r="V305" s="131"/>
      <c r="W305" s="131"/>
      <c r="X305" s="131"/>
      <c r="Y305" s="131"/>
      <c r="Z305" s="131"/>
      <c r="AA305" s="131"/>
    </row>
    <row r="306" spans="1:27" ht="17">
      <c r="A306" s="130"/>
      <c r="B306" s="131"/>
      <c r="C306" s="131"/>
      <c r="D306" s="131"/>
      <c r="E306" s="131"/>
      <c r="F306" s="131"/>
      <c r="G306" s="131"/>
      <c r="H306" s="131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  <c r="V306" s="131"/>
      <c r="W306" s="131"/>
      <c r="X306" s="131"/>
      <c r="Y306" s="131"/>
      <c r="Z306" s="131"/>
      <c r="AA306" s="131"/>
    </row>
    <row r="307" spans="1:27" ht="17">
      <c r="A307" s="130"/>
      <c r="B307" s="131"/>
      <c r="C307" s="131"/>
      <c r="D307" s="131"/>
      <c r="E307" s="131"/>
      <c r="F307" s="131"/>
      <c r="G307" s="131"/>
      <c r="H307" s="131"/>
      <c r="I307" s="131"/>
      <c r="J307" s="131"/>
      <c r="K307" s="131"/>
      <c r="L307" s="131"/>
      <c r="M307" s="131"/>
      <c r="N307" s="131"/>
      <c r="O307" s="131"/>
      <c r="P307" s="131"/>
      <c r="Q307" s="131"/>
      <c r="R307" s="131"/>
      <c r="S307" s="131"/>
      <c r="T307" s="131"/>
      <c r="U307" s="131"/>
      <c r="V307" s="131"/>
      <c r="W307" s="131"/>
      <c r="X307" s="131"/>
      <c r="Y307" s="131"/>
      <c r="Z307" s="131"/>
      <c r="AA307" s="131"/>
    </row>
    <row r="308" spans="1:27" ht="17">
      <c r="A308" s="130"/>
      <c r="B308" s="131"/>
      <c r="C308" s="131"/>
      <c r="D308" s="131"/>
      <c r="E308" s="131"/>
      <c r="F308" s="131"/>
      <c r="G308" s="131"/>
      <c r="H308" s="131"/>
      <c r="I308" s="131"/>
      <c r="J308" s="131"/>
      <c r="K308" s="131"/>
      <c r="L308" s="131"/>
      <c r="M308" s="131"/>
      <c r="N308" s="131"/>
      <c r="O308" s="131"/>
      <c r="P308" s="131"/>
      <c r="Q308" s="131"/>
      <c r="R308" s="131"/>
      <c r="S308" s="131"/>
      <c r="T308" s="131"/>
      <c r="U308" s="131"/>
      <c r="V308" s="131"/>
      <c r="W308" s="131"/>
      <c r="X308" s="131"/>
      <c r="Y308" s="131"/>
      <c r="Z308" s="131"/>
      <c r="AA308" s="131"/>
    </row>
    <row r="309" spans="1:27" ht="17">
      <c r="A309" s="130"/>
      <c r="B309" s="131"/>
      <c r="C309" s="131"/>
      <c r="D309" s="131"/>
      <c r="E309" s="131"/>
      <c r="F309" s="131"/>
      <c r="G309" s="131"/>
      <c r="H309" s="131"/>
      <c r="I309" s="131"/>
      <c r="J309" s="131"/>
      <c r="K309" s="131"/>
      <c r="L309" s="131"/>
      <c r="M309" s="131"/>
      <c r="N309" s="131"/>
      <c r="O309" s="131"/>
      <c r="P309" s="131"/>
      <c r="Q309" s="131"/>
      <c r="R309" s="131"/>
      <c r="S309" s="131"/>
      <c r="T309" s="131"/>
      <c r="U309" s="131"/>
      <c r="V309" s="131"/>
      <c r="W309" s="131"/>
      <c r="X309" s="131"/>
      <c r="Y309" s="131"/>
      <c r="Z309" s="131"/>
      <c r="AA309" s="131"/>
    </row>
    <row r="310" spans="1:27" ht="17">
      <c r="A310" s="130"/>
      <c r="B310" s="131"/>
      <c r="C310" s="131"/>
      <c r="D310" s="131"/>
      <c r="E310" s="131"/>
      <c r="F310" s="131"/>
      <c r="G310" s="131"/>
      <c r="H310" s="131"/>
      <c r="I310" s="131"/>
      <c r="J310" s="131"/>
      <c r="K310" s="131"/>
      <c r="L310" s="131"/>
      <c r="M310" s="131"/>
      <c r="N310" s="131"/>
      <c r="O310" s="131"/>
      <c r="P310" s="131"/>
      <c r="Q310" s="131"/>
      <c r="R310" s="131"/>
      <c r="S310" s="131"/>
      <c r="T310" s="131"/>
      <c r="U310" s="131"/>
      <c r="V310" s="131"/>
      <c r="W310" s="131"/>
      <c r="X310" s="131"/>
      <c r="Y310" s="131"/>
      <c r="Z310" s="131"/>
      <c r="AA310" s="131"/>
    </row>
    <row r="311" spans="1:27" ht="17">
      <c r="A311" s="130"/>
      <c r="B311" s="131"/>
      <c r="C311" s="131"/>
      <c r="D311" s="131"/>
      <c r="E311" s="131"/>
      <c r="F311" s="131"/>
      <c r="G311" s="131"/>
      <c r="H311" s="131"/>
      <c r="I311" s="131"/>
      <c r="J311" s="131"/>
      <c r="K311" s="131"/>
      <c r="L311" s="131"/>
      <c r="M311" s="131"/>
      <c r="N311" s="131"/>
      <c r="O311" s="131"/>
      <c r="P311" s="131"/>
      <c r="Q311" s="131"/>
      <c r="R311" s="131"/>
      <c r="S311" s="131"/>
      <c r="T311" s="131"/>
      <c r="U311" s="131"/>
      <c r="V311" s="131"/>
      <c r="W311" s="131"/>
      <c r="X311" s="131"/>
      <c r="Y311" s="131"/>
      <c r="Z311" s="131"/>
      <c r="AA311" s="131"/>
    </row>
    <row r="312" spans="1:27" ht="17">
      <c r="A312" s="130"/>
      <c r="B312" s="131"/>
      <c r="C312" s="131"/>
      <c r="D312" s="131"/>
      <c r="E312" s="131"/>
      <c r="F312" s="131"/>
      <c r="G312" s="131"/>
      <c r="H312" s="131"/>
      <c r="I312" s="131"/>
      <c r="J312" s="131"/>
      <c r="K312" s="131"/>
      <c r="L312" s="131"/>
      <c r="M312" s="131"/>
      <c r="N312" s="131"/>
      <c r="O312" s="131"/>
      <c r="P312" s="131"/>
      <c r="Q312" s="131"/>
      <c r="R312" s="131"/>
      <c r="S312" s="131"/>
      <c r="T312" s="131"/>
      <c r="U312" s="131"/>
      <c r="V312" s="131"/>
      <c r="W312" s="131"/>
      <c r="X312" s="131"/>
      <c r="Y312" s="131"/>
      <c r="Z312" s="131"/>
      <c r="AA312" s="131"/>
    </row>
    <row r="313" spans="1:27" ht="17">
      <c r="A313" s="130"/>
      <c r="B313" s="131"/>
      <c r="C313" s="131"/>
      <c r="D313" s="131"/>
      <c r="E313" s="131"/>
      <c r="F313" s="131"/>
      <c r="G313" s="131"/>
      <c r="H313" s="131"/>
      <c r="I313" s="131"/>
      <c r="J313" s="131"/>
      <c r="K313" s="131"/>
      <c r="L313" s="131"/>
      <c r="M313" s="131"/>
      <c r="N313" s="131"/>
      <c r="O313" s="131"/>
      <c r="P313" s="131"/>
      <c r="Q313" s="131"/>
      <c r="R313" s="131"/>
      <c r="S313" s="131"/>
      <c r="T313" s="131"/>
      <c r="U313" s="131"/>
      <c r="V313" s="131"/>
      <c r="W313" s="131"/>
      <c r="X313" s="131"/>
      <c r="Y313" s="131"/>
      <c r="Z313" s="131"/>
      <c r="AA313" s="131"/>
    </row>
    <row r="314" spans="1:27" ht="17">
      <c r="A314" s="130"/>
      <c r="B314" s="131"/>
      <c r="C314" s="131"/>
      <c r="D314" s="131"/>
      <c r="E314" s="131"/>
      <c r="F314" s="131"/>
      <c r="G314" s="131"/>
      <c r="H314" s="131"/>
      <c r="I314" s="131"/>
      <c r="J314" s="131"/>
      <c r="K314" s="131"/>
      <c r="L314" s="131"/>
      <c r="M314" s="131"/>
      <c r="N314" s="131"/>
      <c r="O314" s="131"/>
      <c r="P314" s="131"/>
      <c r="Q314" s="131"/>
      <c r="R314" s="131"/>
      <c r="S314" s="131"/>
      <c r="T314" s="131"/>
      <c r="U314" s="131"/>
      <c r="V314" s="131"/>
      <c r="W314" s="131"/>
      <c r="X314" s="131"/>
      <c r="Y314" s="131"/>
      <c r="Z314" s="131"/>
      <c r="AA314" s="131"/>
    </row>
    <row r="315" spans="1:27" ht="17">
      <c r="A315" s="130"/>
      <c r="B315" s="131"/>
      <c r="C315" s="131"/>
      <c r="D315" s="131"/>
      <c r="E315" s="131"/>
      <c r="F315" s="131"/>
      <c r="G315" s="131"/>
      <c r="H315" s="131"/>
      <c r="I315" s="131"/>
      <c r="J315" s="131"/>
      <c r="K315" s="131"/>
      <c r="L315" s="131"/>
      <c r="M315" s="131"/>
      <c r="N315" s="131"/>
      <c r="O315" s="131"/>
      <c r="P315" s="131"/>
      <c r="Q315" s="131"/>
      <c r="R315" s="131"/>
      <c r="S315" s="131"/>
      <c r="T315" s="131"/>
      <c r="U315" s="131"/>
      <c r="V315" s="131"/>
      <c r="W315" s="131"/>
      <c r="X315" s="131"/>
      <c r="Y315" s="131"/>
      <c r="Z315" s="131"/>
      <c r="AA315" s="131"/>
    </row>
    <row r="316" spans="1:27" ht="17">
      <c r="A316" s="130"/>
      <c r="B316" s="131"/>
      <c r="C316" s="131"/>
      <c r="D316" s="131"/>
      <c r="E316" s="131"/>
      <c r="F316" s="131"/>
      <c r="G316" s="131"/>
      <c r="H316" s="131"/>
      <c r="I316" s="131"/>
      <c r="J316" s="131"/>
      <c r="K316" s="131"/>
      <c r="L316" s="131"/>
      <c r="M316" s="131"/>
      <c r="N316" s="131"/>
      <c r="O316" s="131"/>
      <c r="P316" s="131"/>
      <c r="Q316" s="131"/>
      <c r="R316" s="131"/>
      <c r="S316" s="131"/>
      <c r="T316" s="131"/>
      <c r="U316" s="131"/>
      <c r="V316" s="131"/>
      <c r="W316" s="131"/>
      <c r="X316" s="131"/>
      <c r="Y316" s="131"/>
      <c r="Z316" s="131"/>
      <c r="AA316" s="131"/>
    </row>
    <row r="317" spans="1:27" ht="17">
      <c r="A317" s="130"/>
      <c r="B317" s="131"/>
      <c r="C317" s="131"/>
      <c r="D317" s="131"/>
      <c r="E317" s="131"/>
      <c r="F317" s="131"/>
      <c r="G317" s="131"/>
      <c r="H317" s="131"/>
      <c r="I317" s="131"/>
      <c r="J317" s="131"/>
      <c r="K317" s="131"/>
      <c r="L317" s="131"/>
      <c r="M317" s="131"/>
      <c r="N317" s="131"/>
      <c r="O317" s="131"/>
      <c r="P317" s="131"/>
      <c r="Q317" s="131"/>
      <c r="R317" s="131"/>
      <c r="S317" s="131"/>
      <c r="T317" s="131"/>
      <c r="U317" s="131"/>
      <c r="V317" s="131"/>
      <c r="W317" s="131"/>
      <c r="X317" s="131"/>
      <c r="Y317" s="131"/>
      <c r="Z317" s="131"/>
      <c r="AA317" s="131"/>
    </row>
    <row r="318" spans="1:27" ht="17">
      <c r="A318" s="130"/>
      <c r="B318" s="131"/>
      <c r="C318" s="131"/>
      <c r="D318" s="131"/>
      <c r="E318" s="131"/>
      <c r="F318" s="131"/>
      <c r="G318" s="131"/>
      <c r="H318" s="131"/>
      <c r="I318" s="131"/>
      <c r="J318" s="131"/>
      <c r="K318" s="131"/>
      <c r="L318" s="131"/>
      <c r="M318" s="131"/>
      <c r="N318" s="131"/>
      <c r="O318" s="131"/>
      <c r="P318" s="131"/>
      <c r="Q318" s="131"/>
      <c r="R318" s="131"/>
      <c r="S318" s="131"/>
      <c r="T318" s="131"/>
      <c r="U318" s="131"/>
      <c r="V318" s="131"/>
      <c r="W318" s="131"/>
      <c r="X318" s="131"/>
      <c r="Y318" s="131"/>
      <c r="Z318" s="131"/>
      <c r="AA318" s="131"/>
    </row>
    <row r="319" spans="1:27" ht="17">
      <c r="A319" s="130"/>
      <c r="B319" s="131"/>
      <c r="C319" s="131"/>
      <c r="D319" s="131"/>
      <c r="E319" s="131"/>
      <c r="F319" s="131"/>
      <c r="G319" s="131"/>
      <c r="H319" s="131"/>
      <c r="I319" s="131"/>
      <c r="J319" s="131"/>
      <c r="K319" s="131"/>
      <c r="L319" s="131"/>
      <c r="M319" s="131"/>
      <c r="N319" s="131"/>
      <c r="O319" s="131"/>
      <c r="P319" s="131"/>
      <c r="Q319" s="131"/>
      <c r="R319" s="131"/>
      <c r="S319" s="131"/>
      <c r="T319" s="131"/>
      <c r="U319" s="131"/>
      <c r="V319" s="131"/>
      <c r="W319" s="131"/>
      <c r="X319" s="131"/>
      <c r="Y319" s="131"/>
      <c r="Z319" s="131"/>
      <c r="AA319" s="131"/>
    </row>
    <row r="320" spans="1:27" ht="17">
      <c r="A320" s="130"/>
      <c r="B320" s="131"/>
      <c r="C320" s="131"/>
      <c r="D320" s="131"/>
      <c r="E320" s="131"/>
      <c r="F320" s="131"/>
      <c r="G320" s="131"/>
      <c r="H320" s="131"/>
      <c r="I320" s="131"/>
      <c r="J320" s="131"/>
      <c r="K320" s="131"/>
      <c r="L320" s="131"/>
      <c r="M320" s="131"/>
      <c r="N320" s="131"/>
      <c r="O320" s="131"/>
      <c r="P320" s="131"/>
      <c r="Q320" s="131"/>
      <c r="R320" s="131"/>
      <c r="S320" s="131"/>
      <c r="T320" s="131"/>
      <c r="U320" s="131"/>
      <c r="V320" s="131"/>
      <c r="W320" s="131"/>
      <c r="X320" s="131"/>
      <c r="Y320" s="131"/>
      <c r="Z320" s="131"/>
      <c r="AA320" s="131"/>
    </row>
    <row r="321" spans="1:27" ht="17">
      <c r="A321" s="130"/>
      <c r="B321" s="131"/>
      <c r="C321" s="131"/>
      <c r="D321" s="131"/>
      <c r="E321" s="131"/>
      <c r="F321" s="131"/>
      <c r="G321" s="131"/>
      <c r="H321" s="131"/>
      <c r="I321" s="131"/>
      <c r="J321" s="131"/>
      <c r="K321" s="131"/>
      <c r="L321" s="131"/>
      <c r="M321" s="131"/>
      <c r="N321" s="131"/>
      <c r="O321" s="131"/>
      <c r="P321" s="131"/>
      <c r="Q321" s="131"/>
      <c r="R321" s="131"/>
      <c r="S321" s="131"/>
      <c r="T321" s="131"/>
      <c r="U321" s="131"/>
      <c r="V321" s="131"/>
      <c r="W321" s="131"/>
      <c r="X321" s="131"/>
      <c r="Y321" s="131"/>
      <c r="Z321" s="131"/>
      <c r="AA321" s="131"/>
    </row>
    <row r="322" spans="1:27" ht="17">
      <c r="A322" s="130"/>
      <c r="B322" s="131"/>
      <c r="C322" s="131"/>
      <c r="D322" s="131"/>
      <c r="E322" s="131"/>
      <c r="F322" s="131"/>
      <c r="G322" s="131"/>
      <c r="H322" s="131"/>
      <c r="I322" s="131"/>
      <c r="J322" s="131"/>
      <c r="K322" s="131"/>
      <c r="L322" s="131"/>
      <c r="M322" s="131"/>
      <c r="N322" s="131"/>
      <c r="O322" s="131"/>
      <c r="P322" s="131"/>
      <c r="Q322" s="131"/>
      <c r="R322" s="131"/>
      <c r="S322" s="131"/>
      <c r="T322" s="131"/>
      <c r="U322" s="131"/>
      <c r="V322" s="131"/>
      <c r="W322" s="131"/>
      <c r="X322" s="131"/>
      <c r="Y322" s="131"/>
      <c r="Z322" s="131"/>
      <c r="AA322" s="131"/>
    </row>
    <row r="323" spans="1:27" ht="17">
      <c r="A323" s="130"/>
      <c r="B323" s="131"/>
      <c r="C323" s="131"/>
      <c r="D323" s="131"/>
      <c r="E323" s="131"/>
      <c r="F323" s="131"/>
      <c r="G323" s="131"/>
      <c r="H323" s="131"/>
      <c r="I323" s="131"/>
      <c r="J323" s="131"/>
      <c r="K323" s="131"/>
      <c r="L323" s="131"/>
      <c r="M323" s="131"/>
      <c r="N323" s="131"/>
      <c r="O323" s="131"/>
      <c r="P323" s="131"/>
      <c r="Q323" s="131"/>
      <c r="R323" s="131"/>
      <c r="S323" s="131"/>
      <c r="T323" s="131"/>
      <c r="U323" s="131"/>
      <c r="V323" s="131"/>
      <c r="W323" s="131"/>
      <c r="X323" s="131"/>
      <c r="Y323" s="131"/>
      <c r="Z323" s="131"/>
      <c r="AA323" s="131"/>
    </row>
    <row r="324" spans="1:27" ht="17">
      <c r="A324" s="130"/>
      <c r="B324" s="131"/>
      <c r="C324" s="131"/>
      <c r="D324" s="131"/>
      <c r="E324" s="131"/>
      <c r="F324" s="131"/>
      <c r="G324" s="131"/>
      <c r="H324" s="131"/>
      <c r="I324" s="131"/>
      <c r="J324" s="131"/>
      <c r="K324" s="131"/>
      <c r="L324" s="131"/>
      <c r="M324" s="131"/>
      <c r="N324" s="131"/>
      <c r="O324" s="131"/>
      <c r="P324" s="131"/>
      <c r="Q324" s="131"/>
      <c r="R324" s="131"/>
      <c r="S324" s="131"/>
      <c r="T324" s="131"/>
      <c r="U324" s="131"/>
      <c r="V324" s="131"/>
      <c r="W324" s="131"/>
      <c r="X324" s="131"/>
      <c r="Y324" s="131"/>
      <c r="Z324" s="131"/>
      <c r="AA324" s="131"/>
    </row>
    <row r="325" spans="1:27" ht="17">
      <c r="A325" s="130"/>
      <c r="B325" s="131"/>
      <c r="C325" s="131"/>
      <c r="D325" s="131"/>
      <c r="E325" s="131"/>
      <c r="F325" s="131"/>
      <c r="G325" s="131"/>
      <c r="H325" s="131"/>
      <c r="I325" s="131"/>
      <c r="J325" s="131"/>
      <c r="K325" s="131"/>
      <c r="L325" s="131"/>
      <c r="M325" s="131"/>
      <c r="N325" s="131"/>
      <c r="O325" s="131"/>
      <c r="P325" s="131"/>
      <c r="Q325" s="131"/>
      <c r="R325" s="131"/>
      <c r="S325" s="131"/>
      <c r="T325" s="131"/>
      <c r="U325" s="131"/>
      <c r="V325" s="131"/>
      <c r="W325" s="131"/>
      <c r="X325" s="131"/>
      <c r="Y325" s="131"/>
      <c r="Z325" s="131"/>
      <c r="AA325" s="131"/>
    </row>
    <row r="326" spans="1:27" ht="17">
      <c r="A326" s="130"/>
      <c r="B326" s="131"/>
      <c r="C326" s="131"/>
      <c r="D326" s="131"/>
      <c r="E326" s="131"/>
      <c r="F326" s="131"/>
      <c r="G326" s="131"/>
      <c r="H326" s="131"/>
      <c r="I326" s="131"/>
      <c r="J326" s="131"/>
      <c r="K326" s="131"/>
      <c r="L326" s="131"/>
      <c r="M326" s="131"/>
      <c r="N326" s="131"/>
      <c r="O326" s="131"/>
      <c r="P326" s="131"/>
      <c r="Q326" s="131"/>
      <c r="R326" s="131"/>
      <c r="S326" s="131"/>
      <c r="T326" s="131"/>
      <c r="U326" s="131"/>
      <c r="V326" s="131"/>
      <c r="W326" s="131"/>
      <c r="X326" s="131"/>
      <c r="Y326" s="131"/>
      <c r="Z326" s="131"/>
      <c r="AA326" s="131"/>
    </row>
    <row r="327" spans="1:27" ht="17">
      <c r="A327" s="130"/>
      <c r="B327" s="131"/>
      <c r="C327" s="131"/>
      <c r="D327" s="131"/>
      <c r="E327" s="131"/>
      <c r="F327" s="131"/>
      <c r="G327" s="131"/>
      <c r="H327" s="131"/>
      <c r="I327" s="131"/>
      <c r="J327" s="131"/>
      <c r="K327" s="131"/>
      <c r="L327" s="131"/>
      <c r="M327" s="131"/>
      <c r="N327" s="131"/>
      <c r="O327" s="131"/>
      <c r="P327" s="131"/>
      <c r="Q327" s="131"/>
      <c r="R327" s="131"/>
      <c r="S327" s="131"/>
      <c r="T327" s="131"/>
      <c r="U327" s="131"/>
      <c r="V327" s="131"/>
      <c r="W327" s="131"/>
      <c r="X327" s="131"/>
      <c r="Y327" s="131"/>
      <c r="Z327" s="131"/>
      <c r="AA327" s="131"/>
    </row>
    <row r="328" spans="1:27" ht="17">
      <c r="A328" s="130"/>
      <c r="B328" s="131"/>
      <c r="C328" s="131"/>
      <c r="D328" s="131"/>
      <c r="E328" s="131"/>
      <c r="F328" s="131"/>
      <c r="G328" s="131"/>
      <c r="H328" s="131"/>
      <c r="I328" s="131"/>
      <c r="J328" s="131"/>
      <c r="K328" s="131"/>
      <c r="L328" s="131"/>
      <c r="M328" s="131"/>
      <c r="N328" s="131"/>
      <c r="O328" s="131"/>
      <c r="P328" s="131"/>
      <c r="Q328" s="131"/>
      <c r="R328" s="131"/>
      <c r="S328" s="131"/>
      <c r="T328" s="131"/>
      <c r="U328" s="131"/>
      <c r="V328" s="131"/>
      <c r="W328" s="131"/>
      <c r="X328" s="131"/>
      <c r="Y328" s="131"/>
      <c r="Z328" s="131"/>
      <c r="AA328" s="131"/>
    </row>
    <row r="329" spans="1:27" ht="17">
      <c r="A329" s="130"/>
      <c r="B329" s="131"/>
      <c r="C329" s="131"/>
      <c r="D329" s="131"/>
      <c r="E329" s="131"/>
      <c r="F329" s="131"/>
      <c r="G329" s="131"/>
      <c r="H329" s="131"/>
      <c r="I329" s="131"/>
      <c r="J329" s="131"/>
      <c r="K329" s="131"/>
      <c r="L329" s="131"/>
      <c r="M329" s="131"/>
      <c r="N329" s="131"/>
      <c r="O329" s="131"/>
      <c r="P329" s="131"/>
      <c r="Q329" s="131"/>
      <c r="R329" s="131"/>
      <c r="S329" s="131"/>
      <c r="T329" s="131"/>
      <c r="U329" s="131"/>
      <c r="V329" s="131"/>
      <c r="W329" s="131"/>
      <c r="X329" s="131"/>
      <c r="Y329" s="131"/>
      <c r="Z329" s="131"/>
      <c r="AA329" s="131"/>
    </row>
    <row r="330" spans="1:27" ht="17">
      <c r="A330" s="130"/>
      <c r="B330" s="131"/>
      <c r="C330" s="131"/>
      <c r="D330" s="131"/>
      <c r="E330" s="131"/>
      <c r="F330" s="131"/>
      <c r="G330" s="131"/>
      <c r="H330" s="131"/>
      <c r="I330" s="131"/>
      <c r="J330" s="131"/>
      <c r="K330" s="131"/>
      <c r="L330" s="131"/>
      <c r="M330" s="131"/>
      <c r="N330" s="131"/>
      <c r="O330" s="131"/>
      <c r="P330" s="131"/>
      <c r="Q330" s="131"/>
      <c r="R330" s="131"/>
      <c r="S330" s="131"/>
      <c r="T330" s="131"/>
      <c r="U330" s="131"/>
      <c r="V330" s="131"/>
      <c r="W330" s="131"/>
      <c r="X330" s="131"/>
      <c r="Y330" s="131"/>
      <c r="Z330" s="131"/>
      <c r="AA330" s="131"/>
    </row>
    <row r="331" spans="1:27" ht="17">
      <c r="A331" s="130"/>
      <c r="B331" s="131"/>
      <c r="C331" s="131"/>
      <c r="D331" s="131"/>
      <c r="E331" s="131"/>
      <c r="F331" s="131"/>
      <c r="G331" s="131"/>
      <c r="H331" s="131"/>
      <c r="I331" s="131"/>
      <c r="J331" s="131"/>
      <c r="K331" s="131"/>
      <c r="L331" s="131"/>
      <c r="M331" s="131"/>
      <c r="N331" s="131"/>
      <c r="O331" s="131"/>
      <c r="P331" s="131"/>
      <c r="Q331" s="131"/>
      <c r="R331" s="131"/>
      <c r="S331" s="131"/>
      <c r="T331" s="131"/>
      <c r="U331" s="131"/>
      <c r="V331" s="131"/>
      <c r="W331" s="131"/>
      <c r="X331" s="131"/>
      <c r="Y331" s="131"/>
      <c r="Z331" s="131"/>
      <c r="AA331" s="131"/>
    </row>
    <row r="332" spans="1:27" ht="17">
      <c r="A332" s="130"/>
      <c r="B332" s="131"/>
      <c r="C332" s="131"/>
      <c r="D332" s="131"/>
      <c r="E332" s="131"/>
      <c r="F332" s="131"/>
      <c r="G332" s="131"/>
      <c r="H332" s="131"/>
      <c r="I332" s="131"/>
      <c r="J332" s="131"/>
      <c r="K332" s="131"/>
      <c r="L332" s="131"/>
      <c r="M332" s="131"/>
      <c r="N332" s="131"/>
      <c r="O332" s="131"/>
      <c r="P332" s="131"/>
      <c r="Q332" s="131"/>
      <c r="R332" s="131"/>
      <c r="S332" s="131"/>
      <c r="T332" s="131"/>
      <c r="U332" s="131"/>
      <c r="V332" s="131"/>
      <c r="W332" s="131"/>
      <c r="X332" s="131"/>
      <c r="Y332" s="131"/>
      <c r="Z332" s="131"/>
      <c r="AA332" s="131"/>
    </row>
    <row r="333" spans="1:27" ht="17">
      <c r="A333" s="130"/>
      <c r="B333" s="131"/>
      <c r="C333" s="131"/>
      <c r="D333" s="131"/>
      <c r="E333" s="131"/>
      <c r="F333" s="131"/>
      <c r="G333" s="131"/>
      <c r="H333" s="131"/>
      <c r="I333" s="131"/>
      <c r="J333" s="131"/>
      <c r="K333" s="131"/>
      <c r="L333" s="131"/>
      <c r="M333" s="131"/>
      <c r="N333" s="131"/>
      <c r="O333" s="131"/>
      <c r="P333" s="131"/>
      <c r="Q333" s="131"/>
      <c r="R333" s="131"/>
      <c r="S333" s="131"/>
      <c r="T333" s="131"/>
      <c r="U333" s="131"/>
      <c r="V333" s="131"/>
      <c r="W333" s="131"/>
      <c r="X333" s="131"/>
      <c r="Y333" s="131"/>
      <c r="Z333" s="131"/>
      <c r="AA333" s="131"/>
    </row>
    <row r="334" spans="1:27" ht="17">
      <c r="A334" s="130"/>
      <c r="B334" s="131"/>
      <c r="C334" s="131"/>
      <c r="D334" s="131"/>
      <c r="E334" s="131"/>
      <c r="F334" s="131"/>
      <c r="G334" s="131"/>
      <c r="H334" s="131"/>
      <c r="I334" s="131"/>
      <c r="J334" s="131"/>
      <c r="K334" s="131"/>
      <c r="L334" s="131"/>
      <c r="M334" s="131"/>
      <c r="N334" s="131"/>
      <c r="O334" s="131"/>
      <c r="P334" s="131"/>
      <c r="Q334" s="131"/>
      <c r="R334" s="131"/>
      <c r="S334" s="131"/>
      <c r="T334" s="131"/>
      <c r="U334" s="131"/>
      <c r="V334" s="131"/>
      <c r="W334" s="131"/>
      <c r="X334" s="131"/>
      <c r="Y334" s="131"/>
      <c r="Z334" s="131"/>
      <c r="AA334" s="131"/>
    </row>
    <row r="335" spans="1:27" ht="17">
      <c r="A335" s="130"/>
      <c r="B335" s="131"/>
      <c r="C335" s="131"/>
      <c r="D335" s="131"/>
      <c r="E335" s="131"/>
      <c r="F335" s="131"/>
      <c r="G335" s="131"/>
      <c r="H335" s="131"/>
      <c r="I335" s="131"/>
      <c r="J335" s="131"/>
      <c r="K335" s="131"/>
      <c r="L335" s="131"/>
      <c r="M335" s="131"/>
      <c r="N335" s="131"/>
      <c r="O335" s="131"/>
      <c r="P335" s="131"/>
      <c r="Q335" s="131"/>
      <c r="R335" s="131"/>
      <c r="S335" s="131"/>
      <c r="T335" s="131"/>
      <c r="U335" s="131"/>
      <c r="V335" s="131"/>
      <c r="W335" s="131"/>
      <c r="X335" s="131"/>
      <c r="Y335" s="131"/>
      <c r="Z335" s="131"/>
      <c r="AA335" s="131"/>
    </row>
    <row r="336" spans="1:27" ht="17">
      <c r="A336" s="130"/>
      <c r="B336" s="131"/>
      <c r="C336" s="131"/>
      <c r="D336" s="131"/>
      <c r="E336" s="131"/>
      <c r="F336" s="131"/>
      <c r="G336" s="131"/>
      <c r="H336" s="131"/>
      <c r="I336" s="131"/>
      <c r="J336" s="131"/>
      <c r="K336" s="131"/>
      <c r="L336" s="131"/>
      <c r="M336" s="131"/>
      <c r="N336" s="131"/>
      <c r="O336" s="131"/>
      <c r="P336" s="131"/>
      <c r="Q336" s="131"/>
      <c r="R336" s="131"/>
      <c r="S336" s="131"/>
      <c r="T336" s="131"/>
      <c r="U336" s="131"/>
      <c r="V336" s="131"/>
      <c r="W336" s="131"/>
      <c r="X336" s="131"/>
      <c r="Y336" s="131"/>
      <c r="Z336" s="131"/>
      <c r="AA336" s="131"/>
    </row>
    <row r="337" spans="1:27" ht="17">
      <c r="A337" s="130"/>
      <c r="B337" s="131"/>
      <c r="C337" s="131"/>
      <c r="D337" s="131"/>
      <c r="E337" s="131"/>
      <c r="F337" s="131"/>
      <c r="G337" s="131"/>
      <c r="H337" s="131"/>
      <c r="I337" s="131"/>
      <c r="J337" s="131"/>
      <c r="K337" s="131"/>
      <c r="L337" s="131"/>
      <c r="M337" s="131"/>
      <c r="N337" s="131"/>
      <c r="O337" s="131"/>
      <c r="P337" s="131"/>
      <c r="Q337" s="131"/>
      <c r="R337" s="131"/>
      <c r="S337" s="131"/>
      <c r="T337" s="131"/>
      <c r="U337" s="131"/>
      <c r="V337" s="131"/>
      <c r="W337" s="131"/>
      <c r="X337" s="131"/>
      <c r="Y337" s="131"/>
      <c r="Z337" s="131"/>
      <c r="AA337" s="131"/>
    </row>
    <row r="338" spans="1:27" ht="17">
      <c r="A338" s="130"/>
      <c r="B338" s="131"/>
      <c r="C338" s="131"/>
      <c r="D338" s="131"/>
      <c r="E338" s="131"/>
      <c r="F338" s="131"/>
      <c r="G338" s="131"/>
      <c r="H338" s="131"/>
      <c r="I338" s="131"/>
      <c r="J338" s="131"/>
      <c r="K338" s="131"/>
      <c r="L338" s="131"/>
      <c r="M338" s="131"/>
      <c r="N338" s="131"/>
      <c r="O338" s="131"/>
      <c r="P338" s="131"/>
      <c r="Q338" s="131"/>
      <c r="R338" s="131"/>
      <c r="S338" s="131"/>
      <c r="T338" s="131"/>
      <c r="U338" s="131"/>
      <c r="V338" s="131"/>
      <c r="W338" s="131"/>
      <c r="X338" s="131"/>
      <c r="Y338" s="131"/>
      <c r="Z338" s="131"/>
      <c r="AA338" s="131"/>
    </row>
    <row r="339" spans="1:27" ht="17">
      <c r="A339" s="130"/>
      <c r="B339" s="131"/>
      <c r="C339" s="131"/>
      <c r="D339" s="131"/>
      <c r="E339" s="131"/>
      <c r="F339" s="131"/>
      <c r="G339" s="131"/>
      <c r="H339" s="131"/>
      <c r="I339" s="131"/>
      <c r="J339" s="131"/>
      <c r="K339" s="131"/>
      <c r="L339" s="131"/>
      <c r="M339" s="131"/>
      <c r="N339" s="131"/>
      <c r="O339" s="131"/>
      <c r="P339" s="131"/>
      <c r="Q339" s="131"/>
      <c r="R339" s="131"/>
      <c r="S339" s="131"/>
      <c r="T339" s="131"/>
      <c r="U339" s="131"/>
      <c r="V339" s="131"/>
      <c r="W339" s="131"/>
      <c r="X339" s="131"/>
      <c r="Y339" s="131"/>
      <c r="Z339" s="131"/>
      <c r="AA339" s="131"/>
    </row>
    <row r="340" spans="1:27" ht="17">
      <c r="A340" s="130"/>
      <c r="B340" s="131"/>
      <c r="C340" s="131"/>
      <c r="D340" s="131"/>
      <c r="E340" s="131"/>
      <c r="F340" s="131"/>
      <c r="G340" s="131"/>
      <c r="H340" s="131"/>
      <c r="I340" s="131"/>
      <c r="J340" s="131"/>
      <c r="K340" s="131"/>
      <c r="L340" s="131"/>
      <c r="M340" s="131"/>
      <c r="N340" s="131"/>
      <c r="O340" s="131"/>
      <c r="P340" s="131"/>
      <c r="Q340" s="131"/>
      <c r="R340" s="131"/>
      <c r="S340" s="131"/>
      <c r="T340" s="131"/>
      <c r="U340" s="131"/>
      <c r="V340" s="131"/>
      <c r="W340" s="131"/>
      <c r="X340" s="131"/>
      <c r="Y340" s="131"/>
      <c r="Z340" s="131"/>
      <c r="AA340" s="131"/>
    </row>
    <row r="341" spans="1:27" ht="17">
      <c r="A341" s="130"/>
      <c r="B341" s="131"/>
      <c r="C341" s="131"/>
      <c r="D341" s="131"/>
      <c r="E341" s="131"/>
      <c r="F341" s="131"/>
      <c r="G341" s="131"/>
      <c r="H341" s="131"/>
      <c r="I341" s="131"/>
      <c r="J341" s="131"/>
      <c r="K341" s="131"/>
      <c r="L341" s="131"/>
      <c r="M341" s="131"/>
      <c r="N341" s="131"/>
      <c r="O341" s="131"/>
      <c r="P341" s="131"/>
      <c r="Q341" s="131"/>
      <c r="R341" s="131"/>
      <c r="S341" s="131"/>
      <c r="T341" s="131"/>
      <c r="U341" s="131"/>
      <c r="V341" s="131"/>
      <c r="W341" s="131"/>
      <c r="X341" s="131"/>
      <c r="Y341" s="131"/>
      <c r="Z341" s="131"/>
      <c r="AA341" s="131"/>
    </row>
    <row r="342" spans="1:27" ht="17">
      <c r="A342" s="130"/>
      <c r="B342" s="131"/>
      <c r="C342" s="131"/>
      <c r="D342" s="131"/>
      <c r="E342" s="131"/>
      <c r="F342" s="131"/>
      <c r="G342" s="131"/>
      <c r="H342" s="131"/>
      <c r="I342" s="131"/>
      <c r="J342" s="131"/>
      <c r="K342" s="131"/>
      <c r="L342" s="131"/>
      <c r="M342" s="131"/>
      <c r="N342" s="131"/>
      <c r="O342" s="131"/>
      <c r="P342" s="131"/>
      <c r="Q342" s="131"/>
      <c r="R342" s="131"/>
      <c r="S342" s="131"/>
      <c r="T342" s="131"/>
      <c r="U342" s="131"/>
      <c r="V342" s="131"/>
      <c r="W342" s="131"/>
      <c r="X342" s="131"/>
      <c r="Y342" s="131"/>
      <c r="Z342" s="131"/>
      <c r="AA342" s="131"/>
    </row>
    <row r="343" spans="1:27" ht="17">
      <c r="A343" s="130"/>
      <c r="B343" s="131"/>
      <c r="C343" s="131"/>
      <c r="D343" s="131"/>
      <c r="E343" s="131"/>
      <c r="F343" s="131"/>
      <c r="G343" s="131"/>
      <c r="H343" s="131"/>
      <c r="I343" s="131"/>
      <c r="J343" s="131"/>
      <c r="K343" s="131"/>
      <c r="L343" s="131"/>
      <c r="M343" s="131"/>
      <c r="N343" s="131"/>
      <c r="O343" s="131"/>
      <c r="P343" s="131"/>
      <c r="Q343" s="131"/>
      <c r="R343" s="131"/>
      <c r="S343" s="131"/>
      <c r="T343" s="131"/>
      <c r="U343" s="131"/>
      <c r="V343" s="131"/>
      <c r="W343" s="131"/>
      <c r="X343" s="131"/>
      <c r="Y343" s="131"/>
      <c r="Z343" s="131"/>
      <c r="AA343" s="131"/>
    </row>
    <row r="344" spans="1:27" ht="17">
      <c r="A344" s="130"/>
      <c r="B344" s="131"/>
      <c r="C344" s="131"/>
      <c r="D344" s="131"/>
      <c r="E344" s="131"/>
      <c r="F344" s="131"/>
      <c r="G344" s="131"/>
      <c r="H344" s="131"/>
      <c r="I344" s="131"/>
      <c r="J344" s="131"/>
      <c r="K344" s="131"/>
      <c r="L344" s="131"/>
      <c r="M344" s="131"/>
      <c r="N344" s="131"/>
      <c r="O344" s="131"/>
      <c r="P344" s="131"/>
      <c r="Q344" s="131"/>
      <c r="R344" s="131"/>
      <c r="S344" s="131"/>
      <c r="T344" s="131"/>
      <c r="U344" s="131"/>
      <c r="V344" s="131"/>
      <c r="W344" s="131"/>
      <c r="X344" s="131"/>
      <c r="Y344" s="131"/>
      <c r="Z344" s="131"/>
      <c r="AA344" s="131"/>
    </row>
    <row r="345" spans="1:27" ht="17">
      <c r="A345" s="130"/>
      <c r="B345" s="131"/>
      <c r="C345" s="131"/>
      <c r="D345" s="131"/>
      <c r="E345" s="131"/>
      <c r="F345" s="131"/>
      <c r="G345" s="131"/>
      <c r="H345" s="131"/>
      <c r="I345" s="131"/>
      <c r="J345" s="131"/>
      <c r="K345" s="131"/>
      <c r="L345" s="131"/>
      <c r="M345" s="131"/>
      <c r="N345" s="131"/>
      <c r="O345" s="131"/>
      <c r="P345" s="131"/>
      <c r="Q345" s="131"/>
      <c r="R345" s="131"/>
      <c r="S345" s="131"/>
      <c r="T345" s="131"/>
      <c r="U345" s="131"/>
      <c r="V345" s="131"/>
      <c r="W345" s="131"/>
      <c r="X345" s="131"/>
      <c r="Y345" s="131"/>
      <c r="Z345" s="131"/>
      <c r="AA345" s="131"/>
    </row>
    <row r="346" spans="1:27" ht="17">
      <c r="A346" s="130"/>
      <c r="B346" s="131"/>
      <c r="C346" s="131"/>
      <c r="D346" s="131"/>
      <c r="E346" s="131"/>
      <c r="F346" s="131"/>
      <c r="G346" s="131"/>
      <c r="H346" s="131"/>
      <c r="I346" s="131"/>
      <c r="J346" s="131"/>
      <c r="K346" s="131"/>
      <c r="L346" s="131"/>
      <c r="M346" s="131"/>
      <c r="N346" s="131"/>
      <c r="O346" s="131"/>
      <c r="P346" s="131"/>
      <c r="Q346" s="131"/>
      <c r="R346" s="131"/>
      <c r="S346" s="131"/>
      <c r="T346" s="131"/>
      <c r="U346" s="131"/>
      <c r="V346" s="131"/>
      <c r="W346" s="131"/>
      <c r="X346" s="131"/>
      <c r="Y346" s="131"/>
      <c r="Z346" s="131"/>
      <c r="AA346" s="131"/>
    </row>
    <row r="347" spans="1:27" ht="17">
      <c r="A347" s="130"/>
      <c r="B347" s="131"/>
      <c r="C347" s="131"/>
      <c r="D347" s="131"/>
      <c r="E347" s="131"/>
      <c r="F347" s="131"/>
      <c r="G347" s="131"/>
      <c r="H347" s="131"/>
      <c r="I347" s="131"/>
      <c r="J347" s="131"/>
      <c r="K347" s="131"/>
      <c r="L347" s="131"/>
      <c r="M347" s="131"/>
      <c r="N347" s="131"/>
      <c r="O347" s="131"/>
      <c r="P347" s="131"/>
      <c r="Q347" s="131"/>
      <c r="R347" s="131"/>
      <c r="S347" s="131"/>
      <c r="T347" s="131"/>
      <c r="U347" s="131"/>
      <c r="V347" s="131"/>
      <c r="W347" s="131"/>
      <c r="X347" s="131"/>
      <c r="Y347" s="131"/>
      <c r="Z347" s="131"/>
      <c r="AA347" s="131"/>
    </row>
    <row r="348" spans="1:27" ht="17">
      <c r="A348" s="130"/>
      <c r="B348" s="131"/>
      <c r="C348" s="131"/>
      <c r="D348" s="131"/>
      <c r="E348" s="131"/>
      <c r="F348" s="131"/>
      <c r="G348" s="131"/>
      <c r="H348" s="131"/>
      <c r="I348" s="131"/>
      <c r="J348" s="131"/>
      <c r="K348" s="131"/>
      <c r="L348" s="131"/>
      <c r="M348" s="131"/>
      <c r="N348" s="131"/>
      <c r="O348" s="131"/>
      <c r="P348" s="131"/>
      <c r="Q348" s="131"/>
      <c r="R348" s="131"/>
      <c r="S348" s="131"/>
      <c r="T348" s="131"/>
      <c r="U348" s="131"/>
      <c r="V348" s="131"/>
      <c r="W348" s="131"/>
      <c r="X348" s="131"/>
      <c r="Y348" s="131"/>
      <c r="Z348" s="131"/>
      <c r="AA348" s="131"/>
    </row>
    <row r="349" spans="1:27" ht="17">
      <c r="A349" s="130"/>
      <c r="B349" s="131"/>
      <c r="C349" s="131"/>
      <c r="D349" s="131"/>
      <c r="E349" s="131"/>
      <c r="F349" s="131"/>
      <c r="G349" s="131"/>
      <c r="H349" s="131"/>
      <c r="I349" s="131"/>
      <c r="J349" s="131"/>
      <c r="K349" s="131"/>
      <c r="L349" s="131"/>
      <c r="M349" s="131"/>
      <c r="N349" s="131"/>
      <c r="O349" s="131"/>
      <c r="P349" s="131"/>
      <c r="Q349" s="131"/>
      <c r="R349" s="131"/>
      <c r="S349" s="131"/>
      <c r="T349" s="131"/>
      <c r="U349" s="131"/>
      <c r="V349" s="131"/>
      <c r="W349" s="131"/>
      <c r="X349" s="131"/>
      <c r="Y349" s="131"/>
      <c r="Z349" s="131"/>
      <c r="AA349" s="131"/>
    </row>
    <row r="350" spans="1:27" ht="17">
      <c r="A350" s="130"/>
      <c r="B350" s="131"/>
      <c r="C350" s="131"/>
      <c r="D350" s="131"/>
      <c r="E350" s="131"/>
      <c r="F350" s="131"/>
      <c r="G350" s="131"/>
      <c r="H350" s="131"/>
      <c r="I350" s="131"/>
      <c r="J350" s="131"/>
      <c r="K350" s="131"/>
      <c r="L350" s="131"/>
      <c r="M350" s="131"/>
      <c r="N350" s="131"/>
      <c r="O350" s="131"/>
      <c r="P350" s="131"/>
      <c r="Q350" s="131"/>
      <c r="R350" s="131"/>
      <c r="S350" s="131"/>
      <c r="T350" s="131"/>
      <c r="U350" s="131"/>
      <c r="V350" s="131"/>
      <c r="W350" s="131"/>
      <c r="X350" s="131"/>
      <c r="Y350" s="131"/>
      <c r="Z350" s="131"/>
      <c r="AA350" s="131"/>
    </row>
    <row r="351" spans="1:27" ht="17">
      <c r="A351" s="130"/>
      <c r="B351" s="131"/>
      <c r="C351" s="131"/>
      <c r="D351" s="131"/>
      <c r="E351" s="131"/>
      <c r="F351" s="131"/>
      <c r="G351" s="131"/>
      <c r="H351" s="131"/>
      <c r="I351" s="131"/>
      <c r="J351" s="131"/>
      <c r="K351" s="131"/>
      <c r="L351" s="131"/>
      <c r="M351" s="131"/>
      <c r="N351" s="131"/>
      <c r="O351" s="131"/>
      <c r="P351" s="131"/>
      <c r="Q351" s="131"/>
      <c r="R351" s="131"/>
      <c r="S351" s="131"/>
      <c r="T351" s="131"/>
      <c r="U351" s="131"/>
      <c r="V351" s="131"/>
      <c r="W351" s="131"/>
      <c r="X351" s="131"/>
      <c r="Y351" s="131"/>
      <c r="Z351" s="131"/>
      <c r="AA351" s="131"/>
    </row>
    <row r="352" spans="1:27" ht="17">
      <c r="A352" s="130"/>
      <c r="B352" s="131"/>
      <c r="C352" s="131"/>
      <c r="D352" s="131"/>
      <c r="E352" s="131"/>
      <c r="F352" s="131"/>
      <c r="G352" s="131"/>
      <c r="H352" s="131"/>
      <c r="I352" s="131"/>
      <c r="J352" s="131"/>
      <c r="K352" s="131"/>
      <c r="L352" s="131"/>
      <c r="M352" s="131"/>
      <c r="N352" s="131"/>
      <c r="O352" s="131"/>
      <c r="P352" s="131"/>
      <c r="Q352" s="131"/>
      <c r="R352" s="131"/>
      <c r="S352" s="131"/>
      <c r="T352" s="131"/>
      <c r="U352" s="131"/>
      <c r="V352" s="131"/>
      <c r="W352" s="131"/>
      <c r="X352" s="131"/>
      <c r="Y352" s="131"/>
      <c r="Z352" s="131"/>
      <c r="AA352" s="131"/>
    </row>
    <row r="353" spans="1:27" ht="17">
      <c r="A353" s="130"/>
      <c r="B353" s="131"/>
      <c r="C353" s="131"/>
      <c r="D353" s="131"/>
      <c r="E353" s="131"/>
      <c r="F353" s="131"/>
      <c r="G353" s="131"/>
      <c r="H353" s="131"/>
      <c r="I353" s="131"/>
      <c r="J353" s="131"/>
      <c r="K353" s="131"/>
      <c r="L353" s="131"/>
      <c r="M353" s="131"/>
      <c r="N353" s="131"/>
      <c r="O353" s="131"/>
      <c r="P353" s="131"/>
      <c r="Q353" s="131"/>
      <c r="R353" s="131"/>
      <c r="S353" s="131"/>
      <c r="T353" s="131"/>
      <c r="U353" s="131"/>
      <c r="V353" s="131"/>
      <c r="W353" s="131"/>
      <c r="X353" s="131"/>
      <c r="Y353" s="131"/>
      <c r="Z353" s="131"/>
      <c r="AA353" s="131"/>
    </row>
    <row r="354" spans="1:27" ht="17">
      <c r="A354" s="130"/>
      <c r="B354" s="131"/>
      <c r="C354" s="131"/>
      <c r="D354" s="131"/>
      <c r="E354" s="131"/>
      <c r="F354" s="131"/>
      <c r="G354" s="131"/>
      <c r="H354" s="131"/>
      <c r="I354" s="131"/>
      <c r="J354" s="131"/>
      <c r="K354" s="131"/>
      <c r="L354" s="131"/>
      <c r="M354" s="131"/>
      <c r="N354" s="131"/>
      <c r="O354" s="131"/>
      <c r="P354" s="131"/>
      <c r="Q354" s="131"/>
      <c r="R354" s="131"/>
      <c r="S354" s="131"/>
      <c r="T354" s="131"/>
      <c r="U354" s="131"/>
      <c r="V354" s="131"/>
      <c r="W354" s="131"/>
      <c r="X354" s="131"/>
      <c r="Y354" s="131"/>
      <c r="Z354" s="131"/>
      <c r="AA354" s="131"/>
    </row>
    <row r="355" spans="1:27" ht="17">
      <c r="A355" s="130"/>
      <c r="B355" s="131"/>
      <c r="C355" s="131"/>
      <c r="D355" s="131"/>
      <c r="E355" s="131"/>
      <c r="F355" s="131"/>
      <c r="G355" s="131"/>
      <c r="H355" s="131"/>
      <c r="I355" s="131"/>
      <c r="J355" s="131"/>
      <c r="K355" s="131"/>
      <c r="L355" s="131"/>
      <c r="M355" s="131"/>
      <c r="N355" s="131"/>
      <c r="O355" s="131"/>
      <c r="P355" s="131"/>
      <c r="Q355" s="131"/>
      <c r="R355" s="131"/>
      <c r="S355" s="131"/>
      <c r="T355" s="131"/>
      <c r="U355" s="131"/>
      <c r="V355" s="131"/>
      <c r="W355" s="131"/>
      <c r="X355" s="131"/>
      <c r="Y355" s="131"/>
      <c r="Z355" s="131"/>
      <c r="AA355" s="131"/>
    </row>
    <row r="356" spans="1:27" ht="17">
      <c r="A356" s="130"/>
      <c r="B356" s="131"/>
      <c r="C356" s="131"/>
      <c r="D356" s="131"/>
      <c r="E356" s="131"/>
      <c r="F356" s="131"/>
      <c r="G356" s="131"/>
      <c r="H356" s="131"/>
      <c r="I356" s="131"/>
      <c r="J356" s="131"/>
      <c r="K356" s="131"/>
      <c r="L356" s="131"/>
      <c r="M356" s="131"/>
      <c r="N356" s="131"/>
      <c r="O356" s="131"/>
      <c r="P356" s="131"/>
      <c r="Q356" s="131"/>
      <c r="R356" s="131"/>
      <c r="S356" s="131"/>
      <c r="T356" s="131"/>
      <c r="U356" s="131"/>
      <c r="V356" s="131"/>
      <c r="W356" s="131"/>
      <c r="X356" s="131"/>
      <c r="Y356" s="131"/>
      <c r="Z356" s="131"/>
      <c r="AA356" s="131"/>
    </row>
    <row r="357" spans="1:27" ht="17">
      <c r="A357" s="130"/>
      <c r="B357" s="131"/>
      <c r="C357" s="131"/>
      <c r="D357" s="131"/>
      <c r="E357" s="131"/>
      <c r="F357" s="131"/>
      <c r="G357" s="131"/>
      <c r="H357" s="131"/>
      <c r="I357" s="131"/>
      <c r="J357" s="131"/>
      <c r="K357" s="131"/>
      <c r="L357" s="131"/>
      <c r="M357" s="131"/>
      <c r="N357" s="131"/>
      <c r="O357" s="131"/>
      <c r="P357" s="131"/>
      <c r="Q357" s="131"/>
      <c r="R357" s="131"/>
      <c r="S357" s="131"/>
      <c r="T357" s="131"/>
      <c r="U357" s="131"/>
      <c r="V357" s="131"/>
      <c r="W357" s="131"/>
      <c r="X357" s="131"/>
      <c r="Y357" s="131"/>
      <c r="Z357" s="131"/>
      <c r="AA357" s="131"/>
    </row>
    <row r="358" spans="1:27" ht="17">
      <c r="A358" s="130"/>
      <c r="B358" s="131"/>
      <c r="C358" s="131"/>
      <c r="D358" s="131"/>
      <c r="E358" s="131"/>
      <c r="F358" s="131"/>
      <c r="G358" s="131"/>
      <c r="H358" s="131"/>
      <c r="I358" s="131"/>
      <c r="J358" s="131"/>
      <c r="K358" s="131"/>
      <c r="L358" s="131"/>
      <c r="M358" s="131"/>
      <c r="N358" s="131"/>
      <c r="O358" s="131"/>
      <c r="P358" s="131"/>
      <c r="Q358" s="131"/>
      <c r="R358" s="131"/>
      <c r="S358" s="131"/>
      <c r="T358" s="131"/>
      <c r="U358" s="131"/>
      <c r="V358" s="131"/>
      <c r="W358" s="131"/>
      <c r="X358" s="131"/>
      <c r="Y358" s="131"/>
      <c r="Z358" s="131"/>
      <c r="AA358" s="131"/>
    </row>
    <row r="359" spans="1:27" ht="17">
      <c r="A359" s="130"/>
      <c r="B359" s="131"/>
      <c r="C359" s="131"/>
      <c r="D359" s="131"/>
      <c r="E359" s="131"/>
      <c r="F359" s="131"/>
      <c r="G359" s="131"/>
      <c r="H359" s="131"/>
      <c r="I359" s="131"/>
      <c r="J359" s="131"/>
      <c r="K359" s="131"/>
      <c r="L359" s="131"/>
      <c r="M359" s="131"/>
      <c r="N359" s="131"/>
      <c r="O359" s="131"/>
      <c r="P359" s="131"/>
      <c r="Q359" s="131"/>
      <c r="R359" s="131"/>
      <c r="S359" s="131"/>
      <c r="T359" s="131"/>
      <c r="U359" s="131"/>
      <c r="V359" s="131"/>
      <c r="W359" s="131"/>
      <c r="X359" s="131"/>
      <c r="Y359" s="131"/>
      <c r="Z359" s="131"/>
      <c r="AA359" s="131"/>
    </row>
    <row r="360" spans="1:27" ht="17">
      <c r="A360" s="130"/>
      <c r="B360" s="131"/>
      <c r="C360" s="131"/>
      <c r="D360" s="131"/>
      <c r="E360" s="131"/>
      <c r="F360" s="131"/>
      <c r="G360" s="131"/>
      <c r="H360" s="131"/>
      <c r="I360" s="131"/>
      <c r="J360" s="131"/>
      <c r="K360" s="131"/>
      <c r="L360" s="131"/>
      <c r="M360" s="131"/>
      <c r="N360" s="131"/>
      <c r="O360" s="131"/>
      <c r="P360" s="131"/>
      <c r="Q360" s="131"/>
      <c r="R360" s="131"/>
      <c r="S360" s="131"/>
      <c r="T360" s="131"/>
      <c r="U360" s="131"/>
      <c r="V360" s="131"/>
      <c r="W360" s="131"/>
      <c r="X360" s="131"/>
      <c r="Y360" s="131"/>
      <c r="Z360" s="131"/>
      <c r="AA360" s="131"/>
    </row>
    <row r="361" spans="1:27" ht="17">
      <c r="A361" s="130"/>
      <c r="B361" s="131"/>
      <c r="C361" s="131"/>
      <c r="D361" s="131"/>
      <c r="E361" s="131"/>
      <c r="F361" s="131"/>
      <c r="G361" s="131"/>
      <c r="H361" s="131"/>
      <c r="I361" s="131"/>
      <c r="J361" s="131"/>
      <c r="K361" s="131"/>
      <c r="L361" s="131"/>
      <c r="M361" s="131"/>
      <c r="N361" s="131"/>
      <c r="O361" s="131"/>
      <c r="P361" s="131"/>
      <c r="Q361" s="131"/>
      <c r="R361" s="131"/>
      <c r="S361" s="131"/>
      <c r="T361" s="131"/>
      <c r="U361" s="131"/>
      <c r="V361" s="131"/>
      <c r="W361" s="131"/>
      <c r="X361" s="131"/>
      <c r="Y361" s="131"/>
      <c r="Z361" s="131"/>
      <c r="AA361" s="131"/>
    </row>
    <row r="362" spans="1:27" ht="17">
      <c r="A362" s="130"/>
      <c r="B362" s="131"/>
      <c r="C362" s="131"/>
      <c r="D362" s="131"/>
      <c r="E362" s="131"/>
      <c r="F362" s="131"/>
      <c r="G362" s="131"/>
      <c r="H362" s="131"/>
      <c r="I362" s="131"/>
      <c r="J362" s="131"/>
      <c r="K362" s="131"/>
      <c r="L362" s="131"/>
      <c r="M362" s="131"/>
      <c r="N362" s="131"/>
      <c r="O362" s="131"/>
      <c r="P362" s="131"/>
      <c r="Q362" s="131"/>
      <c r="R362" s="131"/>
      <c r="S362" s="131"/>
      <c r="T362" s="131"/>
      <c r="U362" s="131"/>
      <c r="V362" s="131"/>
      <c r="W362" s="131"/>
      <c r="X362" s="131"/>
      <c r="Y362" s="131"/>
      <c r="Z362" s="131"/>
      <c r="AA362" s="131"/>
    </row>
    <row r="363" spans="1:27" ht="17">
      <c r="A363" s="130"/>
      <c r="B363" s="131"/>
      <c r="C363" s="131"/>
      <c r="D363" s="131"/>
      <c r="E363" s="131"/>
      <c r="F363" s="131"/>
      <c r="G363" s="131"/>
      <c r="H363" s="131"/>
      <c r="I363" s="131"/>
      <c r="J363" s="131"/>
      <c r="K363" s="131"/>
      <c r="L363" s="131"/>
      <c r="M363" s="131"/>
      <c r="N363" s="131"/>
      <c r="O363" s="131"/>
      <c r="P363" s="131"/>
      <c r="Q363" s="131"/>
      <c r="R363" s="131"/>
      <c r="S363" s="131"/>
      <c r="T363" s="131"/>
      <c r="U363" s="131"/>
      <c r="V363" s="131"/>
      <c r="W363" s="131"/>
      <c r="X363" s="131"/>
      <c r="Y363" s="131"/>
      <c r="Z363" s="131"/>
      <c r="AA363" s="131"/>
    </row>
    <row r="364" spans="1:27" ht="17">
      <c r="A364" s="130"/>
      <c r="B364" s="131"/>
      <c r="C364" s="131"/>
      <c r="D364" s="131"/>
      <c r="E364" s="131"/>
      <c r="F364" s="131"/>
      <c r="G364" s="131"/>
      <c r="H364" s="131"/>
      <c r="I364" s="131"/>
      <c r="J364" s="131"/>
      <c r="K364" s="131"/>
      <c r="L364" s="131"/>
      <c r="M364" s="131"/>
      <c r="N364" s="131"/>
      <c r="O364" s="131"/>
      <c r="P364" s="131"/>
      <c r="Q364" s="131"/>
      <c r="R364" s="131"/>
      <c r="S364" s="131"/>
      <c r="T364" s="131"/>
      <c r="U364" s="131"/>
      <c r="V364" s="131"/>
      <c r="W364" s="131"/>
      <c r="X364" s="131"/>
      <c r="Y364" s="131"/>
      <c r="Z364" s="131"/>
      <c r="AA364" s="131"/>
    </row>
    <row r="365" spans="1:27" ht="17">
      <c r="A365" s="130"/>
      <c r="B365" s="131"/>
      <c r="C365" s="131"/>
      <c r="D365" s="131"/>
      <c r="E365" s="131"/>
      <c r="F365" s="131"/>
      <c r="G365" s="131"/>
      <c r="H365" s="131"/>
      <c r="I365" s="131"/>
      <c r="J365" s="131"/>
      <c r="K365" s="131"/>
      <c r="L365" s="131"/>
      <c r="M365" s="131"/>
      <c r="N365" s="131"/>
      <c r="O365" s="131"/>
      <c r="P365" s="131"/>
      <c r="Q365" s="131"/>
      <c r="R365" s="131"/>
      <c r="S365" s="131"/>
      <c r="T365" s="131"/>
      <c r="U365" s="131"/>
      <c r="V365" s="131"/>
      <c r="W365" s="131"/>
      <c r="X365" s="131"/>
      <c r="Y365" s="131"/>
      <c r="Z365" s="131"/>
      <c r="AA365" s="131"/>
    </row>
    <row r="366" spans="1:27" ht="17">
      <c r="A366" s="130"/>
      <c r="B366" s="131"/>
      <c r="C366" s="131"/>
      <c r="D366" s="131"/>
      <c r="E366" s="131"/>
      <c r="F366" s="131"/>
      <c r="G366" s="131"/>
      <c r="H366" s="131"/>
      <c r="I366" s="131"/>
      <c r="J366" s="131"/>
      <c r="K366" s="131"/>
      <c r="L366" s="131"/>
      <c r="M366" s="131"/>
      <c r="N366" s="131"/>
      <c r="O366" s="131"/>
      <c r="P366" s="131"/>
      <c r="Q366" s="131"/>
      <c r="R366" s="131"/>
      <c r="S366" s="131"/>
      <c r="T366" s="131"/>
      <c r="U366" s="131"/>
      <c r="V366" s="131"/>
      <c r="W366" s="131"/>
      <c r="X366" s="131"/>
      <c r="Y366" s="131"/>
      <c r="Z366" s="131"/>
      <c r="AA366" s="131"/>
    </row>
    <row r="367" spans="1:27" ht="17">
      <c r="A367" s="130"/>
      <c r="B367" s="131"/>
      <c r="C367" s="131"/>
      <c r="D367" s="131"/>
      <c r="E367" s="131"/>
      <c r="F367" s="131"/>
      <c r="G367" s="131"/>
      <c r="H367" s="131"/>
      <c r="I367" s="131"/>
      <c r="J367" s="131"/>
      <c r="K367" s="131"/>
      <c r="L367" s="131"/>
      <c r="M367" s="131"/>
      <c r="N367" s="131"/>
      <c r="O367" s="131"/>
      <c r="P367" s="131"/>
      <c r="Q367" s="131"/>
      <c r="R367" s="131"/>
      <c r="S367" s="131"/>
      <c r="T367" s="131"/>
      <c r="U367" s="131"/>
      <c r="V367" s="131"/>
      <c r="W367" s="131"/>
      <c r="X367" s="131"/>
      <c r="Y367" s="131"/>
      <c r="Z367" s="131"/>
      <c r="AA367" s="131"/>
    </row>
    <row r="368" spans="1:27" ht="17">
      <c r="A368" s="130"/>
      <c r="B368" s="131"/>
      <c r="C368" s="131"/>
      <c r="D368" s="131"/>
      <c r="E368" s="131"/>
      <c r="F368" s="131"/>
      <c r="G368" s="131"/>
      <c r="H368" s="131"/>
      <c r="I368" s="131"/>
      <c r="J368" s="131"/>
      <c r="K368" s="131"/>
      <c r="L368" s="131"/>
      <c r="M368" s="131"/>
      <c r="N368" s="131"/>
      <c r="O368" s="131"/>
      <c r="P368" s="131"/>
      <c r="Q368" s="131"/>
      <c r="R368" s="131"/>
      <c r="S368" s="131"/>
      <c r="T368" s="131"/>
      <c r="U368" s="131"/>
      <c r="V368" s="131"/>
      <c r="W368" s="131"/>
      <c r="X368" s="131"/>
      <c r="Y368" s="131"/>
      <c r="Z368" s="131"/>
      <c r="AA368" s="131"/>
    </row>
    <row r="369" spans="1:27" ht="17">
      <c r="A369" s="130"/>
      <c r="B369" s="131"/>
      <c r="C369" s="131"/>
      <c r="D369" s="131"/>
      <c r="E369" s="131"/>
      <c r="F369" s="131"/>
      <c r="G369" s="131"/>
      <c r="H369" s="131"/>
      <c r="I369" s="131"/>
      <c r="J369" s="131"/>
      <c r="K369" s="131"/>
      <c r="L369" s="131"/>
      <c r="M369" s="131"/>
      <c r="N369" s="131"/>
      <c r="O369" s="131"/>
      <c r="P369" s="131"/>
      <c r="Q369" s="131"/>
      <c r="R369" s="131"/>
      <c r="S369" s="131"/>
      <c r="T369" s="131"/>
      <c r="U369" s="131"/>
      <c r="V369" s="131"/>
      <c r="W369" s="131"/>
      <c r="X369" s="131"/>
      <c r="Y369" s="131"/>
      <c r="Z369" s="131"/>
      <c r="AA369" s="131"/>
    </row>
    <row r="370" spans="1:27" ht="17">
      <c r="A370" s="130"/>
      <c r="B370" s="131"/>
      <c r="C370" s="131"/>
      <c r="D370" s="131"/>
      <c r="E370" s="131"/>
      <c r="F370" s="131"/>
      <c r="G370" s="131"/>
      <c r="H370" s="131"/>
      <c r="I370" s="131"/>
      <c r="J370" s="131"/>
      <c r="K370" s="131"/>
      <c r="L370" s="131"/>
      <c r="M370" s="131"/>
      <c r="N370" s="131"/>
      <c r="O370" s="131"/>
      <c r="P370" s="131"/>
      <c r="Q370" s="131"/>
      <c r="R370" s="131"/>
      <c r="S370" s="131"/>
      <c r="T370" s="131"/>
      <c r="U370" s="131"/>
      <c r="V370" s="131"/>
      <c r="W370" s="131"/>
      <c r="X370" s="131"/>
      <c r="Y370" s="131"/>
      <c r="Z370" s="131"/>
      <c r="AA370" s="131"/>
    </row>
    <row r="371" spans="1:27" ht="17">
      <c r="A371" s="130"/>
      <c r="B371" s="131"/>
      <c r="C371" s="131"/>
      <c r="D371" s="131"/>
      <c r="E371" s="131"/>
      <c r="F371" s="131"/>
      <c r="G371" s="131"/>
      <c r="H371" s="131"/>
      <c r="I371" s="131"/>
      <c r="J371" s="131"/>
      <c r="K371" s="131"/>
      <c r="L371" s="131"/>
      <c r="M371" s="131"/>
      <c r="N371" s="131"/>
      <c r="O371" s="131"/>
      <c r="P371" s="131"/>
      <c r="Q371" s="131"/>
      <c r="R371" s="131"/>
      <c r="S371" s="131"/>
      <c r="T371" s="131"/>
      <c r="U371" s="131"/>
      <c r="V371" s="131"/>
      <c r="W371" s="131"/>
      <c r="X371" s="131"/>
      <c r="Y371" s="131"/>
      <c r="Z371" s="131"/>
      <c r="AA371" s="131"/>
    </row>
    <row r="372" spans="1:27" ht="17">
      <c r="A372" s="130"/>
      <c r="B372" s="131"/>
      <c r="C372" s="131"/>
      <c r="D372" s="131"/>
      <c r="E372" s="131"/>
      <c r="F372" s="131"/>
      <c r="G372" s="131"/>
      <c r="H372" s="131"/>
      <c r="I372" s="131"/>
      <c r="J372" s="131"/>
      <c r="K372" s="131"/>
      <c r="L372" s="131"/>
      <c r="M372" s="131"/>
      <c r="N372" s="131"/>
      <c r="O372" s="131"/>
      <c r="P372" s="131"/>
      <c r="Q372" s="131"/>
      <c r="R372" s="131"/>
      <c r="S372" s="131"/>
      <c r="T372" s="131"/>
      <c r="U372" s="131"/>
      <c r="V372" s="131"/>
      <c r="W372" s="131"/>
      <c r="X372" s="131"/>
      <c r="Y372" s="131"/>
      <c r="Z372" s="131"/>
      <c r="AA372" s="131"/>
    </row>
    <row r="373" spans="1:27" ht="17">
      <c r="A373" s="130"/>
      <c r="B373" s="131"/>
      <c r="C373" s="131"/>
      <c r="D373" s="131"/>
      <c r="E373" s="131"/>
      <c r="F373" s="131"/>
      <c r="G373" s="131"/>
      <c r="H373" s="131"/>
      <c r="I373" s="131"/>
      <c r="J373" s="131"/>
      <c r="K373" s="131"/>
      <c r="L373" s="131"/>
      <c r="M373" s="131"/>
      <c r="N373" s="131"/>
      <c r="O373" s="131"/>
      <c r="P373" s="131"/>
      <c r="Q373" s="131"/>
      <c r="R373" s="131"/>
      <c r="S373" s="131"/>
      <c r="T373" s="131"/>
      <c r="U373" s="131"/>
      <c r="V373" s="131"/>
      <c r="W373" s="131"/>
      <c r="X373" s="131"/>
      <c r="Y373" s="131"/>
      <c r="Z373" s="131"/>
      <c r="AA373" s="131"/>
    </row>
    <row r="374" spans="1:27" ht="17">
      <c r="A374" s="130"/>
      <c r="B374" s="131"/>
      <c r="C374" s="131"/>
      <c r="D374" s="131"/>
      <c r="E374" s="131"/>
      <c r="F374" s="131"/>
      <c r="G374" s="131"/>
      <c r="H374" s="131"/>
      <c r="I374" s="131"/>
      <c r="J374" s="131"/>
      <c r="K374" s="131"/>
      <c r="L374" s="131"/>
      <c r="M374" s="131"/>
      <c r="N374" s="131"/>
      <c r="O374" s="131"/>
      <c r="P374" s="131"/>
      <c r="Q374" s="131"/>
      <c r="R374" s="131"/>
      <c r="S374" s="131"/>
      <c r="T374" s="131"/>
      <c r="U374" s="131"/>
      <c r="V374" s="131"/>
      <c r="W374" s="131"/>
      <c r="X374" s="131"/>
      <c r="Y374" s="131"/>
      <c r="Z374" s="131"/>
      <c r="AA374" s="131"/>
    </row>
    <row r="375" spans="1:27" ht="17">
      <c r="A375" s="130"/>
      <c r="B375" s="131"/>
      <c r="C375" s="131"/>
      <c r="D375" s="131"/>
      <c r="E375" s="131"/>
      <c r="F375" s="131"/>
      <c r="G375" s="131"/>
      <c r="H375" s="131"/>
      <c r="I375" s="131"/>
      <c r="J375" s="131"/>
      <c r="K375" s="131"/>
      <c r="L375" s="131"/>
      <c r="M375" s="131"/>
      <c r="N375" s="131"/>
      <c r="O375" s="131"/>
      <c r="P375" s="131"/>
      <c r="Q375" s="131"/>
      <c r="R375" s="131"/>
      <c r="S375" s="131"/>
      <c r="T375" s="131"/>
      <c r="U375" s="131"/>
      <c r="V375" s="131"/>
      <c r="W375" s="131"/>
      <c r="X375" s="131"/>
      <c r="Y375" s="131"/>
      <c r="Z375" s="131"/>
      <c r="AA375" s="131"/>
    </row>
    <row r="376" spans="1:27" ht="17">
      <c r="A376" s="130"/>
      <c r="B376" s="131"/>
      <c r="C376" s="131"/>
      <c r="D376" s="131"/>
      <c r="E376" s="131"/>
      <c r="F376" s="131"/>
      <c r="G376" s="131"/>
      <c r="H376" s="131"/>
      <c r="I376" s="131"/>
      <c r="J376" s="131"/>
      <c r="K376" s="131"/>
      <c r="L376" s="131"/>
      <c r="M376" s="131"/>
      <c r="N376" s="131"/>
      <c r="O376" s="131"/>
      <c r="P376" s="131"/>
      <c r="Q376" s="131"/>
      <c r="R376" s="131"/>
      <c r="S376" s="131"/>
      <c r="T376" s="131"/>
      <c r="U376" s="131"/>
      <c r="V376" s="131"/>
      <c r="W376" s="131"/>
      <c r="X376" s="131"/>
      <c r="Y376" s="131"/>
      <c r="Z376" s="131"/>
      <c r="AA376" s="131"/>
    </row>
    <row r="377" spans="1:27" ht="17">
      <c r="A377" s="130"/>
      <c r="B377" s="131"/>
      <c r="C377" s="131"/>
      <c r="D377" s="131"/>
      <c r="E377" s="131"/>
      <c r="F377" s="131"/>
      <c r="G377" s="131"/>
      <c r="H377" s="131"/>
      <c r="I377" s="131"/>
      <c r="J377" s="131"/>
      <c r="K377" s="131"/>
      <c r="L377" s="131"/>
      <c r="M377" s="131"/>
      <c r="N377" s="131"/>
      <c r="O377" s="131"/>
      <c r="P377" s="131"/>
      <c r="Q377" s="131"/>
      <c r="R377" s="131"/>
      <c r="S377" s="131"/>
      <c r="T377" s="131"/>
      <c r="U377" s="131"/>
      <c r="V377" s="131"/>
      <c r="W377" s="131"/>
      <c r="X377" s="131"/>
      <c r="Y377" s="131"/>
      <c r="Z377" s="131"/>
      <c r="AA377" s="131"/>
    </row>
    <row r="378" spans="1:27" ht="17">
      <c r="A378" s="130"/>
      <c r="B378" s="131"/>
      <c r="C378" s="131"/>
      <c r="D378" s="131"/>
      <c r="E378" s="131"/>
      <c r="F378" s="131"/>
      <c r="G378" s="131"/>
      <c r="H378" s="131"/>
      <c r="I378" s="131"/>
      <c r="J378" s="131"/>
      <c r="K378" s="131"/>
      <c r="L378" s="131"/>
      <c r="M378" s="131"/>
      <c r="N378" s="131"/>
      <c r="O378" s="131"/>
      <c r="P378" s="131"/>
      <c r="Q378" s="131"/>
      <c r="R378" s="131"/>
      <c r="S378" s="131"/>
      <c r="T378" s="131"/>
      <c r="U378" s="131"/>
      <c r="V378" s="131"/>
      <c r="W378" s="131"/>
      <c r="X378" s="131"/>
      <c r="Y378" s="131"/>
      <c r="Z378" s="131"/>
      <c r="AA378" s="131"/>
    </row>
    <row r="379" spans="1:27" ht="17">
      <c r="A379" s="130"/>
      <c r="B379" s="131"/>
      <c r="C379" s="131"/>
      <c r="D379" s="131"/>
      <c r="E379" s="131"/>
      <c r="F379" s="131"/>
      <c r="G379" s="131"/>
      <c r="H379" s="131"/>
      <c r="I379" s="131"/>
      <c r="J379" s="131"/>
      <c r="K379" s="131"/>
      <c r="L379" s="131"/>
      <c r="M379" s="131"/>
      <c r="N379" s="131"/>
      <c r="O379" s="131"/>
      <c r="P379" s="131"/>
      <c r="Q379" s="131"/>
      <c r="R379" s="131"/>
      <c r="S379" s="131"/>
      <c r="T379" s="131"/>
      <c r="U379" s="131"/>
      <c r="V379" s="131"/>
      <c r="W379" s="131"/>
      <c r="X379" s="131"/>
      <c r="Y379" s="131"/>
      <c r="Z379" s="131"/>
      <c r="AA379" s="131"/>
    </row>
    <row r="380" spans="1:27" ht="17">
      <c r="A380" s="130"/>
      <c r="B380" s="131"/>
      <c r="C380" s="131"/>
      <c r="D380" s="131"/>
      <c r="E380" s="131"/>
      <c r="F380" s="131"/>
      <c r="G380" s="131"/>
      <c r="H380" s="131"/>
      <c r="I380" s="131"/>
      <c r="J380" s="131"/>
      <c r="K380" s="131"/>
      <c r="L380" s="131"/>
      <c r="M380" s="131"/>
      <c r="N380" s="131"/>
      <c r="O380" s="131"/>
      <c r="P380" s="131"/>
      <c r="Q380" s="131"/>
      <c r="R380" s="131"/>
      <c r="S380" s="131"/>
      <c r="T380" s="131"/>
      <c r="U380" s="131"/>
      <c r="V380" s="131"/>
      <c r="W380" s="131"/>
      <c r="X380" s="131"/>
      <c r="Y380" s="131"/>
      <c r="Z380" s="131"/>
      <c r="AA380" s="131"/>
    </row>
    <row r="381" spans="1:27" ht="17">
      <c r="A381" s="130"/>
      <c r="B381" s="131"/>
      <c r="C381" s="131"/>
      <c r="D381" s="131"/>
      <c r="E381" s="131"/>
      <c r="F381" s="131"/>
      <c r="G381" s="131"/>
      <c r="H381" s="131"/>
      <c r="I381" s="131"/>
      <c r="J381" s="131"/>
      <c r="K381" s="131"/>
      <c r="L381" s="131"/>
      <c r="M381" s="131"/>
      <c r="N381" s="131"/>
      <c r="O381" s="131"/>
      <c r="P381" s="131"/>
      <c r="Q381" s="131"/>
      <c r="R381" s="131"/>
      <c r="S381" s="131"/>
      <c r="T381" s="131"/>
      <c r="U381" s="131"/>
      <c r="V381" s="131"/>
      <c r="W381" s="131"/>
      <c r="X381" s="131"/>
      <c r="Y381" s="131"/>
      <c r="Z381" s="131"/>
      <c r="AA381" s="131"/>
    </row>
    <row r="382" spans="1:27" ht="17">
      <c r="A382" s="130"/>
      <c r="B382" s="131"/>
      <c r="C382" s="131"/>
      <c r="D382" s="131"/>
      <c r="E382" s="131"/>
      <c r="F382" s="131"/>
      <c r="G382" s="131"/>
      <c r="H382" s="131"/>
      <c r="I382" s="131"/>
      <c r="J382" s="131"/>
      <c r="K382" s="131"/>
      <c r="L382" s="131"/>
      <c r="M382" s="131"/>
      <c r="N382" s="131"/>
      <c r="O382" s="131"/>
      <c r="P382" s="131"/>
      <c r="Q382" s="131"/>
      <c r="R382" s="131"/>
      <c r="S382" s="131"/>
      <c r="T382" s="131"/>
      <c r="U382" s="131"/>
      <c r="V382" s="131"/>
      <c r="W382" s="131"/>
      <c r="X382" s="131"/>
      <c r="Y382" s="131"/>
      <c r="Z382" s="131"/>
      <c r="AA382" s="131"/>
    </row>
    <row r="383" spans="1:27" ht="17">
      <c r="A383" s="130"/>
      <c r="B383" s="131"/>
      <c r="C383" s="131"/>
      <c r="D383" s="131"/>
      <c r="E383" s="131"/>
      <c r="F383" s="131"/>
      <c r="G383" s="131"/>
      <c r="H383" s="131"/>
      <c r="I383" s="131"/>
      <c r="J383" s="131"/>
      <c r="K383" s="131"/>
      <c r="L383" s="131"/>
      <c r="M383" s="131"/>
      <c r="N383" s="131"/>
      <c r="O383" s="131"/>
      <c r="P383" s="131"/>
      <c r="Q383" s="131"/>
      <c r="R383" s="131"/>
      <c r="S383" s="131"/>
      <c r="T383" s="131"/>
      <c r="U383" s="131"/>
      <c r="V383" s="131"/>
      <c r="W383" s="131"/>
      <c r="X383" s="131"/>
      <c r="Y383" s="131"/>
      <c r="Z383" s="131"/>
      <c r="AA383" s="131"/>
    </row>
    <row r="384" spans="1:27" ht="17">
      <c r="A384" s="130"/>
      <c r="B384" s="131"/>
      <c r="C384" s="131"/>
      <c r="D384" s="131"/>
      <c r="E384" s="131"/>
      <c r="F384" s="131"/>
      <c r="G384" s="131"/>
      <c r="H384" s="131"/>
      <c r="I384" s="131"/>
      <c r="J384" s="131"/>
      <c r="K384" s="131"/>
      <c r="L384" s="131"/>
      <c r="M384" s="131"/>
      <c r="N384" s="131"/>
      <c r="O384" s="131"/>
      <c r="P384" s="131"/>
      <c r="Q384" s="131"/>
      <c r="R384" s="131"/>
      <c r="S384" s="131"/>
      <c r="T384" s="131"/>
      <c r="U384" s="131"/>
      <c r="V384" s="131"/>
      <c r="W384" s="131"/>
      <c r="X384" s="131"/>
      <c r="Y384" s="131"/>
      <c r="Z384" s="131"/>
      <c r="AA384" s="131"/>
    </row>
    <row r="385" spans="1:27" ht="17">
      <c r="A385" s="130"/>
      <c r="B385" s="131"/>
      <c r="C385" s="131"/>
      <c r="D385" s="131"/>
      <c r="E385" s="131"/>
      <c r="F385" s="131"/>
      <c r="G385" s="131"/>
      <c r="H385" s="131"/>
      <c r="I385" s="131"/>
      <c r="J385" s="131"/>
      <c r="K385" s="131"/>
      <c r="L385" s="131"/>
      <c r="M385" s="131"/>
      <c r="N385" s="131"/>
      <c r="O385" s="131"/>
      <c r="P385" s="131"/>
      <c r="Q385" s="131"/>
      <c r="R385" s="131"/>
      <c r="S385" s="131"/>
      <c r="T385" s="131"/>
      <c r="U385" s="131"/>
      <c r="V385" s="131"/>
      <c r="W385" s="131"/>
      <c r="X385" s="131"/>
      <c r="Y385" s="131"/>
      <c r="Z385" s="131"/>
      <c r="AA385" s="131"/>
    </row>
    <row r="386" spans="1:27" ht="17">
      <c r="A386" s="130"/>
      <c r="B386" s="131"/>
      <c r="C386" s="131"/>
      <c r="D386" s="131"/>
      <c r="E386" s="131"/>
      <c r="F386" s="131"/>
      <c r="G386" s="131"/>
      <c r="H386" s="131"/>
      <c r="I386" s="131"/>
      <c r="J386" s="131"/>
      <c r="K386" s="131"/>
      <c r="L386" s="131"/>
      <c r="M386" s="131"/>
      <c r="N386" s="131"/>
      <c r="O386" s="131"/>
      <c r="P386" s="131"/>
      <c r="Q386" s="131"/>
      <c r="R386" s="131"/>
      <c r="S386" s="131"/>
      <c r="T386" s="131"/>
      <c r="U386" s="131"/>
      <c r="V386" s="131"/>
      <c r="W386" s="131"/>
      <c r="X386" s="131"/>
      <c r="Y386" s="131"/>
      <c r="Z386" s="131"/>
      <c r="AA386" s="131"/>
    </row>
    <row r="387" spans="1:27" ht="17">
      <c r="A387" s="130"/>
      <c r="B387" s="131"/>
      <c r="C387" s="131"/>
      <c r="D387" s="131"/>
      <c r="E387" s="131"/>
      <c r="F387" s="131"/>
      <c r="G387" s="131"/>
      <c r="H387" s="131"/>
      <c r="I387" s="131"/>
      <c r="J387" s="131"/>
      <c r="K387" s="131"/>
      <c r="L387" s="131"/>
      <c r="M387" s="131"/>
      <c r="N387" s="131"/>
      <c r="O387" s="131"/>
      <c r="P387" s="131"/>
      <c r="Q387" s="131"/>
      <c r="R387" s="131"/>
      <c r="S387" s="131"/>
      <c r="T387" s="131"/>
      <c r="U387" s="131"/>
      <c r="V387" s="131"/>
      <c r="W387" s="131"/>
      <c r="X387" s="131"/>
      <c r="Y387" s="131"/>
      <c r="Z387" s="131"/>
      <c r="AA387" s="131"/>
    </row>
    <row r="388" spans="1:27" ht="17">
      <c r="A388" s="130"/>
      <c r="B388" s="131"/>
      <c r="C388" s="131"/>
      <c r="D388" s="131"/>
      <c r="E388" s="131"/>
      <c r="F388" s="131"/>
      <c r="G388" s="131"/>
      <c r="H388" s="131"/>
      <c r="I388" s="131"/>
      <c r="J388" s="131"/>
      <c r="K388" s="131"/>
      <c r="L388" s="131"/>
      <c r="M388" s="131"/>
      <c r="N388" s="131"/>
      <c r="O388" s="131"/>
      <c r="P388" s="131"/>
      <c r="Q388" s="131"/>
      <c r="R388" s="131"/>
      <c r="S388" s="131"/>
      <c r="T388" s="131"/>
      <c r="U388" s="131"/>
      <c r="V388" s="131"/>
      <c r="W388" s="131"/>
      <c r="X388" s="131"/>
      <c r="Y388" s="131"/>
      <c r="Z388" s="131"/>
      <c r="AA388" s="131"/>
    </row>
    <row r="389" spans="1:27" ht="17">
      <c r="A389" s="130"/>
      <c r="B389" s="131"/>
      <c r="C389" s="131"/>
      <c r="D389" s="131"/>
      <c r="E389" s="131"/>
      <c r="F389" s="131"/>
      <c r="G389" s="131"/>
      <c r="H389" s="131"/>
      <c r="I389" s="131"/>
      <c r="J389" s="131"/>
      <c r="K389" s="131"/>
      <c r="L389" s="131"/>
      <c r="M389" s="131"/>
      <c r="N389" s="131"/>
      <c r="O389" s="131"/>
      <c r="P389" s="131"/>
      <c r="Q389" s="131"/>
      <c r="R389" s="131"/>
      <c r="S389" s="131"/>
      <c r="T389" s="131"/>
      <c r="U389" s="131"/>
      <c r="V389" s="131"/>
      <c r="W389" s="131"/>
      <c r="X389" s="131"/>
      <c r="Y389" s="131"/>
      <c r="Z389" s="131"/>
      <c r="AA389" s="131"/>
    </row>
    <row r="390" spans="1:27" ht="17">
      <c r="A390" s="130"/>
      <c r="B390" s="131"/>
      <c r="C390" s="131"/>
      <c r="D390" s="131"/>
      <c r="E390" s="131"/>
      <c r="F390" s="131"/>
      <c r="G390" s="131"/>
      <c r="H390" s="131"/>
      <c r="I390" s="131"/>
      <c r="J390" s="131"/>
      <c r="K390" s="131"/>
      <c r="L390" s="131"/>
      <c r="M390" s="131"/>
      <c r="N390" s="131"/>
      <c r="O390" s="131"/>
      <c r="P390" s="131"/>
      <c r="Q390" s="131"/>
      <c r="R390" s="131"/>
      <c r="S390" s="131"/>
      <c r="T390" s="131"/>
      <c r="U390" s="131"/>
      <c r="V390" s="131"/>
      <c r="W390" s="131"/>
      <c r="X390" s="131"/>
      <c r="Y390" s="131"/>
      <c r="Z390" s="131"/>
      <c r="AA390" s="131"/>
    </row>
    <row r="391" spans="1:27" ht="17">
      <c r="A391" s="130"/>
      <c r="B391" s="131"/>
      <c r="C391" s="131"/>
      <c r="D391" s="131"/>
      <c r="E391" s="131"/>
      <c r="F391" s="131"/>
      <c r="G391" s="131"/>
      <c r="H391" s="131"/>
      <c r="I391" s="131"/>
      <c r="J391" s="131"/>
      <c r="K391" s="131"/>
      <c r="L391" s="131"/>
      <c r="M391" s="131"/>
      <c r="N391" s="131"/>
      <c r="O391" s="131"/>
      <c r="P391" s="131"/>
      <c r="Q391" s="131"/>
      <c r="R391" s="131"/>
      <c r="S391" s="131"/>
      <c r="T391" s="131"/>
      <c r="U391" s="131"/>
      <c r="V391" s="131"/>
      <c r="W391" s="131"/>
      <c r="X391" s="131"/>
      <c r="Y391" s="131"/>
      <c r="Z391" s="131"/>
      <c r="AA391" s="131"/>
    </row>
    <row r="392" spans="1:27" ht="17">
      <c r="A392" s="130"/>
      <c r="B392" s="131"/>
      <c r="C392" s="131"/>
      <c r="D392" s="131"/>
      <c r="E392" s="131"/>
      <c r="F392" s="131"/>
      <c r="G392" s="131"/>
      <c r="H392" s="131"/>
      <c r="I392" s="131"/>
      <c r="J392" s="131"/>
      <c r="K392" s="131"/>
      <c r="L392" s="131"/>
      <c r="M392" s="131"/>
      <c r="N392" s="131"/>
      <c r="O392" s="131"/>
      <c r="P392" s="131"/>
      <c r="Q392" s="131"/>
      <c r="R392" s="131"/>
      <c r="S392" s="131"/>
      <c r="T392" s="131"/>
      <c r="U392" s="131"/>
      <c r="V392" s="131"/>
      <c r="W392" s="131"/>
      <c r="X392" s="131"/>
      <c r="Y392" s="131"/>
      <c r="Z392" s="131"/>
      <c r="AA392" s="131"/>
    </row>
    <row r="393" spans="1:27" ht="17">
      <c r="A393" s="130"/>
      <c r="B393" s="131"/>
      <c r="C393" s="131"/>
      <c r="D393" s="131"/>
      <c r="E393" s="131"/>
      <c r="F393" s="131"/>
      <c r="G393" s="131"/>
      <c r="H393" s="131"/>
      <c r="I393" s="131"/>
      <c r="J393" s="131"/>
      <c r="K393" s="131"/>
      <c r="L393" s="131"/>
      <c r="M393" s="131"/>
      <c r="N393" s="131"/>
      <c r="O393" s="131"/>
      <c r="P393" s="131"/>
      <c r="Q393" s="131"/>
      <c r="R393" s="131"/>
      <c r="S393" s="131"/>
      <c r="T393" s="131"/>
      <c r="U393" s="131"/>
      <c r="V393" s="131"/>
      <c r="W393" s="131"/>
      <c r="X393" s="131"/>
      <c r="Y393" s="131"/>
      <c r="Z393" s="131"/>
      <c r="AA393" s="131"/>
    </row>
    <row r="394" spans="1:27" ht="17">
      <c r="A394" s="130"/>
      <c r="B394" s="131"/>
      <c r="C394" s="131"/>
      <c r="D394" s="131"/>
      <c r="E394" s="131"/>
      <c r="F394" s="131"/>
      <c r="G394" s="131"/>
      <c r="H394" s="131"/>
      <c r="I394" s="131"/>
      <c r="J394" s="131"/>
      <c r="K394" s="131"/>
      <c r="L394" s="131"/>
      <c r="M394" s="131"/>
      <c r="N394" s="131"/>
      <c r="O394" s="131"/>
      <c r="P394" s="131"/>
      <c r="Q394" s="131"/>
      <c r="R394" s="131"/>
      <c r="S394" s="131"/>
      <c r="T394" s="131"/>
      <c r="U394" s="131"/>
      <c r="V394" s="131"/>
      <c r="W394" s="131"/>
      <c r="X394" s="131"/>
      <c r="Y394" s="131"/>
      <c r="Z394" s="131"/>
      <c r="AA394" s="131"/>
    </row>
    <row r="395" spans="1:27" ht="17">
      <c r="A395" s="130"/>
      <c r="B395" s="131"/>
      <c r="C395" s="131"/>
      <c r="D395" s="131"/>
      <c r="E395" s="131"/>
      <c r="F395" s="131"/>
      <c r="G395" s="131"/>
      <c r="H395" s="131"/>
      <c r="I395" s="131"/>
      <c r="J395" s="131"/>
      <c r="K395" s="131"/>
      <c r="L395" s="131"/>
      <c r="M395" s="131"/>
      <c r="N395" s="131"/>
      <c r="O395" s="131"/>
      <c r="P395" s="131"/>
      <c r="Q395" s="131"/>
      <c r="R395" s="131"/>
      <c r="S395" s="131"/>
      <c r="T395" s="131"/>
      <c r="U395" s="131"/>
      <c r="V395" s="131"/>
      <c r="W395" s="131"/>
      <c r="X395" s="131"/>
      <c r="Y395" s="131"/>
      <c r="Z395" s="131"/>
      <c r="AA395" s="131"/>
    </row>
    <row r="396" spans="1:27" ht="17">
      <c r="A396" s="130"/>
      <c r="B396" s="131"/>
      <c r="C396" s="131"/>
      <c r="D396" s="131"/>
      <c r="E396" s="131"/>
      <c r="F396" s="131"/>
      <c r="G396" s="131"/>
      <c r="H396" s="131"/>
      <c r="I396" s="131"/>
      <c r="J396" s="131"/>
      <c r="K396" s="131"/>
      <c r="L396" s="131"/>
      <c r="M396" s="131"/>
      <c r="N396" s="131"/>
      <c r="O396" s="131"/>
      <c r="P396" s="131"/>
      <c r="Q396" s="131"/>
      <c r="R396" s="131"/>
      <c r="S396" s="131"/>
      <c r="T396" s="131"/>
      <c r="U396" s="131"/>
      <c r="V396" s="131"/>
      <c r="W396" s="131"/>
      <c r="X396" s="131"/>
      <c r="Y396" s="131"/>
      <c r="Z396" s="131"/>
      <c r="AA396" s="131"/>
    </row>
    <row r="397" spans="1:27" ht="17">
      <c r="A397" s="130"/>
      <c r="B397" s="131"/>
      <c r="C397" s="131"/>
      <c r="D397" s="131"/>
      <c r="E397" s="131"/>
      <c r="F397" s="131"/>
      <c r="G397" s="131"/>
      <c r="H397" s="131"/>
      <c r="I397" s="131"/>
      <c r="J397" s="131"/>
      <c r="K397" s="131"/>
      <c r="L397" s="131"/>
      <c r="M397" s="131"/>
      <c r="N397" s="131"/>
      <c r="O397" s="131"/>
      <c r="P397" s="131"/>
      <c r="Q397" s="131"/>
      <c r="R397" s="131"/>
      <c r="S397" s="131"/>
      <c r="T397" s="131"/>
      <c r="U397" s="131"/>
      <c r="V397" s="131"/>
      <c r="W397" s="131"/>
      <c r="X397" s="131"/>
      <c r="Y397" s="131"/>
      <c r="Z397" s="131"/>
      <c r="AA397" s="131"/>
    </row>
    <row r="398" spans="1:27" ht="17">
      <c r="A398" s="130"/>
      <c r="B398" s="131"/>
      <c r="C398" s="131"/>
      <c r="D398" s="131"/>
      <c r="E398" s="131"/>
      <c r="F398" s="131"/>
      <c r="G398" s="131"/>
      <c r="H398" s="131"/>
      <c r="I398" s="131"/>
      <c r="J398" s="131"/>
      <c r="K398" s="131"/>
      <c r="L398" s="131"/>
      <c r="M398" s="131"/>
      <c r="N398" s="131"/>
      <c r="O398" s="131"/>
      <c r="P398" s="131"/>
      <c r="Q398" s="131"/>
      <c r="R398" s="131"/>
      <c r="S398" s="131"/>
      <c r="T398" s="131"/>
      <c r="U398" s="131"/>
      <c r="V398" s="131"/>
      <c r="W398" s="131"/>
      <c r="X398" s="131"/>
      <c r="Y398" s="131"/>
      <c r="Z398" s="131"/>
      <c r="AA398" s="131"/>
    </row>
    <row r="399" spans="1:27" ht="17">
      <c r="A399" s="130"/>
      <c r="B399" s="131"/>
      <c r="C399" s="131"/>
      <c r="D399" s="131"/>
      <c r="E399" s="131"/>
      <c r="F399" s="131"/>
      <c r="G399" s="131"/>
      <c r="H399" s="131"/>
      <c r="I399" s="131"/>
      <c r="J399" s="131"/>
      <c r="K399" s="131"/>
      <c r="L399" s="131"/>
      <c r="M399" s="131"/>
      <c r="N399" s="131"/>
      <c r="O399" s="131"/>
      <c r="P399" s="131"/>
      <c r="Q399" s="131"/>
      <c r="R399" s="131"/>
      <c r="S399" s="131"/>
      <c r="T399" s="131"/>
      <c r="U399" s="131"/>
      <c r="V399" s="131"/>
      <c r="W399" s="131"/>
      <c r="X399" s="131"/>
      <c r="Y399" s="131"/>
      <c r="Z399" s="131"/>
      <c r="AA399" s="131"/>
    </row>
    <row r="400" spans="1:27" ht="17">
      <c r="A400" s="130"/>
      <c r="B400" s="131"/>
      <c r="C400" s="131"/>
      <c r="D400" s="131"/>
      <c r="E400" s="131"/>
      <c r="F400" s="131"/>
      <c r="G400" s="131"/>
      <c r="H400" s="131"/>
      <c r="I400" s="131"/>
      <c r="J400" s="131"/>
      <c r="K400" s="131"/>
      <c r="L400" s="131"/>
      <c r="M400" s="131"/>
      <c r="N400" s="131"/>
      <c r="O400" s="131"/>
      <c r="P400" s="131"/>
      <c r="Q400" s="131"/>
      <c r="R400" s="131"/>
      <c r="S400" s="131"/>
      <c r="T400" s="131"/>
      <c r="U400" s="131"/>
      <c r="V400" s="131"/>
      <c r="W400" s="131"/>
      <c r="X400" s="131"/>
      <c r="Y400" s="131"/>
      <c r="Z400" s="131"/>
      <c r="AA400" s="131"/>
    </row>
    <row r="401" spans="1:27" ht="17">
      <c r="A401" s="130"/>
      <c r="B401" s="131"/>
      <c r="C401" s="131"/>
      <c r="D401" s="131"/>
      <c r="E401" s="131"/>
      <c r="F401" s="131"/>
      <c r="G401" s="131"/>
      <c r="H401" s="131"/>
      <c r="I401" s="131"/>
      <c r="J401" s="131"/>
      <c r="K401" s="131"/>
      <c r="L401" s="131"/>
      <c r="M401" s="131"/>
      <c r="N401" s="131"/>
      <c r="O401" s="131"/>
      <c r="P401" s="131"/>
      <c r="Q401" s="131"/>
      <c r="R401" s="131"/>
      <c r="S401" s="131"/>
      <c r="T401" s="131"/>
      <c r="U401" s="131"/>
      <c r="V401" s="131"/>
      <c r="W401" s="131"/>
      <c r="X401" s="131"/>
      <c r="Y401" s="131"/>
      <c r="Z401" s="131"/>
      <c r="AA401" s="131"/>
    </row>
    <row r="402" spans="1:27" ht="17">
      <c r="A402" s="130"/>
      <c r="B402" s="131"/>
      <c r="C402" s="131"/>
      <c r="D402" s="131"/>
      <c r="E402" s="131"/>
      <c r="F402" s="131"/>
      <c r="G402" s="131"/>
      <c r="H402" s="131"/>
      <c r="I402" s="131"/>
      <c r="J402" s="131"/>
      <c r="K402" s="131"/>
      <c r="L402" s="131"/>
      <c r="M402" s="131"/>
      <c r="N402" s="131"/>
      <c r="O402" s="131"/>
      <c r="P402" s="131"/>
      <c r="Q402" s="131"/>
      <c r="R402" s="131"/>
      <c r="S402" s="131"/>
      <c r="T402" s="131"/>
      <c r="U402" s="131"/>
      <c r="V402" s="131"/>
      <c r="W402" s="131"/>
      <c r="X402" s="131"/>
      <c r="Y402" s="131"/>
      <c r="Z402" s="131"/>
      <c r="AA402" s="131"/>
    </row>
    <row r="403" spans="1:27" ht="17">
      <c r="A403" s="130"/>
      <c r="B403" s="131"/>
      <c r="C403" s="131"/>
      <c r="D403" s="131"/>
      <c r="E403" s="131"/>
      <c r="F403" s="131"/>
      <c r="G403" s="131"/>
      <c r="H403" s="131"/>
      <c r="I403" s="131"/>
      <c r="J403" s="131"/>
      <c r="K403" s="131"/>
      <c r="L403" s="131"/>
      <c r="M403" s="131"/>
      <c r="N403" s="131"/>
      <c r="O403" s="131"/>
      <c r="P403" s="131"/>
      <c r="Q403" s="131"/>
      <c r="R403" s="131"/>
      <c r="S403" s="131"/>
      <c r="T403" s="131"/>
      <c r="U403" s="131"/>
      <c r="V403" s="131"/>
      <c r="W403" s="131"/>
      <c r="X403" s="131"/>
      <c r="Y403" s="131"/>
      <c r="Z403" s="131"/>
      <c r="AA403" s="131"/>
    </row>
    <row r="404" spans="1:27" ht="17">
      <c r="A404" s="130"/>
      <c r="B404" s="131"/>
      <c r="C404" s="131"/>
      <c r="D404" s="131"/>
      <c r="E404" s="131"/>
      <c r="F404" s="131"/>
      <c r="G404" s="131"/>
      <c r="H404" s="131"/>
      <c r="I404" s="131"/>
      <c r="J404" s="131"/>
      <c r="K404" s="131"/>
      <c r="L404" s="131"/>
      <c r="M404" s="131"/>
      <c r="N404" s="131"/>
      <c r="O404" s="131"/>
      <c r="P404" s="131"/>
      <c r="Q404" s="131"/>
      <c r="R404" s="131"/>
      <c r="S404" s="131"/>
      <c r="T404" s="131"/>
      <c r="U404" s="131"/>
      <c r="V404" s="131"/>
      <c r="W404" s="131"/>
      <c r="X404" s="131"/>
      <c r="Y404" s="131"/>
      <c r="Z404" s="131"/>
      <c r="AA404" s="131"/>
    </row>
    <row r="405" spans="1:27" ht="17">
      <c r="A405" s="130"/>
      <c r="B405" s="131"/>
      <c r="C405" s="131"/>
      <c r="D405" s="131"/>
      <c r="E405" s="131"/>
      <c r="F405" s="131"/>
      <c r="G405" s="131"/>
      <c r="H405" s="131"/>
      <c r="I405" s="131"/>
      <c r="J405" s="131"/>
      <c r="K405" s="131"/>
      <c r="L405" s="131"/>
      <c r="M405" s="131"/>
      <c r="N405" s="131"/>
      <c r="O405" s="131"/>
      <c r="P405" s="131"/>
      <c r="Q405" s="131"/>
      <c r="R405" s="131"/>
      <c r="S405" s="131"/>
      <c r="T405" s="131"/>
      <c r="U405" s="131"/>
      <c r="V405" s="131"/>
      <c r="W405" s="131"/>
      <c r="X405" s="131"/>
      <c r="Y405" s="131"/>
      <c r="Z405" s="131"/>
      <c r="AA405" s="131"/>
    </row>
    <row r="406" spans="1:27" ht="17">
      <c r="A406" s="130"/>
      <c r="B406" s="131"/>
      <c r="C406" s="131"/>
      <c r="D406" s="131"/>
      <c r="E406" s="131"/>
      <c r="F406" s="131"/>
      <c r="G406" s="131"/>
      <c r="H406" s="131"/>
      <c r="I406" s="131"/>
      <c r="J406" s="131"/>
      <c r="K406" s="131"/>
      <c r="L406" s="131"/>
      <c r="M406" s="131"/>
      <c r="N406" s="131"/>
      <c r="O406" s="131"/>
      <c r="P406" s="131"/>
      <c r="Q406" s="131"/>
      <c r="R406" s="131"/>
      <c r="S406" s="131"/>
      <c r="T406" s="131"/>
      <c r="U406" s="131"/>
      <c r="V406" s="131"/>
      <c r="W406" s="131"/>
      <c r="X406" s="131"/>
      <c r="Y406" s="131"/>
      <c r="Z406" s="131"/>
      <c r="AA406" s="131"/>
    </row>
    <row r="407" spans="1:27" ht="17">
      <c r="A407" s="130"/>
      <c r="B407" s="131"/>
      <c r="C407" s="131"/>
      <c r="D407" s="131"/>
      <c r="E407" s="131"/>
      <c r="F407" s="131"/>
      <c r="G407" s="131"/>
      <c r="H407" s="131"/>
      <c r="I407" s="131"/>
      <c r="J407" s="131"/>
      <c r="K407" s="131"/>
      <c r="L407" s="131"/>
      <c r="M407" s="131"/>
      <c r="N407" s="131"/>
      <c r="O407" s="131"/>
      <c r="P407" s="131"/>
      <c r="Q407" s="131"/>
      <c r="R407" s="131"/>
      <c r="S407" s="131"/>
      <c r="T407" s="131"/>
      <c r="U407" s="131"/>
      <c r="V407" s="131"/>
      <c r="W407" s="131"/>
      <c r="X407" s="131"/>
      <c r="Y407" s="131"/>
      <c r="Z407" s="131"/>
      <c r="AA407" s="131"/>
    </row>
    <row r="408" spans="1:27" ht="17">
      <c r="A408" s="130"/>
      <c r="B408" s="131"/>
      <c r="C408" s="131"/>
      <c r="D408" s="131"/>
      <c r="E408" s="131"/>
      <c r="F408" s="131"/>
      <c r="G408" s="131"/>
      <c r="H408" s="131"/>
      <c r="I408" s="131"/>
      <c r="J408" s="131"/>
      <c r="K408" s="131"/>
      <c r="L408" s="131"/>
      <c r="M408" s="131"/>
      <c r="N408" s="131"/>
      <c r="O408" s="131"/>
      <c r="P408" s="131"/>
      <c r="Q408" s="131"/>
      <c r="R408" s="131"/>
      <c r="S408" s="131"/>
      <c r="T408" s="131"/>
      <c r="U408" s="131"/>
      <c r="V408" s="131"/>
      <c r="W408" s="131"/>
      <c r="X408" s="131"/>
      <c r="Y408" s="131"/>
      <c r="Z408" s="131"/>
      <c r="AA408" s="131"/>
    </row>
    <row r="409" spans="1:27" ht="17">
      <c r="A409" s="130"/>
      <c r="B409" s="131"/>
      <c r="C409" s="131"/>
      <c r="D409" s="131"/>
      <c r="E409" s="131"/>
      <c r="F409" s="131"/>
      <c r="G409" s="131"/>
      <c r="H409" s="131"/>
      <c r="I409" s="131"/>
      <c r="J409" s="131"/>
      <c r="K409" s="131"/>
      <c r="L409" s="131"/>
      <c r="M409" s="131"/>
      <c r="N409" s="131"/>
      <c r="O409" s="131"/>
      <c r="P409" s="131"/>
      <c r="Q409" s="131"/>
      <c r="R409" s="131"/>
      <c r="S409" s="131"/>
      <c r="T409" s="131"/>
      <c r="U409" s="131"/>
      <c r="V409" s="131"/>
      <c r="W409" s="131"/>
      <c r="X409" s="131"/>
      <c r="Y409" s="131"/>
      <c r="Z409" s="131"/>
      <c r="AA409" s="131"/>
    </row>
    <row r="410" spans="1:27" ht="17">
      <c r="A410" s="130"/>
      <c r="B410" s="131"/>
      <c r="C410" s="131"/>
      <c r="D410" s="131"/>
      <c r="E410" s="131"/>
      <c r="F410" s="131"/>
      <c r="G410" s="131"/>
      <c r="H410" s="131"/>
      <c r="I410" s="131"/>
      <c r="J410" s="131"/>
      <c r="K410" s="131"/>
      <c r="L410" s="131"/>
      <c r="M410" s="131"/>
      <c r="N410" s="131"/>
      <c r="O410" s="131"/>
      <c r="P410" s="131"/>
      <c r="Q410" s="131"/>
      <c r="R410" s="131"/>
      <c r="S410" s="131"/>
      <c r="T410" s="131"/>
      <c r="U410" s="131"/>
      <c r="V410" s="131"/>
      <c r="W410" s="131"/>
      <c r="X410" s="131"/>
      <c r="Y410" s="131"/>
      <c r="Z410" s="131"/>
      <c r="AA410" s="131"/>
    </row>
    <row r="411" spans="1:27" ht="17">
      <c r="A411" s="130"/>
      <c r="B411" s="131"/>
      <c r="C411" s="131"/>
      <c r="D411" s="131"/>
      <c r="E411" s="131"/>
      <c r="F411" s="131"/>
      <c r="G411" s="131"/>
      <c r="H411" s="131"/>
      <c r="I411" s="131"/>
      <c r="J411" s="131"/>
      <c r="K411" s="131"/>
      <c r="L411" s="131"/>
      <c r="M411" s="131"/>
      <c r="N411" s="131"/>
      <c r="O411" s="131"/>
      <c r="P411" s="131"/>
      <c r="Q411" s="131"/>
      <c r="R411" s="131"/>
      <c r="S411" s="131"/>
      <c r="T411" s="131"/>
      <c r="U411" s="131"/>
      <c r="V411" s="131"/>
      <c r="W411" s="131"/>
      <c r="X411" s="131"/>
      <c r="Y411" s="131"/>
      <c r="Z411" s="131"/>
      <c r="AA411" s="131"/>
    </row>
    <row r="412" spans="1:27" ht="17">
      <c r="A412" s="130"/>
      <c r="B412" s="131"/>
      <c r="C412" s="131"/>
      <c r="D412" s="131"/>
      <c r="E412" s="131"/>
      <c r="F412" s="131"/>
      <c r="G412" s="131"/>
      <c r="H412" s="131"/>
      <c r="I412" s="131"/>
      <c r="J412" s="131"/>
      <c r="K412" s="131"/>
      <c r="L412" s="131"/>
      <c r="M412" s="131"/>
      <c r="N412" s="131"/>
      <c r="O412" s="131"/>
      <c r="P412" s="131"/>
      <c r="Q412" s="131"/>
      <c r="R412" s="131"/>
      <c r="S412" s="131"/>
      <c r="T412" s="131"/>
      <c r="U412" s="131"/>
      <c r="V412" s="131"/>
      <c r="W412" s="131"/>
      <c r="X412" s="131"/>
      <c r="Y412" s="131"/>
      <c r="Z412" s="131"/>
      <c r="AA412" s="131"/>
    </row>
    <row r="413" spans="1:27" ht="17">
      <c r="A413" s="130"/>
      <c r="B413" s="131"/>
      <c r="C413" s="131"/>
      <c r="D413" s="131"/>
      <c r="E413" s="131"/>
      <c r="F413" s="131"/>
      <c r="G413" s="131"/>
      <c r="H413" s="131"/>
      <c r="I413" s="131"/>
      <c r="J413" s="131"/>
      <c r="K413" s="131"/>
      <c r="L413" s="131"/>
      <c r="M413" s="131"/>
      <c r="N413" s="131"/>
      <c r="O413" s="131"/>
      <c r="P413" s="131"/>
      <c r="Q413" s="131"/>
      <c r="R413" s="131"/>
      <c r="S413" s="131"/>
      <c r="T413" s="131"/>
      <c r="U413" s="131"/>
      <c r="V413" s="131"/>
      <c r="W413" s="131"/>
      <c r="X413" s="131"/>
      <c r="Y413" s="131"/>
      <c r="Z413" s="131"/>
      <c r="AA413" s="131"/>
    </row>
    <row r="414" spans="1:27" ht="17">
      <c r="A414" s="130"/>
      <c r="B414" s="131"/>
      <c r="C414" s="131"/>
      <c r="D414" s="131"/>
      <c r="E414" s="131"/>
      <c r="F414" s="131"/>
      <c r="G414" s="131"/>
      <c r="H414" s="131"/>
      <c r="I414" s="131"/>
      <c r="J414" s="131"/>
      <c r="K414" s="131"/>
      <c r="L414" s="131"/>
      <c r="M414" s="131"/>
      <c r="N414" s="131"/>
      <c r="O414" s="131"/>
      <c r="P414" s="131"/>
      <c r="Q414" s="131"/>
      <c r="R414" s="131"/>
      <c r="S414" s="131"/>
      <c r="T414" s="131"/>
      <c r="U414" s="131"/>
      <c r="V414" s="131"/>
      <c r="W414" s="131"/>
      <c r="X414" s="131"/>
      <c r="Y414" s="131"/>
      <c r="Z414" s="131"/>
      <c r="AA414" s="131"/>
    </row>
    <row r="415" spans="1:27" ht="17">
      <c r="A415" s="130"/>
      <c r="B415" s="131"/>
      <c r="C415" s="131"/>
      <c r="D415" s="131"/>
      <c r="E415" s="131"/>
      <c r="F415" s="131"/>
      <c r="G415" s="131"/>
      <c r="H415" s="131"/>
      <c r="I415" s="131"/>
      <c r="J415" s="131"/>
      <c r="K415" s="131"/>
      <c r="L415" s="131"/>
      <c r="M415" s="131"/>
      <c r="N415" s="131"/>
      <c r="O415" s="131"/>
      <c r="P415" s="131"/>
      <c r="Q415" s="131"/>
      <c r="R415" s="131"/>
      <c r="S415" s="131"/>
      <c r="T415" s="131"/>
      <c r="U415" s="131"/>
      <c r="V415" s="131"/>
      <c r="W415" s="131"/>
      <c r="X415" s="131"/>
      <c r="Y415" s="131"/>
      <c r="Z415" s="131"/>
      <c r="AA415" s="131"/>
    </row>
    <row r="416" spans="1:27" ht="17">
      <c r="A416" s="130"/>
      <c r="B416" s="131"/>
      <c r="C416" s="131"/>
      <c r="D416" s="131"/>
      <c r="E416" s="131"/>
      <c r="F416" s="131"/>
      <c r="G416" s="131"/>
      <c r="H416" s="131"/>
      <c r="I416" s="131"/>
      <c r="J416" s="131"/>
      <c r="K416" s="131"/>
      <c r="L416" s="131"/>
      <c r="M416" s="131"/>
      <c r="N416" s="131"/>
      <c r="O416" s="131"/>
      <c r="P416" s="131"/>
      <c r="Q416" s="131"/>
      <c r="R416" s="131"/>
      <c r="S416" s="131"/>
      <c r="T416" s="131"/>
      <c r="U416" s="131"/>
      <c r="V416" s="131"/>
      <c r="W416" s="131"/>
      <c r="X416" s="131"/>
      <c r="Y416" s="131"/>
      <c r="Z416" s="131"/>
      <c r="AA416" s="131"/>
    </row>
    <row r="417" spans="1:27" ht="17">
      <c r="A417" s="130"/>
      <c r="B417" s="131"/>
      <c r="C417" s="131"/>
      <c r="D417" s="131"/>
      <c r="E417" s="131"/>
      <c r="F417" s="131"/>
      <c r="G417" s="131"/>
      <c r="H417" s="131"/>
      <c r="I417" s="131"/>
      <c r="J417" s="131"/>
      <c r="K417" s="131"/>
      <c r="L417" s="131"/>
      <c r="M417" s="131"/>
      <c r="N417" s="131"/>
      <c r="O417" s="131"/>
      <c r="P417" s="131"/>
      <c r="Q417" s="131"/>
      <c r="R417" s="131"/>
      <c r="S417" s="131"/>
      <c r="T417" s="131"/>
      <c r="U417" s="131"/>
      <c r="V417" s="131"/>
      <c r="W417" s="131"/>
      <c r="X417" s="131"/>
      <c r="Y417" s="131"/>
      <c r="Z417" s="131"/>
      <c r="AA417" s="131"/>
    </row>
    <row r="418" spans="1:27" ht="17">
      <c r="A418" s="130"/>
      <c r="B418" s="131"/>
      <c r="C418" s="131"/>
      <c r="D418" s="131"/>
      <c r="E418" s="131"/>
      <c r="F418" s="131"/>
      <c r="G418" s="131"/>
      <c r="H418" s="131"/>
      <c r="I418" s="131"/>
      <c r="J418" s="131"/>
      <c r="K418" s="131"/>
      <c r="L418" s="131"/>
      <c r="M418" s="131"/>
      <c r="N418" s="131"/>
      <c r="O418" s="131"/>
      <c r="P418" s="131"/>
      <c r="Q418" s="131"/>
      <c r="R418" s="131"/>
      <c r="S418" s="131"/>
      <c r="T418" s="131"/>
      <c r="U418" s="131"/>
      <c r="V418" s="131"/>
      <c r="W418" s="131"/>
      <c r="X418" s="131"/>
      <c r="Y418" s="131"/>
      <c r="Z418" s="131"/>
      <c r="AA418" s="131"/>
    </row>
    <row r="419" spans="1:27" ht="17">
      <c r="A419" s="130"/>
      <c r="B419" s="131"/>
      <c r="C419" s="131"/>
      <c r="D419" s="131"/>
      <c r="E419" s="131"/>
      <c r="F419" s="131"/>
      <c r="G419" s="131"/>
      <c r="H419" s="131"/>
      <c r="I419" s="131"/>
      <c r="J419" s="131"/>
      <c r="K419" s="131"/>
      <c r="L419" s="131"/>
      <c r="M419" s="131"/>
      <c r="N419" s="131"/>
      <c r="O419" s="131"/>
      <c r="P419" s="131"/>
      <c r="Q419" s="131"/>
      <c r="R419" s="131"/>
      <c r="S419" s="131"/>
      <c r="T419" s="131"/>
      <c r="U419" s="131"/>
      <c r="V419" s="131"/>
      <c r="W419" s="131"/>
      <c r="X419" s="131"/>
      <c r="Y419" s="131"/>
      <c r="Z419" s="131"/>
      <c r="AA419" s="131"/>
    </row>
    <row r="420" spans="1:27" ht="17">
      <c r="A420" s="130"/>
      <c r="B420" s="131"/>
      <c r="C420" s="131"/>
      <c r="D420" s="131"/>
      <c r="E420" s="131"/>
      <c r="F420" s="131"/>
      <c r="G420" s="131"/>
      <c r="H420" s="131"/>
      <c r="I420" s="131"/>
      <c r="J420" s="131"/>
      <c r="K420" s="131"/>
      <c r="L420" s="131"/>
      <c r="M420" s="131"/>
      <c r="N420" s="131"/>
      <c r="O420" s="131"/>
      <c r="P420" s="131"/>
      <c r="Q420" s="131"/>
      <c r="R420" s="131"/>
      <c r="S420" s="131"/>
      <c r="T420" s="131"/>
      <c r="U420" s="131"/>
      <c r="V420" s="131"/>
      <c r="W420" s="131"/>
      <c r="X420" s="131"/>
      <c r="Y420" s="131"/>
      <c r="Z420" s="131"/>
      <c r="AA420" s="131"/>
    </row>
    <row r="421" spans="1:27" ht="17">
      <c r="A421" s="130"/>
      <c r="B421" s="131"/>
      <c r="C421" s="131"/>
      <c r="D421" s="131"/>
      <c r="E421" s="131"/>
      <c r="F421" s="131"/>
      <c r="G421" s="131"/>
      <c r="H421" s="131"/>
      <c r="I421" s="131"/>
      <c r="J421" s="131"/>
      <c r="K421" s="131"/>
      <c r="L421" s="131"/>
      <c r="M421" s="131"/>
      <c r="N421" s="131"/>
      <c r="O421" s="131"/>
      <c r="P421" s="131"/>
      <c r="Q421" s="131"/>
      <c r="R421" s="131"/>
      <c r="S421" s="131"/>
      <c r="T421" s="131"/>
      <c r="U421" s="131"/>
      <c r="V421" s="131"/>
      <c r="W421" s="131"/>
      <c r="X421" s="131"/>
      <c r="Y421" s="131"/>
      <c r="Z421" s="131"/>
      <c r="AA421" s="131"/>
    </row>
    <row r="422" spans="1:27" ht="17">
      <c r="A422" s="130"/>
      <c r="B422" s="131"/>
      <c r="C422" s="131"/>
      <c r="D422" s="131"/>
      <c r="E422" s="131"/>
      <c r="F422" s="131"/>
      <c r="G422" s="131"/>
      <c r="H422" s="131"/>
      <c r="I422" s="131"/>
      <c r="J422" s="131"/>
      <c r="K422" s="131"/>
      <c r="L422" s="131"/>
      <c r="M422" s="131"/>
      <c r="N422" s="131"/>
      <c r="O422" s="131"/>
      <c r="P422" s="131"/>
      <c r="Q422" s="131"/>
      <c r="R422" s="131"/>
      <c r="S422" s="131"/>
      <c r="T422" s="131"/>
      <c r="U422" s="131"/>
      <c r="V422" s="131"/>
      <c r="W422" s="131"/>
      <c r="X422" s="131"/>
      <c r="Y422" s="131"/>
      <c r="Z422" s="131"/>
      <c r="AA422" s="131"/>
    </row>
    <row r="423" spans="1:27" ht="17">
      <c r="A423" s="130"/>
      <c r="B423" s="131"/>
      <c r="C423" s="131"/>
      <c r="D423" s="131"/>
      <c r="E423" s="131"/>
      <c r="F423" s="131"/>
      <c r="G423" s="131"/>
      <c r="H423" s="131"/>
      <c r="I423" s="131"/>
      <c r="J423" s="131"/>
      <c r="K423" s="131"/>
      <c r="L423" s="131"/>
      <c r="M423" s="131"/>
      <c r="N423" s="131"/>
      <c r="O423" s="131"/>
      <c r="P423" s="131"/>
      <c r="Q423" s="131"/>
      <c r="R423" s="131"/>
      <c r="S423" s="131"/>
      <c r="T423" s="131"/>
      <c r="U423" s="131"/>
      <c r="V423" s="131"/>
      <c r="W423" s="131"/>
      <c r="X423" s="131"/>
      <c r="Y423" s="131"/>
      <c r="Z423" s="131"/>
      <c r="AA423" s="131"/>
    </row>
    <row r="424" spans="1:27" ht="17">
      <c r="A424" s="130"/>
      <c r="B424" s="131"/>
      <c r="C424" s="131"/>
      <c r="D424" s="131"/>
      <c r="E424" s="131"/>
      <c r="F424" s="131"/>
      <c r="G424" s="131"/>
      <c r="H424" s="131"/>
      <c r="I424" s="131"/>
      <c r="J424" s="131"/>
      <c r="K424" s="131"/>
      <c r="L424" s="131"/>
      <c r="M424" s="131"/>
      <c r="N424" s="131"/>
      <c r="O424" s="131"/>
      <c r="P424" s="131"/>
      <c r="Q424" s="131"/>
      <c r="R424" s="131"/>
      <c r="S424" s="131"/>
      <c r="T424" s="131"/>
      <c r="U424" s="131"/>
      <c r="V424" s="131"/>
      <c r="W424" s="131"/>
      <c r="X424" s="131"/>
      <c r="Y424" s="131"/>
      <c r="Z424" s="131"/>
      <c r="AA424" s="131"/>
    </row>
    <row r="425" spans="1:27" ht="17">
      <c r="A425" s="130"/>
      <c r="B425" s="131"/>
      <c r="C425" s="131"/>
      <c r="D425" s="131"/>
      <c r="E425" s="131"/>
      <c r="F425" s="131"/>
      <c r="G425" s="131"/>
      <c r="H425" s="131"/>
      <c r="I425" s="131"/>
      <c r="J425" s="131"/>
      <c r="K425" s="131"/>
      <c r="L425" s="131"/>
      <c r="M425" s="131"/>
      <c r="N425" s="131"/>
      <c r="O425" s="131"/>
      <c r="P425" s="131"/>
      <c r="Q425" s="131"/>
      <c r="R425" s="131"/>
      <c r="S425" s="131"/>
      <c r="T425" s="131"/>
      <c r="U425" s="131"/>
      <c r="V425" s="131"/>
      <c r="W425" s="131"/>
      <c r="X425" s="131"/>
      <c r="Y425" s="131"/>
      <c r="Z425" s="131"/>
      <c r="AA425" s="131"/>
    </row>
    <row r="426" spans="1:27" ht="17">
      <c r="A426" s="130"/>
      <c r="B426" s="131"/>
      <c r="C426" s="131"/>
      <c r="D426" s="131"/>
      <c r="E426" s="131"/>
      <c r="F426" s="131"/>
      <c r="G426" s="131"/>
      <c r="H426" s="131"/>
      <c r="I426" s="131"/>
      <c r="J426" s="131"/>
      <c r="K426" s="131"/>
      <c r="L426" s="131"/>
      <c r="M426" s="131"/>
      <c r="N426" s="131"/>
      <c r="O426" s="131"/>
      <c r="P426" s="131"/>
      <c r="Q426" s="131"/>
      <c r="R426" s="131"/>
      <c r="S426" s="131"/>
      <c r="T426" s="131"/>
      <c r="U426" s="131"/>
      <c r="V426" s="131"/>
      <c r="W426" s="131"/>
      <c r="X426" s="131"/>
      <c r="Y426" s="131"/>
      <c r="Z426" s="131"/>
      <c r="AA426" s="131"/>
    </row>
    <row r="427" spans="1:27" ht="17">
      <c r="A427" s="130"/>
      <c r="B427" s="131"/>
      <c r="C427" s="131"/>
      <c r="D427" s="131"/>
      <c r="E427" s="131"/>
      <c r="F427" s="131"/>
      <c r="G427" s="131"/>
      <c r="H427" s="131"/>
      <c r="I427" s="131"/>
      <c r="J427" s="131"/>
      <c r="K427" s="131"/>
      <c r="L427" s="131"/>
      <c r="M427" s="131"/>
      <c r="N427" s="131"/>
      <c r="O427" s="131"/>
      <c r="P427" s="131"/>
      <c r="Q427" s="131"/>
      <c r="R427" s="131"/>
      <c r="S427" s="131"/>
      <c r="T427" s="131"/>
      <c r="U427" s="131"/>
      <c r="V427" s="131"/>
      <c r="W427" s="131"/>
      <c r="X427" s="131"/>
      <c r="Y427" s="131"/>
      <c r="Z427" s="131"/>
      <c r="AA427" s="131"/>
    </row>
    <row r="428" spans="1:27" ht="17">
      <c r="A428" s="130"/>
      <c r="B428" s="131"/>
      <c r="C428" s="131"/>
      <c r="D428" s="131"/>
      <c r="E428" s="131"/>
      <c r="F428" s="131"/>
      <c r="G428" s="131"/>
      <c r="H428" s="131"/>
      <c r="I428" s="131"/>
      <c r="J428" s="131"/>
      <c r="K428" s="131"/>
      <c r="L428" s="131"/>
      <c r="M428" s="131"/>
      <c r="N428" s="131"/>
      <c r="O428" s="131"/>
      <c r="P428" s="131"/>
      <c r="Q428" s="131"/>
      <c r="R428" s="131"/>
      <c r="S428" s="131"/>
      <c r="T428" s="131"/>
      <c r="U428" s="131"/>
      <c r="V428" s="131"/>
      <c r="W428" s="131"/>
      <c r="X428" s="131"/>
      <c r="Y428" s="131"/>
      <c r="Z428" s="131"/>
      <c r="AA428" s="131"/>
    </row>
    <row r="429" spans="1:27" ht="17">
      <c r="A429" s="130"/>
      <c r="B429" s="131"/>
      <c r="C429" s="131"/>
      <c r="D429" s="131"/>
      <c r="E429" s="131"/>
      <c r="F429" s="131"/>
      <c r="G429" s="131"/>
      <c r="H429" s="131"/>
      <c r="I429" s="131"/>
      <c r="J429" s="131"/>
      <c r="K429" s="131"/>
      <c r="L429" s="131"/>
      <c r="M429" s="131"/>
      <c r="N429" s="131"/>
      <c r="O429" s="131"/>
      <c r="P429" s="131"/>
      <c r="Q429" s="131"/>
      <c r="R429" s="131"/>
      <c r="S429" s="131"/>
      <c r="T429" s="131"/>
      <c r="U429" s="131"/>
      <c r="V429" s="131"/>
      <c r="W429" s="131"/>
      <c r="X429" s="131"/>
      <c r="Y429" s="131"/>
      <c r="Z429" s="131"/>
      <c r="AA429" s="131"/>
    </row>
    <row r="430" spans="1:27" ht="17">
      <c r="A430" s="130"/>
      <c r="B430" s="131"/>
      <c r="C430" s="131"/>
      <c r="D430" s="131"/>
      <c r="E430" s="131"/>
      <c r="F430" s="131"/>
      <c r="G430" s="131"/>
      <c r="H430" s="131"/>
      <c r="I430" s="131"/>
      <c r="J430" s="131"/>
      <c r="K430" s="131"/>
      <c r="L430" s="131"/>
      <c r="M430" s="131"/>
      <c r="N430" s="131"/>
      <c r="O430" s="131"/>
      <c r="P430" s="131"/>
      <c r="Q430" s="131"/>
      <c r="R430" s="131"/>
      <c r="S430" s="131"/>
      <c r="T430" s="131"/>
      <c r="U430" s="131"/>
      <c r="V430" s="131"/>
      <c r="W430" s="131"/>
      <c r="X430" s="131"/>
      <c r="Y430" s="131"/>
      <c r="Z430" s="131"/>
      <c r="AA430" s="131"/>
    </row>
    <row r="431" spans="1:27" ht="17">
      <c r="A431" s="130"/>
      <c r="B431" s="131"/>
      <c r="C431" s="131"/>
      <c r="D431" s="131"/>
      <c r="E431" s="131"/>
      <c r="F431" s="131"/>
      <c r="G431" s="131"/>
      <c r="H431" s="131"/>
      <c r="I431" s="131"/>
      <c r="J431" s="131"/>
      <c r="K431" s="131"/>
      <c r="L431" s="131"/>
      <c r="M431" s="131"/>
      <c r="N431" s="131"/>
      <c r="O431" s="131"/>
      <c r="P431" s="131"/>
      <c r="Q431" s="131"/>
      <c r="R431" s="131"/>
      <c r="S431" s="131"/>
      <c r="T431" s="131"/>
      <c r="U431" s="131"/>
      <c r="V431" s="131"/>
      <c r="W431" s="131"/>
      <c r="X431" s="131"/>
      <c r="Y431" s="131"/>
      <c r="Z431" s="131"/>
      <c r="AA431" s="131"/>
    </row>
    <row r="432" spans="1:27" ht="17">
      <c r="A432" s="130"/>
      <c r="B432" s="131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</row>
    <row r="433" spans="1:27" ht="17">
      <c r="A433" s="130"/>
      <c r="B433" s="131"/>
      <c r="C433" s="131"/>
      <c r="D433" s="131"/>
      <c r="E433" s="131"/>
      <c r="F433" s="131"/>
      <c r="G433" s="131"/>
      <c r="H433" s="131"/>
      <c r="I433" s="131"/>
      <c r="J433" s="131"/>
      <c r="K433" s="131"/>
      <c r="L433" s="131"/>
      <c r="M433" s="131"/>
      <c r="N433" s="131"/>
      <c r="O433" s="131"/>
      <c r="P433" s="131"/>
      <c r="Q433" s="131"/>
      <c r="R433" s="131"/>
      <c r="S433" s="131"/>
      <c r="T433" s="131"/>
      <c r="U433" s="131"/>
      <c r="V433" s="131"/>
      <c r="W433" s="131"/>
      <c r="X433" s="131"/>
      <c r="Y433" s="131"/>
      <c r="Z433" s="131"/>
      <c r="AA433" s="131"/>
    </row>
    <row r="434" spans="1:27" ht="17">
      <c r="A434" s="130"/>
      <c r="B434" s="131"/>
      <c r="C434" s="131"/>
      <c r="D434" s="131"/>
      <c r="E434" s="131"/>
      <c r="F434" s="131"/>
      <c r="G434" s="131"/>
      <c r="H434" s="131"/>
      <c r="I434" s="131"/>
      <c r="J434" s="131"/>
      <c r="K434" s="131"/>
      <c r="L434" s="131"/>
      <c r="M434" s="131"/>
      <c r="N434" s="131"/>
      <c r="O434" s="131"/>
      <c r="P434" s="131"/>
      <c r="Q434" s="131"/>
      <c r="R434" s="131"/>
      <c r="S434" s="131"/>
      <c r="T434" s="131"/>
      <c r="U434" s="131"/>
      <c r="V434" s="131"/>
      <c r="W434" s="131"/>
      <c r="X434" s="131"/>
      <c r="Y434" s="131"/>
      <c r="Z434" s="131"/>
      <c r="AA434" s="131"/>
    </row>
    <row r="435" spans="1:27" ht="17">
      <c r="A435" s="130"/>
      <c r="B435" s="131"/>
      <c r="C435" s="131"/>
      <c r="D435" s="131"/>
      <c r="E435" s="131"/>
      <c r="F435" s="131"/>
      <c r="G435" s="131"/>
      <c r="H435" s="131"/>
      <c r="I435" s="131"/>
      <c r="J435" s="131"/>
      <c r="K435" s="131"/>
      <c r="L435" s="131"/>
      <c r="M435" s="131"/>
      <c r="N435" s="131"/>
      <c r="O435" s="131"/>
      <c r="P435" s="131"/>
      <c r="Q435" s="131"/>
      <c r="R435" s="131"/>
      <c r="S435" s="131"/>
      <c r="T435" s="131"/>
      <c r="U435" s="131"/>
      <c r="V435" s="131"/>
      <c r="W435" s="131"/>
      <c r="X435" s="131"/>
      <c r="Y435" s="131"/>
      <c r="Z435" s="131"/>
      <c r="AA435" s="131"/>
    </row>
    <row r="436" spans="1:27" ht="17">
      <c r="A436" s="130"/>
      <c r="B436" s="131"/>
      <c r="C436" s="131"/>
      <c r="D436" s="131"/>
      <c r="E436" s="131"/>
      <c r="F436" s="131"/>
      <c r="G436" s="131"/>
      <c r="H436" s="131"/>
      <c r="I436" s="131"/>
      <c r="J436" s="131"/>
      <c r="K436" s="131"/>
      <c r="L436" s="131"/>
      <c r="M436" s="131"/>
      <c r="N436" s="131"/>
      <c r="O436" s="131"/>
      <c r="P436" s="131"/>
      <c r="Q436" s="131"/>
      <c r="R436" s="131"/>
      <c r="S436" s="131"/>
      <c r="T436" s="131"/>
      <c r="U436" s="131"/>
      <c r="V436" s="131"/>
      <c r="W436" s="131"/>
      <c r="X436" s="131"/>
      <c r="Y436" s="131"/>
      <c r="Z436" s="131"/>
      <c r="AA436" s="131"/>
    </row>
    <row r="437" spans="1:27" ht="17">
      <c r="A437" s="130"/>
      <c r="B437" s="131"/>
      <c r="C437" s="131"/>
      <c r="D437" s="131"/>
      <c r="E437" s="131"/>
      <c r="F437" s="131"/>
      <c r="G437" s="131"/>
      <c r="H437" s="131"/>
      <c r="I437" s="131"/>
      <c r="J437" s="131"/>
      <c r="K437" s="131"/>
      <c r="L437" s="131"/>
      <c r="M437" s="131"/>
      <c r="N437" s="131"/>
      <c r="O437" s="131"/>
      <c r="P437" s="131"/>
      <c r="Q437" s="131"/>
      <c r="R437" s="131"/>
      <c r="S437" s="131"/>
      <c r="T437" s="131"/>
      <c r="U437" s="131"/>
      <c r="V437" s="131"/>
      <c r="W437" s="131"/>
      <c r="X437" s="131"/>
      <c r="Y437" s="131"/>
      <c r="Z437" s="131"/>
      <c r="AA437" s="131"/>
    </row>
    <row r="438" spans="1:27" ht="17">
      <c r="A438" s="130"/>
      <c r="B438" s="131"/>
      <c r="C438" s="131"/>
      <c r="D438" s="131"/>
      <c r="E438" s="131"/>
      <c r="F438" s="131"/>
      <c r="G438" s="131"/>
      <c r="H438" s="131"/>
      <c r="I438" s="131"/>
      <c r="J438" s="131"/>
      <c r="K438" s="131"/>
      <c r="L438" s="131"/>
      <c r="M438" s="131"/>
      <c r="N438" s="131"/>
      <c r="O438" s="131"/>
      <c r="P438" s="131"/>
      <c r="Q438" s="131"/>
      <c r="R438" s="131"/>
      <c r="S438" s="131"/>
      <c r="T438" s="131"/>
      <c r="U438" s="131"/>
      <c r="V438" s="131"/>
      <c r="W438" s="131"/>
      <c r="X438" s="131"/>
      <c r="Y438" s="131"/>
      <c r="Z438" s="131"/>
      <c r="AA438" s="131"/>
    </row>
    <row r="439" spans="1:27" ht="17">
      <c r="A439" s="130"/>
      <c r="B439" s="131"/>
      <c r="C439" s="131"/>
      <c r="D439" s="131"/>
      <c r="E439" s="131"/>
      <c r="F439" s="131"/>
      <c r="G439" s="131"/>
      <c r="H439" s="131"/>
      <c r="I439" s="131"/>
      <c r="J439" s="131"/>
      <c r="K439" s="131"/>
      <c r="L439" s="131"/>
      <c r="M439" s="131"/>
      <c r="N439" s="131"/>
      <c r="O439" s="131"/>
      <c r="P439" s="131"/>
      <c r="Q439" s="131"/>
      <c r="R439" s="131"/>
      <c r="S439" s="131"/>
      <c r="T439" s="131"/>
      <c r="U439" s="131"/>
      <c r="V439" s="131"/>
      <c r="W439" s="131"/>
      <c r="X439" s="131"/>
      <c r="Y439" s="131"/>
      <c r="Z439" s="131"/>
      <c r="AA439" s="131"/>
    </row>
    <row r="440" spans="1:27" ht="17">
      <c r="A440" s="130"/>
      <c r="B440" s="131"/>
      <c r="C440" s="131"/>
      <c r="D440" s="131"/>
      <c r="E440" s="131"/>
      <c r="F440" s="131"/>
      <c r="G440" s="131"/>
      <c r="H440" s="131"/>
      <c r="I440" s="131"/>
      <c r="J440" s="131"/>
      <c r="K440" s="131"/>
      <c r="L440" s="131"/>
      <c r="M440" s="131"/>
      <c r="N440" s="131"/>
      <c r="O440" s="131"/>
      <c r="P440" s="131"/>
      <c r="Q440" s="131"/>
      <c r="R440" s="131"/>
      <c r="S440" s="131"/>
      <c r="T440" s="131"/>
      <c r="U440" s="131"/>
      <c r="V440" s="131"/>
      <c r="W440" s="131"/>
      <c r="X440" s="131"/>
      <c r="Y440" s="131"/>
      <c r="Z440" s="131"/>
      <c r="AA440" s="131"/>
    </row>
    <row r="441" spans="1:27" ht="17">
      <c r="A441" s="130"/>
      <c r="B441" s="131"/>
      <c r="C441" s="131"/>
      <c r="D441" s="131"/>
      <c r="E441" s="131"/>
      <c r="F441" s="131"/>
      <c r="G441" s="131"/>
      <c r="H441" s="131"/>
      <c r="I441" s="131"/>
      <c r="J441" s="131"/>
      <c r="K441" s="131"/>
      <c r="L441" s="131"/>
      <c r="M441" s="131"/>
      <c r="N441" s="131"/>
      <c r="O441" s="131"/>
      <c r="P441" s="131"/>
      <c r="Q441" s="131"/>
      <c r="R441" s="131"/>
      <c r="S441" s="131"/>
      <c r="T441" s="131"/>
      <c r="U441" s="131"/>
      <c r="V441" s="131"/>
      <c r="W441" s="131"/>
      <c r="X441" s="131"/>
      <c r="Y441" s="131"/>
      <c r="Z441" s="131"/>
      <c r="AA441" s="131"/>
    </row>
    <row r="442" spans="1:27" ht="17">
      <c r="A442" s="130"/>
      <c r="B442" s="131"/>
      <c r="C442" s="131"/>
      <c r="D442" s="131"/>
      <c r="E442" s="131"/>
      <c r="F442" s="131"/>
      <c r="G442" s="131"/>
      <c r="H442" s="131"/>
      <c r="I442" s="131"/>
      <c r="J442" s="131"/>
      <c r="K442" s="131"/>
      <c r="L442" s="131"/>
      <c r="M442" s="131"/>
      <c r="N442" s="131"/>
      <c r="O442" s="131"/>
      <c r="P442" s="131"/>
      <c r="Q442" s="131"/>
      <c r="R442" s="131"/>
      <c r="S442" s="131"/>
      <c r="T442" s="131"/>
      <c r="U442" s="131"/>
      <c r="V442" s="131"/>
      <c r="W442" s="131"/>
      <c r="X442" s="131"/>
      <c r="Y442" s="131"/>
      <c r="Z442" s="131"/>
      <c r="AA442" s="131"/>
    </row>
    <row r="443" spans="1:27" ht="17">
      <c r="A443" s="130"/>
      <c r="B443" s="131"/>
      <c r="C443" s="131"/>
      <c r="D443" s="131"/>
      <c r="E443" s="131"/>
      <c r="F443" s="131"/>
      <c r="G443" s="131"/>
      <c r="H443" s="131"/>
      <c r="I443" s="131"/>
      <c r="J443" s="131"/>
      <c r="K443" s="131"/>
      <c r="L443" s="131"/>
      <c r="M443" s="131"/>
      <c r="N443" s="131"/>
      <c r="O443" s="131"/>
      <c r="P443" s="131"/>
      <c r="Q443" s="131"/>
      <c r="R443" s="131"/>
      <c r="S443" s="131"/>
      <c r="T443" s="131"/>
      <c r="U443" s="131"/>
      <c r="V443" s="131"/>
      <c r="W443" s="131"/>
      <c r="X443" s="131"/>
      <c r="Y443" s="131"/>
      <c r="Z443" s="131"/>
      <c r="AA443" s="131"/>
    </row>
    <row r="444" spans="1:27" ht="17">
      <c r="A444" s="130"/>
      <c r="B444" s="131"/>
      <c r="C444" s="131"/>
      <c r="D444" s="131"/>
      <c r="E444" s="131"/>
      <c r="F444" s="131"/>
      <c r="G444" s="131"/>
      <c r="H444" s="131"/>
      <c r="I444" s="131"/>
      <c r="J444" s="131"/>
      <c r="K444" s="131"/>
      <c r="L444" s="131"/>
      <c r="M444" s="131"/>
      <c r="N444" s="131"/>
      <c r="O444" s="131"/>
      <c r="P444" s="131"/>
      <c r="Q444" s="131"/>
      <c r="R444" s="131"/>
      <c r="S444" s="131"/>
      <c r="T444" s="131"/>
      <c r="U444" s="131"/>
      <c r="V444" s="131"/>
      <c r="W444" s="131"/>
      <c r="X444" s="131"/>
      <c r="Y444" s="131"/>
      <c r="Z444" s="131"/>
      <c r="AA444" s="131"/>
    </row>
    <row r="445" spans="1:27" ht="17">
      <c r="A445" s="130"/>
      <c r="B445" s="131"/>
      <c r="C445" s="131"/>
      <c r="D445" s="131"/>
      <c r="E445" s="131"/>
      <c r="F445" s="131"/>
      <c r="G445" s="131"/>
      <c r="H445" s="131"/>
      <c r="I445" s="131"/>
      <c r="J445" s="131"/>
      <c r="K445" s="131"/>
      <c r="L445" s="131"/>
      <c r="M445" s="131"/>
      <c r="N445" s="131"/>
      <c r="O445" s="131"/>
      <c r="P445" s="131"/>
      <c r="Q445" s="131"/>
      <c r="R445" s="131"/>
      <c r="S445" s="131"/>
      <c r="T445" s="131"/>
      <c r="U445" s="131"/>
      <c r="V445" s="131"/>
      <c r="W445" s="131"/>
      <c r="X445" s="131"/>
      <c r="Y445" s="131"/>
      <c r="Z445" s="131"/>
      <c r="AA445" s="131"/>
    </row>
    <row r="446" spans="1:27" ht="17">
      <c r="A446" s="130"/>
      <c r="B446" s="131"/>
      <c r="C446" s="131"/>
      <c r="D446" s="131"/>
      <c r="E446" s="131"/>
      <c r="F446" s="131"/>
      <c r="G446" s="131"/>
      <c r="H446" s="131"/>
      <c r="I446" s="131"/>
      <c r="J446" s="131"/>
      <c r="K446" s="131"/>
      <c r="L446" s="131"/>
      <c r="M446" s="131"/>
      <c r="N446" s="131"/>
      <c r="O446" s="131"/>
      <c r="P446" s="131"/>
      <c r="Q446" s="131"/>
      <c r="R446" s="131"/>
      <c r="S446" s="131"/>
      <c r="T446" s="131"/>
      <c r="U446" s="131"/>
      <c r="V446" s="131"/>
      <c r="W446" s="131"/>
      <c r="X446" s="131"/>
      <c r="Y446" s="131"/>
      <c r="Z446" s="131"/>
      <c r="AA446" s="131"/>
    </row>
    <row r="447" spans="1:27" ht="17">
      <c r="A447" s="130"/>
      <c r="B447" s="131"/>
      <c r="C447" s="131"/>
      <c r="D447" s="131"/>
      <c r="E447" s="131"/>
      <c r="F447" s="131"/>
      <c r="G447" s="131"/>
      <c r="H447" s="131"/>
      <c r="I447" s="131"/>
      <c r="J447" s="131"/>
      <c r="K447" s="131"/>
      <c r="L447" s="131"/>
      <c r="M447" s="131"/>
      <c r="N447" s="131"/>
      <c r="O447" s="131"/>
      <c r="P447" s="131"/>
      <c r="Q447" s="131"/>
      <c r="R447" s="131"/>
      <c r="S447" s="131"/>
      <c r="T447" s="131"/>
      <c r="U447" s="131"/>
      <c r="V447" s="131"/>
      <c r="W447" s="131"/>
      <c r="X447" s="131"/>
      <c r="Y447" s="131"/>
      <c r="Z447" s="131"/>
      <c r="AA447" s="131"/>
    </row>
    <row r="448" spans="1:27" ht="17">
      <c r="A448" s="130"/>
      <c r="B448" s="131"/>
      <c r="C448" s="131"/>
      <c r="D448" s="131"/>
      <c r="E448" s="131"/>
      <c r="F448" s="131"/>
      <c r="G448" s="131"/>
      <c r="H448" s="131"/>
      <c r="I448" s="131"/>
      <c r="J448" s="131"/>
      <c r="K448" s="131"/>
      <c r="L448" s="131"/>
      <c r="M448" s="131"/>
      <c r="N448" s="131"/>
      <c r="O448" s="131"/>
      <c r="P448" s="131"/>
      <c r="Q448" s="131"/>
      <c r="R448" s="131"/>
      <c r="S448" s="131"/>
      <c r="T448" s="131"/>
      <c r="U448" s="131"/>
      <c r="V448" s="131"/>
      <c r="W448" s="131"/>
      <c r="X448" s="131"/>
      <c r="Y448" s="131"/>
      <c r="Z448" s="131"/>
      <c r="AA448" s="131"/>
    </row>
    <row r="449" spans="1:27" ht="17">
      <c r="A449" s="130"/>
      <c r="B449" s="131"/>
      <c r="C449" s="131"/>
      <c r="D449" s="131"/>
      <c r="E449" s="131"/>
      <c r="F449" s="131"/>
      <c r="G449" s="131"/>
      <c r="H449" s="131"/>
      <c r="I449" s="131"/>
      <c r="J449" s="131"/>
      <c r="K449" s="131"/>
      <c r="L449" s="131"/>
      <c r="M449" s="131"/>
      <c r="N449" s="131"/>
      <c r="O449" s="131"/>
      <c r="P449" s="131"/>
      <c r="Q449" s="131"/>
      <c r="R449" s="131"/>
      <c r="S449" s="131"/>
      <c r="T449" s="131"/>
      <c r="U449" s="131"/>
      <c r="V449" s="131"/>
      <c r="W449" s="131"/>
      <c r="X449" s="131"/>
      <c r="Y449" s="131"/>
      <c r="Z449" s="131"/>
      <c r="AA449" s="131"/>
    </row>
    <row r="450" spans="1:27" ht="17">
      <c r="A450" s="130"/>
      <c r="B450" s="131"/>
      <c r="C450" s="131"/>
      <c r="D450" s="131"/>
      <c r="E450" s="131"/>
      <c r="F450" s="131"/>
      <c r="G450" s="131"/>
      <c r="H450" s="131"/>
      <c r="I450" s="131"/>
      <c r="J450" s="131"/>
      <c r="K450" s="131"/>
      <c r="L450" s="131"/>
      <c r="M450" s="131"/>
      <c r="N450" s="131"/>
      <c r="O450" s="131"/>
      <c r="P450" s="131"/>
      <c r="Q450" s="131"/>
      <c r="R450" s="131"/>
      <c r="S450" s="131"/>
      <c r="T450" s="131"/>
      <c r="U450" s="131"/>
      <c r="V450" s="131"/>
      <c r="W450" s="131"/>
      <c r="X450" s="131"/>
      <c r="Y450" s="131"/>
      <c r="Z450" s="131"/>
      <c r="AA450" s="131"/>
    </row>
    <row r="451" spans="1:27" ht="17">
      <c r="A451" s="130"/>
      <c r="B451" s="131"/>
      <c r="C451" s="131"/>
      <c r="D451" s="131"/>
      <c r="E451" s="131"/>
      <c r="F451" s="131"/>
      <c r="G451" s="131"/>
      <c r="H451" s="131"/>
      <c r="I451" s="131"/>
      <c r="J451" s="131"/>
      <c r="K451" s="131"/>
      <c r="L451" s="131"/>
      <c r="M451" s="131"/>
      <c r="N451" s="131"/>
      <c r="O451" s="131"/>
      <c r="P451" s="131"/>
      <c r="Q451" s="131"/>
      <c r="R451" s="131"/>
      <c r="S451" s="131"/>
      <c r="T451" s="131"/>
      <c r="U451" s="131"/>
      <c r="V451" s="131"/>
      <c r="W451" s="131"/>
      <c r="X451" s="131"/>
      <c r="Y451" s="131"/>
      <c r="Z451" s="131"/>
      <c r="AA451" s="131"/>
    </row>
    <row r="452" spans="1:27" ht="17">
      <c r="A452" s="130"/>
      <c r="B452" s="131"/>
      <c r="C452" s="131"/>
      <c r="D452" s="131"/>
      <c r="E452" s="131"/>
      <c r="F452" s="131"/>
      <c r="G452" s="131"/>
      <c r="H452" s="131"/>
      <c r="I452" s="131"/>
      <c r="J452" s="131"/>
      <c r="K452" s="131"/>
      <c r="L452" s="131"/>
      <c r="M452" s="131"/>
      <c r="N452" s="131"/>
      <c r="O452" s="131"/>
      <c r="P452" s="131"/>
      <c r="Q452" s="131"/>
      <c r="R452" s="131"/>
      <c r="S452" s="131"/>
      <c r="T452" s="131"/>
      <c r="U452" s="131"/>
      <c r="V452" s="131"/>
      <c r="W452" s="131"/>
      <c r="X452" s="131"/>
      <c r="Y452" s="131"/>
      <c r="Z452" s="131"/>
      <c r="AA452" s="131"/>
    </row>
    <row r="453" spans="1:27" ht="17">
      <c r="A453" s="130"/>
      <c r="B453" s="131"/>
      <c r="C453" s="131"/>
      <c r="D453" s="131"/>
      <c r="E453" s="131"/>
      <c r="F453" s="131"/>
      <c r="G453" s="131"/>
      <c r="H453" s="131"/>
      <c r="I453" s="131"/>
      <c r="J453" s="131"/>
      <c r="K453" s="131"/>
      <c r="L453" s="131"/>
      <c r="M453" s="131"/>
      <c r="N453" s="131"/>
      <c r="O453" s="131"/>
      <c r="P453" s="131"/>
      <c r="Q453" s="131"/>
      <c r="R453" s="131"/>
      <c r="S453" s="131"/>
      <c r="T453" s="131"/>
      <c r="U453" s="131"/>
      <c r="V453" s="131"/>
      <c r="W453" s="131"/>
      <c r="X453" s="131"/>
      <c r="Y453" s="131"/>
      <c r="Z453" s="131"/>
      <c r="AA453" s="131"/>
    </row>
    <row r="454" spans="1:27" ht="17">
      <c r="A454" s="130"/>
      <c r="B454" s="131"/>
      <c r="C454" s="131"/>
      <c r="D454" s="131"/>
      <c r="E454" s="131"/>
      <c r="F454" s="131"/>
      <c r="G454" s="131"/>
      <c r="H454" s="131"/>
      <c r="I454" s="131"/>
      <c r="J454" s="131"/>
      <c r="K454" s="131"/>
      <c r="L454" s="131"/>
      <c r="M454" s="131"/>
      <c r="N454" s="131"/>
      <c r="O454" s="131"/>
      <c r="P454" s="131"/>
      <c r="Q454" s="131"/>
      <c r="R454" s="131"/>
      <c r="S454" s="131"/>
      <c r="T454" s="131"/>
      <c r="U454" s="131"/>
      <c r="V454" s="131"/>
      <c r="W454" s="131"/>
      <c r="X454" s="131"/>
      <c r="Y454" s="131"/>
      <c r="Z454" s="131"/>
      <c r="AA454" s="131"/>
    </row>
    <row r="455" spans="1:27" ht="17">
      <c r="A455" s="130"/>
      <c r="B455" s="131"/>
      <c r="C455" s="131"/>
      <c r="D455" s="131"/>
      <c r="E455" s="131"/>
      <c r="F455" s="131"/>
      <c r="G455" s="131"/>
      <c r="H455" s="131"/>
      <c r="I455" s="131"/>
      <c r="J455" s="131"/>
      <c r="K455" s="131"/>
      <c r="L455" s="131"/>
      <c r="M455" s="131"/>
      <c r="N455" s="131"/>
      <c r="O455" s="131"/>
      <c r="P455" s="131"/>
      <c r="Q455" s="131"/>
      <c r="R455" s="131"/>
      <c r="S455" s="131"/>
      <c r="T455" s="131"/>
      <c r="U455" s="131"/>
      <c r="V455" s="131"/>
      <c r="W455" s="131"/>
      <c r="X455" s="131"/>
      <c r="Y455" s="131"/>
      <c r="Z455" s="131"/>
      <c r="AA455" s="131"/>
    </row>
    <row r="456" spans="1:27" ht="17">
      <c r="A456" s="130"/>
      <c r="B456" s="131"/>
      <c r="C456" s="131"/>
      <c r="D456" s="131"/>
      <c r="E456" s="131"/>
      <c r="F456" s="131"/>
      <c r="G456" s="131"/>
      <c r="H456" s="131"/>
      <c r="I456" s="131"/>
      <c r="J456" s="131"/>
      <c r="K456" s="131"/>
      <c r="L456" s="131"/>
      <c r="M456" s="131"/>
      <c r="N456" s="131"/>
      <c r="O456" s="131"/>
      <c r="P456" s="131"/>
      <c r="Q456" s="131"/>
      <c r="R456" s="131"/>
      <c r="S456" s="131"/>
      <c r="T456" s="131"/>
      <c r="U456" s="131"/>
      <c r="V456" s="131"/>
      <c r="W456" s="131"/>
      <c r="X456" s="131"/>
      <c r="Y456" s="131"/>
      <c r="Z456" s="131"/>
      <c r="AA456" s="131"/>
    </row>
    <row r="457" spans="1:27" ht="17">
      <c r="A457" s="130"/>
      <c r="B457" s="131"/>
      <c r="C457" s="131"/>
      <c r="D457" s="131"/>
      <c r="E457" s="131"/>
      <c r="F457" s="131"/>
      <c r="G457" s="131"/>
      <c r="H457" s="131"/>
      <c r="I457" s="131"/>
      <c r="J457" s="131"/>
      <c r="K457" s="131"/>
      <c r="L457" s="131"/>
      <c r="M457" s="131"/>
      <c r="N457" s="131"/>
      <c r="O457" s="131"/>
      <c r="P457" s="131"/>
      <c r="Q457" s="131"/>
      <c r="R457" s="131"/>
      <c r="S457" s="131"/>
      <c r="T457" s="131"/>
      <c r="U457" s="131"/>
      <c r="V457" s="131"/>
      <c r="W457" s="131"/>
      <c r="X457" s="131"/>
      <c r="Y457" s="131"/>
      <c r="Z457" s="131"/>
      <c r="AA457" s="131"/>
    </row>
    <row r="458" spans="1:27" ht="17">
      <c r="A458" s="130"/>
      <c r="B458" s="131"/>
      <c r="C458" s="131"/>
      <c r="D458" s="131"/>
      <c r="E458" s="131"/>
      <c r="F458" s="131"/>
      <c r="G458" s="131"/>
      <c r="H458" s="131"/>
      <c r="I458" s="131"/>
      <c r="J458" s="131"/>
      <c r="K458" s="131"/>
      <c r="L458" s="131"/>
      <c r="M458" s="131"/>
      <c r="N458" s="131"/>
      <c r="O458" s="131"/>
      <c r="P458" s="131"/>
      <c r="Q458" s="131"/>
      <c r="R458" s="131"/>
      <c r="S458" s="131"/>
      <c r="T458" s="131"/>
      <c r="U458" s="131"/>
      <c r="V458" s="131"/>
      <c r="W458" s="131"/>
      <c r="X458" s="131"/>
      <c r="Y458" s="131"/>
      <c r="Z458" s="131"/>
      <c r="AA458" s="131"/>
    </row>
    <row r="459" spans="1:27" ht="17">
      <c r="A459" s="130"/>
      <c r="B459" s="131"/>
      <c r="C459" s="131"/>
      <c r="D459" s="131"/>
      <c r="E459" s="131"/>
      <c r="F459" s="131"/>
      <c r="G459" s="131"/>
      <c r="H459" s="131"/>
      <c r="I459" s="131"/>
      <c r="J459" s="131"/>
      <c r="K459" s="131"/>
      <c r="L459" s="131"/>
      <c r="M459" s="131"/>
      <c r="N459" s="131"/>
      <c r="O459" s="131"/>
      <c r="P459" s="131"/>
      <c r="Q459" s="131"/>
      <c r="R459" s="131"/>
      <c r="S459" s="131"/>
      <c r="T459" s="131"/>
      <c r="U459" s="131"/>
      <c r="V459" s="131"/>
      <c r="W459" s="131"/>
      <c r="X459" s="131"/>
      <c r="Y459" s="131"/>
      <c r="Z459" s="131"/>
      <c r="AA459" s="131"/>
    </row>
    <row r="460" spans="1:27" ht="17">
      <c r="A460" s="130"/>
      <c r="B460" s="131"/>
      <c r="C460" s="131"/>
      <c r="D460" s="131"/>
      <c r="E460" s="131"/>
      <c r="F460" s="131"/>
      <c r="G460" s="131"/>
      <c r="H460" s="131"/>
      <c r="I460" s="131"/>
      <c r="J460" s="131"/>
      <c r="K460" s="131"/>
      <c r="L460" s="131"/>
      <c r="M460" s="131"/>
      <c r="N460" s="131"/>
      <c r="O460" s="131"/>
      <c r="P460" s="131"/>
      <c r="Q460" s="131"/>
      <c r="R460" s="131"/>
      <c r="S460" s="131"/>
      <c r="T460" s="131"/>
      <c r="U460" s="131"/>
      <c r="V460" s="131"/>
      <c r="W460" s="131"/>
      <c r="X460" s="131"/>
      <c r="Y460" s="131"/>
      <c r="Z460" s="131"/>
      <c r="AA460" s="131"/>
    </row>
    <row r="461" spans="1:27" ht="17">
      <c r="A461" s="130"/>
      <c r="B461" s="131"/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  <c r="V461" s="131"/>
      <c r="W461" s="131"/>
      <c r="X461" s="131"/>
      <c r="Y461" s="131"/>
      <c r="Z461" s="131"/>
      <c r="AA461" s="131"/>
    </row>
    <row r="462" spans="1:27" ht="17">
      <c r="A462" s="130"/>
      <c r="B462" s="131"/>
      <c r="C462" s="131"/>
      <c r="D462" s="131"/>
      <c r="E462" s="131"/>
      <c r="F462" s="131"/>
      <c r="G462" s="131"/>
      <c r="H462" s="131"/>
      <c r="I462" s="131"/>
      <c r="J462" s="131"/>
      <c r="K462" s="131"/>
      <c r="L462" s="131"/>
      <c r="M462" s="131"/>
      <c r="N462" s="131"/>
      <c r="O462" s="131"/>
      <c r="P462" s="131"/>
      <c r="Q462" s="131"/>
      <c r="R462" s="131"/>
      <c r="S462" s="131"/>
      <c r="T462" s="131"/>
      <c r="U462" s="131"/>
      <c r="V462" s="131"/>
      <c r="W462" s="131"/>
      <c r="X462" s="131"/>
      <c r="Y462" s="131"/>
      <c r="Z462" s="131"/>
      <c r="AA462" s="131"/>
    </row>
    <row r="463" spans="1:27" ht="17">
      <c r="A463" s="130"/>
      <c r="B463" s="131"/>
      <c r="C463" s="131"/>
      <c r="D463" s="131"/>
      <c r="E463" s="131"/>
      <c r="F463" s="131"/>
      <c r="G463" s="131"/>
      <c r="H463" s="131"/>
      <c r="I463" s="131"/>
      <c r="J463" s="131"/>
      <c r="K463" s="131"/>
      <c r="L463" s="131"/>
      <c r="M463" s="131"/>
      <c r="N463" s="131"/>
      <c r="O463" s="131"/>
      <c r="P463" s="131"/>
      <c r="Q463" s="131"/>
      <c r="R463" s="131"/>
      <c r="S463" s="131"/>
      <c r="T463" s="131"/>
      <c r="U463" s="131"/>
      <c r="V463" s="131"/>
      <c r="W463" s="131"/>
      <c r="X463" s="131"/>
      <c r="Y463" s="131"/>
      <c r="Z463" s="131"/>
      <c r="AA463" s="131"/>
    </row>
    <row r="464" spans="1:27" ht="17">
      <c r="A464" s="130"/>
      <c r="B464" s="131"/>
      <c r="C464" s="131"/>
      <c r="D464" s="131"/>
      <c r="E464" s="131"/>
      <c r="F464" s="131"/>
      <c r="G464" s="131"/>
      <c r="H464" s="131"/>
      <c r="I464" s="131"/>
      <c r="J464" s="131"/>
      <c r="K464" s="131"/>
      <c r="L464" s="131"/>
      <c r="M464" s="131"/>
      <c r="N464" s="131"/>
      <c r="O464" s="131"/>
      <c r="P464" s="131"/>
      <c r="Q464" s="131"/>
      <c r="R464" s="131"/>
      <c r="S464" s="131"/>
      <c r="T464" s="131"/>
      <c r="U464" s="131"/>
      <c r="V464" s="131"/>
      <c r="W464" s="131"/>
      <c r="X464" s="131"/>
      <c r="Y464" s="131"/>
      <c r="Z464" s="131"/>
      <c r="AA464" s="131"/>
    </row>
    <row r="465" spans="1:27" ht="17">
      <c r="A465" s="130"/>
      <c r="B465" s="131"/>
      <c r="C465" s="131"/>
      <c r="D465" s="131"/>
      <c r="E465" s="131"/>
      <c r="F465" s="131"/>
      <c r="G465" s="131"/>
      <c r="H465" s="131"/>
      <c r="I465" s="131"/>
      <c r="J465" s="131"/>
      <c r="K465" s="131"/>
      <c r="L465" s="131"/>
      <c r="M465" s="131"/>
      <c r="N465" s="131"/>
      <c r="O465" s="131"/>
      <c r="P465" s="131"/>
      <c r="Q465" s="131"/>
      <c r="R465" s="131"/>
      <c r="S465" s="131"/>
      <c r="T465" s="131"/>
      <c r="U465" s="131"/>
      <c r="V465" s="131"/>
      <c r="W465" s="131"/>
      <c r="X465" s="131"/>
      <c r="Y465" s="131"/>
      <c r="Z465" s="131"/>
      <c r="AA465" s="131"/>
    </row>
    <row r="466" spans="1:27" ht="17">
      <c r="A466" s="130"/>
      <c r="B466" s="131"/>
      <c r="C466" s="131"/>
      <c r="D466" s="131"/>
      <c r="E466" s="131"/>
      <c r="F466" s="131"/>
      <c r="G466" s="131"/>
      <c r="H466" s="131"/>
      <c r="I466" s="131"/>
      <c r="J466" s="131"/>
      <c r="K466" s="131"/>
      <c r="L466" s="131"/>
      <c r="M466" s="131"/>
      <c r="N466" s="131"/>
      <c r="O466" s="131"/>
      <c r="P466" s="131"/>
      <c r="Q466" s="131"/>
      <c r="R466" s="131"/>
      <c r="S466" s="131"/>
      <c r="T466" s="131"/>
      <c r="U466" s="131"/>
      <c r="V466" s="131"/>
      <c r="W466" s="131"/>
      <c r="X466" s="131"/>
      <c r="Y466" s="131"/>
      <c r="Z466" s="131"/>
      <c r="AA466" s="131"/>
    </row>
    <row r="467" spans="1:27" ht="17">
      <c r="A467" s="130"/>
      <c r="B467" s="131"/>
      <c r="C467" s="131"/>
      <c r="D467" s="131"/>
      <c r="E467" s="131"/>
      <c r="F467" s="131"/>
      <c r="G467" s="131"/>
      <c r="H467" s="131"/>
      <c r="I467" s="131"/>
      <c r="J467" s="131"/>
      <c r="K467" s="131"/>
      <c r="L467" s="131"/>
      <c r="M467" s="131"/>
      <c r="N467" s="131"/>
      <c r="O467" s="131"/>
      <c r="P467" s="131"/>
      <c r="Q467" s="131"/>
      <c r="R467" s="131"/>
      <c r="S467" s="131"/>
      <c r="T467" s="131"/>
      <c r="U467" s="131"/>
      <c r="V467" s="131"/>
      <c r="W467" s="131"/>
      <c r="X467" s="131"/>
      <c r="Y467" s="131"/>
      <c r="Z467" s="131"/>
      <c r="AA467" s="131"/>
    </row>
    <row r="468" spans="1:27" ht="17">
      <c r="A468" s="130"/>
      <c r="B468" s="131"/>
      <c r="C468" s="131"/>
      <c r="D468" s="131"/>
      <c r="E468" s="131"/>
      <c r="F468" s="131"/>
      <c r="G468" s="131"/>
      <c r="H468" s="131"/>
      <c r="I468" s="131"/>
      <c r="J468" s="131"/>
      <c r="K468" s="131"/>
      <c r="L468" s="131"/>
      <c r="M468" s="131"/>
      <c r="N468" s="131"/>
      <c r="O468" s="131"/>
      <c r="P468" s="131"/>
      <c r="Q468" s="131"/>
      <c r="R468" s="131"/>
      <c r="S468" s="131"/>
      <c r="T468" s="131"/>
      <c r="U468" s="131"/>
      <c r="V468" s="131"/>
      <c r="W468" s="131"/>
      <c r="X468" s="131"/>
      <c r="Y468" s="131"/>
      <c r="Z468" s="131"/>
      <c r="AA468" s="131"/>
    </row>
    <row r="469" spans="1:27" ht="17">
      <c r="A469" s="130"/>
      <c r="B469" s="131"/>
      <c r="C469" s="131"/>
      <c r="D469" s="131"/>
      <c r="E469" s="131"/>
      <c r="F469" s="131"/>
      <c r="G469" s="131"/>
      <c r="H469" s="131"/>
      <c r="I469" s="131"/>
      <c r="J469" s="131"/>
      <c r="K469" s="131"/>
      <c r="L469" s="131"/>
      <c r="M469" s="131"/>
      <c r="N469" s="131"/>
      <c r="O469" s="131"/>
      <c r="P469" s="131"/>
      <c r="Q469" s="131"/>
      <c r="R469" s="131"/>
      <c r="S469" s="131"/>
      <c r="T469" s="131"/>
      <c r="U469" s="131"/>
      <c r="V469" s="131"/>
      <c r="W469" s="131"/>
      <c r="X469" s="131"/>
      <c r="Y469" s="131"/>
      <c r="Z469" s="131"/>
      <c r="AA469" s="131"/>
    </row>
    <row r="470" spans="1:27" ht="17">
      <c r="A470" s="130"/>
      <c r="B470" s="131"/>
      <c r="C470" s="131"/>
      <c r="D470" s="131"/>
      <c r="E470" s="131"/>
      <c r="F470" s="131"/>
      <c r="G470" s="131"/>
      <c r="H470" s="131"/>
      <c r="I470" s="131"/>
      <c r="J470" s="131"/>
      <c r="K470" s="131"/>
      <c r="L470" s="131"/>
      <c r="M470" s="131"/>
      <c r="N470" s="131"/>
      <c r="O470" s="131"/>
      <c r="P470" s="131"/>
      <c r="Q470" s="131"/>
      <c r="R470" s="131"/>
      <c r="S470" s="131"/>
      <c r="T470" s="131"/>
      <c r="U470" s="131"/>
      <c r="V470" s="131"/>
      <c r="W470" s="131"/>
      <c r="X470" s="131"/>
      <c r="Y470" s="131"/>
      <c r="Z470" s="131"/>
      <c r="AA470" s="131"/>
    </row>
    <row r="471" spans="1:27" ht="17">
      <c r="A471" s="130"/>
      <c r="B471" s="131"/>
      <c r="C471" s="131"/>
      <c r="D471" s="131"/>
      <c r="E471" s="131"/>
      <c r="F471" s="131"/>
      <c r="G471" s="131"/>
      <c r="H471" s="131"/>
      <c r="I471" s="131"/>
      <c r="J471" s="131"/>
      <c r="K471" s="131"/>
      <c r="L471" s="131"/>
      <c r="M471" s="131"/>
      <c r="N471" s="131"/>
      <c r="O471" s="131"/>
      <c r="P471" s="131"/>
      <c r="Q471" s="131"/>
      <c r="R471" s="131"/>
      <c r="S471" s="131"/>
      <c r="T471" s="131"/>
      <c r="U471" s="131"/>
      <c r="V471" s="131"/>
      <c r="W471" s="131"/>
      <c r="X471" s="131"/>
      <c r="Y471" s="131"/>
      <c r="Z471" s="131"/>
      <c r="AA471" s="131"/>
    </row>
    <row r="472" spans="1:27" ht="17">
      <c r="A472" s="130"/>
      <c r="B472" s="131"/>
      <c r="C472" s="131"/>
      <c r="D472" s="131"/>
      <c r="E472" s="131"/>
      <c r="F472" s="131"/>
      <c r="G472" s="131"/>
      <c r="H472" s="131"/>
      <c r="I472" s="131"/>
      <c r="J472" s="131"/>
      <c r="K472" s="131"/>
      <c r="L472" s="131"/>
      <c r="M472" s="131"/>
      <c r="N472" s="131"/>
      <c r="O472" s="131"/>
      <c r="P472" s="131"/>
      <c r="Q472" s="131"/>
      <c r="R472" s="131"/>
      <c r="S472" s="131"/>
      <c r="T472" s="131"/>
      <c r="U472" s="131"/>
      <c r="V472" s="131"/>
      <c r="W472" s="131"/>
      <c r="X472" s="131"/>
      <c r="Y472" s="131"/>
      <c r="Z472" s="131"/>
      <c r="AA472" s="131"/>
    </row>
    <row r="473" spans="1:27" ht="17">
      <c r="A473" s="130"/>
      <c r="B473" s="131"/>
      <c r="C473" s="131"/>
      <c r="D473" s="131"/>
      <c r="E473" s="131"/>
      <c r="F473" s="131"/>
      <c r="G473" s="131"/>
      <c r="H473" s="131"/>
      <c r="I473" s="131"/>
      <c r="J473" s="131"/>
      <c r="K473" s="131"/>
      <c r="L473" s="131"/>
      <c r="M473" s="131"/>
      <c r="N473" s="131"/>
      <c r="O473" s="131"/>
      <c r="P473" s="131"/>
      <c r="Q473" s="131"/>
      <c r="R473" s="131"/>
      <c r="S473" s="131"/>
      <c r="T473" s="131"/>
      <c r="U473" s="131"/>
      <c r="V473" s="131"/>
      <c r="W473" s="131"/>
      <c r="X473" s="131"/>
      <c r="Y473" s="131"/>
      <c r="Z473" s="131"/>
      <c r="AA473" s="131"/>
    </row>
    <row r="474" spans="1:27" ht="17">
      <c r="A474" s="130"/>
      <c r="B474" s="131"/>
      <c r="C474" s="131"/>
      <c r="D474" s="131"/>
      <c r="E474" s="131"/>
      <c r="F474" s="131"/>
      <c r="G474" s="131"/>
      <c r="H474" s="131"/>
      <c r="I474" s="131"/>
      <c r="J474" s="131"/>
      <c r="K474" s="131"/>
      <c r="L474" s="131"/>
      <c r="M474" s="131"/>
      <c r="N474" s="131"/>
      <c r="O474" s="131"/>
      <c r="P474" s="131"/>
      <c r="Q474" s="131"/>
      <c r="R474" s="131"/>
      <c r="S474" s="131"/>
      <c r="T474" s="131"/>
      <c r="U474" s="131"/>
      <c r="V474" s="131"/>
      <c r="W474" s="131"/>
      <c r="X474" s="131"/>
      <c r="Y474" s="131"/>
      <c r="Z474" s="131"/>
      <c r="AA474" s="131"/>
    </row>
    <row r="475" spans="1:27" ht="17">
      <c r="A475" s="130"/>
      <c r="B475" s="131"/>
      <c r="C475" s="131"/>
      <c r="D475" s="131"/>
      <c r="E475" s="131"/>
      <c r="F475" s="131"/>
      <c r="G475" s="131"/>
      <c r="H475" s="131"/>
      <c r="I475" s="131"/>
      <c r="J475" s="131"/>
      <c r="K475" s="131"/>
      <c r="L475" s="131"/>
      <c r="M475" s="131"/>
      <c r="N475" s="131"/>
      <c r="O475" s="131"/>
      <c r="P475" s="131"/>
      <c r="Q475" s="131"/>
      <c r="R475" s="131"/>
      <c r="S475" s="131"/>
      <c r="T475" s="131"/>
      <c r="U475" s="131"/>
      <c r="V475" s="131"/>
      <c r="W475" s="131"/>
      <c r="X475" s="131"/>
      <c r="Y475" s="131"/>
      <c r="Z475" s="131"/>
      <c r="AA475" s="131"/>
    </row>
    <row r="476" spans="1:27" ht="17">
      <c r="A476" s="130"/>
      <c r="B476" s="131"/>
      <c r="C476" s="131"/>
      <c r="D476" s="131"/>
      <c r="E476" s="131"/>
      <c r="F476" s="131"/>
      <c r="G476" s="131"/>
      <c r="H476" s="131"/>
      <c r="I476" s="131"/>
      <c r="J476" s="131"/>
      <c r="K476" s="131"/>
      <c r="L476" s="131"/>
      <c r="M476" s="131"/>
      <c r="N476" s="131"/>
      <c r="O476" s="131"/>
      <c r="P476" s="131"/>
      <c r="Q476" s="131"/>
      <c r="R476" s="131"/>
      <c r="S476" s="131"/>
      <c r="T476" s="131"/>
      <c r="U476" s="131"/>
      <c r="V476" s="131"/>
      <c r="W476" s="131"/>
      <c r="X476" s="131"/>
      <c r="Y476" s="131"/>
      <c r="Z476" s="131"/>
      <c r="AA476" s="131"/>
    </row>
    <row r="477" spans="1:27" ht="17">
      <c r="A477" s="130"/>
      <c r="B477" s="131"/>
      <c r="C477" s="131"/>
      <c r="D477" s="131"/>
      <c r="E477" s="131"/>
      <c r="F477" s="131"/>
      <c r="G477" s="131"/>
      <c r="H477" s="131"/>
      <c r="I477" s="131"/>
      <c r="J477" s="131"/>
      <c r="K477" s="131"/>
      <c r="L477" s="131"/>
      <c r="M477" s="131"/>
      <c r="N477" s="131"/>
      <c r="O477" s="131"/>
      <c r="P477" s="131"/>
      <c r="Q477" s="131"/>
      <c r="R477" s="131"/>
      <c r="S477" s="131"/>
      <c r="T477" s="131"/>
      <c r="U477" s="131"/>
      <c r="V477" s="131"/>
      <c r="W477" s="131"/>
      <c r="X477" s="131"/>
      <c r="Y477" s="131"/>
      <c r="Z477" s="131"/>
      <c r="AA477" s="131"/>
    </row>
    <row r="478" spans="1:27" ht="17">
      <c r="A478" s="130"/>
      <c r="B478" s="131"/>
      <c r="C478" s="131"/>
      <c r="D478" s="131"/>
      <c r="E478" s="131"/>
      <c r="F478" s="131"/>
      <c r="G478" s="131"/>
      <c r="H478" s="131"/>
      <c r="I478" s="131"/>
      <c r="J478" s="131"/>
      <c r="K478" s="131"/>
      <c r="L478" s="131"/>
      <c r="M478" s="131"/>
      <c r="N478" s="131"/>
      <c r="O478" s="131"/>
      <c r="P478" s="131"/>
      <c r="Q478" s="131"/>
      <c r="R478" s="131"/>
      <c r="S478" s="131"/>
      <c r="T478" s="131"/>
      <c r="U478" s="131"/>
      <c r="V478" s="131"/>
      <c r="W478" s="131"/>
      <c r="X478" s="131"/>
      <c r="Y478" s="131"/>
      <c r="Z478" s="131"/>
      <c r="AA478" s="131"/>
    </row>
    <row r="479" spans="1:27" ht="17">
      <c r="A479" s="130"/>
      <c r="B479" s="131"/>
      <c r="C479" s="131"/>
      <c r="D479" s="131"/>
      <c r="E479" s="131"/>
      <c r="F479" s="131"/>
      <c r="G479" s="131"/>
      <c r="H479" s="131"/>
      <c r="I479" s="131"/>
      <c r="J479" s="131"/>
      <c r="K479" s="131"/>
      <c r="L479" s="131"/>
      <c r="M479" s="131"/>
      <c r="N479" s="131"/>
      <c r="O479" s="131"/>
      <c r="P479" s="131"/>
      <c r="Q479" s="131"/>
      <c r="R479" s="131"/>
      <c r="S479" s="131"/>
      <c r="T479" s="131"/>
      <c r="U479" s="131"/>
      <c r="V479" s="131"/>
      <c r="W479" s="131"/>
      <c r="X479" s="131"/>
      <c r="Y479" s="131"/>
      <c r="Z479" s="131"/>
      <c r="AA479" s="131"/>
    </row>
    <row r="480" spans="1:27" ht="17">
      <c r="A480" s="130"/>
      <c r="B480" s="131"/>
      <c r="C480" s="131"/>
      <c r="D480" s="131"/>
      <c r="E480" s="131"/>
      <c r="F480" s="131"/>
      <c r="G480" s="131"/>
      <c r="H480" s="131"/>
      <c r="I480" s="131"/>
      <c r="J480" s="131"/>
      <c r="K480" s="131"/>
      <c r="L480" s="131"/>
      <c r="M480" s="131"/>
      <c r="N480" s="131"/>
      <c r="O480" s="131"/>
      <c r="P480" s="131"/>
      <c r="Q480" s="131"/>
      <c r="R480" s="131"/>
      <c r="S480" s="131"/>
      <c r="T480" s="131"/>
      <c r="U480" s="131"/>
      <c r="V480" s="131"/>
      <c r="W480" s="131"/>
      <c r="X480" s="131"/>
      <c r="Y480" s="131"/>
      <c r="Z480" s="131"/>
      <c r="AA480" s="131"/>
    </row>
    <row r="481" spans="1:27" ht="17">
      <c r="A481" s="130"/>
      <c r="B481" s="131"/>
      <c r="C481" s="131"/>
      <c r="D481" s="131"/>
      <c r="E481" s="131"/>
      <c r="F481" s="131"/>
      <c r="G481" s="131"/>
      <c r="H481" s="131"/>
      <c r="I481" s="131"/>
      <c r="J481" s="131"/>
      <c r="K481" s="131"/>
      <c r="L481" s="131"/>
      <c r="M481" s="131"/>
      <c r="N481" s="131"/>
      <c r="O481" s="131"/>
      <c r="P481" s="131"/>
      <c r="Q481" s="131"/>
      <c r="R481" s="131"/>
      <c r="S481" s="131"/>
      <c r="T481" s="131"/>
      <c r="U481" s="131"/>
      <c r="V481" s="131"/>
      <c r="W481" s="131"/>
      <c r="X481" s="131"/>
      <c r="Y481" s="131"/>
      <c r="Z481" s="131"/>
      <c r="AA481" s="131"/>
    </row>
    <row r="482" spans="1:27" ht="17">
      <c r="A482" s="130"/>
      <c r="B482" s="131"/>
      <c r="C482" s="131"/>
      <c r="D482" s="131"/>
      <c r="E482" s="131"/>
      <c r="F482" s="131"/>
      <c r="G482" s="131"/>
      <c r="H482" s="131"/>
      <c r="I482" s="131"/>
      <c r="J482" s="131"/>
      <c r="K482" s="131"/>
      <c r="L482" s="131"/>
      <c r="M482" s="131"/>
      <c r="N482" s="131"/>
      <c r="O482" s="131"/>
      <c r="P482" s="131"/>
      <c r="Q482" s="131"/>
      <c r="R482" s="131"/>
      <c r="S482" s="131"/>
      <c r="T482" s="131"/>
      <c r="U482" s="131"/>
      <c r="V482" s="131"/>
      <c r="W482" s="131"/>
      <c r="X482" s="131"/>
      <c r="Y482" s="131"/>
      <c r="Z482" s="131"/>
      <c r="AA482" s="131"/>
    </row>
    <row r="483" spans="1:27" ht="17">
      <c r="A483" s="130"/>
      <c r="B483" s="131"/>
      <c r="C483" s="131"/>
      <c r="D483" s="131"/>
      <c r="E483" s="131"/>
      <c r="F483" s="131"/>
      <c r="G483" s="131"/>
      <c r="H483" s="131"/>
      <c r="I483" s="131"/>
      <c r="J483" s="131"/>
      <c r="K483" s="131"/>
      <c r="L483" s="131"/>
      <c r="M483" s="131"/>
      <c r="N483" s="131"/>
      <c r="O483" s="131"/>
      <c r="P483" s="131"/>
      <c r="Q483" s="131"/>
      <c r="R483" s="131"/>
      <c r="S483" s="131"/>
      <c r="T483" s="131"/>
      <c r="U483" s="131"/>
      <c r="V483" s="131"/>
      <c r="W483" s="131"/>
      <c r="X483" s="131"/>
      <c r="Y483" s="131"/>
      <c r="Z483" s="131"/>
      <c r="AA483" s="131"/>
    </row>
    <row r="484" spans="1:27" ht="17">
      <c r="A484" s="130"/>
      <c r="B484" s="131"/>
      <c r="C484" s="131"/>
      <c r="D484" s="131"/>
      <c r="E484" s="131"/>
      <c r="F484" s="131"/>
      <c r="G484" s="131"/>
      <c r="H484" s="131"/>
      <c r="I484" s="131"/>
      <c r="J484" s="131"/>
      <c r="K484" s="131"/>
      <c r="L484" s="131"/>
      <c r="M484" s="131"/>
      <c r="N484" s="131"/>
      <c r="O484" s="131"/>
      <c r="P484" s="131"/>
      <c r="Q484" s="131"/>
      <c r="R484" s="131"/>
      <c r="S484" s="131"/>
      <c r="T484" s="131"/>
      <c r="U484" s="131"/>
      <c r="V484" s="131"/>
      <c r="W484" s="131"/>
      <c r="X484" s="131"/>
      <c r="Y484" s="131"/>
      <c r="Z484" s="131"/>
      <c r="AA484" s="131"/>
    </row>
    <row r="485" spans="1:27" ht="17">
      <c r="A485" s="130"/>
      <c r="B485" s="131"/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  <c r="V485" s="131"/>
      <c r="W485" s="131"/>
      <c r="X485" s="131"/>
      <c r="Y485" s="131"/>
      <c r="Z485" s="131"/>
      <c r="AA485" s="131"/>
    </row>
    <row r="486" spans="1:27" ht="17">
      <c r="A486" s="130"/>
      <c r="B486" s="131"/>
      <c r="C486" s="131"/>
      <c r="D486" s="131"/>
      <c r="E486" s="131"/>
      <c r="F486" s="131"/>
      <c r="G486" s="131"/>
      <c r="H486" s="131"/>
      <c r="I486" s="131"/>
      <c r="J486" s="131"/>
      <c r="K486" s="131"/>
      <c r="L486" s="131"/>
      <c r="M486" s="131"/>
      <c r="N486" s="131"/>
      <c r="O486" s="131"/>
      <c r="P486" s="131"/>
      <c r="Q486" s="131"/>
      <c r="R486" s="131"/>
      <c r="S486" s="131"/>
      <c r="T486" s="131"/>
      <c r="U486" s="131"/>
      <c r="V486" s="131"/>
      <c r="W486" s="131"/>
      <c r="X486" s="131"/>
      <c r="Y486" s="131"/>
      <c r="Z486" s="131"/>
      <c r="AA486" s="131"/>
    </row>
    <row r="487" spans="1:27" ht="17">
      <c r="A487" s="130"/>
      <c r="B487" s="131"/>
      <c r="C487" s="131"/>
      <c r="D487" s="131"/>
      <c r="E487" s="131"/>
      <c r="F487" s="131"/>
      <c r="G487" s="131"/>
      <c r="H487" s="131"/>
      <c r="I487" s="131"/>
      <c r="J487" s="131"/>
      <c r="K487" s="131"/>
      <c r="L487" s="131"/>
      <c r="M487" s="131"/>
      <c r="N487" s="131"/>
      <c r="O487" s="131"/>
      <c r="P487" s="131"/>
      <c r="Q487" s="131"/>
      <c r="R487" s="131"/>
      <c r="S487" s="131"/>
      <c r="T487" s="131"/>
      <c r="U487" s="131"/>
      <c r="V487" s="131"/>
      <c r="W487" s="131"/>
      <c r="X487" s="131"/>
      <c r="Y487" s="131"/>
      <c r="Z487" s="131"/>
      <c r="AA487" s="131"/>
    </row>
    <row r="488" spans="1:27" ht="17">
      <c r="A488" s="130"/>
      <c r="B488" s="131"/>
      <c r="C488" s="131"/>
      <c r="D488" s="131"/>
      <c r="E488" s="131"/>
      <c r="F488" s="131"/>
      <c r="G488" s="131"/>
      <c r="H488" s="131"/>
      <c r="I488" s="131"/>
      <c r="J488" s="131"/>
      <c r="K488" s="131"/>
      <c r="L488" s="131"/>
      <c r="M488" s="131"/>
      <c r="N488" s="131"/>
      <c r="O488" s="131"/>
      <c r="P488" s="131"/>
      <c r="Q488" s="131"/>
      <c r="R488" s="131"/>
      <c r="S488" s="131"/>
      <c r="T488" s="131"/>
      <c r="U488" s="131"/>
      <c r="V488" s="131"/>
      <c r="W488" s="131"/>
      <c r="X488" s="131"/>
      <c r="Y488" s="131"/>
      <c r="Z488" s="131"/>
      <c r="AA488" s="131"/>
    </row>
    <row r="489" spans="1:27" ht="17">
      <c r="A489" s="130"/>
      <c r="B489" s="131"/>
      <c r="C489" s="131"/>
      <c r="D489" s="131"/>
      <c r="E489" s="131"/>
      <c r="F489" s="131"/>
      <c r="G489" s="131"/>
      <c r="H489" s="131"/>
      <c r="I489" s="131"/>
      <c r="J489" s="131"/>
      <c r="K489" s="131"/>
      <c r="L489" s="131"/>
      <c r="M489" s="131"/>
      <c r="N489" s="131"/>
      <c r="O489" s="131"/>
      <c r="P489" s="131"/>
      <c r="Q489" s="131"/>
      <c r="R489" s="131"/>
      <c r="S489" s="131"/>
      <c r="T489" s="131"/>
      <c r="U489" s="131"/>
      <c r="V489" s="131"/>
      <c r="W489" s="131"/>
      <c r="X489" s="131"/>
      <c r="Y489" s="131"/>
      <c r="Z489" s="131"/>
      <c r="AA489" s="131"/>
    </row>
    <row r="490" spans="1:27" ht="17">
      <c r="A490" s="130"/>
      <c r="B490" s="131"/>
      <c r="C490" s="131"/>
      <c r="D490" s="131"/>
      <c r="E490" s="131"/>
      <c r="F490" s="131"/>
      <c r="G490" s="131"/>
      <c r="H490" s="131"/>
      <c r="I490" s="131"/>
      <c r="J490" s="131"/>
      <c r="K490" s="131"/>
      <c r="L490" s="131"/>
      <c r="M490" s="131"/>
      <c r="N490" s="131"/>
      <c r="O490" s="131"/>
      <c r="P490" s="131"/>
      <c r="Q490" s="131"/>
      <c r="R490" s="131"/>
      <c r="S490" s="131"/>
      <c r="T490" s="131"/>
      <c r="U490" s="131"/>
      <c r="V490" s="131"/>
      <c r="W490" s="131"/>
      <c r="X490" s="131"/>
      <c r="Y490" s="131"/>
      <c r="Z490" s="131"/>
      <c r="AA490" s="131"/>
    </row>
    <row r="491" spans="1:27" ht="17">
      <c r="A491" s="130"/>
      <c r="B491" s="131"/>
      <c r="C491" s="131"/>
      <c r="D491" s="131"/>
      <c r="E491" s="131"/>
      <c r="F491" s="131"/>
      <c r="G491" s="131"/>
      <c r="H491" s="131"/>
      <c r="I491" s="131"/>
      <c r="J491" s="131"/>
      <c r="K491" s="131"/>
      <c r="L491" s="131"/>
      <c r="M491" s="131"/>
      <c r="N491" s="131"/>
      <c r="O491" s="131"/>
      <c r="P491" s="131"/>
      <c r="Q491" s="131"/>
      <c r="R491" s="131"/>
      <c r="S491" s="131"/>
      <c r="T491" s="131"/>
      <c r="U491" s="131"/>
      <c r="V491" s="131"/>
      <c r="W491" s="131"/>
      <c r="X491" s="131"/>
      <c r="Y491" s="131"/>
      <c r="Z491" s="131"/>
      <c r="AA491" s="131"/>
    </row>
    <row r="492" spans="1:27" ht="17">
      <c r="A492" s="130"/>
      <c r="B492" s="131"/>
      <c r="C492" s="131"/>
      <c r="D492" s="131"/>
      <c r="E492" s="131"/>
      <c r="F492" s="131"/>
      <c r="G492" s="131"/>
      <c r="H492" s="131"/>
      <c r="I492" s="131"/>
      <c r="J492" s="131"/>
      <c r="K492" s="131"/>
      <c r="L492" s="131"/>
      <c r="M492" s="131"/>
      <c r="N492" s="131"/>
      <c r="O492" s="131"/>
      <c r="P492" s="131"/>
      <c r="Q492" s="131"/>
      <c r="R492" s="131"/>
      <c r="S492" s="131"/>
      <c r="T492" s="131"/>
      <c r="U492" s="131"/>
      <c r="V492" s="131"/>
      <c r="W492" s="131"/>
      <c r="X492" s="131"/>
      <c r="Y492" s="131"/>
      <c r="Z492" s="131"/>
      <c r="AA492" s="131"/>
    </row>
    <row r="493" spans="1:27" ht="17">
      <c r="A493" s="130"/>
      <c r="B493" s="131"/>
      <c r="C493" s="131"/>
      <c r="D493" s="131"/>
      <c r="E493" s="131"/>
      <c r="F493" s="131"/>
      <c r="G493" s="131"/>
      <c r="H493" s="131"/>
      <c r="I493" s="131"/>
      <c r="J493" s="131"/>
      <c r="K493" s="131"/>
      <c r="L493" s="131"/>
      <c r="M493" s="131"/>
      <c r="N493" s="131"/>
      <c r="O493" s="131"/>
      <c r="P493" s="131"/>
      <c r="Q493" s="131"/>
      <c r="R493" s="131"/>
      <c r="S493" s="131"/>
      <c r="T493" s="131"/>
      <c r="U493" s="131"/>
      <c r="V493" s="131"/>
      <c r="W493" s="131"/>
      <c r="X493" s="131"/>
      <c r="Y493" s="131"/>
      <c r="Z493" s="131"/>
      <c r="AA493" s="131"/>
    </row>
    <row r="494" spans="1:27" ht="17">
      <c r="A494" s="130"/>
      <c r="B494" s="131"/>
      <c r="C494" s="131"/>
      <c r="D494" s="131"/>
      <c r="E494" s="131"/>
      <c r="F494" s="131"/>
      <c r="G494" s="131"/>
      <c r="H494" s="131"/>
      <c r="I494" s="131"/>
      <c r="J494" s="131"/>
      <c r="K494" s="131"/>
      <c r="L494" s="131"/>
      <c r="M494" s="131"/>
      <c r="N494" s="131"/>
      <c r="O494" s="131"/>
      <c r="P494" s="131"/>
      <c r="Q494" s="131"/>
      <c r="R494" s="131"/>
      <c r="S494" s="131"/>
      <c r="T494" s="131"/>
      <c r="U494" s="131"/>
      <c r="V494" s="131"/>
      <c r="W494" s="131"/>
      <c r="X494" s="131"/>
      <c r="Y494" s="131"/>
      <c r="Z494" s="131"/>
      <c r="AA494" s="131"/>
    </row>
    <row r="495" spans="1:27" ht="17">
      <c r="A495" s="130"/>
      <c r="B495" s="131"/>
      <c r="C495" s="131"/>
      <c r="D495" s="131"/>
      <c r="E495" s="131"/>
      <c r="F495" s="131"/>
      <c r="G495" s="131"/>
      <c r="H495" s="131"/>
      <c r="I495" s="131"/>
      <c r="J495" s="131"/>
      <c r="K495" s="131"/>
      <c r="L495" s="131"/>
      <c r="M495" s="131"/>
      <c r="N495" s="131"/>
      <c r="O495" s="131"/>
      <c r="P495" s="131"/>
      <c r="Q495" s="131"/>
      <c r="R495" s="131"/>
      <c r="S495" s="131"/>
      <c r="T495" s="131"/>
      <c r="U495" s="131"/>
      <c r="V495" s="131"/>
      <c r="W495" s="131"/>
      <c r="X495" s="131"/>
      <c r="Y495" s="131"/>
      <c r="Z495" s="131"/>
      <c r="AA495" s="131"/>
    </row>
    <row r="496" spans="1:27" ht="17">
      <c r="A496" s="130"/>
      <c r="B496" s="131"/>
      <c r="C496" s="131"/>
      <c r="D496" s="131"/>
      <c r="E496" s="131"/>
      <c r="F496" s="131"/>
      <c r="G496" s="131"/>
      <c r="H496" s="131"/>
      <c r="I496" s="131"/>
      <c r="J496" s="131"/>
      <c r="K496" s="131"/>
      <c r="L496" s="131"/>
      <c r="M496" s="131"/>
      <c r="N496" s="131"/>
      <c r="O496" s="131"/>
      <c r="P496" s="131"/>
      <c r="Q496" s="131"/>
      <c r="R496" s="131"/>
      <c r="S496" s="131"/>
      <c r="T496" s="131"/>
      <c r="U496" s="131"/>
      <c r="V496" s="131"/>
      <c r="W496" s="131"/>
      <c r="X496" s="131"/>
      <c r="Y496" s="131"/>
      <c r="Z496" s="131"/>
      <c r="AA496" s="131"/>
    </row>
    <row r="497" spans="1:27" ht="17">
      <c r="A497" s="130"/>
      <c r="B497" s="131"/>
      <c r="C497" s="131"/>
      <c r="D497" s="131"/>
      <c r="E497" s="131"/>
      <c r="F497" s="131"/>
      <c r="G497" s="131"/>
      <c r="H497" s="131"/>
      <c r="I497" s="131"/>
      <c r="J497" s="131"/>
      <c r="K497" s="131"/>
      <c r="L497" s="131"/>
      <c r="M497" s="131"/>
      <c r="N497" s="131"/>
      <c r="O497" s="131"/>
      <c r="P497" s="131"/>
      <c r="Q497" s="131"/>
      <c r="R497" s="131"/>
      <c r="S497" s="131"/>
      <c r="T497" s="131"/>
      <c r="U497" s="131"/>
      <c r="V497" s="131"/>
      <c r="W497" s="131"/>
      <c r="X497" s="131"/>
      <c r="Y497" s="131"/>
      <c r="Z497" s="131"/>
      <c r="AA497" s="131"/>
    </row>
    <row r="498" spans="1:27" ht="17">
      <c r="A498" s="130"/>
      <c r="B498" s="131"/>
      <c r="C498" s="131"/>
      <c r="D498" s="131"/>
      <c r="E498" s="131"/>
      <c r="F498" s="131"/>
      <c r="G498" s="131"/>
      <c r="H498" s="131"/>
      <c r="I498" s="131"/>
      <c r="J498" s="131"/>
      <c r="K498" s="131"/>
      <c r="L498" s="131"/>
      <c r="M498" s="131"/>
      <c r="N498" s="131"/>
      <c r="O498" s="131"/>
      <c r="P498" s="131"/>
      <c r="Q498" s="131"/>
      <c r="R498" s="131"/>
      <c r="S498" s="131"/>
      <c r="T498" s="131"/>
      <c r="U498" s="131"/>
      <c r="V498" s="131"/>
      <c r="W498" s="131"/>
      <c r="X498" s="131"/>
      <c r="Y498" s="131"/>
      <c r="Z498" s="131"/>
      <c r="AA498" s="131"/>
    </row>
    <row r="499" spans="1:27" ht="17">
      <c r="A499" s="130"/>
      <c r="B499" s="131"/>
      <c r="C499" s="131"/>
      <c r="D499" s="131"/>
      <c r="E499" s="131"/>
      <c r="F499" s="131"/>
      <c r="G499" s="131"/>
      <c r="H499" s="131"/>
      <c r="I499" s="131"/>
      <c r="J499" s="131"/>
      <c r="K499" s="131"/>
      <c r="L499" s="131"/>
      <c r="M499" s="131"/>
      <c r="N499" s="131"/>
      <c r="O499" s="131"/>
      <c r="P499" s="131"/>
      <c r="Q499" s="131"/>
      <c r="R499" s="131"/>
      <c r="S499" s="131"/>
      <c r="T499" s="131"/>
      <c r="U499" s="131"/>
      <c r="V499" s="131"/>
      <c r="W499" s="131"/>
      <c r="X499" s="131"/>
      <c r="Y499" s="131"/>
      <c r="Z499" s="131"/>
      <c r="AA499" s="131"/>
    </row>
    <row r="500" spans="1:27" ht="17">
      <c r="A500" s="130"/>
      <c r="B500" s="131"/>
      <c r="C500" s="131"/>
      <c r="D500" s="131"/>
      <c r="E500" s="131"/>
      <c r="F500" s="131"/>
      <c r="G500" s="131"/>
      <c r="H500" s="131"/>
      <c r="I500" s="131"/>
      <c r="J500" s="131"/>
      <c r="K500" s="131"/>
      <c r="L500" s="131"/>
      <c r="M500" s="131"/>
      <c r="N500" s="131"/>
      <c r="O500" s="131"/>
      <c r="P500" s="131"/>
      <c r="Q500" s="131"/>
      <c r="R500" s="131"/>
      <c r="S500" s="131"/>
      <c r="T500" s="131"/>
      <c r="U500" s="131"/>
      <c r="V500" s="131"/>
      <c r="W500" s="131"/>
      <c r="X500" s="131"/>
      <c r="Y500" s="131"/>
      <c r="Z500" s="131"/>
      <c r="AA500" s="131"/>
    </row>
    <row r="501" spans="1:27" ht="17">
      <c r="A501" s="130"/>
      <c r="B501" s="131"/>
      <c r="C501" s="131"/>
      <c r="D501" s="131"/>
      <c r="E501" s="131"/>
      <c r="F501" s="131"/>
      <c r="G501" s="131"/>
      <c r="H501" s="131"/>
      <c r="I501" s="131"/>
      <c r="J501" s="131"/>
      <c r="K501" s="131"/>
      <c r="L501" s="131"/>
      <c r="M501" s="131"/>
      <c r="N501" s="131"/>
      <c r="O501" s="131"/>
      <c r="P501" s="131"/>
      <c r="Q501" s="131"/>
      <c r="R501" s="131"/>
      <c r="S501" s="131"/>
      <c r="T501" s="131"/>
      <c r="U501" s="131"/>
      <c r="V501" s="131"/>
      <c r="W501" s="131"/>
      <c r="X501" s="131"/>
      <c r="Y501" s="131"/>
      <c r="Z501" s="131"/>
      <c r="AA501" s="131"/>
    </row>
    <row r="502" spans="1:27" ht="17">
      <c r="A502" s="130"/>
      <c r="B502" s="131"/>
      <c r="C502" s="131"/>
      <c r="D502" s="131"/>
      <c r="E502" s="131"/>
      <c r="F502" s="131"/>
      <c r="G502" s="131"/>
      <c r="H502" s="131"/>
      <c r="I502" s="131"/>
      <c r="J502" s="131"/>
      <c r="K502" s="131"/>
      <c r="L502" s="131"/>
      <c r="M502" s="131"/>
      <c r="N502" s="131"/>
      <c r="O502" s="131"/>
      <c r="P502" s="131"/>
      <c r="Q502" s="131"/>
      <c r="R502" s="131"/>
      <c r="S502" s="131"/>
      <c r="T502" s="131"/>
      <c r="U502" s="131"/>
      <c r="V502" s="131"/>
      <c r="W502" s="131"/>
      <c r="X502" s="131"/>
      <c r="Y502" s="131"/>
      <c r="Z502" s="131"/>
      <c r="AA502" s="131"/>
    </row>
    <row r="503" spans="1:27" ht="17">
      <c r="A503" s="130"/>
      <c r="B503" s="131"/>
      <c r="C503" s="131"/>
      <c r="D503" s="131"/>
      <c r="E503" s="131"/>
      <c r="F503" s="131"/>
      <c r="G503" s="131"/>
      <c r="H503" s="131"/>
      <c r="I503" s="131"/>
      <c r="J503" s="131"/>
      <c r="K503" s="131"/>
      <c r="L503" s="131"/>
      <c r="M503" s="131"/>
      <c r="N503" s="131"/>
      <c r="O503" s="131"/>
      <c r="P503" s="131"/>
      <c r="Q503" s="131"/>
      <c r="R503" s="131"/>
      <c r="S503" s="131"/>
      <c r="T503" s="131"/>
      <c r="U503" s="131"/>
      <c r="V503" s="131"/>
      <c r="W503" s="131"/>
      <c r="X503" s="131"/>
      <c r="Y503" s="131"/>
      <c r="Z503" s="131"/>
      <c r="AA503" s="131"/>
    </row>
    <row r="504" spans="1:27" ht="17">
      <c r="A504" s="130"/>
      <c r="B504" s="131"/>
      <c r="C504" s="131"/>
      <c r="D504" s="131"/>
      <c r="E504" s="131"/>
      <c r="F504" s="131"/>
      <c r="G504" s="131"/>
      <c r="H504" s="131"/>
      <c r="I504" s="131"/>
      <c r="J504" s="131"/>
      <c r="K504" s="131"/>
      <c r="L504" s="131"/>
      <c r="M504" s="131"/>
      <c r="N504" s="131"/>
      <c r="O504" s="131"/>
      <c r="P504" s="131"/>
      <c r="Q504" s="131"/>
      <c r="R504" s="131"/>
      <c r="S504" s="131"/>
      <c r="T504" s="131"/>
      <c r="U504" s="131"/>
      <c r="V504" s="131"/>
      <c r="W504" s="131"/>
      <c r="X504" s="131"/>
      <c r="Y504" s="131"/>
      <c r="Z504" s="131"/>
      <c r="AA504" s="131"/>
    </row>
    <row r="505" spans="1:27" ht="17">
      <c r="A505" s="130"/>
      <c r="B505" s="131"/>
      <c r="C505" s="131"/>
      <c r="D505" s="131"/>
      <c r="E505" s="131"/>
      <c r="F505" s="131"/>
      <c r="G505" s="131"/>
      <c r="H505" s="131"/>
      <c r="I505" s="131"/>
      <c r="J505" s="131"/>
      <c r="K505" s="131"/>
      <c r="L505" s="131"/>
      <c r="M505" s="131"/>
      <c r="N505" s="131"/>
      <c r="O505" s="131"/>
      <c r="P505" s="131"/>
      <c r="Q505" s="131"/>
      <c r="R505" s="131"/>
      <c r="S505" s="131"/>
      <c r="T505" s="131"/>
      <c r="U505" s="131"/>
      <c r="V505" s="131"/>
      <c r="W505" s="131"/>
      <c r="X505" s="131"/>
      <c r="Y505" s="131"/>
      <c r="Z505" s="131"/>
      <c r="AA505" s="131"/>
    </row>
    <row r="506" spans="1:27" ht="17">
      <c r="A506" s="130"/>
      <c r="B506" s="131"/>
      <c r="C506" s="131"/>
      <c r="D506" s="131"/>
      <c r="E506" s="131"/>
      <c r="F506" s="131"/>
      <c r="G506" s="131"/>
      <c r="H506" s="131"/>
      <c r="I506" s="131"/>
      <c r="J506" s="131"/>
      <c r="K506" s="131"/>
      <c r="L506" s="131"/>
      <c r="M506" s="131"/>
      <c r="N506" s="131"/>
      <c r="O506" s="131"/>
      <c r="P506" s="131"/>
      <c r="Q506" s="131"/>
      <c r="R506" s="131"/>
      <c r="S506" s="131"/>
      <c r="T506" s="131"/>
      <c r="U506" s="131"/>
      <c r="V506" s="131"/>
      <c r="W506" s="131"/>
      <c r="X506" s="131"/>
      <c r="Y506" s="131"/>
      <c r="Z506" s="131"/>
      <c r="AA506" s="131"/>
    </row>
    <row r="507" spans="1:27" ht="17">
      <c r="A507" s="130"/>
      <c r="B507" s="131"/>
      <c r="C507" s="131"/>
      <c r="D507" s="131"/>
      <c r="E507" s="131"/>
      <c r="F507" s="131"/>
      <c r="G507" s="131"/>
      <c r="H507" s="131"/>
      <c r="I507" s="131"/>
      <c r="J507" s="131"/>
      <c r="K507" s="131"/>
      <c r="L507" s="131"/>
      <c r="M507" s="131"/>
      <c r="N507" s="131"/>
      <c r="O507" s="131"/>
      <c r="P507" s="131"/>
      <c r="Q507" s="131"/>
      <c r="R507" s="131"/>
      <c r="S507" s="131"/>
      <c r="T507" s="131"/>
      <c r="U507" s="131"/>
      <c r="V507" s="131"/>
      <c r="W507" s="131"/>
      <c r="X507" s="131"/>
      <c r="Y507" s="131"/>
      <c r="Z507" s="131"/>
      <c r="AA507" s="131"/>
    </row>
    <row r="508" spans="1:27" ht="17">
      <c r="A508" s="130"/>
      <c r="B508" s="131"/>
      <c r="C508" s="131"/>
      <c r="D508" s="131"/>
      <c r="E508" s="131"/>
      <c r="F508" s="131"/>
      <c r="G508" s="131"/>
      <c r="H508" s="131"/>
      <c r="I508" s="131"/>
      <c r="J508" s="131"/>
      <c r="K508" s="131"/>
      <c r="L508" s="131"/>
      <c r="M508" s="131"/>
      <c r="N508" s="131"/>
      <c r="O508" s="131"/>
      <c r="P508" s="131"/>
      <c r="Q508" s="131"/>
      <c r="R508" s="131"/>
      <c r="S508" s="131"/>
      <c r="T508" s="131"/>
      <c r="U508" s="131"/>
      <c r="V508" s="131"/>
      <c r="W508" s="131"/>
      <c r="X508" s="131"/>
      <c r="Y508" s="131"/>
      <c r="Z508" s="131"/>
      <c r="AA508" s="131"/>
    </row>
    <row r="509" spans="1:27" ht="17">
      <c r="A509" s="130"/>
      <c r="B509" s="131"/>
      <c r="C509" s="131"/>
      <c r="D509" s="131"/>
      <c r="E509" s="131"/>
      <c r="F509" s="131"/>
      <c r="G509" s="131"/>
      <c r="H509" s="131"/>
      <c r="I509" s="131"/>
      <c r="J509" s="131"/>
      <c r="K509" s="131"/>
      <c r="L509" s="131"/>
      <c r="M509" s="131"/>
      <c r="N509" s="131"/>
      <c r="O509" s="131"/>
      <c r="P509" s="131"/>
      <c r="Q509" s="131"/>
      <c r="R509" s="131"/>
      <c r="S509" s="131"/>
      <c r="T509" s="131"/>
      <c r="U509" s="131"/>
      <c r="V509" s="131"/>
      <c r="W509" s="131"/>
      <c r="X509" s="131"/>
      <c r="Y509" s="131"/>
      <c r="Z509" s="131"/>
      <c r="AA509" s="131"/>
    </row>
    <row r="510" spans="1:27" ht="17">
      <c r="A510" s="130"/>
      <c r="B510" s="131"/>
      <c r="C510" s="131"/>
      <c r="D510" s="131"/>
      <c r="E510" s="131"/>
      <c r="F510" s="131"/>
      <c r="G510" s="131"/>
      <c r="H510" s="131"/>
      <c r="I510" s="131"/>
      <c r="J510" s="131"/>
      <c r="K510" s="131"/>
      <c r="L510" s="131"/>
      <c r="M510" s="131"/>
      <c r="N510" s="131"/>
      <c r="O510" s="131"/>
      <c r="P510" s="131"/>
      <c r="Q510" s="131"/>
      <c r="R510" s="131"/>
      <c r="S510" s="131"/>
      <c r="T510" s="131"/>
      <c r="U510" s="131"/>
      <c r="V510" s="131"/>
      <c r="W510" s="131"/>
      <c r="X510" s="131"/>
      <c r="Y510" s="131"/>
      <c r="Z510" s="131"/>
      <c r="AA510" s="131"/>
    </row>
    <row r="511" spans="1:27" ht="17">
      <c r="A511" s="130"/>
      <c r="B511" s="131"/>
      <c r="C511" s="131"/>
      <c r="D511" s="131"/>
      <c r="E511" s="131"/>
      <c r="F511" s="131"/>
      <c r="G511" s="131"/>
      <c r="H511" s="131"/>
      <c r="I511" s="131"/>
      <c r="J511" s="131"/>
      <c r="K511" s="131"/>
      <c r="L511" s="131"/>
      <c r="M511" s="131"/>
      <c r="N511" s="131"/>
      <c r="O511" s="131"/>
      <c r="P511" s="131"/>
      <c r="Q511" s="131"/>
      <c r="R511" s="131"/>
      <c r="S511" s="131"/>
      <c r="T511" s="131"/>
      <c r="U511" s="131"/>
      <c r="V511" s="131"/>
      <c r="W511" s="131"/>
      <c r="X511" s="131"/>
      <c r="Y511" s="131"/>
      <c r="Z511" s="131"/>
      <c r="AA511" s="131"/>
    </row>
    <row r="512" spans="1:27" ht="17">
      <c r="A512" s="130"/>
      <c r="B512" s="131"/>
      <c r="C512" s="131"/>
      <c r="D512" s="131"/>
      <c r="E512" s="131"/>
      <c r="F512" s="131"/>
      <c r="G512" s="131"/>
      <c r="H512" s="131"/>
      <c r="I512" s="131"/>
      <c r="J512" s="131"/>
      <c r="K512" s="131"/>
      <c r="L512" s="131"/>
      <c r="M512" s="131"/>
      <c r="N512" s="131"/>
      <c r="O512" s="131"/>
      <c r="P512" s="131"/>
      <c r="Q512" s="131"/>
      <c r="R512" s="131"/>
      <c r="S512" s="131"/>
      <c r="T512" s="131"/>
      <c r="U512" s="131"/>
      <c r="V512" s="131"/>
      <c r="W512" s="131"/>
      <c r="X512" s="131"/>
      <c r="Y512" s="131"/>
      <c r="Z512" s="131"/>
      <c r="AA512" s="131"/>
    </row>
    <row r="513" spans="1:27" ht="17">
      <c r="A513" s="130"/>
      <c r="B513" s="131"/>
      <c r="C513" s="131"/>
      <c r="D513" s="131"/>
      <c r="E513" s="131"/>
      <c r="F513" s="131"/>
      <c r="G513" s="131"/>
      <c r="H513" s="131"/>
      <c r="I513" s="131"/>
      <c r="J513" s="131"/>
      <c r="K513" s="131"/>
      <c r="L513" s="131"/>
      <c r="M513" s="131"/>
      <c r="N513" s="131"/>
      <c r="O513" s="131"/>
      <c r="P513" s="131"/>
      <c r="Q513" s="131"/>
      <c r="R513" s="131"/>
      <c r="S513" s="131"/>
      <c r="T513" s="131"/>
      <c r="U513" s="131"/>
      <c r="V513" s="131"/>
      <c r="W513" s="131"/>
      <c r="X513" s="131"/>
      <c r="Y513" s="131"/>
      <c r="Z513" s="131"/>
      <c r="AA513" s="131"/>
    </row>
    <row r="514" spans="1:27" ht="17">
      <c r="A514" s="130"/>
      <c r="B514" s="131"/>
      <c r="C514" s="131"/>
      <c r="D514" s="131"/>
      <c r="E514" s="131"/>
      <c r="F514" s="131"/>
      <c r="G514" s="131"/>
      <c r="H514" s="131"/>
      <c r="I514" s="131"/>
      <c r="J514" s="131"/>
      <c r="K514" s="131"/>
      <c r="L514" s="131"/>
      <c r="M514" s="131"/>
      <c r="N514" s="131"/>
      <c r="O514" s="131"/>
      <c r="P514" s="131"/>
      <c r="Q514" s="131"/>
      <c r="R514" s="131"/>
      <c r="S514" s="131"/>
      <c r="T514" s="131"/>
      <c r="U514" s="131"/>
      <c r="V514" s="131"/>
      <c r="W514" s="131"/>
      <c r="X514" s="131"/>
      <c r="Y514" s="131"/>
      <c r="Z514" s="131"/>
      <c r="AA514" s="131"/>
    </row>
    <row r="515" spans="1:27" ht="17">
      <c r="A515" s="130"/>
      <c r="B515" s="131"/>
      <c r="C515" s="131"/>
      <c r="D515" s="131"/>
      <c r="E515" s="131"/>
      <c r="F515" s="131"/>
      <c r="G515" s="131"/>
      <c r="H515" s="131"/>
      <c r="I515" s="131"/>
      <c r="J515" s="131"/>
      <c r="K515" s="131"/>
      <c r="L515" s="131"/>
      <c r="M515" s="131"/>
      <c r="N515" s="131"/>
      <c r="O515" s="131"/>
      <c r="P515" s="131"/>
      <c r="Q515" s="131"/>
      <c r="R515" s="131"/>
      <c r="S515" s="131"/>
      <c r="T515" s="131"/>
      <c r="U515" s="131"/>
      <c r="V515" s="131"/>
      <c r="W515" s="131"/>
      <c r="X515" s="131"/>
      <c r="Y515" s="131"/>
      <c r="Z515" s="131"/>
      <c r="AA515" s="131"/>
    </row>
    <row r="516" spans="1:27" ht="17">
      <c r="A516" s="130"/>
      <c r="B516" s="131"/>
      <c r="C516" s="131"/>
      <c r="D516" s="131"/>
      <c r="E516" s="131"/>
      <c r="F516" s="131"/>
      <c r="G516" s="131"/>
      <c r="H516" s="131"/>
      <c r="I516" s="131"/>
      <c r="J516" s="131"/>
      <c r="K516" s="131"/>
      <c r="L516" s="131"/>
      <c r="M516" s="131"/>
      <c r="N516" s="131"/>
      <c r="O516" s="131"/>
      <c r="P516" s="131"/>
      <c r="Q516" s="131"/>
      <c r="R516" s="131"/>
      <c r="S516" s="131"/>
      <c r="T516" s="131"/>
      <c r="U516" s="131"/>
      <c r="V516" s="131"/>
      <c r="W516" s="131"/>
      <c r="X516" s="131"/>
      <c r="Y516" s="131"/>
      <c r="Z516" s="131"/>
      <c r="AA516" s="131"/>
    </row>
    <row r="517" spans="1:27" ht="17">
      <c r="A517" s="130"/>
      <c r="B517" s="131"/>
      <c r="C517" s="131"/>
      <c r="D517" s="131"/>
      <c r="E517" s="131"/>
      <c r="F517" s="131"/>
      <c r="G517" s="131"/>
      <c r="H517" s="131"/>
      <c r="I517" s="131"/>
      <c r="J517" s="131"/>
      <c r="K517" s="131"/>
      <c r="L517" s="131"/>
      <c r="M517" s="131"/>
      <c r="N517" s="131"/>
      <c r="O517" s="131"/>
      <c r="P517" s="131"/>
      <c r="Q517" s="131"/>
      <c r="R517" s="131"/>
      <c r="S517" s="131"/>
      <c r="T517" s="131"/>
      <c r="U517" s="131"/>
      <c r="V517" s="131"/>
      <c r="W517" s="131"/>
      <c r="X517" s="131"/>
      <c r="Y517" s="131"/>
      <c r="Z517" s="131"/>
      <c r="AA517" s="131"/>
    </row>
    <row r="518" spans="1:27" ht="17">
      <c r="A518" s="130"/>
      <c r="B518" s="131"/>
      <c r="C518" s="131"/>
      <c r="D518" s="131"/>
      <c r="E518" s="131"/>
      <c r="F518" s="131"/>
      <c r="G518" s="131"/>
      <c r="H518" s="131"/>
      <c r="I518" s="131"/>
      <c r="J518" s="131"/>
      <c r="K518" s="131"/>
      <c r="L518" s="131"/>
      <c r="M518" s="131"/>
      <c r="N518" s="131"/>
      <c r="O518" s="131"/>
      <c r="P518" s="131"/>
      <c r="Q518" s="131"/>
      <c r="R518" s="131"/>
      <c r="S518" s="131"/>
      <c r="T518" s="131"/>
      <c r="U518" s="131"/>
      <c r="V518" s="131"/>
      <c r="W518" s="131"/>
      <c r="X518" s="131"/>
      <c r="Y518" s="131"/>
      <c r="Z518" s="131"/>
      <c r="AA518" s="131"/>
    </row>
    <row r="519" spans="1:27" ht="17">
      <c r="A519" s="130"/>
      <c r="B519" s="131"/>
      <c r="C519" s="131"/>
      <c r="D519" s="131"/>
      <c r="E519" s="131"/>
      <c r="F519" s="131"/>
      <c r="G519" s="131"/>
      <c r="H519" s="131"/>
      <c r="I519" s="131"/>
      <c r="J519" s="131"/>
      <c r="K519" s="131"/>
      <c r="L519" s="131"/>
      <c r="M519" s="131"/>
      <c r="N519" s="131"/>
      <c r="O519" s="131"/>
      <c r="P519" s="131"/>
      <c r="Q519" s="131"/>
      <c r="R519" s="131"/>
      <c r="S519" s="131"/>
      <c r="T519" s="131"/>
      <c r="U519" s="131"/>
      <c r="V519" s="131"/>
      <c r="W519" s="131"/>
      <c r="X519" s="131"/>
      <c r="Y519" s="131"/>
      <c r="Z519" s="131"/>
      <c r="AA519" s="131"/>
    </row>
    <row r="520" spans="1:27" ht="17">
      <c r="A520" s="130"/>
      <c r="B520" s="131"/>
      <c r="C520" s="131"/>
      <c r="D520" s="131"/>
      <c r="E520" s="131"/>
      <c r="F520" s="131"/>
      <c r="G520" s="131"/>
      <c r="H520" s="131"/>
      <c r="I520" s="131"/>
      <c r="J520" s="131"/>
      <c r="K520" s="131"/>
      <c r="L520" s="131"/>
      <c r="M520" s="131"/>
      <c r="N520" s="131"/>
      <c r="O520" s="131"/>
      <c r="P520" s="131"/>
      <c r="Q520" s="131"/>
      <c r="R520" s="131"/>
      <c r="S520" s="131"/>
      <c r="T520" s="131"/>
      <c r="U520" s="131"/>
      <c r="V520" s="131"/>
      <c r="W520" s="131"/>
      <c r="X520" s="131"/>
      <c r="Y520" s="131"/>
      <c r="Z520" s="131"/>
      <c r="AA520" s="131"/>
    </row>
    <row r="521" spans="1:27" ht="17">
      <c r="A521" s="130"/>
      <c r="B521" s="131"/>
      <c r="C521" s="131"/>
      <c r="D521" s="131"/>
      <c r="E521" s="131"/>
      <c r="F521" s="131"/>
      <c r="G521" s="131"/>
      <c r="H521" s="131"/>
      <c r="I521" s="131"/>
      <c r="J521" s="131"/>
      <c r="K521" s="131"/>
      <c r="L521" s="131"/>
      <c r="M521" s="131"/>
      <c r="N521" s="131"/>
      <c r="O521" s="131"/>
      <c r="P521" s="131"/>
      <c r="Q521" s="131"/>
      <c r="R521" s="131"/>
      <c r="S521" s="131"/>
      <c r="T521" s="131"/>
      <c r="U521" s="131"/>
      <c r="V521" s="131"/>
      <c r="W521" s="131"/>
      <c r="X521" s="131"/>
      <c r="Y521" s="131"/>
      <c r="Z521" s="131"/>
      <c r="AA521" s="131"/>
    </row>
    <row r="522" spans="1:27" ht="17">
      <c r="A522" s="130"/>
      <c r="B522" s="131"/>
      <c r="C522" s="131"/>
      <c r="D522" s="131"/>
      <c r="E522" s="131"/>
      <c r="F522" s="131"/>
      <c r="G522" s="131"/>
      <c r="H522" s="131"/>
      <c r="I522" s="131"/>
      <c r="J522" s="131"/>
      <c r="K522" s="131"/>
      <c r="L522" s="131"/>
      <c r="M522" s="131"/>
      <c r="N522" s="131"/>
      <c r="O522" s="131"/>
      <c r="P522" s="131"/>
      <c r="Q522" s="131"/>
      <c r="R522" s="131"/>
      <c r="S522" s="131"/>
      <c r="T522" s="131"/>
      <c r="U522" s="131"/>
      <c r="V522" s="131"/>
      <c r="W522" s="131"/>
      <c r="X522" s="131"/>
      <c r="Y522" s="131"/>
      <c r="Z522" s="131"/>
      <c r="AA522" s="131"/>
    </row>
    <row r="523" spans="1:27" ht="17">
      <c r="A523" s="130"/>
      <c r="B523" s="131"/>
      <c r="C523" s="131"/>
      <c r="D523" s="131"/>
      <c r="E523" s="131"/>
      <c r="F523" s="131"/>
      <c r="G523" s="131"/>
      <c r="H523" s="131"/>
      <c r="I523" s="131"/>
      <c r="J523" s="131"/>
      <c r="K523" s="131"/>
      <c r="L523" s="131"/>
      <c r="M523" s="131"/>
      <c r="N523" s="131"/>
      <c r="O523" s="131"/>
      <c r="P523" s="131"/>
      <c r="Q523" s="131"/>
      <c r="R523" s="131"/>
      <c r="S523" s="131"/>
      <c r="T523" s="131"/>
      <c r="U523" s="131"/>
      <c r="V523" s="131"/>
      <c r="W523" s="131"/>
      <c r="X523" s="131"/>
      <c r="Y523" s="131"/>
      <c r="Z523" s="131"/>
      <c r="AA523" s="131"/>
    </row>
    <row r="524" spans="1:27" ht="17">
      <c r="A524" s="130"/>
      <c r="B524" s="131"/>
      <c r="C524" s="131"/>
      <c r="D524" s="131"/>
      <c r="E524" s="131"/>
      <c r="F524" s="131"/>
      <c r="G524" s="131"/>
      <c r="H524" s="131"/>
      <c r="I524" s="131"/>
      <c r="J524" s="131"/>
      <c r="K524" s="131"/>
      <c r="L524" s="131"/>
      <c r="M524" s="131"/>
      <c r="N524" s="131"/>
      <c r="O524" s="131"/>
      <c r="P524" s="131"/>
      <c r="Q524" s="131"/>
      <c r="R524" s="131"/>
      <c r="S524" s="131"/>
      <c r="T524" s="131"/>
      <c r="U524" s="131"/>
      <c r="V524" s="131"/>
      <c r="W524" s="131"/>
      <c r="X524" s="131"/>
      <c r="Y524" s="131"/>
      <c r="Z524" s="131"/>
      <c r="AA524" s="131"/>
    </row>
    <row r="525" spans="1:27" ht="17">
      <c r="A525" s="130"/>
      <c r="B525" s="131"/>
      <c r="C525" s="131"/>
      <c r="D525" s="131"/>
      <c r="E525" s="131"/>
      <c r="F525" s="131"/>
      <c r="G525" s="131"/>
      <c r="H525" s="131"/>
      <c r="I525" s="131"/>
      <c r="J525" s="131"/>
      <c r="K525" s="131"/>
      <c r="L525" s="131"/>
      <c r="M525" s="131"/>
      <c r="N525" s="131"/>
      <c r="O525" s="131"/>
      <c r="P525" s="131"/>
      <c r="Q525" s="131"/>
      <c r="R525" s="131"/>
      <c r="S525" s="131"/>
      <c r="T525" s="131"/>
      <c r="U525" s="131"/>
      <c r="V525" s="131"/>
      <c r="W525" s="131"/>
      <c r="X525" s="131"/>
      <c r="Y525" s="131"/>
      <c r="Z525" s="131"/>
      <c r="AA525" s="131"/>
    </row>
    <row r="526" spans="1:27" ht="17">
      <c r="A526" s="130"/>
      <c r="B526" s="131"/>
      <c r="C526" s="131"/>
      <c r="D526" s="131"/>
      <c r="E526" s="131"/>
      <c r="F526" s="131"/>
      <c r="G526" s="131"/>
      <c r="H526" s="131"/>
      <c r="I526" s="131"/>
      <c r="J526" s="131"/>
      <c r="K526" s="131"/>
      <c r="L526" s="131"/>
      <c r="M526" s="131"/>
      <c r="N526" s="131"/>
      <c r="O526" s="131"/>
      <c r="P526" s="131"/>
      <c r="Q526" s="131"/>
      <c r="R526" s="131"/>
      <c r="S526" s="131"/>
      <c r="T526" s="131"/>
      <c r="U526" s="131"/>
      <c r="V526" s="131"/>
      <c r="W526" s="131"/>
      <c r="X526" s="131"/>
      <c r="Y526" s="131"/>
      <c r="Z526" s="131"/>
      <c r="AA526" s="131"/>
    </row>
    <row r="527" spans="1:27" ht="17">
      <c r="A527" s="130"/>
      <c r="B527" s="131"/>
      <c r="C527" s="131"/>
      <c r="D527" s="131"/>
      <c r="E527" s="131"/>
      <c r="F527" s="131"/>
      <c r="G527" s="131"/>
      <c r="H527" s="131"/>
      <c r="I527" s="131"/>
      <c r="J527" s="131"/>
      <c r="K527" s="131"/>
      <c r="L527" s="131"/>
      <c r="M527" s="131"/>
      <c r="N527" s="131"/>
      <c r="O527" s="131"/>
      <c r="P527" s="131"/>
      <c r="Q527" s="131"/>
      <c r="R527" s="131"/>
      <c r="S527" s="131"/>
      <c r="T527" s="131"/>
      <c r="U527" s="131"/>
      <c r="V527" s="131"/>
      <c r="W527" s="131"/>
      <c r="X527" s="131"/>
      <c r="Y527" s="131"/>
      <c r="Z527" s="131"/>
      <c r="AA527" s="131"/>
    </row>
    <row r="528" spans="1:27" ht="17">
      <c r="A528" s="130"/>
      <c r="B528" s="131"/>
      <c r="C528" s="131"/>
      <c r="D528" s="131"/>
      <c r="E528" s="131"/>
      <c r="F528" s="131"/>
      <c r="G528" s="131"/>
      <c r="H528" s="131"/>
      <c r="I528" s="131"/>
      <c r="J528" s="131"/>
      <c r="K528" s="131"/>
      <c r="L528" s="131"/>
      <c r="M528" s="131"/>
      <c r="N528" s="131"/>
      <c r="O528" s="131"/>
      <c r="P528" s="131"/>
      <c r="Q528" s="131"/>
      <c r="R528" s="131"/>
      <c r="S528" s="131"/>
      <c r="T528" s="131"/>
      <c r="U528" s="131"/>
      <c r="V528" s="131"/>
      <c r="W528" s="131"/>
      <c r="X528" s="131"/>
      <c r="Y528" s="131"/>
      <c r="Z528" s="131"/>
      <c r="AA528" s="131"/>
    </row>
    <row r="529" spans="1:27" ht="17">
      <c r="A529" s="130"/>
      <c r="B529" s="131"/>
      <c r="C529" s="131"/>
      <c r="D529" s="131"/>
      <c r="E529" s="131"/>
      <c r="F529" s="131"/>
      <c r="G529" s="131"/>
      <c r="H529" s="131"/>
      <c r="I529" s="131"/>
      <c r="J529" s="131"/>
      <c r="K529" s="131"/>
      <c r="L529" s="131"/>
      <c r="M529" s="131"/>
      <c r="N529" s="131"/>
      <c r="O529" s="131"/>
      <c r="P529" s="131"/>
      <c r="Q529" s="131"/>
      <c r="R529" s="131"/>
      <c r="S529" s="131"/>
      <c r="T529" s="131"/>
      <c r="U529" s="131"/>
      <c r="V529" s="131"/>
      <c r="W529" s="131"/>
      <c r="X529" s="131"/>
      <c r="Y529" s="131"/>
      <c r="Z529" s="131"/>
      <c r="AA529" s="131"/>
    </row>
    <row r="530" spans="1:27" ht="17">
      <c r="A530" s="130"/>
      <c r="B530" s="131"/>
      <c r="C530" s="131"/>
      <c r="D530" s="131"/>
      <c r="E530" s="131"/>
      <c r="F530" s="131"/>
      <c r="G530" s="131"/>
      <c r="H530" s="131"/>
      <c r="I530" s="131"/>
      <c r="J530" s="131"/>
      <c r="K530" s="131"/>
      <c r="L530" s="131"/>
      <c r="M530" s="131"/>
      <c r="N530" s="131"/>
      <c r="O530" s="131"/>
      <c r="P530" s="131"/>
      <c r="Q530" s="131"/>
      <c r="R530" s="131"/>
      <c r="S530" s="131"/>
      <c r="T530" s="131"/>
      <c r="U530" s="131"/>
      <c r="V530" s="131"/>
      <c r="W530" s="131"/>
      <c r="X530" s="131"/>
      <c r="Y530" s="131"/>
      <c r="Z530" s="131"/>
      <c r="AA530" s="131"/>
    </row>
    <row r="531" spans="1:27" ht="17">
      <c r="A531" s="130"/>
      <c r="B531" s="131"/>
      <c r="C531" s="131"/>
      <c r="D531" s="131"/>
      <c r="E531" s="131"/>
      <c r="F531" s="131"/>
      <c r="G531" s="131"/>
      <c r="H531" s="131"/>
      <c r="I531" s="131"/>
      <c r="J531" s="131"/>
      <c r="K531" s="131"/>
      <c r="L531" s="131"/>
      <c r="M531" s="131"/>
      <c r="N531" s="131"/>
      <c r="O531" s="131"/>
      <c r="P531" s="131"/>
      <c r="Q531" s="131"/>
      <c r="R531" s="131"/>
      <c r="S531" s="131"/>
      <c r="T531" s="131"/>
      <c r="U531" s="131"/>
      <c r="V531" s="131"/>
      <c r="W531" s="131"/>
      <c r="X531" s="131"/>
      <c r="Y531" s="131"/>
      <c r="Z531" s="131"/>
      <c r="AA531" s="131"/>
    </row>
    <row r="532" spans="1:27" ht="17">
      <c r="A532" s="130"/>
      <c r="B532" s="131"/>
      <c r="C532" s="131"/>
      <c r="D532" s="131"/>
      <c r="E532" s="131"/>
      <c r="F532" s="131"/>
      <c r="G532" s="131"/>
      <c r="H532" s="131"/>
      <c r="I532" s="131"/>
      <c r="J532" s="131"/>
      <c r="K532" s="131"/>
      <c r="L532" s="131"/>
      <c r="M532" s="131"/>
      <c r="N532" s="131"/>
      <c r="O532" s="131"/>
      <c r="P532" s="131"/>
      <c r="Q532" s="131"/>
      <c r="R532" s="131"/>
      <c r="S532" s="131"/>
      <c r="T532" s="131"/>
      <c r="U532" s="131"/>
      <c r="V532" s="131"/>
      <c r="W532" s="131"/>
      <c r="X532" s="131"/>
      <c r="Y532" s="131"/>
      <c r="Z532" s="131"/>
      <c r="AA532" s="131"/>
    </row>
    <row r="533" spans="1:27" ht="17">
      <c r="A533" s="130"/>
      <c r="B533" s="131"/>
      <c r="C533" s="131"/>
      <c r="D533" s="131"/>
      <c r="E533" s="131"/>
      <c r="F533" s="131"/>
      <c r="G533" s="131"/>
      <c r="H533" s="131"/>
      <c r="I533" s="131"/>
      <c r="J533" s="131"/>
      <c r="K533" s="131"/>
      <c r="L533" s="131"/>
      <c r="M533" s="131"/>
      <c r="N533" s="131"/>
      <c r="O533" s="131"/>
      <c r="P533" s="131"/>
      <c r="Q533" s="131"/>
      <c r="R533" s="131"/>
      <c r="S533" s="131"/>
      <c r="T533" s="131"/>
      <c r="U533" s="131"/>
      <c r="V533" s="131"/>
      <c r="W533" s="131"/>
      <c r="X533" s="131"/>
      <c r="Y533" s="131"/>
      <c r="Z533" s="131"/>
      <c r="AA533" s="131"/>
    </row>
    <row r="534" spans="1:27" ht="17">
      <c r="A534" s="130"/>
      <c r="B534" s="131"/>
      <c r="C534" s="131"/>
      <c r="D534" s="131"/>
      <c r="E534" s="131"/>
      <c r="F534" s="131"/>
      <c r="G534" s="131"/>
      <c r="H534" s="131"/>
      <c r="I534" s="131"/>
      <c r="J534" s="131"/>
      <c r="K534" s="131"/>
      <c r="L534" s="131"/>
      <c r="M534" s="131"/>
      <c r="N534" s="131"/>
      <c r="O534" s="131"/>
      <c r="P534" s="131"/>
      <c r="Q534" s="131"/>
      <c r="R534" s="131"/>
      <c r="S534" s="131"/>
      <c r="T534" s="131"/>
      <c r="U534" s="131"/>
      <c r="V534" s="131"/>
      <c r="W534" s="131"/>
      <c r="X534" s="131"/>
      <c r="Y534" s="131"/>
      <c r="Z534" s="131"/>
      <c r="AA534" s="131"/>
    </row>
    <row r="535" spans="1:27" ht="17">
      <c r="A535" s="130"/>
      <c r="B535" s="131"/>
      <c r="C535" s="131"/>
      <c r="D535" s="131"/>
      <c r="E535" s="131"/>
      <c r="F535" s="131"/>
      <c r="G535" s="131"/>
      <c r="H535" s="131"/>
      <c r="I535" s="131"/>
      <c r="J535" s="131"/>
      <c r="K535" s="131"/>
      <c r="L535" s="131"/>
      <c r="M535" s="131"/>
      <c r="N535" s="131"/>
      <c r="O535" s="131"/>
      <c r="P535" s="131"/>
      <c r="Q535" s="131"/>
      <c r="R535" s="131"/>
      <c r="S535" s="131"/>
      <c r="T535" s="131"/>
      <c r="U535" s="131"/>
      <c r="V535" s="131"/>
      <c r="W535" s="131"/>
      <c r="X535" s="131"/>
      <c r="Y535" s="131"/>
      <c r="Z535" s="131"/>
      <c r="AA535" s="131"/>
    </row>
    <row r="536" spans="1:27" ht="17">
      <c r="A536" s="130"/>
      <c r="B536" s="131"/>
      <c r="C536" s="131"/>
      <c r="D536" s="131"/>
      <c r="E536" s="131"/>
      <c r="F536" s="131"/>
      <c r="G536" s="131"/>
      <c r="H536" s="131"/>
      <c r="I536" s="131"/>
      <c r="J536" s="131"/>
      <c r="K536" s="131"/>
      <c r="L536" s="131"/>
      <c r="M536" s="131"/>
      <c r="N536" s="131"/>
      <c r="O536" s="131"/>
      <c r="P536" s="131"/>
      <c r="Q536" s="131"/>
      <c r="R536" s="131"/>
      <c r="S536" s="131"/>
      <c r="T536" s="131"/>
      <c r="U536" s="131"/>
      <c r="V536" s="131"/>
      <c r="W536" s="131"/>
      <c r="X536" s="131"/>
      <c r="Y536" s="131"/>
      <c r="Z536" s="131"/>
      <c r="AA536" s="131"/>
    </row>
    <row r="537" spans="1:27" ht="17">
      <c r="A537" s="130"/>
      <c r="B537" s="131"/>
      <c r="C537" s="131"/>
      <c r="D537" s="131"/>
      <c r="E537" s="131"/>
      <c r="F537" s="131"/>
      <c r="G537" s="131"/>
      <c r="H537" s="131"/>
      <c r="I537" s="131"/>
      <c r="J537" s="131"/>
      <c r="K537" s="131"/>
      <c r="L537" s="131"/>
      <c r="M537" s="131"/>
      <c r="N537" s="131"/>
      <c r="O537" s="131"/>
      <c r="P537" s="131"/>
      <c r="Q537" s="131"/>
      <c r="R537" s="131"/>
      <c r="S537" s="131"/>
      <c r="T537" s="131"/>
      <c r="U537" s="131"/>
      <c r="V537" s="131"/>
      <c r="W537" s="131"/>
      <c r="X537" s="131"/>
      <c r="Y537" s="131"/>
      <c r="Z537" s="131"/>
      <c r="AA537" s="131"/>
    </row>
    <row r="538" spans="1:27" ht="17">
      <c r="A538" s="130"/>
      <c r="B538" s="131"/>
      <c r="C538" s="131"/>
      <c r="D538" s="131"/>
      <c r="E538" s="131"/>
      <c r="F538" s="131"/>
      <c r="G538" s="131"/>
      <c r="H538" s="131"/>
      <c r="I538" s="131"/>
      <c r="J538" s="131"/>
      <c r="K538" s="131"/>
      <c r="L538" s="131"/>
      <c r="M538" s="131"/>
      <c r="N538" s="131"/>
      <c r="O538" s="131"/>
      <c r="P538" s="131"/>
      <c r="Q538" s="131"/>
      <c r="R538" s="131"/>
      <c r="S538" s="131"/>
      <c r="T538" s="131"/>
      <c r="U538" s="131"/>
      <c r="V538" s="131"/>
      <c r="W538" s="131"/>
      <c r="X538" s="131"/>
      <c r="Y538" s="131"/>
      <c r="Z538" s="131"/>
      <c r="AA538" s="131"/>
    </row>
    <row r="539" spans="1:27" ht="17">
      <c r="A539" s="130"/>
      <c r="B539" s="131"/>
      <c r="C539" s="131"/>
      <c r="D539" s="131"/>
      <c r="E539" s="131"/>
      <c r="F539" s="131"/>
      <c r="G539" s="131"/>
      <c r="H539" s="131"/>
      <c r="I539" s="131"/>
      <c r="J539" s="131"/>
      <c r="K539" s="131"/>
      <c r="L539" s="131"/>
      <c r="M539" s="131"/>
      <c r="N539" s="131"/>
      <c r="O539" s="131"/>
      <c r="P539" s="131"/>
      <c r="Q539" s="131"/>
      <c r="R539" s="131"/>
      <c r="S539" s="131"/>
      <c r="T539" s="131"/>
      <c r="U539" s="131"/>
      <c r="V539" s="131"/>
      <c r="W539" s="131"/>
      <c r="X539" s="131"/>
      <c r="Y539" s="131"/>
      <c r="Z539" s="131"/>
      <c r="AA539" s="131"/>
    </row>
    <row r="540" spans="1:27" ht="17">
      <c r="A540" s="130"/>
      <c r="B540" s="131"/>
      <c r="C540" s="131"/>
      <c r="D540" s="131"/>
      <c r="E540" s="131"/>
      <c r="F540" s="131"/>
      <c r="G540" s="131"/>
      <c r="H540" s="131"/>
      <c r="I540" s="131"/>
      <c r="J540" s="131"/>
      <c r="K540" s="131"/>
      <c r="L540" s="131"/>
      <c r="M540" s="131"/>
      <c r="N540" s="131"/>
      <c r="O540" s="131"/>
      <c r="P540" s="131"/>
      <c r="Q540" s="131"/>
      <c r="R540" s="131"/>
      <c r="S540" s="131"/>
      <c r="T540" s="131"/>
      <c r="U540" s="131"/>
      <c r="V540" s="131"/>
      <c r="W540" s="131"/>
      <c r="X540" s="131"/>
      <c r="Y540" s="131"/>
      <c r="Z540" s="131"/>
      <c r="AA540" s="131"/>
    </row>
    <row r="541" spans="1:27" ht="17">
      <c r="A541" s="130"/>
      <c r="B541" s="131"/>
      <c r="C541" s="131"/>
      <c r="D541" s="131"/>
      <c r="E541" s="131"/>
      <c r="F541" s="131"/>
      <c r="G541" s="131"/>
      <c r="H541" s="131"/>
      <c r="I541" s="131"/>
      <c r="J541" s="131"/>
      <c r="K541" s="131"/>
      <c r="L541" s="131"/>
      <c r="M541" s="131"/>
      <c r="N541" s="131"/>
      <c r="O541" s="131"/>
      <c r="P541" s="131"/>
      <c r="Q541" s="131"/>
      <c r="R541" s="131"/>
      <c r="S541" s="131"/>
      <c r="T541" s="131"/>
      <c r="U541" s="131"/>
      <c r="V541" s="131"/>
      <c r="W541" s="131"/>
      <c r="X541" s="131"/>
      <c r="Y541" s="131"/>
      <c r="Z541" s="131"/>
      <c r="AA541" s="131"/>
    </row>
    <row r="542" spans="1:27" ht="17">
      <c r="A542" s="130"/>
      <c r="B542" s="131"/>
      <c r="C542" s="131"/>
      <c r="D542" s="131"/>
      <c r="E542" s="131"/>
      <c r="F542" s="131"/>
      <c r="G542" s="131"/>
      <c r="H542" s="131"/>
      <c r="I542" s="131"/>
      <c r="J542" s="131"/>
      <c r="K542" s="131"/>
      <c r="L542" s="131"/>
      <c r="M542" s="131"/>
      <c r="N542" s="131"/>
      <c r="O542" s="131"/>
      <c r="P542" s="131"/>
      <c r="Q542" s="131"/>
      <c r="R542" s="131"/>
      <c r="S542" s="131"/>
      <c r="T542" s="131"/>
      <c r="U542" s="131"/>
      <c r="V542" s="131"/>
      <c r="W542" s="131"/>
      <c r="X542" s="131"/>
      <c r="Y542" s="131"/>
      <c r="Z542" s="131"/>
      <c r="AA542" s="131"/>
    </row>
    <row r="543" spans="1:27" ht="17">
      <c r="A543" s="130"/>
      <c r="B543" s="131"/>
      <c r="C543" s="131"/>
      <c r="D543" s="131"/>
      <c r="E543" s="131"/>
      <c r="F543" s="131"/>
      <c r="G543" s="131"/>
      <c r="H543" s="131"/>
      <c r="I543" s="131"/>
      <c r="J543" s="131"/>
      <c r="K543" s="131"/>
      <c r="L543" s="131"/>
      <c r="M543" s="131"/>
      <c r="N543" s="131"/>
      <c r="O543" s="131"/>
      <c r="P543" s="131"/>
      <c r="Q543" s="131"/>
      <c r="R543" s="131"/>
      <c r="S543" s="131"/>
      <c r="T543" s="131"/>
      <c r="U543" s="131"/>
      <c r="V543" s="131"/>
      <c r="W543" s="131"/>
      <c r="X543" s="131"/>
      <c r="Y543" s="131"/>
      <c r="Z543" s="131"/>
      <c r="AA543" s="131"/>
    </row>
    <row r="544" spans="1:27" ht="17">
      <c r="A544" s="130"/>
      <c r="B544" s="131"/>
      <c r="C544" s="131"/>
      <c r="D544" s="131"/>
      <c r="E544" s="131"/>
      <c r="F544" s="131"/>
      <c r="G544" s="131"/>
      <c r="H544" s="131"/>
      <c r="I544" s="131"/>
      <c r="J544" s="131"/>
      <c r="K544" s="131"/>
      <c r="L544" s="131"/>
      <c r="M544" s="131"/>
      <c r="N544" s="131"/>
      <c r="O544" s="131"/>
      <c r="P544" s="131"/>
      <c r="Q544" s="131"/>
      <c r="R544" s="131"/>
      <c r="S544" s="131"/>
      <c r="T544" s="131"/>
      <c r="U544" s="131"/>
      <c r="V544" s="131"/>
      <c r="W544" s="131"/>
      <c r="X544" s="131"/>
      <c r="Y544" s="131"/>
      <c r="Z544" s="131"/>
      <c r="AA544" s="131"/>
    </row>
    <row r="545" spans="1:27" ht="17">
      <c r="A545" s="130"/>
      <c r="B545" s="131"/>
      <c r="C545" s="131"/>
      <c r="D545" s="131"/>
      <c r="E545" s="131"/>
      <c r="F545" s="131"/>
      <c r="G545" s="131"/>
      <c r="H545" s="131"/>
      <c r="I545" s="131"/>
      <c r="J545" s="131"/>
      <c r="K545" s="131"/>
      <c r="L545" s="131"/>
      <c r="M545" s="131"/>
      <c r="N545" s="131"/>
      <c r="O545" s="131"/>
      <c r="P545" s="131"/>
      <c r="Q545" s="131"/>
      <c r="R545" s="131"/>
      <c r="S545" s="131"/>
      <c r="T545" s="131"/>
      <c r="U545" s="131"/>
      <c r="V545" s="131"/>
      <c r="W545" s="131"/>
      <c r="X545" s="131"/>
      <c r="Y545" s="131"/>
      <c r="Z545" s="131"/>
      <c r="AA545" s="131"/>
    </row>
    <row r="546" spans="1:27" ht="17">
      <c r="A546" s="130"/>
      <c r="B546" s="131"/>
      <c r="C546" s="131"/>
      <c r="D546" s="131"/>
      <c r="E546" s="131"/>
      <c r="F546" s="131"/>
      <c r="G546" s="131"/>
      <c r="H546" s="131"/>
      <c r="I546" s="131"/>
      <c r="J546" s="131"/>
      <c r="K546" s="131"/>
      <c r="L546" s="131"/>
      <c r="M546" s="131"/>
      <c r="N546" s="131"/>
      <c r="O546" s="131"/>
      <c r="P546" s="131"/>
      <c r="Q546" s="131"/>
      <c r="R546" s="131"/>
      <c r="S546" s="131"/>
      <c r="T546" s="131"/>
      <c r="U546" s="131"/>
      <c r="V546" s="131"/>
      <c r="W546" s="131"/>
      <c r="X546" s="131"/>
      <c r="Y546" s="131"/>
      <c r="Z546" s="131"/>
      <c r="AA546" s="131"/>
    </row>
    <row r="547" spans="1:27" ht="17">
      <c r="A547" s="130"/>
      <c r="B547" s="131"/>
      <c r="C547" s="131"/>
      <c r="D547" s="131"/>
      <c r="E547" s="131"/>
      <c r="F547" s="131"/>
      <c r="G547" s="131"/>
      <c r="H547" s="131"/>
      <c r="I547" s="131"/>
      <c r="J547" s="131"/>
      <c r="K547" s="131"/>
      <c r="L547" s="131"/>
      <c r="M547" s="131"/>
      <c r="N547" s="131"/>
      <c r="O547" s="131"/>
      <c r="P547" s="131"/>
      <c r="Q547" s="131"/>
      <c r="R547" s="131"/>
      <c r="S547" s="131"/>
      <c r="T547" s="131"/>
      <c r="U547" s="131"/>
      <c r="V547" s="131"/>
      <c r="W547" s="131"/>
      <c r="X547" s="131"/>
      <c r="Y547" s="131"/>
      <c r="Z547" s="131"/>
      <c r="AA547" s="131"/>
    </row>
    <row r="548" spans="1:27" ht="17">
      <c r="A548" s="130"/>
      <c r="B548" s="131"/>
      <c r="C548" s="131"/>
      <c r="D548" s="131"/>
      <c r="E548" s="131"/>
      <c r="F548" s="131"/>
      <c r="G548" s="131"/>
      <c r="H548" s="131"/>
      <c r="I548" s="131"/>
      <c r="J548" s="131"/>
      <c r="K548" s="131"/>
      <c r="L548" s="131"/>
      <c r="M548" s="131"/>
      <c r="N548" s="131"/>
      <c r="O548" s="131"/>
      <c r="P548" s="131"/>
      <c r="Q548" s="131"/>
      <c r="R548" s="131"/>
      <c r="S548" s="131"/>
      <c r="T548" s="131"/>
      <c r="U548" s="131"/>
      <c r="V548" s="131"/>
      <c r="W548" s="131"/>
      <c r="X548" s="131"/>
      <c r="Y548" s="131"/>
      <c r="Z548" s="131"/>
      <c r="AA548" s="131"/>
    </row>
    <row r="549" spans="1:27" ht="17">
      <c r="A549" s="130"/>
      <c r="B549" s="131"/>
      <c r="C549" s="131"/>
      <c r="D549" s="131"/>
      <c r="E549" s="131"/>
      <c r="F549" s="131"/>
      <c r="G549" s="131"/>
      <c r="H549" s="131"/>
      <c r="I549" s="131"/>
      <c r="J549" s="131"/>
      <c r="K549" s="131"/>
      <c r="L549" s="131"/>
      <c r="M549" s="131"/>
      <c r="N549" s="131"/>
      <c r="O549" s="131"/>
      <c r="P549" s="131"/>
      <c r="Q549" s="131"/>
      <c r="R549" s="131"/>
      <c r="S549" s="131"/>
      <c r="T549" s="131"/>
      <c r="U549" s="131"/>
      <c r="V549" s="131"/>
      <c r="W549" s="131"/>
      <c r="X549" s="131"/>
      <c r="Y549" s="131"/>
      <c r="Z549" s="131"/>
      <c r="AA549" s="131"/>
    </row>
    <row r="550" spans="1:27" ht="17">
      <c r="A550" s="130"/>
      <c r="B550" s="131"/>
      <c r="C550" s="131"/>
      <c r="D550" s="131"/>
      <c r="E550" s="131"/>
      <c r="F550" s="131"/>
      <c r="G550" s="131"/>
      <c r="H550" s="131"/>
      <c r="I550" s="131"/>
      <c r="J550" s="131"/>
      <c r="K550" s="131"/>
      <c r="L550" s="131"/>
      <c r="M550" s="131"/>
      <c r="N550" s="131"/>
      <c r="O550" s="131"/>
      <c r="P550" s="131"/>
      <c r="Q550" s="131"/>
      <c r="R550" s="131"/>
      <c r="S550" s="131"/>
      <c r="T550" s="131"/>
      <c r="U550" s="131"/>
      <c r="V550" s="131"/>
      <c r="W550" s="131"/>
      <c r="X550" s="131"/>
      <c r="Y550" s="131"/>
      <c r="Z550" s="131"/>
      <c r="AA550" s="131"/>
    </row>
    <row r="551" spans="1:27" ht="17">
      <c r="A551" s="130"/>
      <c r="B551" s="131"/>
      <c r="C551" s="131"/>
      <c r="D551" s="131"/>
      <c r="E551" s="131"/>
      <c r="F551" s="131"/>
      <c r="G551" s="131"/>
      <c r="H551" s="131"/>
      <c r="I551" s="131"/>
      <c r="J551" s="131"/>
      <c r="K551" s="131"/>
      <c r="L551" s="131"/>
      <c r="M551" s="131"/>
      <c r="N551" s="131"/>
      <c r="O551" s="131"/>
      <c r="P551" s="131"/>
      <c r="Q551" s="131"/>
      <c r="R551" s="131"/>
      <c r="S551" s="131"/>
      <c r="T551" s="131"/>
      <c r="U551" s="131"/>
      <c r="V551" s="131"/>
      <c r="W551" s="131"/>
      <c r="X551" s="131"/>
      <c r="Y551" s="131"/>
      <c r="Z551" s="131"/>
      <c r="AA551" s="131"/>
    </row>
    <row r="552" spans="1:27" ht="17">
      <c r="A552" s="130"/>
      <c r="B552" s="131"/>
      <c r="C552" s="131"/>
      <c r="D552" s="131"/>
      <c r="E552" s="131"/>
      <c r="F552" s="131"/>
      <c r="G552" s="131"/>
      <c r="H552" s="131"/>
      <c r="I552" s="131"/>
      <c r="J552" s="131"/>
      <c r="K552" s="131"/>
      <c r="L552" s="131"/>
      <c r="M552" s="131"/>
      <c r="N552" s="131"/>
      <c r="O552" s="131"/>
      <c r="P552" s="131"/>
      <c r="Q552" s="131"/>
      <c r="R552" s="131"/>
      <c r="S552" s="131"/>
      <c r="T552" s="131"/>
      <c r="U552" s="131"/>
      <c r="V552" s="131"/>
      <c r="W552" s="131"/>
      <c r="X552" s="131"/>
      <c r="Y552" s="131"/>
      <c r="Z552" s="131"/>
      <c r="AA552" s="131"/>
    </row>
    <row r="553" spans="1:27" ht="17">
      <c r="A553" s="130"/>
      <c r="B553" s="131"/>
      <c r="C553" s="131"/>
      <c r="D553" s="131"/>
      <c r="E553" s="131"/>
      <c r="F553" s="131"/>
      <c r="G553" s="131"/>
      <c r="H553" s="131"/>
      <c r="I553" s="131"/>
      <c r="J553" s="131"/>
      <c r="K553" s="131"/>
      <c r="L553" s="131"/>
      <c r="M553" s="131"/>
      <c r="N553" s="131"/>
      <c r="O553" s="131"/>
      <c r="P553" s="131"/>
      <c r="Q553" s="131"/>
      <c r="R553" s="131"/>
      <c r="S553" s="131"/>
      <c r="T553" s="131"/>
      <c r="U553" s="131"/>
      <c r="V553" s="131"/>
      <c r="W553" s="131"/>
      <c r="X553" s="131"/>
      <c r="Y553" s="131"/>
      <c r="Z553" s="131"/>
      <c r="AA553" s="131"/>
    </row>
    <row r="554" spans="1:27" ht="17">
      <c r="A554" s="130"/>
      <c r="B554" s="131"/>
      <c r="C554" s="131"/>
      <c r="D554" s="131"/>
      <c r="E554" s="131"/>
      <c r="F554" s="131"/>
      <c r="G554" s="131"/>
      <c r="H554" s="131"/>
      <c r="I554" s="131"/>
      <c r="J554" s="131"/>
      <c r="K554" s="131"/>
      <c r="L554" s="131"/>
      <c r="M554" s="131"/>
      <c r="N554" s="131"/>
      <c r="O554" s="131"/>
      <c r="P554" s="131"/>
      <c r="Q554" s="131"/>
      <c r="R554" s="131"/>
      <c r="S554" s="131"/>
      <c r="T554" s="131"/>
      <c r="U554" s="131"/>
      <c r="V554" s="131"/>
      <c r="W554" s="131"/>
      <c r="X554" s="131"/>
      <c r="Y554" s="131"/>
      <c r="Z554" s="131"/>
      <c r="AA554" s="131"/>
    </row>
    <row r="555" spans="1:27" ht="17">
      <c r="A555" s="130"/>
      <c r="B555" s="131"/>
      <c r="C555" s="131"/>
      <c r="D555" s="131"/>
      <c r="E555" s="131"/>
      <c r="F555" s="131"/>
      <c r="G555" s="131"/>
      <c r="H555" s="131"/>
      <c r="I555" s="131"/>
      <c r="J555" s="131"/>
      <c r="K555" s="131"/>
      <c r="L555" s="131"/>
      <c r="M555" s="131"/>
      <c r="N555" s="131"/>
      <c r="O555" s="131"/>
      <c r="P555" s="131"/>
      <c r="Q555" s="131"/>
      <c r="R555" s="131"/>
      <c r="S555" s="131"/>
      <c r="T555" s="131"/>
      <c r="U555" s="131"/>
      <c r="V555" s="131"/>
      <c r="W555" s="131"/>
      <c r="X555" s="131"/>
      <c r="Y555" s="131"/>
      <c r="Z555" s="131"/>
      <c r="AA555" s="131"/>
    </row>
    <row r="556" spans="1:27" ht="17">
      <c r="A556" s="130"/>
      <c r="B556" s="131"/>
      <c r="C556" s="131"/>
      <c r="D556" s="131"/>
      <c r="E556" s="131"/>
      <c r="F556" s="131"/>
      <c r="G556" s="131"/>
      <c r="H556" s="131"/>
      <c r="I556" s="131"/>
      <c r="J556" s="131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  <c r="V556" s="131"/>
      <c r="W556" s="131"/>
      <c r="X556" s="131"/>
      <c r="Y556" s="131"/>
      <c r="Z556" s="131"/>
      <c r="AA556" s="131"/>
    </row>
    <row r="557" spans="1:27" ht="17">
      <c r="A557" s="130"/>
      <c r="B557" s="131"/>
      <c r="C557" s="131"/>
      <c r="D557" s="131"/>
      <c r="E557" s="131"/>
      <c r="F557" s="131"/>
      <c r="G557" s="131"/>
      <c r="H557" s="131"/>
      <c r="I557" s="131"/>
      <c r="J557" s="131"/>
      <c r="K557" s="131"/>
      <c r="L557" s="131"/>
      <c r="M557" s="131"/>
      <c r="N557" s="131"/>
      <c r="O557" s="131"/>
      <c r="P557" s="131"/>
      <c r="Q557" s="131"/>
      <c r="R557" s="131"/>
      <c r="S557" s="131"/>
      <c r="T557" s="131"/>
      <c r="U557" s="131"/>
      <c r="V557" s="131"/>
      <c r="W557" s="131"/>
      <c r="X557" s="131"/>
      <c r="Y557" s="131"/>
      <c r="Z557" s="131"/>
      <c r="AA557" s="131"/>
    </row>
    <row r="558" spans="1:27" ht="17">
      <c r="A558" s="130"/>
      <c r="B558" s="131"/>
      <c r="C558" s="131"/>
      <c r="D558" s="131"/>
      <c r="E558" s="131"/>
      <c r="F558" s="131"/>
      <c r="G558" s="131"/>
      <c r="H558" s="131"/>
      <c r="I558" s="131"/>
      <c r="J558" s="131"/>
      <c r="K558" s="131"/>
      <c r="L558" s="131"/>
      <c r="M558" s="131"/>
      <c r="N558" s="131"/>
      <c r="O558" s="131"/>
      <c r="P558" s="131"/>
      <c r="Q558" s="131"/>
      <c r="R558" s="131"/>
      <c r="S558" s="131"/>
      <c r="T558" s="131"/>
      <c r="U558" s="131"/>
      <c r="V558" s="131"/>
      <c r="W558" s="131"/>
      <c r="X558" s="131"/>
      <c r="Y558" s="131"/>
      <c r="Z558" s="131"/>
      <c r="AA558" s="131"/>
    </row>
    <row r="559" spans="1:27" ht="17">
      <c r="A559" s="130"/>
      <c r="B559" s="131"/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  <c r="V559" s="131"/>
      <c r="W559" s="131"/>
      <c r="X559" s="131"/>
      <c r="Y559" s="131"/>
      <c r="Z559" s="131"/>
      <c r="AA559" s="131"/>
    </row>
    <row r="560" spans="1:27" ht="17">
      <c r="A560" s="130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  <c r="V560" s="131"/>
      <c r="W560" s="131"/>
      <c r="X560" s="131"/>
      <c r="Y560" s="131"/>
      <c r="Z560" s="131"/>
      <c r="AA560" s="131"/>
    </row>
    <row r="561" spans="1:27" ht="17">
      <c r="A561" s="130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  <c r="V561" s="131"/>
      <c r="W561" s="131"/>
      <c r="X561" s="131"/>
      <c r="Y561" s="131"/>
      <c r="Z561" s="131"/>
      <c r="AA561" s="131"/>
    </row>
    <row r="562" spans="1:27" ht="17">
      <c r="A562" s="130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  <c r="V562" s="131"/>
      <c r="W562" s="131"/>
      <c r="X562" s="131"/>
      <c r="Y562" s="131"/>
      <c r="Z562" s="131"/>
      <c r="AA562" s="131"/>
    </row>
    <row r="563" spans="1:27" ht="17">
      <c r="A563" s="130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  <c r="V563" s="131"/>
      <c r="W563" s="131"/>
      <c r="X563" s="131"/>
      <c r="Y563" s="131"/>
      <c r="Z563" s="131"/>
      <c r="AA563" s="131"/>
    </row>
    <row r="564" spans="1:27" ht="17">
      <c r="A564" s="130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  <c r="V564" s="131"/>
      <c r="W564" s="131"/>
      <c r="X564" s="131"/>
      <c r="Y564" s="131"/>
      <c r="Z564" s="131"/>
      <c r="AA564" s="131"/>
    </row>
    <row r="565" spans="1:27" ht="17">
      <c r="A565" s="130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  <c r="V565" s="131"/>
      <c r="W565" s="131"/>
      <c r="X565" s="131"/>
      <c r="Y565" s="131"/>
      <c r="Z565" s="131"/>
      <c r="AA565" s="131"/>
    </row>
    <row r="566" spans="1:27" ht="17">
      <c r="A566" s="130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  <c r="V566" s="131"/>
      <c r="W566" s="131"/>
      <c r="X566" s="131"/>
      <c r="Y566" s="131"/>
      <c r="Z566" s="131"/>
      <c r="AA566" s="131"/>
    </row>
    <row r="567" spans="1:27" ht="17">
      <c r="A567" s="130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  <c r="V567" s="131"/>
      <c r="W567" s="131"/>
      <c r="X567" s="131"/>
      <c r="Y567" s="131"/>
      <c r="Z567" s="131"/>
      <c r="AA567" s="131"/>
    </row>
    <row r="568" spans="1:27" ht="17">
      <c r="A568" s="130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  <c r="V568" s="131"/>
      <c r="W568" s="131"/>
      <c r="X568" s="131"/>
      <c r="Y568" s="131"/>
      <c r="Z568" s="131"/>
      <c r="AA568" s="131"/>
    </row>
    <row r="569" spans="1:27" ht="17">
      <c r="A569" s="130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  <c r="V569" s="131"/>
      <c r="W569" s="131"/>
      <c r="X569" s="131"/>
      <c r="Y569" s="131"/>
      <c r="Z569" s="131"/>
      <c r="AA569" s="131"/>
    </row>
    <row r="570" spans="1:27" ht="17">
      <c r="A570" s="130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  <c r="V570" s="131"/>
      <c r="W570" s="131"/>
      <c r="X570" s="131"/>
      <c r="Y570" s="131"/>
      <c r="Z570" s="131"/>
      <c r="AA570" s="131"/>
    </row>
    <row r="571" spans="1:27" ht="17">
      <c r="A571" s="130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  <c r="V571" s="131"/>
      <c r="W571" s="131"/>
      <c r="X571" s="131"/>
      <c r="Y571" s="131"/>
      <c r="Z571" s="131"/>
      <c r="AA571" s="131"/>
    </row>
    <row r="572" spans="1:27" ht="17">
      <c r="A572" s="130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  <c r="V572" s="131"/>
      <c r="W572" s="131"/>
      <c r="X572" s="131"/>
      <c r="Y572" s="131"/>
      <c r="Z572" s="131"/>
      <c r="AA572" s="131"/>
    </row>
    <row r="573" spans="1:27" ht="17">
      <c r="A573" s="130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  <c r="V573" s="131"/>
      <c r="W573" s="131"/>
      <c r="X573" s="131"/>
      <c r="Y573" s="131"/>
      <c r="Z573" s="131"/>
      <c r="AA573" s="131"/>
    </row>
    <row r="574" spans="1:27" ht="17">
      <c r="A574" s="130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  <c r="V574" s="131"/>
      <c r="W574" s="131"/>
      <c r="X574" s="131"/>
      <c r="Y574" s="131"/>
      <c r="Z574" s="131"/>
      <c r="AA574" s="131"/>
    </row>
    <row r="575" spans="1:27" ht="17">
      <c r="A575" s="130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  <c r="V575" s="131"/>
      <c r="W575" s="131"/>
      <c r="X575" s="131"/>
      <c r="Y575" s="131"/>
      <c r="Z575" s="131"/>
      <c r="AA575" s="131"/>
    </row>
    <row r="576" spans="1:27" ht="17">
      <c r="A576" s="130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  <c r="V576" s="131"/>
      <c r="W576" s="131"/>
      <c r="X576" s="131"/>
      <c r="Y576" s="131"/>
      <c r="Z576" s="131"/>
      <c r="AA576" s="131"/>
    </row>
    <row r="577" spans="1:27" ht="17">
      <c r="A577" s="130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  <c r="V577" s="131"/>
      <c r="W577" s="131"/>
      <c r="X577" s="131"/>
      <c r="Y577" s="131"/>
      <c r="Z577" s="131"/>
      <c r="AA577" s="131"/>
    </row>
    <row r="578" spans="1:27" ht="17">
      <c r="A578" s="130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  <c r="V578" s="131"/>
      <c r="W578" s="131"/>
      <c r="X578" s="131"/>
      <c r="Y578" s="131"/>
      <c r="Z578" s="131"/>
      <c r="AA578" s="131"/>
    </row>
    <row r="579" spans="1:27" ht="17">
      <c r="A579" s="130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  <c r="V579" s="131"/>
      <c r="W579" s="131"/>
      <c r="X579" s="131"/>
      <c r="Y579" s="131"/>
      <c r="Z579" s="131"/>
      <c r="AA579" s="131"/>
    </row>
    <row r="580" spans="1:27" ht="17">
      <c r="A580" s="130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  <c r="V580" s="131"/>
      <c r="W580" s="131"/>
      <c r="X580" s="131"/>
      <c r="Y580" s="131"/>
      <c r="Z580" s="131"/>
      <c r="AA580" s="131"/>
    </row>
    <row r="581" spans="1:27" ht="17">
      <c r="A581" s="130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  <c r="V581" s="131"/>
      <c r="W581" s="131"/>
      <c r="X581" s="131"/>
      <c r="Y581" s="131"/>
      <c r="Z581" s="131"/>
      <c r="AA581" s="131"/>
    </row>
    <row r="582" spans="1:27" ht="17">
      <c r="A582" s="130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  <c r="V582" s="131"/>
      <c r="W582" s="131"/>
      <c r="X582" s="131"/>
      <c r="Y582" s="131"/>
      <c r="Z582" s="131"/>
      <c r="AA582" s="131"/>
    </row>
    <row r="583" spans="1:27" ht="17">
      <c r="A583" s="130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  <c r="V583" s="131"/>
      <c r="W583" s="131"/>
      <c r="X583" s="131"/>
      <c r="Y583" s="131"/>
      <c r="Z583" s="131"/>
      <c r="AA583" s="131"/>
    </row>
    <row r="584" spans="1:27" ht="17">
      <c r="A584" s="130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  <c r="V584" s="131"/>
      <c r="W584" s="131"/>
      <c r="X584" s="131"/>
      <c r="Y584" s="131"/>
      <c r="Z584" s="131"/>
      <c r="AA584" s="131"/>
    </row>
    <row r="585" spans="1:27" ht="17">
      <c r="A585" s="130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  <c r="V585" s="131"/>
      <c r="W585" s="131"/>
      <c r="X585" s="131"/>
      <c r="Y585" s="131"/>
      <c r="Z585" s="131"/>
      <c r="AA585" s="131"/>
    </row>
    <row r="586" spans="1:27" ht="17">
      <c r="A586" s="130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  <c r="V586" s="131"/>
      <c r="W586" s="131"/>
      <c r="X586" s="131"/>
      <c r="Y586" s="131"/>
      <c r="Z586" s="131"/>
      <c r="AA586" s="131"/>
    </row>
    <row r="587" spans="1:27" ht="17">
      <c r="A587" s="130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  <c r="V587" s="131"/>
      <c r="W587" s="131"/>
      <c r="X587" s="131"/>
      <c r="Y587" s="131"/>
      <c r="Z587" s="131"/>
      <c r="AA587" s="131"/>
    </row>
    <row r="588" spans="1:27" ht="17">
      <c r="A588" s="130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  <c r="V588" s="131"/>
      <c r="W588" s="131"/>
      <c r="X588" s="131"/>
      <c r="Y588" s="131"/>
      <c r="Z588" s="131"/>
      <c r="AA588" s="131"/>
    </row>
    <row r="589" spans="1:27" ht="17">
      <c r="A589" s="130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  <c r="V589" s="131"/>
      <c r="W589" s="131"/>
      <c r="X589" s="131"/>
      <c r="Y589" s="131"/>
      <c r="Z589" s="131"/>
      <c r="AA589" s="131"/>
    </row>
    <row r="590" spans="1:27" ht="17">
      <c r="A590" s="130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  <c r="V590" s="131"/>
      <c r="W590" s="131"/>
      <c r="X590" s="131"/>
      <c r="Y590" s="131"/>
      <c r="Z590" s="131"/>
      <c r="AA590" s="131"/>
    </row>
    <row r="591" spans="1:27" ht="17">
      <c r="A591" s="130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  <c r="V591" s="131"/>
      <c r="W591" s="131"/>
      <c r="X591" s="131"/>
      <c r="Y591" s="131"/>
      <c r="Z591" s="131"/>
      <c r="AA591" s="131"/>
    </row>
    <row r="592" spans="1:27" ht="17">
      <c r="A592" s="130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  <c r="V592" s="131"/>
      <c r="W592" s="131"/>
      <c r="X592" s="131"/>
      <c r="Y592" s="131"/>
      <c r="Z592" s="131"/>
      <c r="AA592" s="131"/>
    </row>
    <row r="593" spans="1:27" ht="17">
      <c r="A593" s="130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  <c r="V593" s="131"/>
      <c r="W593" s="131"/>
      <c r="X593" s="131"/>
      <c r="Y593" s="131"/>
      <c r="Z593" s="131"/>
      <c r="AA593" s="131"/>
    </row>
    <row r="594" spans="1:27" ht="17">
      <c r="A594" s="130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  <c r="V594" s="131"/>
      <c r="W594" s="131"/>
      <c r="X594" s="131"/>
      <c r="Y594" s="131"/>
      <c r="Z594" s="131"/>
      <c r="AA594" s="131"/>
    </row>
    <row r="595" spans="1:27" ht="17">
      <c r="A595" s="130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  <c r="V595" s="131"/>
      <c r="W595" s="131"/>
      <c r="X595" s="131"/>
      <c r="Y595" s="131"/>
      <c r="Z595" s="131"/>
      <c r="AA595" s="131"/>
    </row>
    <row r="596" spans="1:27" ht="17">
      <c r="A596" s="130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  <c r="V596" s="131"/>
      <c r="W596" s="131"/>
      <c r="X596" s="131"/>
      <c r="Y596" s="131"/>
      <c r="Z596" s="131"/>
      <c r="AA596" s="131"/>
    </row>
    <row r="597" spans="1:27" ht="17">
      <c r="A597" s="130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  <c r="V597" s="131"/>
      <c r="W597" s="131"/>
      <c r="X597" s="131"/>
      <c r="Y597" s="131"/>
      <c r="Z597" s="131"/>
      <c r="AA597" s="131"/>
    </row>
    <row r="598" spans="1:27" ht="17">
      <c r="A598" s="130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  <c r="V598" s="131"/>
      <c r="W598" s="131"/>
      <c r="X598" s="131"/>
      <c r="Y598" s="131"/>
      <c r="Z598" s="131"/>
      <c r="AA598" s="131"/>
    </row>
    <row r="599" spans="1:27" ht="17">
      <c r="A599" s="130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  <c r="V599" s="131"/>
      <c r="W599" s="131"/>
      <c r="X599" s="131"/>
      <c r="Y599" s="131"/>
      <c r="Z599" s="131"/>
      <c r="AA599" s="131"/>
    </row>
    <row r="600" spans="1:27" ht="17">
      <c r="A600" s="130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  <c r="V600" s="131"/>
      <c r="W600" s="131"/>
      <c r="X600" s="131"/>
      <c r="Y600" s="131"/>
      <c r="Z600" s="131"/>
      <c r="AA600" s="131"/>
    </row>
    <row r="601" spans="1:27" ht="17">
      <c r="A601" s="130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  <c r="V601" s="131"/>
      <c r="W601" s="131"/>
      <c r="X601" s="131"/>
      <c r="Y601" s="131"/>
      <c r="Z601" s="131"/>
      <c r="AA601" s="131"/>
    </row>
    <row r="602" spans="1:27" ht="17">
      <c r="A602" s="130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  <c r="V602" s="131"/>
      <c r="W602" s="131"/>
      <c r="X602" s="131"/>
      <c r="Y602" s="131"/>
      <c r="Z602" s="131"/>
      <c r="AA602" s="131"/>
    </row>
    <row r="603" spans="1:27" ht="17">
      <c r="A603" s="130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  <c r="V603" s="131"/>
      <c r="W603" s="131"/>
      <c r="X603" s="131"/>
      <c r="Y603" s="131"/>
      <c r="Z603" s="131"/>
      <c r="AA603" s="131"/>
    </row>
    <row r="604" spans="1:27" ht="17">
      <c r="A604" s="130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  <c r="V604" s="131"/>
      <c r="W604" s="131"/>
      <c r="X604" s="131"/>
      <c r="Y604" s="131"/>
      <c r="Z604" s="131"/>
      <c r="AA604" s="131"/>
    </row>
    <row r="605" spans="1:27" ht="17">
      <c r="A605" s="130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  <c r="V605" s="131"/>
      <c r="W605" s="131"/>
      <c r="X605" s="131"/>
      <c r="Y605" s="131"/>
      <c r="Z605" s="131"/>
      <c r="AA605" s="131"/>
    </row>
    <row r="606" spans="1:27" ht="17">
      <c r="A606" s="130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  <c r="V606" s="131"/>
      <c r="W606" s="131"/>
      <c r="X606" s="131"/>
      <c r="Y606" s="131"/>
      <c r="Z606" s="131"/>
      <c r="AA606" s="131"/>
    </row>
    <row r="607" spans="1:27" ht="17">
      <c r="A607" s="130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  <c r="V607" s="131"/>
      <c r="W607" s="131"/>
      <c r="X607" s="131"/>
      <c r="Y607" s="131"/>
      <c r="Z607" s="131"/>
      <c r="AA607" s="131"/>
    </row>
    <row r="608" spans="1:27" ht="17">
      <c r="A608" s="130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  <c r="V608" s="131"/>
      <c r="W608" s="131"/>
      <c r="X608" s="131"/>
      <c r="Y608" s="131"/>
      <c r="Z608" s="131"/>
      <c r="AA608" s="131"/>
    </row>
    <row r="609" spans="1:27" ht="17">
      <c r="A609" s="130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  <c r="V609" s="131"/>
      <c r="W609" s="131"/>
      <c r="X609" s="131"/>
      <c r="Y609" s="131"/>
      <c r="Z609" s="131"/>
      <c r="AA609" s="131"/>
    </row>
    <row r="610" spans="1:27" ht="17">
      <c r="A610" s="130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  <c r="V610" s="131"/>
      <c r="W610" s="131"/>
      <c r="X610" s="131"/>
      <c r="Y610" s="131"/>
      <c r="Z610" s="131"/>
      <c r="AA610" s="131"/>
    </row>
    <row r="611" spans="1:27" ht="17">
      <c r="A611" s="130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  <c r="V611" s="131"/>
      <c r="W611" s="131"/>
      <c r="X611" s="131"/>
      <c r="Y611" s="131"/>
      <c r="Z611" s="131"/>
      <c r="AA611" s="131"/>
    </row>
    <row r="612" spans="1:27" ht="17">
      <c r="A612" s="130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  <c r="V612" s="131"/>
      <c r="W612" s="131"/>
      <c r="X612" s="131"/>
      <c r="Y612" s="131"/>
      <c r="Z612" s="131"/>
      <c r="AA612" s="131"/>
    </row>
    <row r="613" spans="1:27" ht="17">
      <c r="A613" s="130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  <c r="V613" s="131"/>
      <c r="W613" s="131"/>
      <c r="X613" s="131"/>
      <c r="Y613" s="131"/>
      <c r="Z613" s="131"/>
      <c r="AA613" s="131"/>
    </row>
    <row r="614" spans="1:27" ht="17">
      <c r="A614" s="130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  <c r="V614" s="131"/>
      <c r="W614" s="131"/>
      <c r="X614" s="131"/>
      <c r="Y614" s="131"/>
      <c r="Z614" s="131"/>
      <c r="AA614" s="131"/>
    </row>
    <row r="615" spans="1:27" ht="17">
      <c r="A615" s="130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  <c r="V615" s="131"/>
      <c r="W615" s="131"/>
      <c r="X615" s="131"/>
      <c r="Y615" s="131"/>
      <c r="Z615" s="131"/>
      <c r="AA615" s="131"/>
    </row>
    <row r="616" spans="1:27" ht="17">
      <c r="A616" s="130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  <c r="V616" s="131"/>
      <c r="W616" s="131"/>
      <c r="X616" s="131"/>
      <c r="Y616" s="131"/>
      <c r="Z616" s="131"/>
      <c r="AA616" s="131"/>
    </row>
    <row r="617" spans="1:27" ht="17">
      <c r="A617" s="130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  <c r="V617" s="131"/>
      <c r="W617" s="131"/>
      <c r="X617" s="131"/>
      <c r="Y617" s="131"/>
      <c r="Z617" s="131"/>
      <c r="AA617" s="131"/>
    </row>
    <row r="618" spans="1:27" ht="17">
      <c r="A618" s="130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  <c r="V618" s="131"/>
      <c r="W618" s="131"/>
      <c r="X618" s="131"/>
      <c r="Y618" s="131"/>
      <c r="Z618" s="131"/>
      <c r="AA618" s="131"/>
    </row>
    <row r="619" spans="1:27" ht="17">
      <c r="A619" s="130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  <c r="V619" s="131"/>
      <c r="W619" s="131"/>
      <c r="X619" s="131"/>
      <c r="Y619" s="131"/>
      <c r="Z619" s="131"/>
      <c r="AA619" s="131"/>
    </row>
    <row r="620" spans="1:27" ht="17">
      <c r="A620" s="130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  <c r="V620" s="131"/>
      <c r="W620" s="131"/>
      <c r="X620" s="131"/>
      <c r="Y620" s="131"/>
      <c r="Z620" s="131"/>
      <c r="AA620" s="131"/>
    </row>
    <row r="621" spans="1:27" ht="17">
      <c r="A621" s="130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  <c r="V621" s="131"/>
      <c r="W621" s="131"/>
      <c r="X621" s="131"/>
      <c r="Y621" s="131"/>
      <c r="Z621" s="131"/>
      <c r="AA621" s="131"/>
    </row>
    <row r="622" spans="1:27" ht="17">
      <c r="A622" s="130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  <c r="V622" s="131"/>
      <c r="W622" s="131"/>
      <c r="X622" s="131"/>
      <c r="Y622" s="131"/>
      <c r="Z622" s="131"/>
      <c r="AA622" s="131"/>
    </row>
    <row r="623" spans="1:27" ht="17">
      <c r="A623" s="130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  <c r="V623" s="131"/>
      <c r="W623" s="131"/>
      <c r="X623" s="131"/>
      <c r="Y623" s="131"/>
      <c r="Z623" s="131"/>
      <c r="AA623" s="131"/>
    </row>
    <row r="624" spans="1:27" ht="17">
      <c r="A624" s="130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  <c r="V624" s="131"/>
      <c r="W624" s="131"/>
      <c r="X624" s="131"/>
      <c r="Y624" s="131"/>
      <c r="Z624" s="131"/>
      <c r="AA624" s="131"/>
    </row>
    <row r="625" spans="1:27" ht="17">
      <c r="A625" s="130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  <c r="V625" s="131"/>
      <c r="W625" s="131"/>
      <c r="X625" s="131"/>
      <c r="Y625" s="131"/>
      <c r="Z625" s="131"/>
      <c r="AA625" s="131"/>
    </row>
    <row r="626" spans="1:27" ht="17">
      <c r="A626" s="130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  <c r="V626" s="131"/>
      <c r="W626" s="131"/>
      <c r="X626" s="131"/>
      <c r="Y626" s="131"/>
      <c r="Z626" s="131"/>
      <c r="AA626" s="131"/>
    </row>
    <row r="627" spans="1:27" ht="17">
      <c r="A627" s="130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  <c r="V627" s="131"/>
      <c r="W627" s="131"/>
      <c r="X627" s="131"/>
      <c r="Y627" s="131"/>
      <c r="Z627" s="131"/>
      <c r="AA627" s="131"/>
    </row>
    <row r="628" spans="1:27" ht="17">
      <c r="A628" s="130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  <c r="V628" s="131"/>
      <c r="W628" s="131"/>
      <c r="X628" s="131"/>
      <c r="Y628" s="131"/>
      <c r="Z628" s="131"/>
      <c r="AA628" s="131"/>
    </row>
    <row r="629" spans="1:27" ht="17">
      <c r="A629" s="130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  <c r="V629" s="131"/>
      <c r="W629" s="131"/>
      <c r="X629" s="131"/>
      <c r="Y629" s="131"/>
      <c r="Z629" s="131"/>
      <c r="AA629" s="131"/>
    </row>
    <row r="630" spans="1:27" ht="17">
      <c r="A630" s="130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  <c r="V630" s="131"/>
      <c r="W630" s="131"/>
      <c r="X630" s="131"/>
      <c r="Y630" s="131"/>
      <c r="Z630" s="131"/>
      <c r="AA630" s="131"/>
    </row>
    <row r="631" spans="1:27" ht="17">
      <c r="A631" s="130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  <c r="V631" s="131"/>
      <c r="W631" s="131"/>
      <c r="X631" s="131"/>
      <c r="Y631" s="131"/>
      <c r="Z631" s="131"/>
      <c r="AA631" s="131"/>
    </row>
    <row r="632" spans="1:27" ht="17">
      <c r="A632" s="130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  <c r="V632" s="131"/>
      <c r="W632" s="131"/>
      <c r="X632" s="131"/>
      <c r="Y632" s="131"/>
      <c r="Z632" s="131"/>
      <c r="AA632" s="131"/>
    </row>
    <row r="633" spans="1:27" ht="17">
      <c r="A633" s="130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  <c r="V633" s="131"/>
      <c r="W633" s="131"/>
      <c r="X633" s="131"/>
      <c r="Y633" s="131"/>
      <c r="Z633" s="131"/>
      <c r="AA633" s="131"/>
    </row>
    <row r="634" spans="1:27" ht="17">
      <c r="A634" s="130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  <c r="V634" s="131"/>
      <c r="W634" s="131"/>
      <c r="X634" s="131"/>
      <c r="Y634" s="131"/>
      <c r="Z634" s="131"/>
      <c r="AA634" s="131"/>
    </row>
    <row r="635" spans="1:27" ht="17">
      <c r="A635" s="130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  <c r="V635" s="131"/>
      <c r="W635" s="131"/>
      <c r="X635" s="131"/>
      <c r="Y635" s="131"/>
      <c r="Z635" s="131"/>
      <c r="AA635" s="131"/>
    </row>
    <row r="636" spans="1:27" ht="17">
      <c r="A636" s="130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  <c r="V636" s="131"/>
      <c r="W636" s="131"/>
      <c r="X636" s="131"/>
      <c r="Y636" s="131"/>
      <c r="Z636" s="131"/>
      <c r="AA636" s="131"/>
    </row>
    <row r="637" spans="1:27" ht="17">
      <c r="A637" s="130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  <c r="V637" s="131"/>
      <c r="W637" s="131"/>
      <c r="X637" s="131"/>
      <c r="Y637" s="131"/>
      <c r="Z637" s="131"/>
      <c r="AA637" s="131"/>
    </row>
    <row r="638" spans="1:27" ht="17">
      <c r="A638" s="130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  <c r="V638" s="131"/>
      <c r="W638" s="131"/>
      <c r="X638" s="131"/>
      <c r="Y638" s="131"/>
      <c r="Z638" s="131"/>
      <c r="AA638" s="131"/>
    </row>
    <row r="639" spans="1:27" ht="17">
      <c r="A639" s="130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  <c r="V639" s="131"/>
      <c r="W639" s="131"/>
      <c r="X639" s="131"/>
      <c r="Y639" s="131"/>
      <c r="Z639" s="131"/>
      <c r="AA639" s="131"/>
    </row>
    <row r="640" spans="1:27" ht="17">
      <c r="A640" s="130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  <c r="V640" s="131"/>
      <c r="W640" s="131"/>
      <c r="X640" s="131"/>
      <c r="Y640" s="131"/>
      <c r="Z640" s="131"/>
      <c r="AA640" s="131"/>
    </row>
    <row r="641" spans="1:27" ht="17">
      <c r="A641" s="130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  <c r="V641" s="131"/>
      <c r="W641" s="131"/>
      <c r="X641" s="131"/>
      <c r="Y641" s="131"/>
      <c r="Z641" s="131"/>
      <c r="AA641" s="131"/>
    </row>
    <row r="642" spans="1:27" ht="17">
      <c r="A642" s="130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  <c r="V642" s="131"/>
      <c r="W642" s="131"/>
      <c r="X642" s="131"/>
      <c r="Y642" s="131"/>
      <c r="Z642" s="131"/>
      <c r="AA642" s="131"/>
    </row>
    <row r="643" spans="1:27" ht="17">
      <c r="A643" s="130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  <c r="V643" s="131"/>
      <c r="W643" s="131"/>
      <c r="X643" s="131"/>
      <c r="Y643" s="131"/>
      <c r="Z643" s="131"/>
      <c r="AA643" s="131"/>
    </row>
    <row r="644" spans="1:27" ht="17">
      <c r="A644" s="130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  <c r="V644" s="131"/>
      <c r="W644" s="131"/>
      <c r="X644" s="131"/>
      <c r="Y644" s="131"/>
      <c r="Z644" s="131"/>
      <c r="AA644" s="131"/>
    </row>
    <row r="645" spans="1:27" ht="17">
      <c r="A645" s="130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  <c r="V645" s="131"/>
      <c r="W645" s="131"/>
      <c r="X645" s="131"/>
      <c r="Y645" s="131"/>
      <c r="Z645" s="131"/>
      <c r="AA645" s="131"/>
    </row>
    <row r="646" spans="1:27" ht="17">
      <c r="A646" s="130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  <c r="V646" s="131"/>
      <c r="W646" s="131"/>
      <c r="X646" s="131"/>
      <c r="Y646" s="131"/>
      <c r="Z646" s="131"/>
      <c r="AA646" s="131"/>
    </row>
    <row r="647" spans="1:27" ht="17">
      <c r="A647" s="130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  <c r="V647" s="131"/>
      <c r="W647" s="131"/>
      <c r="X647" s="131"/>
      <c r="Y647" s="131"/>
      <c r="Z647" s="131"/>
      <c r="AA647" s="131"/>
    </row>
    <row r="648" spans="1:27" ht="17">
      <c r="A648" s="130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  <c r="V648" s="131"/>
      <c r="W648" s="131"/>
      <c r="X648" s="131"/>
      <c r="Y648" s="131"/>
      <c r="Z648" s="131"/>
      <c r="AA648" s="131"/>
    </row>
    <row r="649" spans="1:27" ht="17">
      <c r="A649" s="130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  <c r="V649" s="131"/>
      <c r="W649" s="131"/>
      <c r="X649" s="131"/>
      <c r="Y649" s="131"/>
      <c r="Z649" s="131"/>
      <c r="AA649" s="131"/>
    </row>
    <row r="650" spans="1:27" ht="17">
      <c r="A650" s="130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  <c r="V650" s="131"/>
      <c r="W650" s="131"/>
      <c r="X650" s="131"/>
      <c r="Y650" s="131"/>
      <c r="Z650" s="131"/>
      <c r="AA650" s="131"/>
    </row>
    <row r="651" spans="1:27" ht="17">
      <c r="A651" s="130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  <c r="V651" s="131"/>
      <c r="W651" s="131"/>
      <c r="X651" s="131"/>
      <c r="Y651" s="131"/>
      <c r="Z651" s="131"/>
      <c r="AA651" s="131"/>
    </row>
    <row r="652" spans="1:27" ht="17">
      <c r="A652" s="130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  <c r="V652" s="131"/>
      <c r="W652" s="131"/>
      <c r="X652" s="131"/>
      <c r="Y652" s="131"/>
      <c r="Z652" s="131"/>
      <c r="AA652" s="131"/>
    </row>
    <row r="653" spans="1:27" ht="17">
      <c r="A653" s="130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  <c r="V653" s="131"/>
      <c r="W653" s="131"/>
      <c r="X653" s="131"/>
      <c r="Y653" s="131"/>
      <c r="Z653" s="131"/>
      <c r="AA653" s="131"/>
    </row>
    <row r="654" spans="1:27" ht="17">
      <c r="A654" s="130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  <c r="V654" s="131"/>
      <c r="W654" s="131"/>
      <c r="X654" s="131"/>
      <c r="Y654" s="131"/>
      <c r="Z654" s="131"/>
      <c r="AA654" s="131"/>
    </row>
    <row r="655" spans="1:27" ht="17">
      <c r="A655" s="130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  <c r="V655" s="131"/>
      <c r="W655" s="131"/>
      <c r="X655" s="131"/>
      <c r="Y655" s="131"/>
      <c r="Z655" s="131"/>
      <c r="AA655" s="131"/>
    </row>
    <row r="656" spans="1:27" ht="17">
      <c r="A656" s="130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  <c r="V656" s="131"/>
      <c r="W656" s="131"/>
      <c r="X656" s="131"/>
      <c r="Y656" s="131"/>
      <c r="Z656" s="131"/>
      <c r="AA656" s="131"/>
    </row>
    <row r="657" spans="1:27" ht="17">
      <c r="A657" s="130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  <c r="V657" s="131"/>
      <c r="W657" s="131"/>
      <c r="X657" s="131"/>
      <c r="Y657" s="131"/>
      <c r="Z657" s="131"/>
      <c r="AA657" s="131"/>
    </row>
    <row r="658" spans="1:27" ht="17">
      <c r="A658" s="130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  <c r="V658" s="131"/>
      <c r="W658" s="131"/>
      <c r="X658" s="131"/>
      <c r="Y658" s="131"/>
      <c r="Z658" s="131"/>
      <c r="AA658" s="131"/>
    </row>
    <row r="659" spans="1:27" ht="17">
      <c r="A659" s="130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  <c r="V659" s="131"/>
      <c r="W659" s="131"/>
      <c r="X659" s="131"/>
      <c r="Y659" s="131"/>
      <c r="Z659" s="131"/>
      <c r="AA659" s="131"/>
    </row>
    <row r="660" spans="1:27" ht="17">
      <c r="A660" s="130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  <c r="V660" s="131"/>
      <c r="W660" s="131"/>
      <c r="X660" s="131"/>
      <c r="Y660" s="131"/>
      <c r="Z660" s="131"/>
      <c r="AA660" s="131"/>
    </row>
    <row r="661" spans="1:27" ht="17">
      <c r="A661" s="130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  <c r="V661" s="131"/>
      <c r="W661" s="131"/>
      <c r="X661" s="131"/>
      <c r="Y661" s="131"/>
      <c r="Z661" s="131"/>
      <c r="AA661" s="131"/>
    </row>
    <row r="662" spans="1:27" ht="17">
      <c r="A662" s="130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  <c r="V662" s="131"/>
      <c r="W662" s="131"/>
      <c r="X662" s="131"/>
      <c r="Y662" s="131"/>
      <c r="Z662" s="131"/>
      <c r="AA662" s="131"/>
    </row>
    <row r="663" spans="1:27" ht="17">
      <c r="A663" s="130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  <c r="V663" s="131"/>
      <c r="W663" s="131"/>
      <c r="X663" s="131"/>
      <c r="Y663" s="131"/>
      <c r="Z663" s="131"/>
      <c r="AA663" s="131"/>
    </row>
    <row r="664" spans="1:27" ht="17">
      <c r="A664" s="130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  <c r="V664" s="131"/>
      <c r="W664" s="131"/>
      <c r="X664" s="131"/>
      <c r="Y664" s="131"/>
      <c r="Z664" s="131"/>
      <c r="AA664" s="131"/>
    </row>
    <row r="665" spans="1:27" ht="17">
      <c r="A665" s="130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  <c r="V665" s="131"/>
      <c r="W665" s="131"/>
      <c r="X665" s="131"/>
      <c r="Y665" s="131"/>
      <c r="Z665" s="131"/>
      <c r="AA665" s="131"/>
    </row>
    <row r="666" spans="1:27" ht="17">
      <c r="A666" s="130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  <c r="V666" s="131"/>
      <c r="W666" s="131"/>
      <c r="X666" s="131"/>
      <c r="Y666" s="131"/>
      <c r="Z666" s="131"/>
      <c r="AA666" s="131"/>
    </row>
    <row r="667" spans="1:27" ht="17">
      <c r="A667" s="130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  <c r="V667" s="131"/>
      <c r="W667" s="131"/>
      <c r="X667" s="131"/>
      <c r="Y667" s="131"/>
      <c r="Z667" s="131"/>
      <c r="AA667" s="131"/>
    </row>
    <row r="668" spans="1:27" ht="17">
      <c r="A668" s="130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  <c r="V668" s="131"/>
      <c r="W668" s="131"/>
      <c r="X668" s="131"/>
      <c r="Y668" s="131"/>
      <c r="Z668" s="131"/>
      <c r="AA668" s="131"/>
    </row>
    <row r="669" spans="1:27" ht="17">
      <c r="A669" s="130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  <c r="V669" s="131"/>
      <c r="W669" s="131"/>
      <c r="X669" s="131"/>
      <c r="Y669" s="131"/>
      <c r="Z669" s="131"/>
      <c r="AA669" s="131"/>
    </row>
    <row r="670" spans="1:27" ht="17">
      <c r="A670" s="130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  <c r="V670" s="131"/>
      <c r="W670" s="131"/>
      <c r="X670" s="131"/>
      <c r="Y670" s="131"/>
      <c r="Z670" s="131"/>
      <c r="AA670" s="131"/>
    </row>
    <row r="671" spans="1:27" ht="17">
      <c r="A671" s="130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  <c r="V671" s="131"/>
      <c r="W671" s="131"/>
      <c r="X671" s="131"/>
      <c r="Y671" s="131"/>
      <c r="Z671" s="131"/>
      <c r="AA671" s="131"/>
    </row>
    <row r="672" spans="1:27" ht="17">
      <c r="A672" s="130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  <c r="V672" s="131"/>
      <c r="W672" s="131"/>
      <c r="X672" s="131"/>
      <c r="Y672" s="131"/>
      <c r="Z672" s="131"/>
      <c r="AA672" s="131"/>
    </row>
    <row r="673" spans="1:27" ht="17">
      <c r="A673" s="130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  <c r="V673" s="131"/>
      <c r="W673" s="131"/>
      <c r="X673" s="131"/>
      <c r="Y673" s="131"/>
      <c r="Z673" s="131"/>
      <c r="AA673" s="131"/>
    </row>
    <row r="674" spans="1:27" ht="17">
      <c r="A674" s="130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  <c r="V674" s="131"/>
      <c r="W674" s="131"/>
      <c r="X674" s="131"/>
      <c r="Y674" s="131"/>
      <c r="Z674" s="131"/>
      <c r="AA674" s="131"/>
    </row>
    <row r="675" spans="1:27" ht="17">
      <c r="A675" s="130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  <c r="V675" s="131"/>
      <c r="W675" s="131"/>
      <c r="X675" s="131"/>
      <c r="Y675" s="131"/>
      <c r="Z675" s="131"/>
      <c r="AA675" s="131"/>
    </row>
    <row r="676" spans="1:27" ht="17">
      <c r="A676" s="130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  <c r="V676" s="131"/>
      <c r="W676" s="131"/>
      <c r="X676" s="131"/>
      <c r="Y676" s="131"/>
      <c r="Z676" s="131"/>
      <c r="AA676" s="131"/>
    </row>
    <row r="677" spans="1:27" ht="17">
      <c r="A677" s="130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  <c r="V677" s="131"/>
      <c r="W677" s="131"/>
      <c r="X677" s="131"/>
      <c r="Y677" s="131"/>
      <c r="Z677" s="131"/>
      <c r="AA677" s="131"/>
    </row>
    <row r="678" spans="1:27" ht="17">
      <c r="A678" s="130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  <c r="V678" s="131"/>
      <c r="W678" s="131"/>
      <c r="X678" s="131"/>
      <c r="Y678" s="131"/>
      <c r="Z678" s="131"/>
      <c r="AA678" s="131"/>
    </row>
    <row r="679" spans="1:27" ht="17">
      <c r="A679" s="130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  <c r="V679" s="131"/>
      <c r="W679" s="131"/>
      <c r="X679" s="131"/>
      <c r="Y679" s="131"/>
      <c r="Z679" s="131"/>
      <c r="AA679" s="131"/>
    </row>
    <row r="680" spans="1:27" ht="17">
      <c r="A680" s="130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  <c r="V680" s="131"/>
      <c r="W680" s="131"/>
      <c r="X680" s="131"/>
      <c r="Y680" s="131"/>
      <c r="Z680" s="131"/>
      <c r="AA680" s="131"/>
    </row>
    <row r="681" spans="1:27" ht="17">
      <c r="A681" s="130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  <c r="V681" s="131"/>
      <c r="W681" s="131"/>
      <c r="X681" s="131"/>
      <c r="Y681" s="131"/>
      <c r="Z681" s="131"/>
      <c r="AA681" s="131"/>
    </row>
    <row r="682" spans="1:27" ht="17">
      <c r="A682" s="130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  <c r="V682" s="131"/>
      <c r="W682" s="131"/>
      <c r="X682" s="131"/>
      <c r="Y682" s="131"/>
      <c r="Z682" s="131"/>
      <c r="AA682" s="131"/>
    </row>
    <row r="683" spans="1:27" ht="17">
      <c r="A683" s="130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  <c r="V683" s="131"/>
      <c r="W683" s="131"/>
      <c r="X683" s="131"/>
      <c r="Y683" s="131"/>
      <c r="Z683" s="131"/>
      <c r="AA683" s="131"/>
    </row>
    <row r="684" spans="1:27" ht="17">
      <c r="A684" s="130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  <c r="V684" s="131"/>
      <c r="W684" s="131"/>
      <c r="X684" s="131"/>
      <c r="Y684" s="131"/>
      <c r="Z684" s="131"/>
      <c r="AA684" s="131"/>
    </row>
    <row r="685" spans="1:27" ht="17">
      <c r="A685" s="130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  <c r="V685" s="131"/>
      <c r="W685" s="131"/>
      <c r="X685" s="131"/>
      <c r="Y685" s="131"/>
      <c r="Z685" s="131"/>
      <c r="AA685" s="131"/>
    </row>
    <row r="686" spans="1:27" ht="17">
      <c r="A686" s="130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  <c r="V686" s="131"/>
      <c r="W686" s="131"/>
      <c r="X686" s="131"/>
      <c r="Y686" s="131"/>
      <c r="Z686" s="131"/>
      <c r="AA686" s="131"/>
    </row>
    <row r="687" spans="1:27" ht="17">
      <c r="A687" s="130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  <c r="V687" s="131"/>
      <c r="W687" s="131"/>
      <c r="X687" s="131"/>
      <c r="Y687" s="131"/>
      <c r="Z687" s="131"/>
      <c r="AA687" s="131"/>
    </row>
    <row r="688" spans="1:27" ht="17">
      <c r="A688" s="130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  <c r="V688" s="131"/>
      <c r="W688" s="131"/>
      <c r="X688" s="131"/>
      <c r="Y688" s="131"/>
      <c r="Z688" s="131"/>
      <c r="AA688" s="131"/>
    </row>
    <row r="689" spans="1:27" ht="17">
      <c r="A689" s="130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  <c r="V689" s="131"/>
      <c r="W689" s="131"/>
      <c r="X689" s="131"/>
      <c r="Y689" s="131"/>
      <c r="Z689" s="131"/>
      <c r="AA689" s="131"/>
    </row>
    <row r="690" spans="1:27" ht="17">
      <c r="A690" s="130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  <c r="V690" s="131"/>
      <c r="W690" s="131"/>
      <c r="X690" s="131"/>
      <c r="Y690" s="131"/>
      <c r="Z690" s="131"/>
      <c r="AA690" s="131"/>
    </row>
    <row r="691" spans="1:27" ht="17">
      <c r="A691" s="130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  <c r="V691" s="131"/>
      <c r="W691" s="131"/>
      <c r="X691" s="131"/>
      <c r="Y691" s="131"/>
      <c r="Z691" s="131"/>
      <c r="AA691" s="131"/>
    </row>
    <row r="692" spans="1:27" ht="17">
      <c r="A692" s="130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  <c r="V692" s="131"/>
      <c r="W692" s="131"/>
      <c r="X692" s="131"/>
      <c r="Y692" s="131"/>
      <c r="Z692" s="131"/>
      <c r="AA692" s="131"/>
    </row>
    <row r="693" spans="1:27" ht="17">
      <c r="A693" s="130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  <c r="V693" s="131"/>
      <c r="W693" s="131"/>
      <c r="X693" s="131"/>
      <c r="Y693" s="131"/>
      <c r="Z693" s="131"/>
      <c r="AA693" s="131"/>
    </row>
    <row r="694" spans="1:27" ht="17">
      <c r="A694" s="130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  <c r="V694" s="131"/>
      <c r="W694" s="131"/>
      <c r="X694" s="131"/>
      <c r="Y694" s="131"/>
      <c r="Z694" s="131"/>
      <c r="AA694" s="131"/>
    </row>
    <row r="695" spans="1:27" ht="17">
      <c r="A695" s="130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  <c r="V695" s="131"/>
      <c r="W695" s="131"/>
      <c r="X695" s="131"/>
      <c r="Y695" s="131"/>
      <c r="Z695" s="131"/>
      <c r="AA695" s="131"/>
    </row>
    <row r="696" spans="1:27" ht="17">
      <c r="A696" s="130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  <c r="V696" s="131"/>
      <c r="W696" s="131"/>
      <c r="X696" s="131"/>
      <c r="Y696" s="131"/>
      <c r="Z696" s="131"/>
      <c r="AA696" s="131"/>
    </row>
    <row r="697" spans="1:27" ht="17">
      <c r="A697" s="130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  <c r="V697" s="131"/>
      <c r="W697" s="131"/>
      <c r="X697" s="131"/>
      <c r="Y697" s="131"/>
      <c r="Z697" s="131"/>
      <c r="AA697" s="131"/>
    </row>
    <row r="698" spans="1:27" ht="17">
      <c r="A698" s="130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  <c r="V698" s="131"/>
      <c r="W698" s="131"/>
      <c r="X698" s="131"/>
      <c r="Y698" s="131"/>
      <c r="Z698" s="131"/>
      <c r="AA698" s="131"/>
    </row>
    <row r="699" spans="1:27" ht="17">
      <c r="A699" s="130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  <c r="V699" s="131"/>
      <c r="W699" s="131"/>
      <c r="X699" s="131"/>
      <c r="Y699" s="131"/>
      <c r="Z699" s="131"/>
      <c r="AA699" s="131"/>
    </row>
    <row r="700" spans="1:27" ht="17">
      <c r="A700" s="130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  <c r="V700" s="131"/>
      <c r="W700" s="131"/>
      <c r="X700" s="131"/>
      <c r="Y700" s="131"/>
      <c r="Z700" s="131"/>
      <c r="AA700" s="131"/>
    </row>
    <row r="701" spans="1:27" ht="17">
      <c r="A701" s="130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  <c r="V701" s="131"/>
      <c r="W701" s="131"/>
      <c r="X701" s="131"/>
      <c r="Y701" s="131"/>
      <c r="Z701" s="131"/>
      <c r="AA701" s="131"/>
    </row>
    <row r="702" spans="1:27" ht="17">
      <c r="A702" s="130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  <c r="V702" s="131"/>
      <c r="W702" s="131"/>
      <c r="X702" s="131"/>
      <c r="Y702" s="131"/>
      <c r="Z702" s="131"/>
      <c r="AA702" s="131"/>
    </row>
    <row r="703" spans="1:27" ht="17">
      <c r="A703" s="130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  <c r="V703" s="131"/>
      <c r="W703" s="131"/>
      <c r="X703" s="131"/>
      <c r="Y703" s="131"/>
      <c r="Z703" s="131"/>
      <c r="AA703" s="131"/>
    </row>
    <row r="704" spans="1:27" ht="17">
      <c r="A704" s="130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  <c r="V704" s="131"/>
      <c r="W704" s="131"/>
      <c r="X704" s="131"/>
      <c r="Y704" s="131"/>
      <c r="Z704" s="131"/>
      <c r="AA704" s="131"/>
    </row>
    <row r="705" spans="1:27" ht="17">
      <c r="A705" s="130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  <c r="V705" s="131"/>
      <c r="W705" s="131"/>
      <c r="X705" s="131"/>
      <c r="Y705" s="131"/>
      <c r="Z705" s="131"/>
      <c r="AA705" s="131"/>
    </row>
    <row r="706" spans="1:27" ht="17">
      <c r="A706" s="130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  <c r="V706" s="131"/>
      <c r="W706" s="131"/>
      <c r="X706" s="131"/>
      <c r="Y706" s="131"/>
      <c r="Z706" s="131"/>
      <c r="AA706" s="131"/>
    </row>
    <row r="707" spans="1:27" ht="17">
      <c r="A707" s="130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  <c r="V707" s="131"/>
      <c r="W707" s="131"/>
      <c r="X707" s="131"/>
      <c r="Y707" s="131"/>
      <c r="Z707" s="131"/>
      <c r="AA707" s="131"/>
    </row>
    <row r="708" spans="1:27" ht="17">
      <c r="A708" s="130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  <c r="V708" s="131"/>
      <c r="W708" s="131"/>
      <c r="X708" s="131"/>
      <c r="Y708" s="131"/>
      <c r="Z708" s="131"/>
      <c r="AA708" s="131"/>
    </row>
    <row r="709" spans="1:27" ht="17">
      <c r="A709" s="130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  <c r="V709" s="131"/>
      <c r="W709" s="131"/>
      <c r="X709" s="131"/>
      <c r="Y709" s="131"/>
      <c r="Z709" s="131"/>
      <c r="AA709" s="131"/>
    </row>
    <row r="710" spans="1:27" ht="17">
      <c r="A710" s="130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  <c r="V710" s="131"/>
      <c r="W710" s="131"/>
      <c r="X710" s="131"/>
      <c r="Y710" s="131"/>
      <c r="Z710" s="131"/>
      <c r="AA710" s="131"/>
    </row>
    <row r="711" spans="1:27" ht="17">
      <c r="A711" s="130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  <c r="V711" s="131"/>
      <c r="W711" s="131"/>
      <c r="X711" s="131"/>
      <c r="Y711" s="131"/>
      <c r="Z711" s="131"/>
      <c r="AA711" s="131"/>
    </row>
    <row r="712" spans="1:27" ht="17">
      <c r="A712" s="130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  <c r="V712" s="131"/>
      <c r="W712" s="131"/>
      <c r="X712" s="131"/>
      <c r="Y712" s="131"/>
      <c r="Z712" s="131"/>
      <c r="AA712" s="131"/>
    </row>
    <row r="713" spans="1:27" ht="17">
      <c r="A713" s="130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  <c r="V713" s="131"/>
      <c r="W713" s="131"/>
      <c r="X713" s="131"/>
      <c r="Y713" s="131"/>
      <c r="Z713" s="131"/>
      <c r="AA713" s="131"/>
    </row>
    <row r="714" spans="1:27" ht="17">
      <c r="A714" s="130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  <c r="V714" s="131"/>
      <c r="W714" s="131"/>
      <c r="X714" s="131"/>
      <c r="Y714" s="131"/>
      <c r="Z714" s="131"/>
      <c r="AA714" s="131"/>
    </row>
    <row r="715" spans="1:27" ht="17">
      <c r="A715" s="130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  <c r="V715" s="131"/>
      <c r="W715" s="131"/>
      <c r="X715" s="131"/>
      <c r="Y715" s="131"/>
      <c r="Z715" s="131"/>
      <c r="AA715" s="131"/>
    </row>
    <row r="716" spans="1:27" ht="17">
      <c r="A716" s="130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  <c r="V716" s="131"/>
      <c r="W716" s="131"/>
      <c r="X716" s="131"/>
      <c r="Y716" s="131"/>
      <c r="Z716" s="131"/>
      <c r="AA716" s="131"/>
    </row>
    <row r="717" spans="1:27" ht="17">
      <c r="A717" s="130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  <c r="V717" s="131"/>
      <c r="W717" s="131"/>
      <c r="X717" s="131"/>
      <c r="Y717" s="131"/>
      <c r="Z717" s="131"/>
      <c r="AA717" s="131"/>
    </row>
    <row r="718" spans="1:27" ht="17">
      <c r="A718" s="130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  <c r="V718" s="131"/>
      <c r="W718" s="131"/>
      <c r="X718" s="131"/>
      <c r="Y718" s="131"/>
      <c r="Z718" s="131"/>
      <c r="AA718" s="131"/>
    </row>
    <row r="719" spans="1:27" ht="17">
      <c r="A719" s="130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  <c r="V719" s="131"/>
      <c r="W719" s="131"/>
      <c r="X719" s="131"/>
      <c r="Y719" s="131"/>
      <c r="Z719" s="131"/>
      <c r="AA719" s="131"/>
    </row>
    <row r="720" spans="1:27" ht="17">
      <c r="A720" s="130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  <c r="V720" s="131"/>
      <c r="W720" s="131"/>
      <c r="X720" s="131"/>
      <c r="Y720" s="131"/>
      <c r="Z720" s="131"/>
      <c r="AA720" s="131"/>
    </row>
    <row r="721" spans="1:27" ht="17">
      <c r="A721" s="130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  <c r="V721" s="131"/>
      <c r="W721" s="131"/>
      <c r="X721" s="131"/>
      <c r="Y721" s="131"/>
      <c r="Z721" s="131"/>
      <c r="AA721" s="131"/>
    </row>
    <row r="722" spans="1:27" ht="17">
      <c r="A722" s="130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  <c r="V722" s="131"/>
      <c r="W722" s="131"/>
      <c r="X722" s="131"/>
      <c r="Y722" s="131"/>
      <c r="Z722" s="131"/>
      <c r="AA722" s="131"/>
    </row>
    <row r="723" spans="1:27" ht="17">
      <c r="A723" s="130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  <c r="V723" s="131"/>
      <c r="W723" s="131"/>
      <c r="X723" s="131"/>
      <c r="Y723" s="131"/>
      <c r="Z723" s="131"/>
      <c r="AA723" s="131"/>
    </row>
    <row r="724" spans="1:27" ht="17">
      <c r="A724" s="130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  <c r="V724" s="131"/>
      <c r="W724" s="131"/>
      <c r="X724" s="131"/>
      <c r="Y724" s="131"/>
      <c r="Z724" s="131"/>
      <c r="AA724" s="131"/>
    </row>
    <row r="725" spans="1:27" ht="17">
      <c r="A725" s="130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  <c r="V725" s="131"/>
      <c r="W725" s="131"/>
      <c r="X725" s="131"/>
      <c r="Y725" s="131"/>
      <c r="Z725" s="131"/>
      <c r="AA725" s="131"/>
    </row>
    <row r="726" spans="1:27" ht="17">
      <c r="A726" s="130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  <c r="V726" s="131"/>
      <c r="W726" s="131"/>
      <c r="X726" s="131"/>
      <c r="Y726" s="131"/>
      <c r="Z726" s="131"/>
      <c r="AA726" s="131"/>
    </row>
    <row r="727" spans="1:27" ht="17">
      <c r="A727" s="130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  <c r="V727" s="131"/>
      <c r="W727" s="131"/>
      <c r="X727" s="131"/>
      <c r="Y727" s="131"/>
      <c r="Z727" s="131"/>
      <c r="AA727" s="131"/>
    </row>
    <row r="728" spans="1:27" ht="17">
      <c r="A728" s="130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  <c r="V728" s="131"/>
      <c r="W728" s="131"/>
      <c r="X728" s="131"/>
      <c r="Y728" s="131"/>
      <c r="Z728" s="131"/>
      <c r="AA728" s="131"/>
    </row>
    <row r="729" spans="1:27" ht="17">
      <c r="A729" s="130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  <c r="V729" s="131"/>
      <c r="W729" s="131"/>
      <c r="X729" s="131"/>
      <c r="Y729" s="131"/>
      <c r="Z729" s="131"/>
      <c r="AA729" s="131"/>
    </row>
    <row r="730" spans="1:27" ht="17">
      <c r="A730" s="130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  <c r="V730" s="131"/>
      <c r="W730" s="131"/>
      <c r="X730" s="131"/>
      <c r="Y730" s="131"/>
      <c r="Z730" s="131"/>
      <c r="AA730" s="131"/>
    </row>
    <row r="731" spans="1:27" ht="17">
      <c r="A731" s="130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  <c r="V731" s="131"/>
      <c r="W731" s="131"/>
      <c r="X731" s="131"/>
      <c r="Y731" s="131"/>
      <c r="Z731" s="131"/>
      <c r="AA731" s="131"/>
    </row>
    <row r="732" spans="1:27" ht="17">
      <c r="A732" s="130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  <c r="V732" s="131"/>
      <c r="W732" s="131"/>
      <c r="X732" s="131"/>
      <c r="Y732" s="131"/>
      <c r="Z732" s="131"/>
      <c r="AA732" s="131"/>
    </row>
    <row r="733" spans="1:27" ht="17">
      <c r="A733" s="130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  <c r="V733" s="131"/>
      <c r="W733" s="131"/>
      <c r="X733" s="131"/>
      <c r="Y733" s="131"/>
      <c r="Z733" s="131"/>
      <c r="AA733" s="131"/>
    </row>
    <row r="734" spans="1:27" ht="17">
      <c r="A734" s="130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  <c r="V734" s="131"/>
      <c r="W734" s="131"/>
      <c r="X734" s="131"/>
      <c r="Y734" s="131"/>
      <c r="Z734" s="131"/>
      <c r="AA734" s="131"/>
    </row>
    <row r="735" spans="1:27" ht="17">
      <c r="A735" s="130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  <c r="V735" s="131"/>
      <c r="W735" s="131"/>
      <c r="X735" s="131"/>
      <c r="Y735" s="131"/>
      <c r="Z735" s="131"/>
      <c r="AA735" s="131"/>
    </row>
    <row r="736" spans="1:27" ht="17">
      <c r="A736" s="130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  <c r="V736" s="131"/>
      <c r="W736" s="131"/>
      <c r="X736" s="131"/>
      <c r="Y736" s="131"/>
      <c r="Z736" s="131"/>
      <c r="AA736" s="131"/>
    </row>
    <row r="737" spans="1:27" ht="17">
      <c r="A737" s="130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  <c r="V737" s="131"/>
      <c r="W737" s="131"/>
      <c r="X737" s="131"/>
      <c r="Y737" s="131"/>
      <c r="Z737" s="131"/>
      <c r="AA737" s="131"/>
    </row>
    <row r="738" spans="1:27" ht="17">
      <c r="A738" s="130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  <c r="V738" s="131"/>
      <c r="W738" s="131"/>
      <c r="X738" s="131"/>
      <c r="Y738" s="131"/>
      <c r="Z738" s="131"/>
      <c r="AA738" s="131"/>
    </row>
    <row r="739" spans="1:27" ht="17">
      <c r="A739" s="130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  <c r="V739" s="131"/>
      <c r="W739" s="131"/>
      <c r="X739" s="131"/>
      <c r="Y739" s="131"/>
      <c r="Z739" s="131"/>
      <c r="AA739" s="131"/>
    </row>
    <row r="740" spans="1:27" ht="17">
      <c r="A740" s="130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  <c r="V740" s="131"/>
      <c r="W740" s="131"/>
      <c r="X740" s="131"/>
      <c r="Y740" s="131"/>
      <c r="Z740" s="131"/>
      <c r="AA740" s="131"/>
    </row>
    <row r="741" spans="1:27" ht="17">
      <c r="A741" s="130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  <c r="V741" s="131"/>
      <c r="W741" s="131"/>
      <c r="X741" s="131"/>
      <c r="Y741" s="131"/>
      <c r="Z741" s="131"/>
      <c r="AA741" s="131"/>
    </row>
    <row r="742" spans="1:27" ht="17">
      <c r="A742" s="130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  <c r="V742" s="131"/>
      <c r="W742" s="131"/>
      <c r="X742" s="131"/>
      <c r="Y742" s="131"/>
      <c r="Z742" s="131"/>
      <c r="AA742" s="131"/>
    </row>
    <row r="743" spans="1:27" ht="17">
      <c r="A743" s="130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  <c r="V743" s="131"/>
      <c r="W743" s="131"/>
      <c r="X743" s="131"/>
      <c r="Y743" s="131"/>
      <c r="Z743" s="131"/>
      <c r="AA743" s="131"/>
    </row>
    <row r="744" spans="1:27" ht="17">
      <c r="A744" s="130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  <c r="V744" s="131"/>
      <c r="W744" s="131"/>
      <c r="X744" s="131"/>
      <c r="Y744" s="131"/>
      <c r="Z744" s="131"/>
      <c r="AA744" s="131"/>
    </row>
    <row r="745" spans="1:27" ht="17">
      <c r="A745" s="130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  <c r="V745" s="131"/>
      <c r="W745" s="131"/>
      <c r="X745" s="131"/>
      <c r="Y745" s="131"/>
      <c r="Z745" s="131"/>
      <c r="AA745" s="131"/>
    </row>
    <row r="746" spans="1:27" ht="17">
      <c r="A746" s="130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  <c r="V746" s="131"/>
      <c r="W746" s="131"/>
      <c r="X746" s="131"/>
      <c r="Y746" s="131"/>
      <c r="Z746" s="131"/>
      <c r="AA746" s="131"/>
    </row>
    <row r="747" spans="1:27" ht="17">
      <c r="A747" s="130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  <c r="V747" s="131"/>
      <c r="W747" s="131"/>
      <c r="X747" s="131"/>
      <c r="Y747" s="131"/>
      <c r="Z747" s="131"/>
      <c r="AA747" s="131"/>
    </row>
    <row r="748" spans="1:27" ht="17">
      <c r="A748" s="130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  <c r="V748" s="131"/>
      <c r="W748" s="131"/>
      <c r="X748" s="131"/>
      <c r="Y748" s="131"/>
      <c r="Z748" s="131"/>
      <c r="AA748" s="131"/>
    </row>
    <row r="749" spans="1:27" ht="17">
      <c r="A749" s="130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  <c r="V749" s="131"/>
      <c r="W749" s="131"/>
      <c r="X749" s="131"/>
      <c r="Y749" s="131"/>
      <c r="Z749" s="131"/>
      <c r="AA749" s="131"/>
    </row>
    <row r="750" spans="1:27" ht="17">
      <c r="A750" s="130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  <c r="V750" s="131"/>
      <c r="W750" s="131"/>
      <c r="X750" s="131"/>
      <c r="Y750" s="131"/>
      <c r="Z750" s="131"/>
      <c r="AA750" s="131"/>
    </row>
    <row r="751" spans="1:27" ht="17">
      <c r="A751" s="130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  <c r="V751" s="131"/>
      <c r="W751" s="131"/>
      <c r="X751" s="131"/>
      <c r="Y751" s="131"/>
      <c r="Z751" s="131"/>
      <c r="AA751" s="131"/>
    </row>
    <row r="752" spans="1:27" ht="17">
      <c r="A752" s="130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  <c r="V752" s="131"/>
      <c r="W752" s="131"/>
      <c r="X752" s="131"/>
      <c r="Y752" s="131"/>
      <c r="Z752" s="131"/>
      <c r="AA752" s="131"/>
    </row>
    <row r="753" spans="1:27" ht="17">
      <c r="A753" s="130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  <c r="V753" s="131"/>
      <c r="W753" s="131"/>
      <c r="X753" s="131"/>
      <c r="Y753" s="131"/>
      <c r="Z753" s="131"/>
      <c r="AA753" s="131"/>
    </row>
    <row r="754" spans="1:27" ht="17">
      <c r="A754" s="130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  <c r="V754" s="131"/>
      <c r="W754" s="131"/>
      <c r="X754" s="131"/>
      <c r="Y754" s="131"/>
      <c r="Z754" s="131"/>
      <c r="AA754" s="131"/>
    </row>
    <row r="755" spans="1:27" ht="17">
      <c r="A755" s="130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  <c r="V755" s="131"/>
      <c r="W755" s="131"/>
      <c r="X755" s="131"/>
      <c r="Y755" s="131"/>
      <c r="Z755" s="131"/>
      <c r="AA755" s="131"/>
    </row>
    <row r="756" spans="1:27" ht="17">
      <c r="A756" s="130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  <c r="V756" s="131"/>
      <c r="W756" s="131"/>
      <c r="X756" s="131"/>
      <c r="Y756" s="131"/>
      <c r="Z756" s="131"/>
      <c r="AA756" s="131"/>
    </row>
    <row r="757" spans="1:27" ht="17">
      <c r="A757" s="130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  <c r="V757" s="131"/>
      <c r="W757" s="131"/>
      <c r="X757" s="131"/>
      <c r="Y757" s="131"/>
      <c r="Z757" s="131"/>
      <c r="AA757" s="131"/>
    </row>
    <row r="758" spans="1:27" ht="17">
      <c r="A758" s="130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  <c r="V758" s="131"/>
      <c r="W758" s="131"/>
      <c r="X758" s="131"/>
      <c r="Y758" s="131"/>
      <c r="Z758" s="131"/>
      <c r="AA758" s="131"/>
    </row>
    <row r="759" spans="1:27" ht="17">
      <c r="A759" s="130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  <c r="V759" s="131"/>
      <c r="W759" s="131"/>
      <c r="X759" s="131"/>
      <c r="Y759" s="131"/>
      <c r="Z759" s="131"/>
      <c r="AA759" s="131"/>
    </row>
    <row r="760" spans="1:27" ht="17">
      <c r="A760" s="130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  <c r="V760" s="131"/>
      <c r="W760" s="131"/>
      <c r="X760" s="131"/>
      <c r="Y760" s="131"/>
      <c r="Z760" s="131"/>
      <c r="AA760" s="131"/>
    </row>
    <row r="761" spans="1:27" ht="17">
      <c r="A761" s="130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  <c r="V761" s="131"/>
      <c r="W761" s="131"/>
      <c r="X761" s="131"/>
      <c r="Y761" s="131"/>
      <c r="Z761" s="131"/>
      <c r="AA761" s="131"/>
    </row>
    <row r="762" spans="1:27" ht="17">
      <c r="A762" s="130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  <c r="V762" s="131"/>
      <c r="W762" s="131"/>
      <c r="X762" s="131"/>
      <c r="Y762" s="131"/>
      <c r="Z762" s="131"/>
      <c r="AA762" s="131"/>
    </row>
    <row r="763" spans="1:27" ht="17">
      <c r="A763" s="130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  <c r="V763" s="131"/>
      <c r="W763" s="131"/>
      <c r="X763" s="131"/>
      <c r="Y763" s="131"/>
      <c r="Z763" s="131"/>
      <c r="AA763" s="131"/>
    </row>
    <row r="764" spans="1:27" ht="17">
      <c r="A764" s="130"/>
      <c r="B764" s="131"/>
      <c r="C764" s="131"/>
      <c r="D764" s="131"/>
      <c r="E764" s="131"/>
      <c r="F764" s="131"/>
      <c r="G764" s="131"/>
      <c r="H764" s="131"/>
      <c r="I764" s="131"/>
      <c r="J764" s="131"/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  <c r="V764" s="131"/>
      <c r="W764" s="131"/>
      <c r="X764" s="131"/>
      <c r="Y764" s="131"/>
      <c r="Z764" s="131"/>
      <c r="AA764" s="131"/>
    </row>
    <row r="765" spans="1:27" ht="17">
      <c r="A765" s="130"/>
      <c r="B765" s="131"/>
      <c r="C765" s="131"/>
      <c r="D765" s="131"/>
      <c r="E765" s="131"/>
      <c r="F765" s="131"/>
      <c r="G765" s="131"/>
      <c r="H765" s="131"/>
      <c r="I765" s="131"/>
      <c r="J765" s="131"/>
      <c r="K765" s="131"/>
      <c r="L765" s="131"/>
      <c r="M765" s="131"/>
      <c r="N765" s="131"/>
      <c r="O765" s="131"/>
      <c r="P765" s="131"/>
      <c r="Q765" s="131"/>
      <c r="R765" s="131"/>
      <c r="S765" s="131"/>
      <c r="T765" s="131"/>
      <c r="U765" s="131"/>
      <c r="V765" s="131"/>
      <c r="W765" s="131"/>
      <c r="X765" s="131"/>
      <c r="Y765" s="131"/>
      <c r="Z765" s="131"/>
      <c r="AA765" s="131"/>
    </row>
    <row r="766" spans="1:27" ht="17">
      <c r="A766" s="130"/>
      <c r="B766" s="131"/>
      <c r="C766" s="131"/>
      <c r="D766" s="131"/>
      <c r="E766" s="131"/>
      <c r="F766" s="131"/>
      <c r="G766" s="131"/>
      <c r="H766" s="131"/>
      <c r="I766" s="131"/>
      <c r="J766" s="131"/>
      <c r="K766" s="131"/>
      <c r="L766" s="131"/>
      <c r="M766" s="131"/>
      <c r="N766" s="131"/>
      <c r="O766" s="131"/>
      <c r="P766" s="131"/>
      <c r="Q766" s="131"/>
      <c r="R766" s="131"/>
      <c r="S766" s="131"/>
      <c r="T766" s="131"/>
      <c r="U766" s="131"/>
      <c r="V766" s="131"/>
      <c r="W766" s="131"/>
      <c r="X766" s="131"/>
      <c r="Y766" s="131"/>
      <c r="Z766" s="131"/>
      <c r="AA766" s="131"/>
    </row>
    <row r="767" spans="1:27" ht="17">
      <c r="A767" s="130"/>
      <c r="B767" s="131"/>
      <c r="C767" s="131"/>
      <c r="D767" s="131"/>
      <c r="E767" s="131"/>
      <c r="F767" s="131"/>
      <c r="G767" s="131"/>
      <c r="H767" s="131"/>
      <c r="I767" s="131"/>
      <c r="J767" s="131"/>
      <c r="K767" s="131"/>
      <c r="L767" s="131"/>
      <c r="M767" s="131"/>
      <c r="N767" s="131"/>
      <c r="O767" s="131"/>
      <c r="P767" s="131"/>
      <c r="Q767" s="131"/>
      <c r="R767" s="131"/>
      <c r="S767" s="131"/>
      <c r="T767" s="131"/>
      <c r="U767" s="131"/>
      <c r="V767" s="131"/>
      <c r="W767" s="131"/>
      <c r="X767" s="131"/>
      <c r="Y767" s="131"/>
      <c r="Z767" s="131"/>
      <c r="AA767" s="131"/>
    </row>
    <row r="768" spans="1:27" ht="17">
      <c r="A768" s="130"/>
      <c r="B768" s="131"/>
      <c r="C768" s="131"/>
      <c r="D768" s="131"/>
      <c r="E768" s="131"/>
      <c r="F768" s="131"/>
      <c r="G768" s="131"/>
      <c r="H768" s="131"/>
      <c r="I768" s="131"/>
      <c r="J768" s="131"/>
      <c r="K768" s="131"/>
      <c r="L768" s="131"/>
      <c r="M768" s="131"/>
      <c r="N768" s="131"/>
      <c r="O768" s="131"/>
      <c r="P768" s="131"/>
      <c r="Q768" s="131"/>
      <c r="R768" s="131"/>
      <c r="S768" s="131"/>
      <c r="T768" s="131"/>
      <c r="U768" s="131"/>
      <c r="V768" s="131"/>
      <c r="W768" s="131"/>
      <c r="X768" s="131"/>
      <c r="Y768" s="131"/>
      <c r="Z768" s="131"/>
      <c r="AA768" s="131"/>
    </row>
    <row r="769" spans="1:27" ht="17">
      <c r="A769" s="130"/>
      <c r="B769" s="131"/>
      <c r="C769" s="131"/>
      <c r="D769" s="131"/>
      <c r="E769" s="131"/>
      <c r="F769" s="131"/>
      <c r="G769" s="131"/>
      <c r="H769" s="131"/>
      <c r="I769" s="131"/>
      <c r="J769" s="131"/>
      <c r="K769" s="131"/>
      <c r="L769" s="131"/>
      <c r="M769" s="131"/>
      <c r="N769" s="131"/>
      <c r="O769" s="131"/>
      <c r="P769" s="131"/>
      <c r="Q769" s="131"/>
      <c r="R769" s="131"/>
      <c r="S769" s="131"/>
      <c r="T769" s="131"/>
      <c r="U769" s="131"/>
      <c r="V769" s="131"/>
      <c r="W769" s="131"/>
      <c r="X769" s="131"/>
      <c r="Y769" s="131"/>
      <c r="Z769" s="131"/>
      <c r="AA769" s="131"/>
    </row>
    <row r="770" spans="1:27" ht="17">
      <c r="A770" s="130"/>
      <c r="B770" s="131"/>
      <c r="C770" s="131"/>
      <c r="D770" s="131"/>
      <c r="E770" s="131"/>
      <c r="F770" s="131"/>
      <c r="G770" s="131"/>
      <c r="H770" s="131"/>
      <c r="I770" s="131"/>
      <c r="J770" s="131"/>
      <c r="K770" s="131"/>
      <c r="L770" s="131"/>
      <c r="M770" s="131"/>
      <c r="N770" s="131"/>
      <c r="O770" s="131"/>
      <c r="P770" s="131"/>
      <c r="Q770" s="131"/>
      <c r="R770" s="131"/>
      <c r="S770" s="131"/>
      <c r="T770" s="131"/>
      <c r="U770" s="131"/>
      <c r="V770" s="131"/>
      <c r="W770" s="131"/>
      <c r="X770" s="131"/>
      <c r="Y770" s="131"/>
      <c r="Z770" s="131"/>
      <c r="AA770" s="131"/>
    </row>
    <row r="771" spans="1:27" ht="17">
      <c r="A771" s="130"/>
      <c r="B771" s="131"/>
      <c r="C771" s="131"/>
      <c r="D771" s="131"/>
      <c r="E771" s="131"/>
      <c r="F771" s="131"/>
      <c r="G771" s="131"/>
      <c r="H771" s="131"/>
      <c r="I771" s="131"/>
      <c r="J771" s="131"/>
      <c r="K771" s="131"/>
      <c r="L771" s="131"/>
      <c r="M771" s="131"/>
      <c r="N771" s="131"/>
      <c r="O771" s="131"/>
      <c r="P771" s="131"/>
      <c r="Q771" s="131"/>
      <c r="R771" s="131"/>
      <c r="S771" s="131"/>
      <c r="T771" s="131"/>
      <c r="U771" s="131"/>
      <c r="V771" s="131"/>
      <c r="W771" s="131"/>
      <c r="X771" s="131"/>
      <c r="Y771" s="131"/>
      <c r="Z771" s="131"/>
      <c r="AA771" s="131"/>
    </row>
    <row r="772" spans="1:27" ht="17">
      <c r="A772" s="130"/>
      <c r="B772" s="131"/>
      <c r="C772" s="131"/>
      <c r="D772" s="131"/>
      <c r="E772" s="131"/>
      <c r="F772" s="131"/>
      <c r="G772" s="131"/>
      <c r="H772" s="131"/>
      <c r="I772" s="131"/>
      <c r="J772" s="131"/>
      <c r="K772" s="131"/>
      <c r="L772" s="131"/>
      <c r="M772" s="131"/>
      <c r="N772" s="131"/>
      <c r="O772" s="131"/>
      <c r="P772" s="131"/>
      <c r="Q772" s="131"/>
      <c r="R772" s="131"/>
      <c r="S772" s="131"/>
      <c r="T772" s="131"/>
      <c r="U772" s="131"/>
      <c r="V772" s="131"/>
      <c r="W772" s="131"/>
      <c r="X772" s="131"/>
      <c r="Y772" s="131"/>
      <c r="Z772" s="131"/>
      <c r="AA772" s="131"/>
    </row>
    <row r="773" spans="1:27" ht="17">
      <c r="A773" s="130"/>
      <c r="B773" s="131"/>
      <c r="C773" s="131"/>
      <c r="D773" s="131"/>
      <c r="E773" s="131"/>
      <c r="F773" s="131"/>
      <c r="G773" s="131"/>
      <c r="H773" s="131"/>
      <c r="I773" s="131"/>
      <c r="J773" s="131"/>
      <c r="K773" s="131"/>
      <c r="L773" s="131"/>
      <c r="M773" s="131"/>
      <c r="N773" s="131"/>
      <c r="O773" s="131"/>
      <c r="P773" s="131"/>
      <c r="Q773" s="131"/>
      <c r="R773" s="131"/>
      <c r="S773" s="131"/>
      <c r="T773" s="131"/>
      <c r="U773" s="131"/>
      <c r="V773" s="131"/>
      <c r="W773" s="131"/>
      <c r="X773" s="131"/>
      <c r="Y773" s="131"/>
      <c r="Z773" s="131"/>
      <c r="AA773" s="131"/>
    </row>
    <row r="774" spans="1:27" ht="17">
      <c r="A774" s="130"/>
      <c r="B774" s="131"/>
      <c r="C774" s="131"/>
      <c r="D774" s="131"/>
      <c r="E774" s="131"/>
      <c r="F774" s="131"/>
      <c r="G774" s="131"/>
      <c r="H774" s="131"/>
      <c r="I774" s="131"/>
      <c r="J774" s="131"/>
      <c r="K774" s="131"/>
      <c r="L774" s="131"/>
      <c r="M774" s="131"/>
      <c r="N774" s="131"/>
      <c r="O774" s="131"/>
      <c r="P774" s="131"/>
      <c r="Q774" s="131"/>
      <c r="R774" s="131"/>
      <c r="S774" s="131"/>
      <c r="T774" s="131"/>
      <c r="U774" s="131"/>
      <c r="V774" s="131"/>
      <c r="W774" s="131"/>
      <c r="X774" s="131"/>
      <c r="Y774" s="131"/>
      <c r="Z774" s="131"/>
      <c r="AA774" s="131"/>
    </row>
    <row r="775" spans="1:27" ht="17">
      <c r="A775" s="130"/>
      <c r="B775" s="131"/>
      <c r="C775" s="131"/>
      <c r="D775" s="131"/>
      <c r="E775" s="131"/>
      <c r="F775" s="131"/>
      <c r="G775" s="131"/>
      <c r="H775" s="131"/>
      <c r="I775" s="131"/>
      <c r="J775" s="131"/>
      <c r="K775" s="131"/>
      <c r="L775" s="131"/>
      <c r="M775" s="131"/>
      <c r="N775" s="131"/>
      <c r="O775" s="131"/>
      <c r="P775" s="131"/>
      <c r="Q775" s="131"/>
      <c r="R775" s="131"/>
      <c r="S775" s="131"/>
      <c r="T775" s="131"/>
      <c r="U775" s="131"/>
      <c r="V775" s="131"/>
      <c r="W775" s="131"/>
      <c r="X775" s="131"/>
      <c r="Y775" s="131"/>
      <c r="Z775" s="131"/>
      <c r="AA775" s="131"/>
    </row>
    <row r="776" spans="1:27" ht="17">
      <c r="A776" s="130"/>
      <c r="B776" s="131"/>
      <c r="C776" s="131"/>
      <c r="D776" s="131"/>
      <c r="E776" s="131"/>
      <c r="F776" s="131"/>
      <c r="G776" s="131"/>
      <c r="H776" s="131"/>
      <c r="I776" s="131"/>
      <c r="J776" s="131"/>
      <c r="K776" s="131"/>
      <c r="L776" s="131"/>
      <c r="M776" s="131"/>
      <c r="N776" s="131"/>
      <c r="O776" s="131"/>
      <c r="P776" s="131"/>
      <c r="Q776" s="131"/>
      <c r="R776" s="131"/>
      <c r="S776" s="131"/>
      <c r="T776" s="131"/>
      <c r="U776" s="131"/>
      <c r="V776" s="131"/>
      <c r="W776" s="131"/>
      <c r="X776" s="131"/>
      <c r="Y776" s="131"/>
      <c r="Z776" s="131"/>
      <c r="AA776" s="131"/>
    </row>
    <row r="777" spans="1:27" ht="17">
      <c r="A777" s="130"/>
      <c r="B777" s="131"/>
      <c r="C777" s="131"/>
      <c r="D777" s="131"/>
      <c r="E777" s="131"/>
      <c r="F777" s="131"/>
      <c r="G777" s="131"/>
      <c r="H777" s="131"/>
      <c r="I777" s="131"/>
      <c r="J777" s="131"/>
      <c r="K777" s="131"/>
      <c r="L777" s="131"/>
      <c r="M777" s="131"/>
      <c r="N777" s="131"/>
      <c r="O777" s="131"/>
      <c r="P777" s="131"/>
      <c r="Q777" s="131"/>
      <c r="R777" s="131"/>
      <c r="S777" s="131"/>
      <c r="T777" s="131"/>
      <c r="U777" s="131"/>
      <c r="V777" s="131"/>
      <c r="W777" s="131"/>
      <c r="X777" s="131"/>
      <c r="Y777" s="131"/>
      <c r="Z777" s="131"/>
      <c r="AA777" s="131"/>
    </row>
    <row r="778" spans="1:27" ht="17">
      <c r="A778" s="130"/>
      <c r="B778" s="131"/>
      <c r="C778" s="131"/>
      <c r="D778" s="131"/>
      <c r="E778" s="131"/>
      <c r="F778" s="131"/>
      <c r="G778" s="131"/>
      <c r="H778" s="131"/>
      <c r="I778" s="131"/>
      <c r="J778" s="131"/>
      <c r="K778" s="131"/>
      <c r="L778" s="131"/>
      <c r="M778" s="131"/>
      <c r="N778" s="131"/>
      <c r="O778" s="131"/>
      <c r="P778" s="131"/>
      <c r="Q778" s="131"/>
      <c r="R778" s="131"/>
      <c r="S778" s="131"/>
      <c r="T778" s="131"/>
      <c r="U778" s="131"/>
      <c r="V778" s="131"/>
      <c r="W778" s="131"/>
      <c r="X778" s="131"/>
      <c r="Y778" s="131"/>
      <c r="Z778" s="131"/>
      <c r="AA778" s="131"/>
    </row>
    <row r="779" spans="1:27" ht="17">
      <c r="A779" s="130"/>
      <c r="B779" s="131"/>
      <c r="C779" s="131"/>
      <c r="D779" s="131"/>
      <c r="E779" s="131"/>
      <c r="F779" s="131"/>
      <c r="G779" s="131"/>
      <c r="H779" s="131"/>
      <c r="I779" s="131"/>
      <c r="J779" s="131"/>
      <c r="K779" s="131"/>
      <c r="L779" s="131"/>
      <c r="M779" s="131"/>
      <c r="N779" s="131"/>
      <c r="O779" s="131"/>
      <c r="P779" s="131"/>
      <c r="Q779" s="131"/>
      <c r="R779" s="131"/>
      <c r="S779" s="131"/>
      <c r="T779" s="131"/>
      <c r="U779" s="131"/>
      <c r="V779" s="131"/>
      <c r="W779" s="131"/>
      <c r="X779" s="131"/>
      <c r="Y779" s="131"/>
      <c r="Z779" s="131"/>
      <c r="AA779" s="131"/>
    </row>
    <row r="780" spans="1:27" ht="17">
      <c r="A780" s="130"/>
      <c r="B780" s="131"/>
      <c r="C780" s="131"/>
      <c r="D780" s="131"/>
      <c r="E780" s="131"/>
      <c r="F780" s="131"/>
      <c r="G780" s="131"/>
      <c r="H780" s="131"/>
      <c r="I780" s="131"/>
      <c r="J780" s="131"/>
      <c r="K780" s="131"/>
      <c r="L780" s="131"/>
      <c r="M780" s="131"/>
      <c r="N780" s="131"/>
      <c r="O780" s="131"/>
      <c r="P780" s="131"/>
      <c r="Q780" s="131"/>
      <c r="R780" s="131"/>
      <c r="S780" s="131"/>
      <c r="T780" s="131"/>
      <c r="U780" s="131"/>
      <c r="V780" s="131"/>
      <c r="W780" s="131"/>
      <c r="X780" s="131"/>
      <c r="Y780" s="131"/>
      <c r="Z780" s="131"/>
      <c r="AA780" s="131"/>
    </row>
    <row r="781" spans="1:27" ht="17">
      <c r="A781" s="130"/>
      <c r="B781" s="131"/>
      <c r="C781" s="131"/>
      <c r="D781" s="131"/>
      <c r="E781" s="131"/>
      <c r="F781" s="131"/>
      <c r="G781" s="131"/>
      <c r="H781" s="131"/>
      <c r="I781" s="131"/>
      <c r="J781" s="131"/>
      <c r="K781" s="131"/>
      <c r="L781" s="131"/>
      <c r="M781" s="131"/>
      <c r="N781" s="131"/>
      <c r="O781" s="131"/>
      <c r="P781" s="131"/>
      <c r="Q781" s="131"/>
      <c r="R781" s="131"/>
      <c r="S781" s="131"/>
      <c r="T781" s="131"/>
      <c r="U781" s="131"/>
      <c r="V781" s="131"/>
      <c r="W781" s="131"/>
      <c r="X781" s="131"/>
      <c r="Y781" s="131"/>
      <c r="Z781" s="131"/>
      <c r="AA781" s="131"/>
    </row>
    <row r="782" spans="1:27" ht="17">
      <c r="A782" s="130"/>
      <c r="B782" s="131"/>
      <c r="C782" s="131"/>
      <c r="D782" s="131"/>
      <c r="E782" s="131"/>
      <c r="F782" s="131"/>
      <c r="G782" s="131"/>
      <c r="H782" s="131"/>
      <c r="I782" s="131"/>
      <c r="J782" s="131"/>
      <c r="K782" s="131"/>
      <c r="L782" s="131"/>
      <c r="M782" s="131"/>
      <c r="N782" s="131"/>
      <c r="O782" s="131"/>
      <c r="P782" s="131"/>
      <c r="Q782" s="131"/>
      <c r="R782" s="131"/>
      <c r="S782" s="131"/>
      <c r="T782" s="131"/>
      <c r="U782" s="131"/>
      <c r="V782" s="131"/>
      <c r="W782" s="131"/>
      <c r="X782" s="131"/>
      <c r="Y782" s="131"/>
      <c r="Z782" s="131"/>
      <c r="AA782" s="131"/>
    </row>
    <row r="783" spans="1:27" ht="17">
      <c r="A783" s="130"/>
      <c r="B783" s="131"/>
      <c r="C783" s="131"/>
      <c r="D783" s="131"/>
      <c r="E783" s="131"/>
      <c r="F783" s="131"/>
      <c r="G783" s="131"/>
      <c r="H783" s="131"/>
      <c r="I783" s="131"/>
      <c r="J783" s="131"/>
      <c r="K783" s="131"/>
      <c r="L783" s="131"/>
      <c r="M783" s="131"/>
      <c r="N783" s="131"/>
      <c r="O783" s="131"/>
      <c r="P783" s="131"/>
      <c r="Q783" s="131"/>
      <c r="R783" s="131"/>
      <c r="S783" s="131"/>
      <c r="T783" s="131"/>
      <c r="U783" s="131"/>
      <c r="V783" s="131"/>
      <c r="W783" s="131"/>
      <c r="X783" s="131"/>
      <c r="Y783" s="131"/>
      <c r="Z783" s="131"/>
      <c r="AA783" s="131"/>
    </row>
    <row r="784" spans="1:27" ht="17">
      <c r="A784" s="130"/>
      <c r="B784" s="131"/>
      <c r="C784" s="131"/>
      <c r="D784" s="131"/>
      <c r="E784" s="131"/>
      <c r="F784" s="131"/>
      <c r="G784" s="131"/>
      <c r="H784" s="131"/>
      <c r="I784" s="131"/>
      <c r="J784" s="131"/>
      <c r="K784" s="131"/>
      <c r="L784" s="131"/>
      <c r="M784" s="131"/>
      <c r="N784" s="131"/>
      <c r="O784" s="131"/>
      <c r="P784" s="131"/>
      <c r="Q784" s="131"/>
      <c r="R784" s="131"/>
      <c r="S784" s="131"/>
      <c r="T784" s="131"/>
      <c r="U784" s="131"/>
      <c r="V784" s="131"/>
      <c r="W784" s="131"/>
      <c r="X784" s="131"/>
      <c r="Y784" s="131"/>
      <c r="Z784" s="131"/>
      <c r="AA784" s="131"/>
    </row>
    <row r="785" spans="1:27" ht="17">
      <c r="A785" s="130"/>
      <c r="B785" s="131"/>
      <c r="C785" s="131"/>
      <c r="D785" s="131"/>
      <c r="E785" s="131"/>
      <c r="F785" s="131"/>
      <c r="G785" s="131"/>
      <c r="H785" s="131"/>
      <c r="I785" s="131"/>
      <c r="J785" s="131"/>
      <c r="K785" s="131"/>
      <c r="L785" s="131"/>
      <c r="M785" s="131"/>
      <c r="N785" s="131"/>
      <c r="O785" s="131"/>
      <c r="P785" s="131"/>
      <c r="Q785" s="131"/>
      <c r="R785" s="131"/>
      <c r="S785" s="131"/>
      <c r="T785" s="131"/>
      <c r="U785" s="131"/>
      <c r="V785" s="131"/>
      <c r="W785" s="131"/>
      <c r="X785" s="131"/>
      <c r="Y785" s="131"/>
      <c r="Z785" s="131"/>
      <c r="AA785" s="131"/>
    </row>
    <row r="786" spans="1:27" ht="17">
      <c r="A786" s="130"/>
      <c r="B786" s="131"/>
      <c r="C786" s="131"/>
      <c r="D786" s="131"/>
      <c r="E786" s="131"/>
      <c r="F786" s="131"/>
      <c r="G786" s="131"/>
      <c r="H786" s="131"/>
      <c r="I786" s="131"/>
      <c r="J786" s="131"/>
      <c r="K786" s="131"/>
      <c r="L786" s="131"/>
      <c r="M786" s="131"/>
      <c r="N786" s="131"/>
      <c r="O786" s="131"/>
      <c r="P786" s="131"/>
      <c r="Q786" s="131"/>
      <c r="R786" s="131"/>
      <c r="S786" s="131"/>
      <c r="T786" s="131"/>
      <c r="U786" s="131"/>
      <c r="V786" s="131"/>
      <c r="W786" s="131"/>
      <c r="X786" s="131"/>
      <c r="Y786" s="131"/>
      <c r="Z786" s="131"/>
      <c r="AA786" s="131"/>
    </row>
    <row r="787" spans="1:27" ht="17">
      <c r="A787" s="130"/>
      <c r="B787" s="131"/>
      <c r="C787" s="131"/>
      <c r="D787" s="131"/>
      <c r="E787" s="131"/>
      <c r="F787" s="131"/>
      <c r="G787" s="131"/>
      <c r="H787" s="131"/>
      <c r="I787" s="131"/>
      <c r="J787" s="131"/>
      <c r="K787" s="131"/>
      <c r="L787" s="131"/>
      <c r="M787" s="131"/>
      <c r="N787" s="131"/>
      <c r="O787" s="131"/>
      <c r="P787" s="131"/>
      <c r="Q787" s="131"/>
      <c r="R787" s="131"/>
      <c r="S787" s="131"/>
      <c r="T787" s="131"/>
      <c r="U787" s="131"/>
      <c r="V787" s="131"/>
      <c r="W787" s="131"/>
      <c r="X787" s="131"/>
      <c r="Y787" s="131"/>
      <c r="Z787" s="131"/>
      <c r="AA787" s="131"/>
    </row>
    <row r="788" spans="1:27" ht="17">
      <c r="A788" s="130"/>
      <c r="B788" s="131"/>
      <c r="C788" s="131"/>
      <c r="D788" s="131"/>
      <c r="E788" s="131"/>
      <c r="F788" s="131"/>
      <c r="G788" s="131"/>
      <c r="H788" s="131"/>
      <c r="I788" s="131"/>
      <c r="J788" s="131"/>
      <c r="K788" s="131"/>
      <c r="L788" s="131"/>
      <c r="M788" s="131"/>
      <c r="N788" s="131"/>
      <c r="O788" s="131"/>
      <c r="P788" s="131"/>
      <c r="Q788" s="131"/>
      <c r="R788" s="131"/>
      <c r="S788" s="131"/>
      <c r="T788" s="131"/>
      <c r="U788" s="131"/>
      <c r="V788" s="131"/>
      <c r="W788" s="131"/>
      <c r="X788" s="131"/>
      <c r="Y788" s="131"/>
      <c r="Z788" s="131"/>
      <c r="AA788" s="131"/>
    </row>
    <row r="789" spans="1:27" ht="17">
      <c r="A789" s="130"/>
      <c r="B789" s="131"/>
      <c r="C789" s="131"/>
      <c r="D789" s="131"/>
      <c r="E789" s="131"/>
      <c r="F789" s="131"/>
      <c r="G789" s="131"/>
      <c r="H789" s="131"/>
      <c r="I789" s="131"/>
      <c r="J789" s="131"/>
      <c r="K789" s="131"/>
      <c r="L789" s="131"/>
      <c r="M789" s="131"/>
      <c r="N789" s="131"/>
      <c r="O789" s="131"/>
      <c r="P789" s="131"/>
      <c r="Q789" s="131"/>
      <c r="R789" s="131"/>
      <c r="S789" s="131"/>
      <c r="T789" s="131"/>
      <c r="U789" s="131"/>
      <c r="V789" s="131"/>
      <c r="W789" s="131"/>
      <c r="X789" s="131"/>
      <c r="Y789" s="131"/>
      <c r="Z789" s="131"/>
      <c r="AA789" s="131"/>
    </row>
    <row r="790" spans="1:27" ht="17">
      <c r="A790" s="130"/>
      <c r="B790" s="131"/>
      <c r="C790" s="131"/>
      <c r="D790" s="131"/>
      <c r="E790" s="131"/>
      <c r="F790" s="131"/>
      <c r="G790" s="131"/>
      <c r="H790" s="131"/>
      <c r="I790" s="131"/>
      <c r="J790" s="131"/>
      <c r="K790" s="131"/>
      <c r="L790" s="131"/>
      <c r="M790" s="131"/>
      <c r="N790" s="131"/>
      <c r="O790" s="131"/>
      <c r="P790" s="131"/>
      <c r="Q790" s="131"/>
      <c r="R790" s="131"/>
      <c r="S790" s="131"/>
      <c r="T790" s="131"/>
      <c r="U790" s="131"/>
      <c r="V790" s="131"/>
      <c r="W790" s="131"/>
      <c r="X790" s="131"/>
      <c r="Y790" s="131"/>
      <c r="Z790" s="131"/>
      <c r="AA790" s="131"/>
    </row>
    <row r="791" spans="1:27" ht="17">
      <c r="A791" s="130"/>
      <c r="B791" s="131"/>
      <c r="C791" s="131"/>
      <c r="D791" s="131"/>
      <c r="E791" s="131"/>
      <c r="F791" s="131"/>
      <c r="G791" s="131"/>
      <c r="H791" s="131"/>
      <c r="I791" s="131"/>
      <c r="J791" s="131"/>
      <c r="K791" s="131"/>
      <c r="L791" s="131"/>
      <c r="M791" s="131"/>
      <c r="N791" s="131"/>
      <c r="O791" s="131"/>
      <c r="P791" s="131"/>
      <c r="Q791" s="131"/>
      <c r="R791" s="131"/>
      <c r="S791" s="131"/>
      <c r="T791" s="131"/>
      <c r="U791" s="131"/>
      <c r="V791" s="131"/>
      <c r="W791" s="131"/>
      <c r="X791" s="131"/>
      <c r="Y791" s="131"/>
      <c r="Z791" s="131"/>
      <c r="AA791" s="131"/>
    </row>
    <row r="792" spans="1:27" ht="17">
      <c r="A792" s="130"/>
      <c r="B792" s="131"/>
      <c r="C792" s="131"/>
      <c r="D792" s="131"/>
      <c r="E792" s="131"/>
      <c r="F792" s="131"/>
      <c r="G792" s="131"/>
      <c r="H792" s="131"/>
      <c r="I792" s="131"/>
      <c r="J792" s="131"/>
      <c r="K792" s="131"/>
      <c r="L792" s="131"/>
      <c r="M792" s="131"/>
      <c r="N792" s="131"/>
      <c r="O792" s="131"/>
      <c r="P792" s="131"/>
      <c r="Q792" s="131"/>
      <c r="R792" s="131"/>
      <c r="S792" s="131"/>
      <c r="T792" s="131"/>
      <c r="U792" s="131"/>
      <c r="V792" s="131"/>
      <c r="W792" s="131"/>
      <c r="X792" s="131"/>
      <c r="Y792" s="131"/>
      <c r="Z792" s="131"/>
      <c r="AA792" s="131"/>
    </row>
    <row r="793" spans="1:27" ht="17">
      <c r="A793" s="130"/>
      <c r="B793" s="131"/>
      <c r="C793" s="131"/>
      <c r="D793" s="131"/>
      <c r="E793" s="131"/>
      <c r="F793" s="131"/>
      <c r="G793" s="131"/>
      <c r="H793" s="131"/>
      <c r="I793" s="131"/>
      <c r="J793" s="131"/>
      <c r="K793" s="131"/>
      <c r="L793" s="131"/>
      <c r="M793" s="131"/>
      <c r="N793" s="131"/>
      <c r="O793" s="131"/>
      <c r="P793" s="131"/>
      <c r="Q793" s="131"/>
      <c r="R793" s="131"/>
      <c r="S793" s="131"/>
      <c r="T793" s="131"/>
      <c r="U793" s="131"/>
      <c r="V793" s="131"/>
      <c r="W793" s="131"/>
      <c r="X793" s="131"/>
      <c r="Y793" s="131"/>
      <c r="Z793" s="131"/>
      <c r="AA793" s="131"/>
    </row>
    <row r="794" spans="1:27" ht="17">
      <c r="A794" s="130"/>
      <c r="B794" s="131"/>
      <c r="C794" s="131"/>
      <c r="D794" s="131"/>
      <c r="E794" s="131"/>
      <c r="F794" s="131"/>
      <c r="G794" s="131"/>
      <c r="H794" s="131"/>
      <c r="I794" s="131"/>
      <c r="J794" s="131"/>
      <c r="K794" s="131"/>
      <c r="L794" s="131"/>
      <c r="M794" s="131"/>
      <c r="N794" s="131"/>
      <c r="O794" s="131"/>
      <c r="P794" s="131"/>
      <c r="Q794" s="131"/>
      <c r="R794" s="131"/>
      <c r="S794" s="131"/>
      <c r="T794" s="131"/>
      <c r="U794" s="131"/>
      <c r="V794" s="131"/>
      <c r="W794" s="131"/>
      <c r="X794" s="131"/>
      <c r="Y794" s="131"/>
      <c r="Z794" s="131"/>
      <c r="AA794" s="131"/>
    </row>
    <row r="795" spans="1:27" ht="17">
      <c r="A795" s="130"/>
      <c r="B795" s="131"/>
      <c r="C795" s="131"/>
      <c r="D795" s="131"/>
      <c r="E795" s="131"/>
      <c r="F795" s="131"/>
      <c r="G795" s="131"/>
      <c r="H795" s="131"/>
      <c r="I795" s="131"/>
      <c r="J795" s="131"/>
      <c r="K795" s="131"/>
      <c r="L795" s="131"/>
      <c r="M795" s="131"/>
      <c r="N795" s="131"/>
      <c r="O795" s="131"/>
      <c r="P795" s="131"/>
      <c r="Q795" s="131"/>
      <c r="R795" s="131"/>
      <c r="S795" s="131"/>
      <c r="T795" s="131"/>
      <c r="U795" s="131"/>
      <c r="V795" s="131"/>
      <c r="W795" s="131"/>
      <c r="X795" s="131"/>
      <c r="Y795" s="131"/>
      <c r="Z795" s="131"/>
      <c r="AA795" s="131"/>
    </row>
    <row r="796" spans="1:27" ht="17">
      <c r="A796" s="130"/>
      <c r="B796" s="131"/>
      <c r="C796" s="131"/>
      <c r="D796" s="131"/>
      <c r="E796" s="131"/>
      <c r="F796" s="131"/>
      <c r="G796" s="131"/>
      <c r="H796" s="131"/>
      <c r="I796" s="131"/>
      <c r="J796" s="131"/>
      <c r="K796" s="131"/>
      <c r="L796" s="131"/>
      <c r="M796" s="131"/>
      <c r="N796" s="131"/>
      <c r="O796" s="131"/>
      <c r="P796" s="131"/>
      <c r="Q796" s="131"/>
      <c r="R796" s="131"/>
      <c r="S796" s="131"/>
      <c r="T796" s="131"/>
      <c r="U796" s="131"/>
      <c r="V796" s="131"/>
      <c r="W796" s="131"/>
      <c r="X796" s="131"/>
      <c r="Y796" s="131"/>
      <c r="Z796" s="131"/>
      <c r="AA796" s="131"/>
    </row>
    <row r="797" spans="1:27" ht="17">
      <c r="A797" s="130"/>
      <c r="B797" s="131"/>
      <c r="C797" s="131"/>
      <c r="D797" s="131"/>
      <c r="E797" s="131"/>
      <c r="F797" s="131"/>
      <c r="G797" s="131"/>
      <c r="H797" s="131"/>
      <c r="I797" s="131"/>
      <c r="J797" s="131"/>
      <c r="K797" s="131"/>
      <c r="L797" s="131"/>
      <c r="M797" s="131"/>
      <c r="N797" s="131"/>
      <c r="O797" s="131"/>
      <c r="P797" s="131"/>
      <c r="Q797" s="131"/>
      <c r="R797" s="131"/>
      <c r="S797" s="131"/>
      <c r="T797" s="131"/>
      <c r="U797" s="131"/>
      <c r="V797" s="131"/>
      <c r="W797" s="131"/>
      <c r="X797" s="131"/>
      <c r="Y797" s="131"/>
      <c r="Z797" s="131"/>
      <c r="AA797" s="131"/>
    </row>
    <row r="798" spans="1:27" ht="17">
      <c r="A798" s="130"/>
      <c r="B798" s="131"/>
      <c r="C798" s="131"/>
      <c r="D798" s="131"/>
      <c r="E798" s="131"/>
      <c r="F798" s="131"/>
      <c r="G798" s="131"/>
      <c r="H798" s="131"/>
      <c r="I798" s="131"/>
      <c r="J798" s="131"/>
      <c r="K798" s="131"/>
      <c r="L798" s="131"/>
      <c r="M798" s="131"/>
      <c r="N798" s="131"/>
      <c r="O798" s="131"/>
      <c r="P798" s="131"/>
      <c r="Q798" s="131"/>
      <c r="R798" s="131"/>
      <c r="S798" s="131"/>
      <c r="T798" s="131"/>
      <c r="U798" s="131"/>
      <c r="V798" s="131"/>
      <c r="W798" s="131"/>
      <c r="X798" s="131"/>
      <c r="Y798" s="131"/>
      <c r="Z798" s="131"/>
      <c r="AA798" s="131"/>
    </row>
    <row r="799" spans="1:27" ht="17">
      <c r="A799" s="130"/>
      <c r="B799" s="131"/>
      <c r="C799" s="131"/>
      <c r="D799" s="131"/>
      <c r="E799" s="131"/>
      <c r="F799" s="131"/>
      <c r="G799" s="131"/>
      <c r="H799" s="131"/>
      <c r="I799" s="131"/>
      <c r="J799" s="131"/>
      <c r="K799" s="131"/>
      <c r="L799" s="131"/>
      <c r="M799" s="131"/>
      <c r="N799" s="131"/>
      <c r="O799" s="131"/>
      <c r="P799" s="131"/>
      <c r="Q799" s="131"/>
      <c r="R799" s="131"/>
      <c r="S799" s="131"/>
      <c r="T799" s="131"/>
      <c r="U799" s="131"/>
      <c r="V799" s="131"/>
      <c r="W799" s="131"/>
      <c r="X799" s="131"/>
      <c r="Y799" s="131"/>
      <c r="Z799" s="131"/>
      <c r="AA799" s="131"/>
    </row>
    <row r="800" spans="1:27" ht="17">
      <c r="A800" s="130"/>
      <c r="B800" s="131"/>
      <c r="C800" s="131"/>
      <c r="D800" s="131"/>
      <c r="E800" s="131"/>
      <c r="F800" s="131"/>
      <c r="G800" s="131"/>
      <c r="H800" s="131"/>
      <c r="I800" s="131"/>
      <c r="J800" s="131"/>
      <c r="K800" s="131"/>
      <c r="L800" s="131"/>
      <c r="M800" s="131"/>
      <c r="N800" s="131"/>
      <c r="O800" s="131"/>
      <c r="P800" s="131"/>
      <c r="Q800" s="131"/>
      <c r="R800" s="131"/>
      <c r="S800" s="131"/>
      <c r="T800" s="131"/>
      <c r="U800" s="131"/>
      <c r="V800" s="131"/>
      <c r="W800" s="131"/>
      <c r="X800" s="131"/>
      <c r="Y800" s="131"/>
      <c r="Z800" s="131"/>
      <c r="AA800" s="131"/>
    </row>
    <row r="801" spans="1:27" ht="17">
      <c r="A801" s="130"/>
      <c r="B801" s="131"/>
      <c r="C801" s="131"/>
      <c r="D801" s="131"/>
      <c r="E801" s="131"/>
      <c r="F801" s="131"/>
      <c r="G801" s="131"/>
      <c r="H801" s="131"/>
      <c r="I801" s="131"/>
      <c r="J801" s="131"/>
      <c r="K801" s="131"/>
      <c r="L801" s="131"/>
      <c r="M801" s="131"/>
      <c r="N801" s="131"/>
      <c r="O801" s="131"/>
      <c r="P801" s="131"/>
      <c r="Q801" s="131"/>
      <c r="R801" s="131"/>
      <c r="S801" s="131"/>
      <c r="T801" s="131"/>
      <c r="U801" s="131"/>
      <c r="V801" s="131"/>
      <c r="W801" s="131"/>
      <c r="X801" s="131"/>
      <c r="Y801" s="131"/>
      <c r="Z801" s="131"/>
      <c r="AA801" s="131"/>
    </row>
    <row r="802" spans="1:27" ht="17">
      <c r="A802" s="130"/>
      <c r="B802" s="131"/>
      <c r="C802" s="131"/>
      <c r="D802" s="131"/>
      <c r="E802" s="131"/>
      <c r="F802" s="131"/>
      <c r="G802" s="131"/>
      <c r="H802" s="131"/>
      <c r="I802" s="131"/>
      <c r="J802" s="131"/>
      <c r="K802" s="131"/>
      <c r="L802" s="131"/>
      <c r="M802" s="131"/>
      <c r="N802" s="131"/>
      <c r="O802" s="131"/>
      <c r="P802" s="131"/>
      <c r="Q802" s="131"/>
      <c r="R802" s="131"/>
      <c r="S802" s="131"/>
      <c r="T802" s="131"/>
      <c r="U802" s="131"/>
      <c r="V802" s="131"/>
      <c r="W802" s="131"/>
      <c r="X802" s="131"/>
      <c r="Y802" s="131"/>
      <c r="Z802" s="131"/>
      <c r="AA802" s="131"/>
    </row>
    <row r="803" spans="1:27" ht="17">
      <c r="A803" s="130"/>
      <c r="B803" s="131"/>
      <c r="C803" s="131"/>
      <c r="D803" s="131"/>
      <c r="E803" s="131"/>
      <c r="F803" s="131"/>
      <c r="G803" s="131"/>
      <c r="H803" s="131"/>
      <c r="I803" s="131"/>
      <c r="J803" s="131"/>
      <c r="K803" s="131"/>
      <c r="L803" s="131"/>
      <c r="M803" s="131"/>
      <c r="N803" s="131"/>
      <c r="O803" s="131"/>
      <c r="P803" s="131"/>
      <c r="Q803" s="131"/>
      <c r="R803" s="131"/>
      <c r="S803" s="131"/>
      <c r="T803" s="131"/>
      <c r="U803" s="131"/>
      <c r="V803" s="131"/>
      <c r="W803" s="131"/>
      <c r="X803" s="131"/>
      <c r="Y803" s="131"/>
      <c r="Z803" s="131"/>
      <c r="AA803" s="131"/>
    </row>
    <row r="804" spans="1:27" ht="17">
      <c r="A804" s="130"/>
      <c r="B804" s="131"/>
      <c r="C804" s="131"/>
      <c r="D804" s="131"/>
      <c r="E804" s="131"/>
      <c r="F804" s="131"/>
      <c r="G804" s="131"/>
      <c r="H804" s="131"/>
      <c r="I804" s="131"/>
      <c r="J804" s="131"/>
      <c r="K804" s="131"/>
      <c r="L804" s="131"/>
      <c r="M804" s="131"/>
      <c r="N804" s="131"/>
      <c r="O804" s="131"/>
      <c r="P804" s="131"/>
      <c r="Q804" s="131"/>
      <c r="R804" s="131"/>
      <c r="S804" s="131"/>
      <c r="T804" s="131"/>
      <c r="U804" s="131"/>
      <c r="V804" s="131"/>
      <c r="W804" s="131"/>
      <c r="X804" s="131"/>
      <c r="Y804" s="131"/>
      <c r="Z804" s="131"/>
      <c r="AA804" s="131"/>
    </row>
    <row r="805" spans="1:27" ht="17">
      <c r="A805" s="130"/>
      <c r="B805" s="131"/>
      <c r="C805" s="131"/>
      <c r="D805" s="131"/>
      <c r="E805" s="131"/>
      <c r="F805" s="131"/>
      <c r="G805" s="131"/>
      <c r="H805" s="131"/>
      <c r="I805" s="131"/>
      <c r="J805" s="131"/>
      <c r="K805" s="131"/>
      <c r="L805" s="131"/>
      <c r="M805" s="131"/>
      <c r="N805" s="131"/>
      <c r="O805" s="131"/>
      <c r="P805" s="131"/>
      <c r="Q805" s="131"/>
      <c r="R805" s="131"/>
      <c r="S805" s="131"/>
      <c r="T805" s="131"/>
      <c r="U805" s="131"/>
      <c r="V805" s="131"/>
      <c r="W805" s="131"/>
      <c r="X805" s="131"/>
      <c r="Y805" s="131"/>
      <c r="Z805" s="131"/>
      <c r="AA805" s="131"/>
    </row>
    <row r="806" spans="1:27" ht="17">
      <c r="A806" s="130"/>
      <c r="B806" s="131"/>
      <c r="C806" s="131"/>
      <c r="D806" s="131"/>
      <c r="E806" s="131"/>
      <c r="F806" s="131"/>
      <c r="G806" s="131"/>
      <c r="H806" s="131"/>
      <c r="I806" s="131"/>
      <c r="J806" s="131"/>
      <c r="K806" s="131"/>
      <c r="L806" s="131"/>
      <c r="M806" s="131"/>
      <c r="N806" s="131"/>
      <c r="O806" s="131"/>
      <c r="P806" s="131"/>
      <c r="Q806" s="131"/>
      <c r="R806" s="131"/>
      <c r="S806" s="131"/>
      <c r="T806" s="131"/>
      <c r="U806" s="131"/>
      <c r="V806" s="131"/>
      <c r="W806" s="131"/>
      <c r="X806" s="131"/>
      <c r="Y806" s="131"/>
      <c r="Z806" s="131"/>
      <c r="AA806" s="131"/>
    </row>
    <row r="807" spans="1:27" ht="17">
      <c r="A807" s="130"/>
      <c r="B807" s="131"/>
      <c r="C807" s="131"/>
      <c r="D807" s="131"/>
      <c r="E807" s="131"/>
      <c r="F807" s="131"/>
      <c r="G807" s="131"/>
      <c r="H807" s="131"/>
      <c r="I807" s="131"/>
      <c r="J807" s="131"/>
      <c r="K807" s="131"/>
      <c r="L807" s="131"/>
      <c r="M807" s="131"/>
      <c r="N807" s="131"/>
      <c r="O807" s="131"/>
      <c r="P807" s="131"/>
      <c r="Q807" s="131"/>
      <c r="R807" s="131"/>
      <c r="S807" s="131"/>
      <c r="T807" s="131"/>
      <c r="U807" s="131"/>
      <c r="V807" s="131"/>
      <c r="W807" s="131"/>
      <c r="X807" s="131"/>
      <c r="Y807" s="131"/>
      <c r="Z807" s="131"/>
      <c r="AA807" s="131"/>
    </row>
    <row r="808" spans="1:27" ht="17">
      <c r="A808" s="130"/>
      <c r="B808" s="131"/>
      <c r="C808" s="131"/>
      <c r="D808" s="131"/>
      <c r="E808" s="131"/>
      <c r="F808" s="131"/>
      <c r="G808" s="131"/>
      <c r="H808" s="131"/>
      <c r="I808" s="131"/>
      <c r="J808" s="131"/>
      <c r="K808" s="131"/>
      <c r="L808" s="131"/>
      <c r="M808" s="131"/>
      <c r="N808" s="131"/>
      <c r="O808" s="131"/>
      <c r="P808" s="131"/>
      <c r="Q808" s="131"/>
      <c r="R808" s="131"/>
      <c r="S808" s="131"/>
      <c r="T808" s="131"/>
      <c r="U808" s="131"/>
      <c r="V808" s="131"/>
      <c r="W808" s="131"/>
      <c r="X808" s="131"/>
      <c r="Y808" s="131"/>
      <c r="Z808" s="131"/>
      <c r="AA808" s="131"/>
    </row>
    <row r="809" spans="1:27" ht="17">
      <c r="A809" s="130"/>
      <c r="B809" s="131"/>
      <c r="C809" s="131"/>
      <c r="D809" s="131"/>
      <c r="E809" s="131"/>
      <c r="F809" s="131"/>
      <c r="G809" s="131"/>
      <c r="H809" s="131"/>
      <c r="I809" s="131"/>
      <c r="J809" s="131"/>
      <c r="K809" s="131"/>
      <c r="L809" s="131"/>
      <c r="M809" s="131"/>
      <c r="N809" s="131"/>
      <c r="O809" s="131"/>
      <c r="P809" s="131"/>
      <c r="Q809" s="131"/>
      <c r="R809" s="131"/>
      <c r="S809" s="131"/>
      <c r="T809" s="131"/>
      <c r="U809" s="131"/>
      <c r="V809" s="131"/>
      <c r="W809" s="131"/>
      <c r="X809" s="131"/>
      <c r="Y809" s="131"/>
      <c r="Z809" s="131"/>
      <c r="AA809" s="131"/>
    </row>
    <row r="810" spans="1:27" ht="17">
      <c r="A810" s="130"/>
      <c r="B810" s="131"/>
      <c r="C810" s="131"/>
      <c r="D810" s="131"/>
      <c r="E810" s="131"/>
      <c r="F810" s="131"/>
      <c r="G810" s="131"/>
      <c r="H810" s="131"/>
      <c r="I810" s="131"/>
      <c r="J810" s="131"/>
      <c r="K810" s="131"/>
      <c r="L810" s="131"/>
      <c r="M810" s="131"/>
      <c r="N810" s="131"/>
      <c r="O810" s="131"/>
      <c r="P810" s="131"/>
      <c r="Q810" s="131"/>
      <c r="R810" s="131"/>
      <c r="S810" s="131"/>
      <c r="T810" s="131"/>
      <c r="U810" s="131"/>
      <c r="V810" s="131"/>
      <c r="W810" s="131"/>
      <c r="X810" s="131"/>
      <c r="Y810" s="131"/>
      <c r="Z810" s="131"/>
      <c r="AA810" s="131"/>
    </row>
    <row r="811" spans="1:27" ht="17">
      <c r="A811" s="130"/>
      <c r="B811" s="131"/>
      <c r="C811" s="131"/>
      <c r="D811" s="131"/>
      <c r="E811" s="131"/>
      <c r="F811" s="131"/>
      <c r="G811" s="131"/>
      <c r="H811" s="131"/>
      <c r="I811" s="131"/>
      <c r="J811" s="131"/>
      <c r="K811" s="131"/>
      <c r="L811" s="131"/>
      <c r="M811" s="131"/>
      <c r="N811" s="131"/>
      <c r="O811" s="131"/>
      <c r="P811" s="131"/>
      <c r="Q811" s="131"/>
      <c r="R811" s="131"/>
      <c r="S811" s="131"/>
      <c r="T811" s="131"/>
      <c r="U811" s="131"/>
      <c r="V811" s="131"/>
      <c r="W811" s="131"/>
      <c r="X811" s="131"/>
      <c r="Y811" s="131"/>
      <c r="Z811" s="131"/>
      <c r="AA811" s="131"/>
    </row>
    <row r="812" spans="1:27" ht="17">
      <c r="A812" s="130"/>
      <c r="B812" s="131"/>
      <c r="C812" s="131"/>
      <c r="D812" s="131"/>
      <c r="E812" s="131"/>
      <c r="F812" s="131"/>
      <c r="G812" s="131"/>
      <c r="H812" s="131"/>
      <c r="I812" s="131"/>
      <c r="J812" s="131"/>
      <c r="K812" s="131"/>
      <c r="L812" s="131"/>
      <c r="M812" s="131"/>
      <c r="N812" s="131"/>
      <c r="O812" s="131"/>
      <c r="P812" s="131"/>
      <c r="Q812" s="131"/>
      <c r="R812" s="131"/>
      <c r="S812" s="131"/>
      <c r="T812" s="131"/>
      <c r="U812" s="131"/>
      <c r="V812" s="131"/>
      <c r="W812" s="131"/>
      <c r="X812" s="131"/>
      <c r="Y812" s="131"/>
      <c r="Z812" s="131"/>
      <c r="AA812" s="131"/>
    </row>
    <row r="813" spans="1:27" ht="17">
      <c r="A813" s="130"/>
      <c r="B813" s="131"/>
      <c r="C813" s="131"/>
      <c r="D813" s="131"/>
      <c r="E813" s="131"/>
      <c r="F813" s="131"/>
      <c r="G813" s="131"/>
      <c r="H813" s="131"/>
      <c r="I813" s="131"/>
      <c r="J813" s="131"/>
      <c r="K813" s="131"/>
      <c r="L813" s="131"/>
      <c r="M813" s="131"/>
      <c r="N813" s="131"/>
      <c r="O813" s="131"/>
      <c r="P813" s="131"/>
      <c r="Q813" s="131"/>
      <c r="R813" s="131"/>
      <c r="S813" s="131"/>
      <c r="T813" s="131"/>
      <c r="U813" s="131"/>
      <c r="V813" s="131"/>
      <c r="W813" s="131"/>
      <c r="X813" s="131"/>
      <c r="Y813" s="131"/>
      <c r="Z813" s="131"/>
      <c r="AA813" s="131"/>
    </row>
    <row r="814" spans="1:27" ht="17">
      <c r="A814" s="130"/>
      <c r="B814" s="131"/>
      <c r="C814" s="131"/>
      <c r="D814" s="131"/>
      <c r="E814" s="131"/>
      <c r="F814" s="131"/>
      <c r="G814" s="131"/>
      <c r="H814" s="131"/>
      <c r="I814" s="131"/>
      <c r="J814" s="131"/>
      <c r="K814" s="131"/>
      <c r="L814" s="131"/>
      <c r="M814" s="131"/>
      <c r="N814" s="131"/>
      <c r="O814" s="131"/>
      <c r="P814" s="131"/>
      <c r="Q814" s="131"/>
      <c r="R814" s="131"/>
      <c r="S814" s="131"/>
      <c r="T814" s="131"/>
      <c r="U814" s="131"/>
      <c r="V814" s="131"/>
      <c r="W814" s="131"/>
      <c r="X814" s="131"/>
      <c r="Y814" s="131"/>
      <c r="Z814" s="131"/>
      <c r="AA814" s="131"/>
    </row>
    <row r="815" spans="1:27" ht="17">
      <c r="A815" s="130"/>
      <c r="B815" s="131"/>
      <c r="C815" s="131"/>
      <c r="D815" s="131"/>
      <c r="E815" s="131"/>
      <c r="F815" s="131"/>
      <c r="G815" s="131"/>
      <c r="H815" s="131"/>
      <c r="I815" s="131"/>
      <c r="J815" s="131"/>
      <c r="K815" s="131"/>
      <c r="L815" s="131"/>
      <c r="M815" s="131"/>
      <c r="N815" s="131"/>
      <c r="O815" s="131"/>
      <c r="P815" s="131"/>
      <c r="Q815" s="131"/>
      <c r="R815" s="131"/>
      <c r="S815" s="131"/>
      <c r="T815" s="131"/>
      <c r="U815" s="131"/>
      <c r="V815" s="131"/>
      <c r="W815" s="131"/>
      <c r="X815" s="131"/>
      <c r="Y815" s="131"/>
      <c r="Z815" s="131"/>
      <c r="AA815" s="131"/>
    </row>
    <row r="816" spans="1:27" ht="17">
      <c r="A816" s="130"/>
      <c r="B816" s="131"/>
      <c r="C816" s="131"/>
      <c r="D816" s="131"/>
      <c r="E816" s="131"/>
      <c r="F816" s="131"/>
      <c r="G816" s="131"/>
      <c r="H816" s="131"/>
      <c r="I816" s="131"/>
      <c r="J816" s="131"/>
      <c r="K816" s="131"/>
      <c r="L816" s="131"/>
      <c r="M816" s="131"/>
      <c r="N816" s="131"/>
      <c r="O816" s="131"/>
      <c r="P816" s="131"/>
      <c r="Q816" s="131"/>
      <c r="R816" s="131"/>
      <c r="S816" s="131"/>
      <c r="T816" s="131"/>
      <c r="U816" s="131"/>
      <c r="V816" s="131"/>
      <c r="W816" s="131"/>
      <c r="X816" s="131"/>
      <c r="Y816" s="131"/>
      <c r="Z816" s="131"/>
      <c r="AA816" s="131"/>
    </row>
    <row r="817" spans="1:27" ht="17">
      <c r="A817" s="130"/>
      <c r="B817" s="131"/>
      <c r="C817" s="131"/>
      <c r="D817" s="131"/>
      <c r="E817" s="131"/>
      <c r="F817" s="131"/>
      <c r="G817" s="131"/>
      <c r="H817" s="131"/>
      <c r="I817" s="131"/>
      <c r="J817" s="131"/>
      <c r="K817" s="131"/>
      <c r="L817" s="131"/>
      <c r="M817" s="131"/>
      <c r="N817" s="131"/>
      <c r="O817" s="131"/>
      <c r="P817" s="131"/>
      <c r="Q817" s="131"/>
      <c r="R817" s="131"/>
      <c r="S817" s="131"/>
      <c r="T817" s="131"/>
      <c r="U817" s="131"/>
      <c r="V817" s="131"/>
      <c r="W817" s="131"/>
      <c r="X817" s="131"/>
      <c r="Y817" s="131"/>
      <c r="Z817" s="131"/>
      <c r="AA817" s="131"/>
    </row>
    <row r="818" spans="1:27" ht="17">
      <c r="A818" s="130"/>
      <c r="B818" s="131"/>
      <c r="C818" s="131"/>
      <c r="D818" s="131"/>
      <c r="E818" s="131"/>
      <c r="F818" s="131"/>
      <c r="G818" s="131"/>
      <c r="H818" s="131"/>
      <c r="I818" s="131"/>
      <c r="J818" s="131"/>
      <c r="K818" s="131"/>
      <c r="L818" s="131"/>
      <c r="M818" s="131"/>
      <c r="N818" s="131"/>
      <c r="O818" s="131"/>
      <c r="P818" s="131"/>
      <c r="Q818" s="131"/>
      <c r="R818" s="131"/>
      <c r="S818" s="131"/>
      <c r="T818" s="131"/>
      <c r="U818" s="131"/>
      <c r="V818" s="131"/>
      <c r="W818" s="131"/>
      <c r="X818" s="131"/>
      <c r="Y818" s="131"/>
      <c r="Z818" s="131"/>
      <c r="AA818" s="131"/>
    </row>
    <row r="819" spans="1:27" ht="17">
      <c r="A819" s="130"/>
      <c r="B819" s="131"/>
      <c r="C819" s="131"/>
      <c r="D819" s="131"/>
      <c r="E819" s="131"/>
      <c r="F819" s="131"/>
      <c r="G819" s="131"/>
      <c r="H819" s="131"/>
      <c r="I819" s="131"/>
      <c r="J819" s="131"/>
      <c r="K819" s="131"/>
      <c r="L819" s="131"/>
      <c r="M819" s="131"/>
      <c r="N819" s="131"/>
      <c r="O819" s="131"/>
      <c r="P819" s="131"/>
      <c r="Q819" s="131"/>
      <c r="R819" s="131"/>
      <c r="S819" s="131"/>
      <c r="T819" s="131"/>
      <c r="U819" s="131"/>
      <c r="V819" s="131"/>
      <c r="W819" s="131"/>
      <c r="X819" s="131"/>
      <c r="Y819" s="131"/>
      <c r="Z819" s="131"/>
      <c r="AA819" s="131"/>
    </row>
    <row r="820" spans="1:27" ht="17">
      <c r="A820" s="130"/>
      <c r="B820" s="131"/>
      <c r="C820" s="131"/>
      <c r="D820" s="131"/>
      <c r="E820" s="131"/>
      <c r="F820" s="131"/>
      <c r="G820" s="131"/>
      <c r="H820" s="131"/>
      <c r="I820" s="131"/>
      <c r="J820" s="131"/>
      <c r="K820" s="131"/>
      <c r="L820" s="131"/>
      <c r="M820" s="131"/>
      <c r="N820" s="131"/>
      <c r="O820" s="131"/>
      <c r="P820" s="131"/>
      <c r="Q820" s="131"/>
      <c r="R820" s="131"/>
      <c r="S820" s="131"/>
      <c r="T820" s="131"/>
      <c r="U820" s="131"/>
      <c r="V820" s="131"/>
      <c r="W820" s="131"/>
      <c r="X820" s="131"/>
      <c r="Y820" s="131"/>
      <c r="Z820" s="131"/>
      <c r="AA820" s="131"/>
    </row>
    <row r="821" spans="1:27" ht="17">
      <c r="A821" s="130"/>
      <c r="B821" s="131"/>
      <c r="C821" s="131"/>
      <c r="D821" s="131"/>
      <c r="E821" s="131"/>
      <c r="F821" s="131"/>
      <c r="G821" s="131"/>
      <c r="H821" s="131"/>
      <c r="I821" s="131"/>
      <c r="J821" s="131"/>
      <c r="K821" s="131"/>
      <c r="L821" s="131"/>
      <c r="M821" s="131"/>
      <c r="N821" s="131"/>
      <c r="O821" s="131"/>
      <c r="P821" s="131"/>
      <c r="Q821" s="131"/>
      <c r="R821" s="131"/>
      <c r="S821" s="131"/>
      <c r="T821" s="131"/>
      <c r="U821" s="131"/>
      <c r="V821" s="131"/>
      <c r="W821" s="131"/>
      <c r="X821" s="131"/>
      <c r="Y821" s="131"/>
      <c r="Z821" s="131"/>
      <c r="AA821" s="131"/>
    </row>
    <row r="822" spans="1:27" ht="17">
      <c r="A822" s="130"/>
      <c r="B822" s="131"/>
      <c r="C822" s="131"/>
      <c r="D822" s="131"/>
      <c r="E822" s="131"/>
      <c r="F822" s="131"/>
      <c r="G822" s="131"/>
      <c r="H822" s="131"/>
      <c r="I822" s="131"/>
      <c r="J822" s="131"/>
      <c r="K822" s="131"/>
      <c r="L822" s="131"/>
      <c r="M822" s="131"/>
      <c r="N822" s="131"/>
      <c r="O822" s="131"/>
      <c r="P822" s="131"/>
      <c r="Q822" s="131"/>
      <c r="R822" s="131"/>
      <c r="S822" s="131"/>
      <c r="T822" s="131"/>
      <c r="U822" s="131"/>
      <c r="V822" s="131"/>
      <c r="W822" s="131"/>
      <c r="X822" s="131"/>
      <c r="Y822" s="131"/>
      <c r="Z822" s="131"/>
      <c r="AA822" s="131"/>
    </row>
    <row r="823" spans="1:27" ht="17">
      <c r="A823" s="130"/>
      <c r="B823" s="131"/>
      <c r="C823" s="131"/>
      <c r="D823" s="131"/>
      <c r="E823" s="131"/>
      <c r="F823" s="131"/>
      <c r="G823" s="131"/>
      <c r="H823" s="131"/>
      <c r="I823" s="131"/>
      <c r="J823" s="131"/>
      <c r="K823" s="131"/>
      <c r="L823" s="131"/>
      <c r="M823" s="131"/>
      <c r="N823" s="131"/>
      <c r="O823" s="131"/>
      <c r="P823" s="131"/>
      <c r="Q823" s="131"/>
      <c r="R823" s="131"/>
      <c r="S823" s="131"/>
      <c r="T823" s="131"/>
      <c r="U823" s="131"/>
      <c r="V823" s="131"/>
      <c r="W823" s="131"/>
      <c r="X823" s="131"/>
      <c r="Y823" s="131"/>
      <c r="Z823" s="131"/>
      <c r="AA823" s="131"/>
    </row>
    <row r="824" spans="1:27" ht="17">
      <c r="A824" s="130"/>
      <c r="B824" s="131"/>
      <c r="C824" s="131"/>
      <c r="D824" s="131"/>
      <c r="E824" s="131"/>
      <c r="F824" s="131"/>
      <c r="G824" s="131"/>
      <c r="H824" s="131"/>
      <c r="I824" s="131"/>
      <c r="J824" s="131"/>
      <c r="K824" s="131"/>
      <c r="L824" s="131"/>
      <c r="M824" s="131"/>
      <c r="N824" s="131"/>
      <c r="O824" s="131"/>
      <c r="P824" s="131"/>
      <c r="Q824" s="131"/>
      <c r="R824" s="131"/>
      <c r="S824" s="131"/>
      <c r="T824" s="131"/>
      <c r="U824" s="131"/>
      <c r="V824" s="131"/>
      <c r="W824" s="131"/>
      <c r="X824" s="131"/>
      <c r="Y824" s="131"/>
      <c r="Z824" s="131"/>
      <c r="AA824" s="131"/>
    </row>
    <row r="825" spans="1:27" ht="17">
      <c r="A825" s="130"/>
      <c r="B825" s="131"/>
      <c r="C825" s="131"/>
      <c r="D825" s="131"/>
      <c r="E825" s="131"/>
      <c r="F825" s="131"/>
      <c r="G825" s="131"/>
      <c r="H825" s="131"/>
      <c r="I825" s="131"/>
      <c r="J825" s="131"/>
      <c r="K825" s="131"/>
      <c r="L825" s="131"/>
      <c r="M825" s="131"/>
      <c r="N825" s="131"/>
      <c r="O825" s="131"/>
      <c r="P825" s="131"/>
      <c r="Q825" s="131"/>
      <c r="R825" s="131"/>
      <c r="S825" s="131"/>
      <c r="T825" s="131"/>
      <c r="U825" s="131"/>
      <c r="V825" s="131"/>
      <c r="W825" s="131"/>
      <c r="X825" s="131"/>
      <c r="Y825" s="131"/>
      <c r="Z825" s="131"/>
      <c r="AA825" s="131"/>
    </row>
    <row r="826" spans="1:27" ht="17">
      <c r="A826" s="130"/>
      <c r="B826" s="131"/>
      <c r="C826" s="131"/>
      <c r="D826" s="131"/>
      <c r="E826" s="131"/>
      <c r="F826" s="131"/>
      <c r="G826" s="131"/>
      <c r="H826" s="131"/>
      <c r="I826" s="131"/>
      <c r="J826" s="131"/>
      <c r="K826" s="131"/>
      <c r="L826" s="131"/>
      <c r="M826" s="131"/>
      <c r="N826" s="131"/>
      <c r="O826" s="131"/>
      <c r="P826" s="131"/>
      <c r="Q826" s="131"/>
      <c r="R826" s="131"/>
      <c r="S826" s="131"/>
      <c r="T826" s="131"/>
      <c r="U826" s="131"/>
      <c r="V826" s="131"/>
      <c r="W826" s="131"/>
      <c r="X826" s="131"/>
      <c r="Y826" s="131"/>
      <c r="Z826" s="131"/>
      <c r="AA826" s="131"/>
    </row>
    <row r="827" spans="1:27" ht="17">
      <c r="A827" s="130"/>
      <c r="B827" s="131"/>
      <c r="C827" s="131"/>
      <c r="D827" s="131"/>
      <c r="E827" s="131"/>
      <c r="F827" s="131"/>
      <c r="G827" s="131"/>
      <c r="H827" s="131"/>
      <c r="I827" s="131"/>
      <c r="J827" s="131"/>
      <c r="K827" s="131"/>
      <c r="L827" s="131"/>
      <c r="M827" s="131"/>
      <c r="N827" s="131"/>
      <c r="O827" s="131"/>
      <c r="P827" s="131"/>
      <c r="Q827" s="131"/>
      <c r="R827" s="131"/>
      <c r="S827" s="131"/>
      <c r="T827" s="131"/>
      <c r="U827" s="131"/>
      <c r="V827" s="131"/>
      <c r="W827" s="131"/>
      <c r="X827" s="131"/>
      <c r="Y827" s="131"/>
      <c r="Z827" s="131"/>
      <c r="AA827" s="131"/>
    </row>
    <row r="828" spans="1:27" ht="17">
      <c r="A828" s="130"/>
      <c r="B828" s="131"/>
      <c r="C828" s="131"/>
      <c r="D828" s="131"/>
      <c r="E828" s="131"/>
      <c r="F828" s="131"/>
      <c r="G828" s="131"/>
      <c r="H828" s="131"/>
      <c r="I828" s="131"/>
      <c r="J828" s="131"/>
      <c r="K828" s="131"/>
      <c r="L828" s="131"/>
      <c r="M828" s="131"/>
      <c r="N828" s="131"/>
      <c r="O828" s="131"/>
      <c r="P828" s="131"/>
      <c r="Q828" s="131"/>
      <c r="R828" s="131"/>
      <c r="S828" s="131"/>
      <c r="T828" s="131"/>
      <c r="U828" s="131"/>
      <c r="V828" s="131"/>
      <c r="W828" s="131"/>
      <c r="X828" s="131"/>
      <c r="Y828" s="131"/>
      <c r="Z828" s="131"/>
      <c r="AA828" s="131"/>
    </row>
    <row r="829" spans="1:27" ht="17">
      <c r="A829" s="130"/>
      <c r="B829" s="131"/>
      <c r="C829" s="131"/>
      <c r="D829" s="131"/>
      <c r="E829" s="131"/>
      <c r="F829" s="131"/>
      <c r="G829" s="131"/>
      <c r="H829" s="131"/>
      <c r="I829" s="131"/>
      <c r="J829" s="131"/>
      <c r="K829" s="131"/>
      <c r="L829" s="131"/>
      <c r="M829" s="131"/>
      <c r="N829" s="131"/>
      <c r="O829" s="131"/>
      <c r="P829" s="131"/>
      <c r="Q829" s="131"/>
      <c r="R829" s="131"/>
      <c r="S829" s="131"/>
      <c r="T829" s="131"/>
      <c r="U829" s="131"/>
      <c r="V829" s="131"/>
      <c r="W829" s="131"/>
      <c r="X829" s="131"/>
      <c r="Y829" s="131"/>
      <c r="Z829" s="131"/>
      <c r="AA829" s="131"/>
    </row>
    <row r="830" spans="1:27" ht="17">
      <c r="A830" s="130"/>
      <c r="B830" s="131"/>
      <c r="C830" s="131"/>
      <c r="D830" s="131"/>
      <c r="E830" s="131"/>
      <c r="F830" s="131"/>
      <c r="G830" s="131"/>
      <c r="H830" s="131"/>
      <c r="I830" s="131"/>
      <c r="J830" s="131"/>
      <c r="K830" s="131"/>
      <c r="L830" s="131"/>
      <c r="M830" s="131"/>
      <c r="N830" s="131"/>
      <c r="O830" s="131"/>
      <c r="P830" s="131"/>
      <c r="Q830" s="131"/>
      <c r="R830" s="131"/>
      <c r="S830" s="131"/>
      <c r="T830" s="131"/>
      <c r="U830" s="131"/>
      <c r="V830" s="131"/>
      <c r="W830" s="131"/>
      <c r="X830" s="131"/>
      <c r="Y830" s="131"/>
      <c r="Z830" s="131"/>
      <c r="AA830" s="131"/>
    </row>
    <row r="831" spans="1:27" ht="17">
      <c r="A831" s="130"/>
      <c r="B831" s="131"/>
      <c r="C831" s="131"/>
      <c r="D831" s="131"/>
      <c r="E831" s="131"/>
      <c r="F831" s="131"/>
      <c r="G831" s="131"/>
      <c r="H831" s="131"/>
      <c r="I831" s="131"/>
      <c r="J831" s="131"/>
      <c r="K831" s="131"/>
      <c r="L831" s="131"/>
      <c r="M831" s="131"/>
      <c r="N831" s="131"/>
      <c r="O831" s="131"/>
      <c r="P831" s="131"/>
      <c r="Q831" s="131"/>
      <c r="R831" s="131"/>
      <c r="S831" s="131"/>
      <c r="T831" s="131"/>
      <c r="U831" s="131"/>
      <c r="V831" s="131"/>
      <c r="W831" s="131"/>
      <c r="X831" s="131"/>
      <c r="Y831" s="131"/>
      <c r="Z831" s="131"/>
      <c r="AA831" s="131"/>
    </row>
    <row r="832" spans="1:27" ht="17">
      <c r="A832" s="130"/>
      <c r="B832" s="131"/>
      <c r="C832" s="131"/>
      <c r="D832" s="131"/>
      <c r="E832" s="131"/>
      <c r="F832" s="131"/>
      <c r="G832" s="131"/>
      <c r="H832" s="131"/>
      <c r="I832" s="131"/>
      <c r="J832" s="131"/>
      <c r="K832" s="131"/>
      <c r="L832" s="131"/>
      <c r="M832" s="131"/>
      <c r="N832" s="131"/>
      <c r="O832" s="131"/>
      <c r="P832" s="131"/>
      <c r="Q832" s="131"/>
      <c r="R832" s="131"/>
      <c r="S832" s="131"/>
      <c r="T832" s="131"/>
      <c r="U832" s="131"/>
      <c r="V832" s="131"/>
      <c r="W832" s="131"/>
      <c r="X832" s="131"/>
      <c r="Y832" s="131"/>
      <c r="Z832" s="131"/>
      <c r="AA832" s="131"/>
    </row>
    <row r="833" spans="1:27" ht="17">
      <c r="A833" s="130"/>
      <c r="B833" s="131"/>
      <c r="C833" s="131"/>
      <c r="D833" s="131"/>
      <c r="E833" s="131"/>
      <c r="F833" s="131"/>
      <c r="G833" s="131"/>
      <c r="H833" s="131"/>
      <c r="I833" s="131"/>
      <c r="J833" s="131"/>
      <c r="K833" s="131"/>
      <c r="L833" s="131"/>
      <c r="M833" s="131"/>
      <c r="N833" s="131"/>
      <c r="O833" s="131"/>
      <c r="P833" s="131"/>
      <c r="Q833" s="131"/>
      <c r="R833" s="131"/>
      <c r="S833" s="131"/>
      <c r="T833" s="131"/>
      <c r="U833" s="131"/>
      <c r="V833" s="131"/>
      <c r="W833" s="131"/>
      <c r="X833" s="131"/>
      <c r="Y833" s="131"/>
      <c r="Z833" s="131"/>
      <c r="AA833" s="131"/>
    </row>
    <row r="834" spans="1:27" ht="17">
      <c r="A834" s="130"/>
      <c r="B834" s="131"/>
      <c r="C834" s="131"/>
      <c r="D834" s="131"/>
      <c r="E834" s="131"/>
      <c r="F834" s="131"/>
      <c r="G834" s="131"/>
      <c r="H834" s="131"/>
      <c r="I834" s="131"/>
      <c r="J834" s="131"/>
      <c r="K834" s="131"/>
      <c r="L834" s="131"/>
      <c r="M834" s="131"/>
      <c r="N834" s="131"/>
      <c r="O834" s="131"/>
      <c r="P834" s="131"/>
      <c r="Q834" s="131"/>
      <c r="R834" s="131"/>
      <c r="S834" s="131"/>
      <c r="T834" s="131"/>
      <c r="U834" s="131"/>
      <c r="V834" s="131"/>
      <c r="W834" s="131"/>
      <c r="X834" s="131"/>
      <c r="Y834" s="131"/>
      <c r="Z834" s="131"/>
      <c r="AA834" s="131"/>
    </row>
    <row r="835" spans="1:27" ht="17">
      <c r="A835" s="130"/>
      <c r="B835" s="131"/>
      <c r="C835" s="131"/>
      <c r="D835" s="131"/>
      <c r="E835" s="131"/>
      <c r="F835" s="131"/>
      <c r="G835" s="131"/>
      <c r="H835" s="131"/>
      <c r="I835" s="131"/>
      <c r="J835" s="131"/>
      <c r="K835" s="131"/>
      <c r="L835" s="131"/>
      <c r="M835" s="131"/>
      <c r="N835" s="131"/>
      <c r="O835" s="131"/>
      <c r="P835" s="131"/>
      <c r="Q835" s="131"/>
      <c r="R835" s="131"/>
      <c r="S835" s="131"/>
      <c r="T835" s="131"/>
      <c r="U835" s="131"/>
      <c r="V835" s="131"/>
      <c r="W835" s="131"/>
      <c r="X835" s="131"/>
      <c r="Y835" s="131"/>
      <c r="Z835" s="131"/>
      <c r="AA835" s="131"/>
    </row>
    <row r="836" spans="1:27" ht="17">
      <c r="A836" s="130"/>
      <c r="B836" s="131"/>
      <c r="C836" s="131"/>
      <c r="D836" s="131"/>
      <c r="E836" s="131"/>
      <c r="F836" s="131"/>
      <c r="G836" s="131"/>
      <c r="H836" s="131"/>
      <c r="I836" s="131"/>
      <c r="J836" s="131"/>
      <c r="K836" s="131"/>
      <c r="L836" s="131"/>
      <c r="M836" s="131"/>
      <c r="N836" s="131"/>
      <c r="O836" s="131"/>
      <c r="P836" s="131"/>
      <c r="Q836" s="131"/>
      <c r="R836" s="131"/>
      <c r="S836" s="131"/>
      <c r="T836" s="131"/>
      <c r="U836" s="131"/>
      <c r="V836" s="131"/>
      <c r="W836" s="131"/>
      <c r="X836" s="131"/>
      <c r="Y836" s="131"/>
      <c r="Z836" s="131"/>
      <c r="AA836" s="131"/>
    </row>
    <row r="837" spans="1:27" ht="17">
      <c r="A837" s="130"/>
      <c r="B837" s="131"/>
      <c r="C837" s="131"/>
      <c r="D837" s="131"/>
      <c r="E837" s="131"/>
      <c r="F837" s="131"/>
      <c r="G837" s="131"/>
      <c r="H837" s="131"/>
      <c r="I837" s="131"/>
      <c r="J837" s="131"/>
      <c r="K837" s="131"/>
      <c r="L837" s="131"/>
      <c r="M837" s="131"/>
      <c r="N837" s="131"/>
      <c r="O837" s="131"/>
      <c r="P837" s="131"/>
      <c r="Q837" s="131"/>
      <c r="R837" s="131"/>
      <c r="S837" s="131"/>
      <c r="T837" s="131"/>
      <c r="U837" s="131"/>
      <c r="V837" s="131"/>
      <c r="W837" s="131"/>
      <c r="X837" s="131"/>
      <c r="Y837" s="131"/>
      <c r="Z837" s="131"/>
      <c r="AA837" s="131"/>
    </row>
    <row r="838" spans="1:27" ht="17">
      <c r="A838" s="130"/>
      <c r="B838" s="131"/>
      <c r="C838" s="131"/>
      <c r="D838" s="131"/>
      <c r="E838" s="131"/>
      <c r="F838" s="131"/>
      <c r="G838" s="131"/>
      <c r="H838" s="131"/>
      <c r="I838" s="131"/>
      <c r="J838" s="131"/>
      <c r="K838" s="131"/>
      <c r="L838" s="131"/>
      <c r="M838" s="131"/>
      <c r="N838" s="131"/>
      <c r="O838" s="131"/>
      <c r="P838" s="131"/>
      <c r="Q838" s="131"/>
      <c r="R838" s="131"/>
      <c r="S838" s="131"/>
      <c r="T838" s="131"/>
      <c r="U838" s="131"/>
      <c r="V838" s="131"/>
      <c r="W838" s="131"/>
      <c r="X838" s="131"/>
      <c r="Y838" s="131"/>
      <c r="Z838" s="131"/>
      <c r="AA838" s="131"/>
    </row>
    <row r="839" spans="1:27" ht="17">
      <c r="A839" s="130"/>
      <c r="B839" s="131"/>
      <c r="C839" s="131"/>
      <c r="D839" s="131"/>
      <c r="E839" s="131"/>
      <c r="F839" s="131"/>
      <c r="G839" s="131"/>
      <c r="H839" s="131"/>
      <c r="I839" s="131"/>
      <c r="J839" s="131"/>
      <c r="K839" s="131"/>
      <c r="L839" s="131"/>
      <c r="M839" s="131"/>
      <c r="N839" s="131"/>
      <c r="O839" s="131"/>
      <c r="P839" s="131"/>
      <c r="Q839" s="131"/>
      <c r="R839" s="131"/>
      <c r="S839" s="131"/>
      <c r="T839" s="131"/>
      <c r="U839" s="131"/>
      <c r="V839" s="131"/>
      <c r="W839" s="131"/>
      <c r="X839" s="131"/>
      <c r="Y839" s="131"/>
      <c r="Z839" s="131"/>
      <c r="AA839" s="131"/>
    </row>
    <row r="840" spans="1:27" ht="17">
      <c r="A840" s="130"/>
      <c r="B840" s="131"/>
      <c r="C840" s="131"/>
      <c r="D840" s="131"/>
      <c r="E840" s="131"/>
      <c r="F840" s="131"/>
      <c r="G840" s="131"/>
      <c r="H840" s="131"/>
      <c r="I840" s="131"/>
      <c r="J840" s="131"/>
      <c r="K840" s="131"/>
      <c r="L840" s="131"/>
      <c r="M840" s="131"/>
      <c r="N840" s="131"/>
      <c r="O840" s="131"/>
      <c r="P840" s="131"/>
      <c r="Q840" s="131"/>
      <c r="R840" s="131"/>
      <c r="S840" s="131"/>
      <c r="T840" s="131"/>
      <c r="U840" s="131"/>
      <c r="V840" s="131"/>
      <c r="W840" s="131"/>
      <c r="X840" s="131"/>
      <c r="Y840" s="131"/>
      <c r="Z840" s="131"/>
      <c r="AA840" s="131"/>
    </row>
    <row r="841" spans="1:27" ht="17">
      <c r="A841" s="130"/>
      <c r="B841" s="131"/>
      <c r="C841" s="131"/>
      <c r="D841" s="131"/>
      <c r="E841" s="131"/>
      <c r="F841" s="131"/>
      <c r="G841" s="131"/>
      <c r="H841" s="131"/>
      <c r="I841" s="131"/>
      <c r="J841" s="131"/>
      <c r="K841" s="131"/>
      <c r="L841" s="131"/>
      <c r="M841" s="131"/>
      <c r="N841" s="131"/>
      <c r="O841" s="131"/>
      <c r="P841" s="131"/>
      <c r="Q841" s="131"/>
      <c r="R841" s="131"/>
      <c r="S841" s="131"/>
      <c r="T841" s="131"/>
      <c r="U841" s="131"/>
      <c r="V841" s="131"/>
      <c r="W841" s="131"/>
      <c r="X841" s="131"/>
      <c r="Y841" s="131"/>
      <c r="Z841" s="131"/>
      <c r="AA841" s="131"/>
    </row>
    <row r="842" spans="1:27" ht="17">
      <c r="A842" s="130"/>
      <c r="B842" s="131"/>
      <c r="C842" s="131"/>
      <c r="D842" s="131"/>
      <c r="E842" s="131"/>
      <c r="F842" s="131"/>
      <c r="G842" s="131"/>
      <c r="H842" s="131"/>
      <c r="I842" s="131"/>
      <c r="J842" s="131"/>
      <c r="K842" s="131"/>
      <c r="L842" s="131"/>
      <c r="M842" s="131"/>
      <c r="N842" s="131"/>
      <c r="O842" s="131"/>
      <c r="P842" s="131"/>
      <c r="Q842" s="131"/>
      <c r="R842" s="131"/>
      <c r="S842" s="131"/>
      <c r="T842" s="131"/>
      <c r="U842" s="131"/>
      <c r="V842" s="131"/>
      <c r="W842" s="131"/>
      <c r="X842" s="131"/>
      <c r="Y842" s="131"/>
      <c r="Z842" s="131"/>
      <c r="AA842" s="131"/>
    </row>
    <row r="843" spans="1:27" ht="17">
      <c r="A843" s="130"/>
      <c r="B843" s="131"/>
      <c r="C843" s="131"/>
      <c r="D843" s="131"/>
      <c r="E843" s="131"/>
      <c r="F843" s="131"/>
      <c r="G843" s="131"/>
      <c r="H843" s="131"/>
      <c r="I843" s="131"/>
      <c r="J843" s="131"/>
      <c r="K843" s="131"/>
      <c r="L843" s="131"/>
      <c r="M843" s="131"/>
      <c r="N843" s="131"/>
      <c r="O843" s="131"/>
      <c r="P843" s="131"/>
      <c r="Q843" s="131"/>
      <c r="R843" s="131"/>
      <c r="S843" s="131"/>
      <c r="T843" s="131"/>
      <c r="U843" s="131"/>
      <c r="V843" s="131"/>
      <c r="W843" s="131"/>
      <c r="X843" s="131"/>
      <c r="Y843" s="131"/>
      <c r="Z843" s="131"/>
      <c r="AA843" s="131"/>
    </row>
    <row r="844" spans="1:27" ht="17">
      <c r="A844" s="130"/>
      <c r="B844" s="131"/>
      <c r="C844" s="131"/>
      <c r="D844" s="131"/>
      <c r="E844" s="131"/>
      <c r="F844" s="131"/>
      <c r="G844" s="131"/>
      <c r="H844" s="131"/>
      <c r="I844" s="131"/>
      <c r="J844" s="131"/>
      <c r="K844" s="131"/>
      <c r="L844" s="131"/>
      <c r="M844" s="131"/>
      <c r="N844" s="131"/>
      <c r="O844" s="131"/>
      <c r="P844" s="131"/>
      <c r="Q844" s="131"/>
      <c r="R844" s="131"/>
      <c r="S844" s="131"/>
      <c r="T844" s="131"/>
      <c r="U844" s="131"/>
      <c r="V844" s="131"/>
      <c r="W844" s="131"/>
      <c r="X844" s="131"/>
      <c r="Y844" s="131"/>
      <c r="Z844" s="131"/>
      <c r="AA844" s="131"/>
    </row>
    <row r="845" spans="1:27" ht="17">
      <c r="A845" s="130"/>
      <c r="B845" s="131"/>
      <c r="C845" s="131"/>
      <c r="D845" s="131"/>
      <c r="E845" s="131"/>
      <c r="F845" s="131"/>
      <c r="G845" s="131"/>
      <c r="H845" s="131"/>
      <c r="I845" s="131"/>
      <c r="J845" s="131"/>
      <c r="K845" s="131"/>
      <c r="L845" s="131"/>
      <c r="M845" s="131"/>
      <c r="N845" s="131"/>
      <c r="O845" s="131"/>
      <c r="P845" s="131"/>
      <c r="Q845" s="131"/>
      <c r="R845" s="131"/>
      <c r="S845" s="131"/>
      <c r="T845" s="131"/>
      <c r="U845" s="131"/>
      <c r="V845" s="131"/>
      <c r="W845" s="131"/>
      <c r="X845" s="131"/>
      <c r="Y845" s="131"/>
      <c r="Z845" s="131"/>
      <c r="AA845" s="131"/>
    </row>
    <row r="846" spans="1:27" ht="17">
      <c r="A846" s="130"/>
      <c r="B846" s="131"/>
      <c r="C846" s="131"/>
      <c r="D846" s="131"/>
      <c r="E846" s="131"/>
      <c r="F846" s="131"/>
      <c r="G846" s="131"/>
      <c r="H846" s="131"/>
      <c r="I846" s="131"/>
      <c r="J846" s="131"/>
      <c r="K846" s="131"/>
      <c r="L846" s="131"/>
      <c r="M846" s="131"/>
      <c r="N846" s="131"/>
      <c r="O846" s="131"/>
      <c r="P846" s="131"/>
      <c r="Q846" s="131"/>
      <c r="R846" s="131"/>
      <c r="S846" s="131"/>
      <c r="T846" s="131"/>
      <c r="U846" s="131"/>
      <c r="V846" s="131"/>
      <c r="W846" s="131"/>
      <c r="X846" s="131"/>
      <c r="Y846" s="131"/>
      <c r="Z846" s="131"/>
      <c r="AA846" s="131"/>
    </row>
    <row r="847" spans="1:27" ht="17">
      <c r="A847" s="130"/>
      <c r="B847" s="131"/>
      <c r="C847" s="131"/>
      <c r="D847" s="131"/>
      <c r="E847" s="131"/>
      <c r="F847" s="131"/>
      <c r="G847" s="131"/>
      <c r="H847" s="131"/>
      <c r="I847" s="131"/>
      <c r="J847" s="131"/>
      <c r="K847" s="131"/>
      <c r="L847" s="131"/>
      <c r="M847" s="131"/>
      <c r="N847" s="131"/>
      <c r="O847" s="131"/>
      <c r="P847" s="131"/>
      <c r="Q847" s="131"/>
      <c r="R847" s="131"/>
      <c r="S847" s="131"/>
      <c r="T847" s="131"/>
      <c r="U847" s="131"/>
      <c r="V847" s="131"/>
      <c r="W847" s="131"/>
      <c r="X847" s="131"/>
      <c r="Y847" s="131"/>
      <c r="Z847" s="131"/>
      <c r="AA847" s="131"/>
    </row>
    <row r="848" spans="1:27" ht="17">
      <c r="A848" s="130"/>
      <c r="B848" s="131"/>
      <c r="C848" s="131"/>
      <c r="D848" s="131"/>
      <c r="E848" s="131"/>
      <c r="F848" s="131"/>
      <c r="G848" s="131"/>
      <c r="H848" s="131"/>
      <c r="I848" s="131"/>
      <c r="J848" s="131"/>
      <c r="K848" s="131"/>
      <c r="L848" s="131"/>
      <c r="M848" s="131"/>
      <c r="N848" s="131"/>
      <c r="O848" s="131"/>
      <c r="P848" s="131"/>
      <c r="Q848" s="131"/>
      <c r="R848" s="131"/>
      <c r="S848" s="131"/>
      <c r="T848" s="131"/>
      <c r="U848" s="131"/>
      <c r="V848" s="131"/>
      <c r="W848" s="131"/>
      <c r="X848" s="131"/>
      <c r="Y848" s="131"/>
      <c r="Z848" s="131"/>
      <c r="AA848" s="131"/>
    </row>
    <row r="849" spans="1:27" ht="17">
      <c r="A849" s="130"/>
      <c r="B849" s="131"/>
      <c r="C849" s="131"/>
      <c r="D849" s="131"/>
      <c r="E849" s="131"/>
      <c r="F849" s="131"/>
      <c r="G849" s="131"/>
      <c r="H849" s="131"/>
      <c r="I849" s="131"/>
      <c r="J849" s="131"/>
      <c r="K849" s="131"/>
      <c r="L849" s="131"/>
      <c r="M849" s="131"/>
      <c r="N849" s="131"/>
      <c r="O849" s="131"/>
      <c r="P849" s="131"/>
      <c r="Q849" s="131"/>
      <c r="R849" s="131"/>
      <c r="S849" s="131"/>
      <c r="T849" s="131"/>
      <c r="U849" s="131"/>
      <c r="V849" s="131"/>
      <c r="W849" s="131"/>
      <c r="X849" s="131"/>
      <c r="Y849" s="131"/>
      <c r="Z849" s="131"/>
      <c r="AA849" s="131"/>
    </row>
    <row r="850" spans="1:27" ht="17">
      <c r="A850" s="130"/>
      <c r="B850" s="131"/>
      <c r="C850" s="131"/>
      <c r="D850" s="131"/>
      <c r="E850" s="131"/>
      <c r="F850" s="131"/>
      <c r="G850" s="131"/>
      <c r="H850" s="131"/>
      <c r="I850" s="131"/>
      <c r="J850" s="131"/>
      <c r="K850" s="131"/>
      <c r="L850" s="131"/>
      <c r="M850" s="131"/>
      <c r="N850" s="131"/>
      <c r="O850" s="131"/>
      <c r="P850" s="131"/>
      <c r="Q850" s="131"/>
      <c r="R850" s="131"/>
      <c r="S850" s="131"/>
      <c r="T850" s="131"/>
      <c r="U850" s="131"/>
      <c r="V850" s="131"/>
      <c r="W850" s="131"/>
      <c r="X850" s="131"/>
      <c r="Y850" s="131"/>
      <c r="Z850" s="131"/>
      <c r="AA850" s="131"/>
    </row>
    <row r="851" spans="1:27" ht="17">
      <c r="A851" s="130"/>
      <c r="B851" s="131"/>
      <c r="C851" s="131"/>
      <c r="D851" s="131"/>
      <c r="E851" s="131"/>
      <c r="F851" s="131"/>
      <c r="G851" s="131"/>
      <c r="H851" s="131"/>
      <c r="I851" s="131"/>
      <c r="J851" s="131"/>
      <c r="K851" s="131"/>
      <c r="L851" s="131"/>
      <c r="M851" s="131"/>
      <c r="N851" s="131"/>
      <c r="O851" s="131"/>
      <c r="P851" s="131"/>
      <c r="Q851" s="131"/>
      <c r="R851" s="131"/>
      <c r="S851" s="131"/>
      <c r="T851" s="131"/>
      <c r="U851" s="131"/>
      <c r="V851" s="131"/>
      <c r="W851" s="131"/>
      <c r="X851" s="131"/>
      <c r="Y851" s="131"/>
      <c r="Z851" s="131"/>
      <c r="AA851" s="131"/>
    </row>
    <row r="852" spans="1:27" ht="17">
      <c r="A852" s="130"/>
      <c r="B852" s="131"/>
      <c r="C852" s="131"/>
      <c r="D852" s="131"/>
      <c r="E852" s="131"/>
      <c r="F852" s="131"/>
      <c r="G852" s="131"/>
      <c r="H852" s="131"/>
      <c r="I852" s="131"/>
      <c r="J852" s="131"/>
      <c r="K852" s="131"/>
      <c r="L852" s="131"/>
      <c r="M852" s="131"/>
      <c r="N852" s="131"/>
      <c r="O852" s="131"/>
      <c r="P852" s="131"/>
      <c r="Q852" s="131"/>
      <c r="R852" s="131"/>
      <c r="S852" s="131"/>
      <c r="T852" s="131"/>
      <c r="U852" s="131"/>
      <c r="V852" s="131"/>
      <c r="W852" s="131"/>
      <c r="X852" s="131"/>
      <c r="Y852" s="131"/>
      <c r="Z852" s="131"/>
      <c r="AA852" s="131"/>
    </row>
    <row r="853" spans="1:27" ht="17">
      <c r="A853" s="130"/>
      <c r="B853" s="131"/>
      <c r="C853" s="131"/>
      <c r="D853" s="131"/>
      <c r="E853" s="131"/>
      <c r="F853" s="131"/>
      <c r="G853" s="131"/>
      <c r="H853" s="131"/>
      <c r="I853" s="131"/>
      <c r="J853" s="131"/>
      <c r="K853" s="131"/>
      <c r="L853" s="131"/>
      <c r="M853" s="131"/>
      <c r="N853" s="131"/>
      <c r="O853" s="131"/>
      <c r="P853" s="131"/>
      <c r="Q853" s="131"/>
      <c r="R853" s="131"/>
      <c r="S853" s="131"/>
      <c r="T853" s="131"/>
      <c r="U853" s="131"/>
      <c r="V853" s="131"/>
      <c r="W853" s="131"/>
      <c r="X853" s="131"/>
      <c r="Y853" s="131"/>
      <c r="Z853" s="131"/>
      <c r="AA853" s="131"/>
    </row>
    <row r="854" spans="1:27" ht="17">
      <c r="A854" s="130"/>
      <c r="B854" s="131"/>
      <c r="C854" s="131"/>
      <c r="D854" s="131"/>
      <c r="E854" s="131"/>
      <c r="F854" s="131"/>
      <c r="G854" s="131"/>
      <c r="H854" s="131"/>
      <c r="I854" s="131"/>
      <c r="J854" s="131"/>
      <c r="K854" s="131"/>
      <c r="L854" s="131"/>
      <c r="M854" s="131"/>
      <c r="N854" s="131"/>
      <c r="O854" s="131"/>
      <c r="P854" s="131"/>
      <c r="Q854" s="131"/>
      <c r="R854" s="131"/>
      <c r="S854" s="131"/>
      <c r="T854" s="131"/>
      <c r="U854" s="131"/>
      <c r="V854" s="131"/>
      <c r="W854" s="131"/>
      <c r="X854" s="131"/>
      <c r="Y854" s="131"/>
      <c r="Z854" s="131"/>
      <c r="AA854" s="131"/>
    </row>
    <row r="855" spans="1:27" ht="17">
      <c r="A855" s="130"/>
      <c r="B855" s="131"/>
      <c r="C855" s="131"/>
      <c r="D855" s="131"/>
      <c r="E855" s="131"/>
      <c r="F855" s="131"/>
      <c r="G855" s="131"/>
      <c r="H855" s="131"/>
      <c r="I855" s="131"/>
      <c r="J855" s="131"/>
      <c r="K855" s="131"/>
      <c r="L855" s="131"/>
      <c r="M855" s="131"/>
      <c r="N855" s="131"/>
      <c r="O855" s="131"/>
      <c r="P855" s="131"/>
      <c r="Q855" s="131"/>
      <c r="R855" s="131"/>
      <c r="S855" s="131"/>
      <c r="T855" s="131"/>
      <c r="U855" s="131"/>
      <c r="V855" s="131"/>
      <c r="W855" s="131"/>
      <c r="X855" s="131"/>
      <c r="Y855" s="131"/>
      <c r="Z855" s="131"/>
      <c r="AA855" s="131"/>
    </row>
    <row r="856" spans="1:27" ht="17">
      <c r="A856" s="130"/>
      <c r="B856" s="131"/>
      <c r="C856" s="131"/>
      <c r="D856" s="131"/>
      <c r="E856" s="131"/>
      <c r="F856" s="131"/>
      <c r="G856" s="131"/>
      <c r="H856" s="131"/>
      <c r="I856" s="131"/>
      <c r="J856" s="131"/>
      <c r="K856" s="131"/>
      <c r="L856" s="131"/>
      <c r="M856" s="131"/>
      <c r="N856" s="131"/>
      <c r="O856" s="131"/>
      <c r="P856" s="131"/>
      <c r="Q856" s="131"/>
      <c r="R856" s="131"/>
      <c r="S856" s="131"/>
      <c r="T856" s="131"/>
      <c r="U856" s="131"/>
      <c r="V856" s="131"/>
      <c r="W856" s="131"/>
      <c r="X856" s="131"/>
      <c r="Y856" s="131"/>
      <c r="Z856" s="131"/>
      <c r="AA856" s="131"/>
    </row>
    <row r="857" spans="1:27" ht="17">
      <c r="A857" s="130"/>
      <c r="B857" s="131"/>
      <c r="C857" s="131"/>
      <c r="D857" s="131"/>
      <c r="E857" s="131"/>
      <c r="F857" s="131"/>
      <c r="G857" s="131"/>
      <c r="H857" s="131"/>
      <c r="I857" s="131"/>
      <c r="J857" s="131"/>
      <c r="K857" s="131"/>
      <c r="L857" s="131"/>
      <c r="M857" s="131"/>
      <c r="N857" s="131"/>
      <c r="O857" s="131"/>
      <c r="P857" s="131"/>
      <c r="Q857" s="131"/>
      <c r="R857" s="131"/>
      <c r="S857" s="131"/>
      <c r="T857" s="131"/>
      <c r="U857" s="131"/>
      <c r="V857" s="131"/>
      <c r="W857" s="131"/>
      <c r="X857" s="131"/>
      <c r="Y857" s="131"/>
      <c r="Z857" s="131"/>
      <c r="AA857" s="131"/>
    </row>
    <row r="858" spans="1:27" ht="17">
      <c r="A858" s="130"/>
      <c r="B858" s="131"/>
      <c r="C858" s="131"/>
      <c r="D858" s="131"/>
      <c r="E858" s="131"/>
      <c r="F858" s="131"/>
      <c r="G858" s="131"/>
      <c r="H858" s="131"/>
      <c r="I858" s="131"/>
      <c r="J858" s="131"/>
      <c r="K858" s="131"/>
      <c r="L858" s="131"/>
      <c r="M858" s="131"/>
      <c r="N858" s="131"/>
      <c r="O858" s="131"/>
      <c r="P858" s="131"/>
      <c r="Q858" s="131"/>
      <c r="R858" s="131"/>
      <c r="S858" s="131"/>
      <c r="T858" s="131"/>
      <c r="U858" s="131"/>
      <c r="V858" s="131"/>
      <c r="W858" s="131"/>
      <c r="X858" s="131"/>
      <c r="Y858" s="131"/>
      <c r="Z858" s="131"/>
      <c r="AA858" s="131"/>
    </row>
    <row r="859" spans="1:27" ht="17">
      <c r="A859" s="130"/>
      <c r="B859" s="131"/>
      <c r="C859" s="131"/>
      <c r="D859" s="131"/>
      <c r="E859" s="131"/>
      <c r="F859" s="131"/>
      <c r="G859" s="131"/>
      <c r="H859" s="131"/>
      <c r="I859" s="131"/>
      <c r="J859" s="131"/>
      <c r="K859" s="131"/>
      <c r="L859" s="131"/>
      <c r="M859" s="131"/>
      <c r="N859" s="131"/>
      <c r="O859" s="131"/>
      <c r="P859" s="131"/>
      <c r="Q859" s="131"/>
      <c r="R859" s="131"/>
      <c r="S859" s="131"/>
      <c r="T859" s="131"/>
      <c r="U859" s="131"/>
      <c r="V859" s="131"/>
      <c r="W859" s="131"/>
      <c r="X859" s="131"/>
      <c r="Y859" s="131"/>
      <c r="Z859" s="131"/>
      <c r="AA859" s="131"/>
    </row>
    <row r="860" spans="1:27" ht="17">
      <c r="A860" s="130"/>
      <c r="B860" s="131"/>
      <c r="C860" s="131"/>
      <c r="D860" s="131"/>
      <c r="E860" s="131"/>
      <c r="F860" s="131"/>
      <c r="G860" s="131"/>
      <c r="H860" s="131"/>
      <c r="I860" s="131"/>
      <c r="J860" s="131"/>
      <c r="K860" s="131"/>
      <c r="L860" s="131"/>
      <c r="M860" s="131"/>
      <c r="N860" s="131"/>
      <c r="O860" s="131"/>
      <c r="P860" s="131"/>
      <c r="Q860" s="131"/>
      <c r="R860" s="131"/>
      <c r="S860" s="131"/>
      <c r="T860" s="131"/>
      <c r="U860" s="131"/>
      <c r="V860" s="131"/>
      <c r="W860" s="131"/>
      <c r="X860" s="131"/>
      <c r="Y860" s="131"/>
      <c r="Z860" s="131"/>
      <c r="AA860" s="131"/>
    </row>
    <row r="861" spans="1:27" ht="17">
      <c r="A861" s="130"/>
      <c r="B861" s="131"/>
      <c r="C861" s="131"/>
      <c r="D861" s="131"/>
      <c r="E861" s="131"/>
      <c r="F861" s="131"/>
      <c r="G861" s="131"/>
      <c r="H861" s="131"/>
      <c r="I861" s="131"/>
      <c r="J861" s="131"/>
      <c r="K861" s="131"/>
      <c r="L861" s="131"/>
      <c r="M861" s="131"/>
      <c r="N861" s="131"/>
      <c r="O861" s="131"/>
      <c r="P861" s="131"/>
      <c r="Q861" s="131"/>
      <c r="R861" s="131"/>
      <c r="S861" s="131"/>
      <c r="T861" s="131"/>
      <c r="U861" s="131"/>
      <c r="V861" s="131"/>
      <c r="W861" s="131"/>
      <c r="X861" s="131"/>
      <c r="Y861" s="131"/>
      <c r="Z861" s="131"/>
      <c r="AA861" s="131"/>
    </row>
    <row r="862" spans="1:27" ht="17">
      <c r="A862" s="130"/>
      <c r="B862" s="131"/>
      <c r="C862" s="131"/>
      <c r="D862" s="131"/>
      <c r="E862" s="131"/>
      <c r="F862" s="131"/>
      <c r="G862" s="131"/>
      <c r="H862" s="131"/>
      <c r="I862" s="131"/>
      <c r="J862" s="131"/>
      <c r="K862" s="131"/>
      <c r="L862" s="131"/>
      <c r="M862" s="131"/>
      <c r="N862" s="131"/>
      <c r="O862" s="131"/>
      <c r="P862" s="131"/>
      <c r="Q862" s="131"/>
      <c r="R862" s="131"/>
      <c r="S862" s="131"/>
      <c r="T862" s="131"/>
      <c r="U862" s="131"/>
      <c r="V862" s="131"/>
      <c r="W862" s="131"/>
      <c r="X862" s="131"/>
      <c r="Y862" s="131"/>
      <c r="Z862" s="131"/>
      <c r="AA862" s="131"/>
    </row>
    <row r="863" spans="1:27" ht="17">
      <c r="A863" s="130"/>
      <c r="B863" s="131"/>
      <c r="C863" s="131"/>
      <c r="D863" s="131"/>
      <c r="E863" s="131"/>
      <c r="F863" s="131"/>
      <c r="G863" s="131"/>
      <c r="H863" s="131"/>
      <c r="I863" s="131"/>
      <c r="J863" s="131"/>
      <c r="K863" s="131"/>
      <c r="L863" s="131"/>
      <c r="M863" s="131"/>
      <c r="N863" s="131"/>
      <c r="O863" s="131"/>
      <c r="P863" s="131"/>
      <c r="Q863" s="131"/>
      <c r="R863" s="131"/>
      <c r="S863" s="131"/>
      <c r="T863" s="131"/>
      <c r="U863" s="131"/>
      <c r="V863" s="131"/>
      <c r="W863" s="131"/>
      <c r="X863" s="131"/>
      <c r="Y863" s="131"/>
      <c r="Z863" s="131"/>
      <c r="AA863" s="131"/>
    </row>
    <row r="864" spans="1:27" ht="17">
      <c r="A864" s="130"/>
      <c r="B864" s="131"/>
      <c r="C864" s="131"/>
      <c r="D864" s="131"/>
      <c r="E864" s="131"/>
      <c r="F864" s="131"/>
      <c r="G864" s="131"/>
      <c r="H864" s="131"/>
      <c r="I864" s="131"/>
      <c r="J864" s="131"/>
      <c r="K864" s="131"/>
      <c r="L864" s="131"/>
      <c r="M864" s="131"/>
      <c r="N864" s="131"/>
      <c r="O864" s="131"/>
      <c r="P864" s="131"/>
      <c r="Q864" s="131"/>
      <c r="R864" s="131"/>
      <c r="S864" s="131"/>
      <c r="T864" s="131"/>
      <c r="U864" s="131"/>
      <c r="V864" s="131"/>
      <c r="W864" s="131"/>
      <c r="X864" s="131"/>
      <c r="Y864" s="131"/>
      <c r="Z864" s="131"/>
      <c r="AA864" s="131"/>
    </row>
    <row r="865" spans="1:27" ht="17">
      <c r="A865" s="130"/>
      <c r="B865" s="131"/>
      <c r="C865" s="131"/>
      <c r="D865" s="131"/>
      <c r="E865" s="131"/>
      <c r="F865" s="131"/>
      <c r="G865" s="131"/>
      <c r="H865" s="131"/>
      <c r="I865" s="131"/>
      <c r="J865" s="131"/>
      <c r="K865" s="131"/>
      <c r="L865" s="131"/>
      <c r="M865" s="131"/>
      <c r="N865" s="131"/>
      <c r="O865" s="131"/>
      <c r="P865" s="131"/>
      <c r="Q865" s="131"/>
      <c r="R865" s="131"/>
      <c r="S865" s="131"/>
      <c r="T865" s="131"/>
      <c r="U865" s="131"/>
      <c r="V865" s="131"/>
      <c r="W865" s="131"/>
      <c r="X865" s="131"/>
      <c r="Y865" s="131"/>
      <c r="Z865" s="131"/>
      <c r="AA865" s="131"/>
    </row>
    <row r="866" spans="1:27" ht="17">
      <c r="A866" s="130"/>
      <c r="B866" s="131"/>
      <c r="C866" s="131"/>
      <c r="D866" s="131"/>
      <c r="E866" s="131"/>
      <c r="F866" s="131"/>
      <c r="G866" s="131"/>
      <c r="H866" s="131"/>
      <c r="I866" s="131"/>
      <c r="J866" s="131"/>
      <c r="K866" s="131"/>
      <c r="L866" s="131"/>
      <c r="M866" s="131"/>
      <c r="N866" s="131"/>
      <c r="O866" s="131"/>
      <c r="P866" s="131"/>
      <c r="Q866" s="131"/>
      <c r="R866" s="131"/>
      <c r="S866" s="131"/>
      <c r="T866" s="131"/>
      <c r="U866" s="131"/>
      <c r="V866" s="131"/>
      <c r="W866" s="131"/>
      <c r="X866" s="131"/>
      <c r="Y866" s="131"/>
      <c r="Z866" s="131"/>
      <c r="AA866" s="131"/>
    </row>
    <row r="867" spans="1:27" ht="17">
      <c r="A867" s="130"/>
      <c r="B867" s="131"/>
      <c r="C867" s="131"/>
      <c r="D867" s="131"/>
      <c r="E867" s="131"/>
      <c r="F867" s="131"/>
      <c r="G867" s="131"/>
      <c r="H867" s="131"/>
      <c r="I867" s="131"/>
      <c r="J867" s="131"/>
      <c r="K867" s="131"/>
      <c r="L867" s="131"/>
      <c r="M867" s="131"/>
      <c r="N867" s="131"/>
      <c r="O867" s="131"/>
      <c r="P867" s="131"/>
      <c r="Q867" s="131"/>
      <c r="R867" s="131"/>
      <c r="S867" s="131"/>
      <c r="T867" s="131"/>
      <c r="U867" s="131"/>
      <c r="V867" s="131"/>
      <c r="W867" s="131"/>
      <c r="X867" s="131"/>
      <c r="Y867" s="131"/>
      <c r="Z867" s="131"/>
      <c r="AA867" s="131"/>
    </row>
    <row r="868" spans="1:27" ht="17">
      <c r="A868" s="130"/>
      <c r="B868" s="131"/>
      <c r="C868" s="131"/>
      <c r="D868" s="131"/>
      <c r="E868" s="131"/>
      <c r="F868" s="131"/>
      <c r="G868" s="131"/>
      <c r="H868" s="131"/>
      <c r="I868" s="131"/>
      <c r="J868" s="131"/>
      <c r="K868" s="131"/>
      <c r="L868" s="131"/>
      <c r="M868" s="131"/>
      <c r="N868" s="131"/>
      <c r="O868" s="131"/>
      <c r="P868" s="131"/>
      <c r="Q868" s="131"/>
      <c r="R868" s="131"/>
      <c r="S868" s="131"/>
      <c r="T868" s="131"/>
      <c r="U868" s="131"/>
      <c r="V868" s="131"/>
      <c r="W868" s="131"/>
      <c r="X868" s="131"/>
      <c r="Y868" s="131"/>
      <c r="Z868" s="131"/>
      <c r="AA868" s="131"/>
    </row>
    <row r="869" spans="1:27" ht="17">
      <c r="A869" s="130"/>
      <c r="B869" s="131"/>
      <c r="C869" s="131"/>
      <c r="D869" s="131"/>
      <c r="E869" s="131"/>
      <c r="F869" s="131"/>
      <c r="G869" s="131"/>
      <c r="H869" s="131"/>
      <c r="I869" s="131"/>
      <c r="J869" s="131"/>
      <c r="K869" s="131"/>
      <c r="L869" s="131"/>
      <c r="M869" s="131"/>
      <c r="N869" s="131"/>
      <c r="O869" s="131"/>
      <c r="P869" s="131"/>
      <c r="Q869" s="131"/>
      <c r="R869" s="131"/>
      <c r="S869" s="131"/>
      <c r="T869" s="131"/>
      <c r="U869" s="131"/>
      <c r="V869" s="131"/>
      <c r="W869" s="131"/>
      <c r="X869" s="131"/>
      <c r="Y869" s="131"/>
      <c r="Z869" s="131"/>
      <c r="AA869" s="131"/>
    </row>
    <row r="870" spans="1:27" ht="17">
      <c r="A870" s="130"/>
      <c r="B870" s="131"/>
      <c r="C870" s="131"/>
      <c r="D870" s="131"/>
      <c r="E870" s="131"/>
      <c r="F870" s="131"/>
      <c r="G870" s="131"/>
      <c r="H870" s="131"/>
      <c r="I870" s="131"/>
      <c r="J870" s="131"/>
      <c r="K870" s="131"/>
      <c r="L870" s="131"/>
      <c r="M870" s="131"/>
      <c r="N870" s="131"/>
      <c r="O870" s="131"/>
      <c r="P870" s="131"/>
      <c r="Q870" s="131"/>
      <c r="R870" s="131"/>
      <c r="S870" s="131"/>
      <c r="T870" s="131"/>
      <c r="U870" s="131"/>
      <c r="V870" s="131"/>
      <c r="W870" s="131"/>
      <c r="X870" s="131"/>
      <c r="Y870" s="131"/>
      <c r="Z870" s="131"/>
      <c r="AA870" s="131"/>
    </row>
    <row r="871" spans="1:27" ht="17">
      <c r="A871" s="130"/>
      <c r="B871" s="131"/>
      <c r="C871" s="131"/>
      <c r="D871" s="131"/>
      <c r="E871" s="131"/>
      <c r="F871" s="131"/>
      <c r="G871" s="131"/>
      <c r="H871" s="131"/>
      <c r="I871" s="131"/>
      <c r="J871" s="131"/>
      <c r="K871" s="131"/>
      <c r="L871" s="131"/>
      <c r="M871" s="131"/>
      <c r="N871" s="131"/>
      <c r="O871" s="131"/>
      <c r="P871" s="131"/>
      <c r="Q871" s="131"/>
      <c r="R871" s="131"/>
      <c r="S871" s="131"/>
      <c r="T871" s="131"/>
      <c r="U871" s="131"/>
      <c r="V871" s="131"/>
      <c r="W871" s="131"/>
      <c r="X871" s="131"/>
      <c r="Y871" s="131"/>
      <c r="Z871" s="131"/>
      <c r="AA871" s="131"/>
    </row>
    <row r="872" spans="1:27" ht="17">
      <c r="A872" s="130"/>
      <c r="B872" s="131"/>
      <c r="C872" s="131"/>
      <c r="D872" s="131"/>
      <c r="E872" s="131"/>
      <c r="F872" s="131"/>
      <c r="G872" s="131"/>
      <c r="H872" s="131"/>
      <c r="I872" s="131"/>
      <c r="J872" s="131"/>
      <c r="K872" s="131"/>
      <c r="L872" s="131"/>
      <c r="M872" s="131"/>
      <c r="N872" s="131"/>
      <c r="O872" s="131"/>
      <c r="P872" s="131"/>
      <c r="Q872" s="131"/>
      <c r="R872" s="131"/>
      <c r="S872" s="131"/>
      <c r="T872" s="131"/>
      <c r="U872" s="131"/>
      <c r="V872" s="131"/>
      <c r="W872" s="131"/>
      <c r="X872" s="131"/>
      <c r="Y872" s="131"/>
      <c r="Z872" s="131"/>
      <c r="AA872" s="131"/>
    </row>
    <row r="873" spans="1:27" ht="17">
      <c r="A873" s="130"/>
      <c r="B873" s="131"/>
      <c r="C873" s="131"/>
      <c r="D873" s="131"/>
      <c r="E873" s="131"/>
      <c r="F873" s="131"/>
      <c r="G873" s="131"/>
      <c r="H873" s="131"/>
      <c r="I873" s="131"/>
      <c r="J873" s="131"/>
      <c r="K873" s="131"/>
      <c r="L873" s="131"/>
      <c r="M873" s="131"/>
      <c r="N873" s="131"/>
      <c r="O873" s="131"/>
      <c r="P873" s="131"/>
      <c r="Q873" s="131"/>
      <c r="R873" s="131"/>
      <c r="S873" s="131"/>
      <c r="T873" s="131"/>
      <c r="U873" s="131"/>
      <c r="V873" s="131"/>
      <c r="W873" s="131"/>
      <c r="X873" s="131"/>
      <c r="Y873" s="131"/>
      <c r="Z873" s="131"/>
      <c r="AA873" s="131"/>
    </row>
    <row r="874" spans="1:27" ht="17">
      <c r="A874" s="130"/>
      <c r="B874" s="131"/>
      <c r="C874" s="131"/>
      <c r="D874" s="131"/>
      <c r="E874" s="131"/>
      <c r="F874" s="131"/>
      <c r="G874" s="131"/>
      <c r="H874" s="131"/>
      <c r="I874" s="131"/>
      <c r="J874" s="131"/>
      <c r="K874" s="131"/>
      <c r="L874" s="131"/>
      <c r="M874" s="131"/>
      <c r="N874" s="131"/>
      <c r="O874" s="131"/>
      <c r="P874" s="131"/>
      <c r="Q874" s="131"/>
      <c r="R874" s="131"/>
      <c r="S874" s="131"/>
      <c r="T874" s="131"/>
      <c r="U874" s="131"/>
      <c r="V874" s="131"/>
      <c r="W874" s="131"/>
      <c r="X874" s="131"/>
      <c r="Y874" s="131"/>
      <c r="Z874" s="131"/>
      <c r="AA874" s="131"/>
    </row>
    <row r="875" spans="1:27" ht="17">
      <c r="A875" s="130"/>
      <c r="B875" s="131"/>
      <c r="C875" s="131"/>
      <c r="D875" s="131"/>
      <c r="E875" s="131"/>
      <c r="F875" s="131"/>
      <c r="G875" s="131"/>
      <c r="H875" s="131"/>
      <c r="I875" s="131"/>
      <c r="J875" s="131"/>
      <c r="K875" s="131"/>
      <c r="L875" s="131"/>
      <c r="M875" s="131"/>
      <c r="N875" s="131"/>
      <c r="O875" s="131"/>
      <c r="P875" s="131"/>
      <c r="Q875" s="131"/>
      <c r="R875" s="131"/>
      <c r="S875" s="131"/>
      <c r="T875" s="131"/>
      <c r="U875" s="131"/>
      <c r="V875" s="131"/>
      <c r="W875" s="131"/>
      <c r="X875" s="131"/>
      <c r="Y875" s="131"/>
      <c r="Z875" s="131"/>
      <c r="AA875" s="131"/>
    </row>
    <row r="876" spans="1:27" ht="17">
      <c r="A876" s="130"/>
      <c r="B876" s="131"/>
      <c r="C876" s="131"/>
      <c r="D876" s="131"/>
      <c r="E876" s="131"/>
      <c r="F876" s="131"/>
      <c r="G876" s="131"/>
      <c r="H876" s="131"/>
      <c r="I876" s="131"/>
      <c r="J876" s="131"/>
      <c r="K876" s="131"/>
      <c r="L876" s="131"/>
      <c r="M876" s="131"/>
      <c r="N876" s="131"/>
      <c r="O876" s="131"/>
      <c r="P876" s="131"/>
      <c r="Q876" s="131"/>
      <c r="R876" s="131"/>
      <c r="S876" s="131"/>
      <c r="T876" s="131"/>
      <c r="U876" s="131"/>
      <c r="V876" s="131"/>
      <c r="W876" s="131"/>
      <c r="X876" s="131"/>
      <c r="Y876" s="131"/>
      <c r="Z876" s="131"/>
      <c r="AA876" s="131"/>
    </row>
    <row r="877" spans="1:27" ht="17">
      <c r="A877" s="130"/>
      <c r="B877" s="131"/>
      <c r="C877" s="131"/>
      <c r="D877" s="131"/>
      <c r="E877" s="131"/>
      <c r="F877" s="131"/>
      <c r="G877" s="131"/>
      <c r="H877" s="131"/>
      <c r="I877" s="131"/>
      <c r="J877" s="131"/>
      <c r="K877" s="131"/>
      <c r="L877" s="131"/>
      <c r="M877" s="131"/>
      <c r="N877" s="131"/>
      <c r="O877" s="131"/>
      <c r="P877" s="131"/>
      <c r="Q877" s="131"/>
      <c r="R877" s="131"/>
      <c r="S877" s="131"/>
      <c r="T877" s="131"/>
      <c r="U877" s="131"/>
      <c r="V877" s="131"/>
      <c r="W877" s="131"/>
      <c r="X877" s="131"/>
      <c r="Y877" s="131"/>
      <c r="Z877" s="131"/>
      <c r="AA877" s="131"/>
    </row>
    <row r="878" spans="1:27" ht="17">
      <c r="A878" s="130"/>
      <c r="B878" s="131"/>
      <c r="C878" s="131"/>
      <c r="D878" s="131"/>
      <c r="E878" s="131"/>
      <c r="F878" s="131"/>
      <c r="G878" s="131"/>
      <c r="H878" s="131"/>
      <c r="I878" s="131"/>
      <c r="J878" s="131"/>
      <c r="K878" s="131"/>
      <c r="L878" s="131"/>
      <c r="M878" s="131"/>
      <c r="N878" s="131"/>
      <c r="O878" s="131"/>
      <c r="P878" s="131"/>
      <c r="Q878" s="131"/>
      <c r="R878" s="131"/>
      <c r="S878" s="131"/>
      <c r="T878" s="131"/>
      <c r="U878" s="131"/>
      <c r="V878" s="131"/>
      <c r="W878" s="131"/>
      <c r="X878" s="131"/>
      <c r="Y878" s="131"/>
      <c r="Z878" s="131"/>
      <c r="AA878" s="131"/>
    </row>
    <row r="879" spans="1:27" ht="17">
      <c r="A879" s="130"/>
      <c r="B879" s="131"/>
      <c r="C879" s="131"/>
      <c r="D879" s="131"/>
      <c r="E879" s="131"/>
      <c r="F879" s="131"/>
      <c r="G879" s="131"/>
      <c r="H879" s="131"/>
      <c r="I879" s="131"/>
      <c r="J879" s="131"/>
      <c r="K879" s="131"/>
      <c r="L879" s="131"/>
      <c r="M879" s="131"/>
      <c r="N879" s="131"/>
      <c r="O879" s="131"/>
      <c r="P879" s="131"/>
      <c r="Q879" s="131"/>
      <c r="R879" s="131"/>
      <c r="S879" s="131"/>
      <c r="T879" s="131"/>
      <c r="U879" s="131"/>
      <c r="V879" s="131"/>
      <c r="W879" s="131"/>
      <c r="X879" s="131"/>
      <c r="Y879" s="131"/>
      <c r="Z879" s="131"/>
      <c r="AA879" s="131"/>
    </row>
    <row r="880" spans="1:27" ht="17">
      <c r="A880" s="130"/>
      <c r="B880" s="131"/>
      <c r="C880" s="131"/>
      <c r="D880" s="131"/>
      <c r="E880" s="131"/>
      <c r="F880" s="131"/>
      <c r="G880" s="131"/>
      <c r="H880" s="131"/>
      <c r="I880" s="131"/>
      <c r="J880" s="131"/>
      <c r="K880" s="131"/>
      <c r="L880" s="131"/>
      <c r="M880" s="131"/>
      <c r="N880" s="131"/>
      <c r="O880" s="131"/>
      <c r="P880" s="131"/>
      <c r="Q880" s="131"/>
      <c r="R880" s="131"/>
      <c r="S880" s="131"/>
      <c r="T880" s="131"/>
      <c r="U880" s="131"/>
      <c r="V880" s="131"/>
      <c r="W880" s="131"/>
      <c r="X880" s="131"/>
      <c r="Y880" s="131"/>
      <c r="Z880" s="131"/>
      <c r="AA880" s="131"/>
    </row>
    <row r="881" spans="1:27" ht="17">
      <c r="A881" s="130"/>
      <c r="B881" s="131"/>
      <c r="C881" s="131"/>
      <c r="D881" s="131"/>
      <c r="E881" s="131"/>
      <c r="F881" s="131"/>
      <c r="G881" s="131"/>
      <c r="H881" s="131"/>
      <c r="I881" s="131"/>
      <c r="J881" s="131"/>
      <c r="K881" s="131"/>
      <c r="L881" s="131"/>
      <c r="M881" s="131"/>
      <c r="N881" s="131"/>
      <c r="O881" s="131"/>
      <c r="P881" s="131"/>
      <c r="Q881" s="131"/>
      <c r="R881" s="131"/>
      <c r="S881" s="131"/>
      <c r="T881" s="131"/>
      <c r="U881" s="131"/>
      <c r="V881" s="131"/>
      <c r="W881" s="131"/>
      <c r="X881" s="131"/>
      <c r="Y881" s="131"/>
      <c r="Z881" s="131"/>
      <c r="AA881" s="131"/>
    </row>
    <row r="882" spans="1:27" ht="17">
      <c r="A882" s="130"/>
      <c r="B882" s="131"/>
      <c r="C882" s="131"/>
      <c r="D882" s="131"/>
      <c r="E882" s="131"/>
      <c r="F882" s="131"/>
      <c r="G882" s="131"/>
      <c r="H882" s="131"/>
      <c r="I882" s="131"/>
      <c r="J882" s="131"/>
      <c r="K882" s="131"/>
      <c r="L882" s="131"/>
      <c r="M882" s="131"/>
      <c r="N882" s="131"/>
      <c r="O882" s="131"/>
      <c r="P882" s="131"/>
      <c r="Q882" s="131"/>
      <c r="R882" s="131"/>
      <c r="S882" s="131"/>
      <c r="T882" s="131"/>
      <c r="U882" s="131"/>
      <c r="V882" s="131"/>
      <c r="W882" s="131"/>
      <c r="X882" s="131"/>
      <c r="Y882" s="131"/>
      <c r="Z882" s="131"/>
      <c r="AA882" s="131"/>
    </row>
    <row r="883" spans="1:27" ht="17">
      <c r="A883" s="130"/>
      <c r="B883" s="131"/>
      <c r="C883" s="131"/>
      <c r="D883" s="131"/>
      <c r="E883" s="131"/>
      <c r="F883" s="131"/>
      <c r="G883" s="131"/>
      <c r="H883" s="131"/>
      <c r="I883" s="131"/>
      <c r="J883" s="131"/>
      <c r="K883" s="131"/>
      <c r="L883" s="131"/>
      <c r="M883" s="131"/>
      <c r="N883" s="131"/>
      <c r="O883" s="131"/>
      <c r="P883" s="131"/>
      <c r="Q883" s="131"/>
      <c r="R883" s="131"/>
      <c r="S883" s="131"/>
      <c r="T883" s="131"/>
      <c r="U883" s="131"/>
      <c r="V883" s="131"/>
      <c r="W883" s="131"/>
      <c r="X883" s="131"/>
      <c r="Y883" s="131"/>
      <c r="Z883" s="131"/>
      <c r="AA883" s="131"/>
    </row>
    <row r="884" spans="1:27" ht="17">
      <c r="A884" s="130"/>
      <c r="B884" s="131"/>
      <c r="C884" s="131"/>
      <c r="D884" s="131"/>
      <c r="E884" s="131"/>
      <c r="F884" s="131"/>
      <c r="G884" s="131"/>
      <c r="H884" s="131"/>
      <c r="I884" s="131"/>
      <c r="J884" s="131"/>
      <c r="K884" s="131"/>
      <c r="L884" s="131"/>
      <c r="M884" s="131"/>
      <c r="N884" s="131"/>
      <c r="O884" s="131"/>
      <c r="P884" s="131"/>
      <c r="Q884" s="131"/>
      <c r="R884" s="131"/>
      <c r="S884" s="131"/>
      <c r="T884" s="131"/>
      <c r="U884" s="131"/>
      <c r="V884" s="131"/>
      <c r="W884" s="131"/>
      <c r="X884" s="131"/>
      <c r="Y884" s="131"/>
      <c r="Z884" s="131"/>
      <c r="AA884" s="131"/>
    </row>
    <row r="885" spans="1:27" ht="17">
      <c r="A885" s="130"/>
      <c r="B885" s="131"/>
      <c r="C885" s="131"/>
      <c r="D885" s="131"/>
      <c r="E885" s="131"/>
      <c r="F885" s="131"/>
      <c r="G885" s="131"/>
      <c r="H885" s="131"/>
      <c r="I885" s="131"/>
      <c r="J885" s="131"/>
      <c r="K885" s="131"/>
      <c r="L885" s="131"/>
      <c r="M885" s="131"/>
      <c r="N885" s="131"/>
      <c r="O885" s="131"/>
      <c r="P885" s="131"/>
      <c r="Q885" s="131"/>
      <c r="R885" s="131"/>
      <c r="S885" s="131"/>
      <c r="T885" s="131"/>
      <c r="U885" s="131"/>
      <c r="V885" s="131"/>
      <c r="W885" s="131"/>
      <c r="X885" s="131"/>
      <c r="Y885" s="131"/>
      <c r="Z885" s="131"/>
      <c r="AA885" s="131"/>
    </row>
    <row r="886" spans="1:27" ht="17">
      <c r="A886" s="130"/>
      <c r="B886" s="131"/>
      <c r="C886" s="131"/>
      <c r="D886" s="131"/>
      <c r="E886" s="131"/>
      <c r="F886" s="131"/>
      <c r="G886" s="131"/>
      <c r="H886" s="131"/>
      <c r="I886" s="131"/>
      <c r="J886" s="131"/>
      <c r="K886" s="131"/>
      <c r="L886" s="131"/>
      <c r="M886" s="131"/>
      <c r="N886" s="131"/>
      <c r="O886" s="131"/>
      <c r="P886" s="131"/>
      <c r="Q886" s="131"/>
      <c r="R886" s="131"/>
      <c r="S886" s="131"/>
      <c r="T886" s="131"/>
      <c r="U886" s="131"/>
      <c r="V886" s="131"/>
      <c r="W886" s="131"/>
      <c r="X886" s="131"/>
      <c r="Y886" s="131"/>
      <c r="Z886" s="131"/>
      <c r="AA886" s="131"/>
    </row>
    <row r="887" spans="1:27" ht="17">
      <c r="A887" s="130"/>
      <c r="B887" s="131"/>
      <c r="C887" s="131"/>
      <c r="D887" s="131"/>
      <c r="E887" s="131"/>
      <c r="F887" s="131"/>
      <c r="G887" s="131"/>
      <c r="H887" s="131"/>
      <c r="I887" s="131"/>
      <c r="J887" s="131"/>
      <c r="K887" s="131"/>
      <c r="L887" s="131"/>
      <c r="M887" s="131"/>
      <c r="N887" s="131"/>
      <c r="O887" s="131"/>
      <c r="P887" s="131"/>
      <c r="Q887" s="131"/>
      <c r="R887" s="131"/>
      <c r="S887" s="131"/>
      <c r="T887" s="131"/>
      <c r="U887" s="131"/>
      <c r="V887" s="131"/>
      <c r="W887" s="131"/>
      <c r="X887" s="131"/>
      <c r="Y887" s="131"/>
      <c r="Z887" s="131"/>
      <c r="AA887" s="131"/>
    </row>
    <row r="888" spans="1:27" ht="17">
      <c r="A888" s="130"/>
      <c r="B888" s="131"/>
      <c r="C888" s="131"/>
      <c r="D888" s="131"/>
      <c r="E888" s="131"/>
      <c r="F888" s="131"/>
      <c r="G888" s="131"/>
      <c r="H888" s="131"/>
      <c r="I888" s="131"/>
      <c r="J888" s="131"/>
      <c r="K888" s="131"/>
      <c r="L888" s="131"/>
      <c r="M888" s="131"/>
      <c r="N888" s="131"/>
      <c r="O888" s="131"/>
      <c r="P888" s="131"/>
      <c r="Q888" s="131"/>
      <c r="R888" s="131"/>
      <c r="S888" s="131"/>
      <c r="T888" s="131"/>
      <c r="U888" s="131"/>
      <c r="V888" s="131"/>
      <c r="W888" s="131"/>
      <c r="X888" s="131"/>
      <c r="Y888" s="131"/>
      <c r="Z888" s="131"/>
      <c r="AA888" s="131"/>
    </row>
    <row r="889" spans="1:27" ht="17">
      <c r="A889" s="130"/>
      <c r="B889" s="131"/>
      <c r="C889" s="131"/>
      <c r="D889" s="131"/>
      <c r="E889" s="131"/>
      <c r="F889" s="131"/>
      <c r="G889" s="131"/>
      <c r="H889" s="131"/>
      <c r="I889" s="131"/>
      <c r="J889" s="131"/>
      <c r="K889" s="131"/>
      <c r="L889" s="131"/>
      <c r="M889" s="131"/>
      <c r="N889" s="131"/>
      <c r="O889" s="131"/>
      <c r="P889" s="131"/>
      <c r="Q889" s="131"/>
      <c r="R889" s="131"/>
      <c r="S889" s="131"/>
      <c r="T889" s="131"/>
      <c r="U889" s="131"/>
      <c r="V889" s="131"/>
      <c r="W889" s="131"/>
      <c r="X889" s="131"/>
      <c r="Y889" s="131"/>
      <c r="Z889" s="131"/>
      <c r="AA889" s="131"/>
    </row>
    <row r="890" spans="1:27" ht="17">
      <c r="A890" s="130"/>
      <c r="B890" s="131"/>
      <c r="C890" s="131"/>
      <c r="D890" s="131"/>
      <c r="E890" s="131"/>
      <c r="F890" s="131"/>
      <c r="G890" s="131"/>
      <c r="H890" s="131"/>
      <c r="I890" s="131"/>
      <c r="J890" s="131"/>
      <c r="K890" s="131"/>
      <c r="L890" s="131"/>
      <c r="M890" s="131"/>
      <c r="N890" s="131"/>
      <c r="O890" s="131"/>
      <c r="P890" s="131"/>
      <c r="Q890" s="131"/>
      <c r="R890" s="131"/>
      <c r="S890" s="131"/>
      <c r="T890" s="131"/>
      <c r="U890" s="131"/>
      <c r="V890" s="131"/>
      <c r="W890" s="131"/>
      <c r="X890" s="131"/>
      <c r="Y890" s="131"/>
      <c r="Z890" s="131"/>
      <c r="AA890" s="131"/>
    </row>
    <row r="891" spans="1:27" ht="17">
      <c r="A891" s="130"/>
      <c r="B891" s="131"/>
      <c r="C891" s="131"/>
      <c r="D891" s="131"/>
      <c r="E891" s="131"/>
      <c r="F891" s="131"/>
      <c r="G891" s="131"/>
      <c r="H891" s="131"/>
      <c r="I891" s="131"/>
      <c r="J891" s="131"/>
      <c r="K891" s="131"/>
      <c r="L891" s="131"/>
      <c r="M891" s="131"/>
      <c r="N891" s="131"/>
      <c r="O891" s="131"/>
      <c r="P891" s="131"/>
      <c r="Q891" s="131"/>
      <c r="R891" s="131"/>
      <c r="S891" s="131"/>
      <c r="T891" s="131"/>
      <c r="U891" s="131"/>
      <c r="V891" s="131"/>
      <c r="W891" s="131"/>
      <c r="X891" s="131"/>
      <c r="Y891" s="131"/>
      <c r="Z891" s="131"/>
      <c r="AA891" s="131"/>
    </row>
    <row r="892" spans="1:27" ht="17">
      <c r="A892" s="130"/>
      <c r="B892" s="131"/>
      <c r="C892" s="131"/>
      <c r="D892" s="131"/>
      <c r="E892" s="131"/>
      <c r="F892" s="131"/>
      <c r="G892" s="131"/>
      <c r="H892" s="131"/>
      <c r="I892" s="131"/>
      <c r="J892" s="131"/>
      <c r="K892" s="131"/>
      <c r="L892" s="131"/>
      <c r="M892" s="131"/>
      <c r="N892" s="131"/>
      <c r="O892" s="131"/>
      <c r="P892" s="131"/>
      <c r="Q892" s="131"/>
      <c r="R892" s="131"/>
      <c r="S892" s="131"/>
      <c r="T892" s="131"/>
      <c r="U892" s="131"/>
      <c r="V892" s="131"/>
      <c r="W892" s="131"/>
      <c r="X892" s="131"/>
      <c r="Y892" s="131"/>
      <c r="Z892" s="131"/>
      <c r="AA892" s="131"/>
    </row>
    <row r="893" spans="1:27" ht="17">
      <c r="A893" s="130"/>
      <c r="B893" s="131"/>
      <c r="C893" s="131"/>
      <c r="D893" s="131"/>
      <c r="E893" s="131"/>
      <c r="F893" s="131"/>
      <c r="G893" s="131"/>
      <c r="H893" s="131"/>
      <c r="I893" s="131"/>
      <c r="J893" s="131"/>
      <c r="K893" s="131"/>
      <c r="L893" s="131"/>
      <c r="M893" s="131"/>
      <c r="N893" s="131"/>
      <c r="O893" s="131"/>
      <c r="P893" s="131"/>
      <c r="Q893" s="131"/>
      <c r="R893" s="131"/>
      <c r="S893" s="131"/>
      <c r="T893" s="131"/>
      <c r="U893" s="131"/>
      <c r="V893" s="131"/>
      <c r="W893" s="131"/>
      <c r="X893" s="131"/>
      <c r="Y893" s="131"/>
      <c r="Z893" s="131"/>
      <c r="AA893" s="131"/>
    </row>
    <row r="894" spans="1:27" ht="17">
      <c r="A894" s="130"/>
      <c r="B894" s="131"/>
      <c r="C894" s="131"/>
      <c r="D894" s="131"/>
      <c r="E894" s="131"/>
      <c r="F894" s="131"/>
      <c r="G894" s="131"/>
      <c r="H894" s="131"/>
      <c r="I894" s="131"/>
      <c r="J894" s="131"/>
      <c r="K894" s="131"/>
      <c r="L894" s="131"/>
      <c r="M894" s="131"/>
      <c r="N894" s="131"/>
      <c r="O894" s="131"/>
      <c r="P894" s="131"/>
      <c r="Q894" s="131"/>
      <c r="R894" s="131"/>
      <c r="S894" s="131"/>
      <c r="T894" s="131"/>
      <c r="U894" s="131"/>
      <c r="V894" s="131"/>
      <c r="W894" s="131"/>
      <c r="X894" s="131"/>
      <c r="Y894" s="131"/>
      <c r="Z894" s="131"/>
      <c r="AA894" s="131"/>
    </row>
    <row r="895" spans="1:27" ht="17">
      <c r="A895" s="130"/>
      <c r="B895" s="131"/>
      <c r="C895" s="131"/>
      <c r="D895" s="131"/>
      <c r="E895" s="131"/>
      <c r="F895" s="131"/>
      <c r="G895" s="131"/>
      <c r="H895" s="131"/>
      <c r="I895" s="131"/>
      <c r="J895" s="131"/>
      <c r="K895" s="131"/>
      <c r="L895" s="131"/>
      <c r="M895" s="131"/>
      <c r="N895" s="131"/>
      <c r="O895" s="131"/>
      <c r="P895" s="131"/>
      <c r="Q895" s="131"/>
      <c r="R895" s="131"/>
      <c r="S895" s="131"/>
      <c r="T895" s="131"/>
      <c r="U895" s="131"/>
      <c r="V895" s="131"/>
      <c r="W895" s="131"/>
      <c r="X895" s="131"/>
      <c r="Y895" s="131"/>
      <c r="Z895" s="131"/>
      <c r="AA895" s="131"/>
    </row>
    <row r="896" spans="1:27" ht="17">
      <c r="A896" s="130"/>
      <c r="B896" s="131"/>
      <c r="C896" s="131"/>
      <c r="D896" s="131"/>
      <c r="E896" s="131"/>
      <c r="F896" s="131"/>
      <c r="G896" s="131"/>
      <c r="H896" s="131"/>
      <c r="I896" s="131"/>
      <c r="J896" s="131"/>
      <c r="K896" s="131"/>
      <c r="L896" s="131"/>
      <c r="M896" s="131"/>
      <c r="N896" s="131"/>
      <c r="O896" s="131"/>
      <c r="P896" s="131"/>
      <c r="Q896" s="131"/>
      <c r="R896" s="131"/>
      <c r="S896" s="131"/>
      <c r="T896" s="131"/>
      <c r="U896" s="131"/>
      <c r="V896" s="131"/>
      <c r="W896" s="131"/>
      <c r="X896" s="131"/>
      <c r="Y896" s="131"/>
      <c r="Z896" s="131"/>
      <c r="AA896" s="131"/>
    </row>
    <row r="897" spans="1:27" ht="17">
      <c r="A897" s="130"/>
      <c r="B897" s="131"/>
      <c r="C897" s="131"/>
      <c r="D897" s="131"/>
      <c r="E897" s="131"/>
      <c r="F897" s="131"/>
      <c r="G897" s="131"/>
      <c r="H897" s="131"/>
      <c r="I897" s="131"/>
      <c r="J897" s="131"/>
      <c r="K897" s="131"/>
      <c r="L897" s="131"/>
      <c r="M897" s="131"/>
      <c r="N897" s="131"/>
      <c r="O897" s="131"/>
      <c r="P897" s="131"/>
      <c r="Q897" s="131"/>
      <c r="R897" s="131"/>
      <c r="S897" s="131"/>
      <c r="T897" s="131"/>
      <c r="U897" s="131"/>
      <c r="V897" s="131"/>
      <c r="W897" s="131"/>
      <c r="X897" s="131"/>
      <c r="Y897" s="131"/>
      <c r="Z897" s="131"/>
      <c r="AA897" s="131"/>
    </row>
    <row r="898" spans="1:27" ht="17">
      <c r="A898" s="130"/>
      <c r="B898" s="131"/>
      <c r="C898" s="131"/>
      <c r="D898" s="131"/>
      <c r="E898" s="131"/>
      <c r="F898" s="131"/>
      <c r="G898" s="131"/>
      <c r="H898" s="131"/>
      <c r="I898" s="131"/>
      <c r="J898" s="131"/>
      <c r="K898" s="131"/>
      <c r="L898" s="131"/>
      <c r="M898" s="131"/>
      <c r="N898" s="131"/>
      <c r="O898" s="131"/>
      <c r="P898" s="131"/>
      <c r="Q898" s="131"/>
      <c r="R898" s="131"/>
      <c r="S898" s="131"/>
      <c r="T898" s="131"/>
      <c r="U898" s="131"/>
      <c r="V898" s="131"/>
      <c r="W898" s="131"/>
      <c r="X898" s="131"/>
      <c r="Y898" s="131"/>
      <c r="Z898" s="131"/>
      <c r="AA898" s="131"/>
    </row>
    <row r="899" spans="1:27" ht="17">
      <c r="A899" s="130"/>
      <c r="B899" s="131"/>
      <c r="C899" s="131"/>
      <c r="D899" s="131"/>
      <c r="E899" s="131"/>
      <c r="F899" s="131"/>
      <c r="G899" s="131"/>
      <c r="H899" s="131"/>
      <c r="I899" s="131"/>
      <c r="J899" s="131"/>
      <c r="K899" s="131"/>
      <c r="L899" s="131"/>
      <c r="M899" s="131"/>
      <c r="N899" s="131"/>
      <c r="O899" s="131"/>
      <c r="P899" s="131"/>
      <c r="Q899" s="131"/>
      <c r="R899" s="131"/>
      <c r="S899" s="131"/>
      <c r="T899" s="131"/>
      <c r="U899" s="131"/>
      <c r="V899" s="131"/>
      <c r="W899" s="131"/>
      <c r="X899" s="131"/>
      <c r="Y899" s="131"/>
      <c r="Z899" s="131"/>
      <c r="AA899" s="131"/>
    </row>
    <row r="900" spans="1:27" ht="17">
      <c r="A900" s="130"/>
      <c r="B900" s="131"/>
      <c r="C900" s="131"/>
      <c r="D900" s="131"/>
      <c r="E900" s="131"/>
      <c r="F900" s="131"/>
      <c r="G900" s="131"/>
      <c r="H900" s="131"/>
      <c r="I900" s="131"/>
      <c r="J900" s="131"/>
      <c r="K900" s="131"/>
      <c r="L900" s="131"/>
      <c r="M900" s="131"/>
      <c r="N900" s="131"/>
      <c r="O900" s="131"/>
      <c r="P900" s="131"/>
      <c r="Q900" s="131"/>
      <c r="R900" s="131"/>
      <c r="S900" s="131"/>
      <c r="T900" s="131"/>
      <c r="U900" s="131"/>
      <c r="V900" s="131"/>
      <c r="W900" s="131"/>
      <c r="X900" s="131"/>
      <c r="Y900" s="131"/>
      <c r="Z900" s="131"/>
      <c r="AA900" s="131"/>
    </row>
    <row r="901" spans="1:27" ht="17">
      <c r="A901" s="130"/>
      <c r="B901" s="131"/>
      <c r="C901" s="131"/>
      <c r="D901" s="131"/>
      <c r="E901" s="131"/>
      <c r="F901" s="131"/>
      <c r="G901" s="131"/>
      <c r="H901" s="131"/>
      <c r="I901" s="131"/>
      <c r="J901" s="131"/>
      <c r="K901" s="131"/>
      <c r="L901" s="131"/>
      <c r="M901" s="131"/>
      <c r="N901" s="131"/>
      <c r="O901" s="131"/>
      <c r="P901" s="131"/>
      <c r="Q901" s="131"/>
      <c r="R901" s="131"/>
      <c r="S901" s="131"/>
      <c r="T901" s="131"/>
      <c r="U901" s="131"/>
      <c r="V901" s="131"/>
      <c r="W901" s="131"/>
      <c r="X901" s="131"/>
      <c r="Y901" s="131"/>
      <c r="Z901" s="131"/>
      <c r="AA901" s="131"/>
    </row>
    <row r="902" spans="1:27" ht="17">
      <c r="A902" s="130"/>
      <c r="B902" s="131"/>
      <c r="C902" s="131"/>
      <c r="D902" s="131"/>
      <c r="E902" s="131"/>
      <c r="F902" s="131"/>
      <c r="G902" s="131"/>
      <c r="H902" s="131"/>
      <c r="I902" s="131"/>
      <c r="J902" s="131"/>
      <c r="K902" s="131"/>
      <c r="L902" s="131"/>
      <c r="M902" s="131"/>
      <c r="N902" s="131"/>
      <c r="O902" s="131"/>
      <c r="P902" s="131"/>
      <c r="Q902" s="131"/>
      <c r="R902" s="131"/>
      <c r="S902" s="131"/>
      <c r="T902" s="131"/>
      <c r="U902" s="131"/>
      <c r="V902" s="131"/>
      <c r="W902" s="131"/>
      <c r="X902" s="131"/>
      <c r="Y902" s="131"/>
      <c r="Z902" s="131"/>
      <c r="AA902" s="131"/>
    </row>
    <row r="903" spans="1:27" ht="17">
      <c r="A903" s="130"/>
      <c r="B903" s="131"/>
      <c r="C903" s="131"/>
      <c r="D903" s="131"/>
      <c r="E903" s="131"/>
      <c r="F903" s="131"/>
      <c r="G903" s="131"/>
      <c r="H903" s="131"/>
      <c r="I903" s="131"/>
      <c r="J903" s="131"/>
      <c r="K903" s="131"/>
      <c r="L903" s="131"/>
      <c r="M903" s="131"/>
      <c r="N903" s="131"/>
      <c r="O903" s="131"/>
      <c r="P903" s="131"/>
      <c r="Q903" s="131"/>
      <c r="R903" s="131"/>
      <c r="S903" s="131"/>
      <c r="T903" s="131"/>
      <c r="U903" s="131"/>
      <c r="V903" s="131"/>
      <c r="W903" s="131"/>
      <c r="X903" s="131"/>
      <c r="Y903" s="131"/>
      <c r="Z903" s="131"/>
      <c r="AA903" s="131"/>
    </row>
    <row r="904" spans="1:27" ht="17">
      <c r="A904" s="130"/>
      <c r="B904" s="131"/>
      <c r="C904" s="131"/>
      <c r="D904" s="131"/>
      <c r="E904" s="131"/>
      <c r="F904" s="131"/>
      <c r="G904" s="131"/>
      <c r="H904" s="131"/>
      <c r="I904" s="131"/>
      <c r="J904" s="131"/>
      <c r="K904" s="131"/>
      <c r="L904" s="131"/>
      <c r="M904" s="131"/>
      <c r="N904" s="131"/>
      <c r="O904" s="131"/>
      <c r="P904" s="131"/>
      <c r="Q904" s="131"/>
      <c r="R904" s="131"/>
      <c r="S904" s="131"/>
      <c r="T904" s="131"/>
      <c r="U904" s="131"/>
      <c r="V904" s="131"/>
      <c r="W904" s="131"/>
      <c r="X904" s="131"/>
      <c r="Y904" s="131"/>
      <c r="Z904" s="131"/>
      <c r="AA904" s="131"/>
    </row>
    <row r="905" spans="1:27" ht="17">
      <c r="A905" s="130"/>
      <c r="B905" s="131"/>
      <c r="C905" s="131"/>
      <c r="D905" s="131"/>
      <c r="E905" s="131"/>
      <c r="F905" s="131"/>
      <c r="G905" s="131"/>
      <c r="H905" s="131"/>
      <c r="I905" s="131"/>
      <c r="J905" s="131"/>
      <c r="K905" s="131"/>
      <c r="L905" s="131"/>
      <c r="M905" s="131"/>
      <c r="N905" s="131"/>
      <c r="O905" s="131"/>
      <c r="P905" s="131"/>
      <c r="Q905" s="131"/>
      <c r="R905" s="131"/>
      <c r="S905" s="131"/>
      <c r="T905" s="131"/>
      <c r="U905" s="131"/>
      <c r="V905" s="131"/>
      <c r="W905" s="131"/>
      <c r="X905" s="131"/>
      <c r="Y905" s="131"/>
      <c r="Z905" s="131"/>
      <c r="AA905" s="131"/>
    </row>
    <row r="906" spans="1:27" ht="17">
      <c r="A906" s="130"/>
      <c r="B906" s="131"/>
      <c r="C906" s="131"/>
      <c r="D906" s="131"/>
      <c r="E906" s="131"/>
      <c r="F906" s="131"/>
      <c r="G906" s="131"/>
      <c r="H906" s="131"/>
      <c r="I906" s="131"/>
      <c r="J906" s="131"/>
      <c r="K906" s="131"/>
      <c r="L906" s="131"/>
      <c r="M906" s="131"/>
      <c r="N906" s="131"/>
      <c r="O906" s="131"/>
      <c r="P906" s="131"/>
      <c r="Q906" s="131"/>
      <c r="R906" s="131"/>
      <c r="S906" s="131"/>
      <c r="T906" s="131"/>
      <c r="U906" s="131"/>
      <c r="V906" s="131"/>
      <c r="W906" s="131"/>
      <c r="X906" s="131"/>
      <c r="Y906" s="131"/>
      <c r="Z906" s="131"/>
      <c r="AA906" s="131"/>
    </row>
    <row r="907" spans="1:27" ht="17">
      <c r="A907" s="130"/>
      <c r="B907" s="131"/>
      <c r="C907" s="131"/>
      <c r="D907" s="131"/>
      <c r="E907" s="131"/>
      <c r="F907" s="131"/>
      <c r="G907" s="131"/>
      <c r="H907" s="131"/>
      <c r="I907" s="131"/>
      <c r="J907" s="131"/>
      <c r="K907" s="131"/>
      <c r="L907" s="131"/>
      <c r="M907" s="131"/>
      <c r="N907" s="131"/>
      <c r="O907" s="131"/>
      <c r="P907" s="131"/>
      <c r="Q907" s="131"/>
      <c r="R907" s="131"/>
      <c r="S907" s="131"/>
      <c r="T907" s="131"/>
      <c r="U907" s="131"/>
      <c r="V907" s="131"/>
      <c r="W907" s="131"/>
      <c r="X907" s="131"/>
      <c r="Y907" s="131"/>
      <c r="Z907" s="131"/>
      <c r="AA907" s="131"/>
    </row>
    <row r="908" spans="1:27" ht="17">
      <c r="A908" s="130"/>
      <c r="B908" s="131"/>
      <c r="C908" s="131"/>
      <c r="D908" s="131"/>
      <c r="E908" s="131"/>
      <c r="F908" s="131"/>
      <c r="G908" s="131"/>
      <c r="H908" s="131"/>
      <c r="I908" s="131"/>
      <c r="J908" s="131"/>
      <c r="K908" s="131"/>
      <c r="L908" s="131"/>
      <c r="M908" s="131"/>
      <c r="N908" s="131"/>
      <c r="O908" s="131"/>
      <c r="P908" s="131"/>
      <c r="Q908" s="131"/>
      <c r="R908" s="131"/>
      <c r="S908" s="131"/>
      <c r="T908" s="131"/>
      <c r="U908" s="131"/>
      <c r="V908" s="131"/>
      <c r="W908" s="131"/>
      <c r="X908" s="131"/>
      <c r="Y908" s="131"/>
      <c r="Z908" s="131"/>
      <c r="AA908" s="131"/>
    </row>
    <row r="909" spans="1:27" ht="17">
      <c r="A909" s="130"/>
      <c r="B909" s="131"/>
      <c r="C909" s="131"/>
      <c r="D909" s="131"/>
      <c r="E909" s="131"/>
      <c r="F909" s="131"/>
      <c r="G909" s="131"/>
      <c r="H909" s="131"/>
      <c r="I909" s="131"/>
      <c r="J909" s="131"/>
      <c r="K909" s="131"/>
      <c r="L909" s="131"/>
      <c r="M909" s="131"/>
      <c r="N909" s="131"/>
      <c r="O909" s="131"/>
      <c r="P909" s="131"/>
      <c r="Q909" s="131"/>
      <c r="R909" s="131"/>
      <c r="S909" s="131"/>
      <c r="T909" s="131"/>
      <c r="U909" s="131"/>
      <c r="V909" s="131"/>
      <c r="W909" s="131"/>
      <c r="X909" s="131"/>
      <c r="Y909" s="131"/>
      <c r="Z909" s="131"/>
      <c r="AA909" s="131"/>
    </row>
    <row r="910" spans="1:27" ht="17">
      <c r="A910" s="130"/>
      <c r="B910" s="131"/>
      <c r="C910" s="131"/>
      <c r="D910" s="131"/>
      <c r="E910" s="131"/>
      <c r="F910" s="131"/>
      <c r="G910" s="131"/>
      <c r="H910" s="131"/>
      <c r="I910" s="131"/>
      <c r="J910" s="131"/>
      <c r="K910" s="131"/>
      <c r="L910" s="131"/>
      <c r="M910" s="131"/>
      <c r="N910" s="131"/>
      <c r="O910" s="131"/>
      <c r="P910" s="131"/>
      <c r="Q910" s="131"/>
      <c r="R910" s="131"/>
      <c r="S910" s="131"/>
      <c r="T910" s="131"/>
      <c r="U910" s="131"/>
      <c r="V910" s="131"/>
      <c r="W910" s="131"/>
      <c r="X910" s="131"/>
      <c r="Y910" s="131"/>
      <c r="Z910" s="131"/>
      <c r="AA910" s="131"/>
    </row>
    <row r="911" spans="1:27" ht="17">
      <c r="A911" s="130"/>
      <c r="B911" s="131"/>
      <c r="C911" s="131"/>
      <c r="D911" s="131"/>
      <c r="E911" s="131"/>
      <c r="F911" s="131"/>
      <c r="G911" s="131"/>
      <c r="H911" s="131"/>
      <c r="I911" s="131"/>
      <c r="J911" s="131"/>
      <c r="K911" s="131"/>
      <c r="L911" s="131"/>
      <c r="M911" s="131"/>
      <c r="N911" s="131"/>
      <c r="O911" s="131"/>
      <c r="P911" s="131"/>
      <c r="Q911" s="131"/>
      <c r="R911" s="131"/>
      <c r="S911" s="131"/>
      <c r="T911" s="131"/>
      <c r="U911" s="131"/>
      <c r="V911" s="131"/>
      <c r="W911" s="131"/>
      <c r="X911" s="131"/>
      <c r="Y911" s="131"/>
      <c r="Z911" s="131"/>
      <c r="AA911" s="131"/>
    </row>
    <row r="912" spans="1:27" ht="17">
      <c r="A912" s="130"/>
      <c r="B912" s="131"/>
      <c r="C912" s="131"/>
      <c r="D912" s="131"/>
      <c r="E912" s="131"/>
      <c r="F912" s="131"/>
      <c r="G912" s="131"/>
      <c r="H912" s="131"/>
      <c r="I912" s="131"/>
      <c r="J912" s="131"/>
      <c r="K912" s="131"/>
      <c r="L912" s="131"/>
      <c r="M912" s="131"/>
      <c r="N912" s="131"/>
      <c r="O912" s="131"/>
      <c r="P912" s="131"/>
      <c r="Q912" s="131"/>
      <c r="R912" s="131"/>
      <c r="S912" s="131"/>
      <c r="T912" s="131"/>
      <c r="U912" s="131"/>
      <c r="V912" s="131"/>
      <c r="W912" s="131"/>
      <c r="X912" s="131"/>
      <c r="Y912" s="131"/>
      <c r="Z912" s="131"/>
      <c r="AA912" s="131"/>
    </row>
    <row r="913" spans="1:27" ht="17">
      <c r="A913" s="130"/>
      <c r="B913" s="131"/>
      <c r="C913" s="131"/>
      <c r="D913" s="131"/>
      <c r="E913" s="131"/>
      <c r="F913" s="131"/>
      <c r="G913" s="131"/>
      <c r="H913" s="131"/>
      <c r="I913" s="131"/>
      <c r="J913" s="131"/>
      <c r="K913" s="131"/>
      <c r="L913" s="131"/>
      <c r="M913" s="131"/>
      <c r="N913" s="131"/>
      <c r="O913" s="131"/>
      <c r="P913" s="131"/>
      <c r="Q913" s="131"/>
      <c r="R913" s="131"/>
      <c r="S913" s="131"/>
      <c r="T913" s="131"/>
      <c r="U913" s="131"/>
      <c r="V913" s="131"/>
      <c r="W913" s="131"/>
      <c r="X913" s="131"/>
      <c r="Y913" s="131"/>
      <c r="Z913" s="131"/>
      <c r="AA913" s="131"/>
    </row>
    <row r="914" spans="1:27" ht="17">
      <c r="A914" s="130"/>
      <c r="B914" s="131"/>
      <c r="C914" s="131"/>
      <c r="D914" s="131"/>
      <c r="E914" s="131"/>
      <c r="F914" s="131"/>
      <c r="G914" s="131"/>
      <c r="H914" s="131"/>
      <c r="I914" s="131"/>
      <c r="J914" s="131"/>
      <c r="K914" s="131"/>
      <c r="L914" s="131"/>
      <c r="M914" s="131"/>
      <c r="N914" s="131"/>
      <c r="O914" s="131"/>
      <c r="P914" s="131"/>
      <c r="Q914" s="131"/>
      <c r="R914" s="131"/>
      <c r="S914" s="131"/>
      <c r="T914" s="131"/>
      <c r="U914" s="131"/>
      <c r="V914" s="131"/>
      <c r="W914" s="131"/>
      <c r="X914" s="131"/>
      <c r="Y914" s="131"/>
      <c r="Z914" s="131"/>
      <c r="AA914" s="131"/>
    </row>
    <row r="915" spans="1:27" ht="17">
      <c r="A915" s="130"/>
      <c r="B915" s="131"/>
      <c r="C915" s="131"/>
      <c r="D915" s="131"/>
      <c r="E915" s="131"/>
      <c r="F915" s="131"/>
      <c r="G915" s="131"/>
      <c r="H915" s="131"/>
      <c r="I915" s="131"/>
      <c r="J915" s="131"/>
      <c r="K915" s="131"/>
      <c r="L915" s="131"/>
      <c r="M915" s="131"/>
      <c r="N915" s="131"/>
      <c r="O915" s="131"/>
      <c r="P915" s="131"/>
      <c r="Q915" s="131"/>
      <c r="R915" s="131"/>
      <c r="S915" s="131"/>
      <c r="T915" s="131"/>
      <c r="U915" s="131"/>
      <c r="V915" s="131"/>
      <c r="W915" s="131"/>
      <c r="X915" s="131"/>
      <c r="Y915" s="131"/>
      <c r="Z915" s="131"/>
      <c r="AA915" s="131"/>
    </row>
    <row r="916" spans="1:27" ht="17">
      <c r="A916" s="130"/>
      <c r="B916" s="131"/>
      <c r="C916" s="131"/>
      <c r="D916" s="131"/>
      <c r="E916" s="131"/>
      <c r="F916" s="131"/>
      <c r="G916" s="131"/>
      <c r="H916" s="131"/>
      <c r="I916" s="131"/>
      <c r="J916" s="131"/>
      <c r="K916" s="131"/>
      <c r="L916" s="131"/>
      <c r="M916" s="131"/>
      <c r="N916" s="131"/>
      <c r="O916" s="131"/>
      <c r="P916" s="131"/>
      <c r="Q916" s="131"/>
      <c r="R916" s="131"/>
      <c r="S916" s="131"/>
      <c r="T916" s="131"/>
      <c r="U916" s="131"/>
      <c r="V916" s="131"/>
      <c r="W916" s="131"/>
      <c r="X916" s="131"/>
      <c r="Y916" s="131"/>
      <c r="Z916" s="131"/>
      <c r="AA916" s="131"/>
    </row>
    <row r="917" spans="1:27" ht="17">
      <c r="A917" s="130"/>
      <c r="B917" s="131"/>
      <c r="C917" s="131"/>
      <c r="D917" s="131"/>
      <c r="E917" s="131"/>
      <c r="F917" s="131"/>
      <c r="G917" s="131"/>
      <c r="H917" s="131"/>
      <c r="I917" s="131"/>
      <c r="J917" s="131"/>
      <c r="K917" s="131"/>
      <c r="L917" s="131"/>
      <c r="M917" s="131"/>
      <c r="N917" s="131"/>
      <c r="O917" s="131"/>
      <c r="P917" s="131"/>
      <c r="Q917" s="131"/>
      <c r="R917" s="131"/>
      <c r="S917" s="131"/>
      <c r="T917" s="131"/>
      <c r="U917" s="131"/>
      <c r="V917" s="131"/>
      <c r="W917" s="131"/>
      <c r="X917" s="131"/>
      <c r="Y917" s="131"/>
      <c r="Z917" s="131"/>
      <c r="AA917" s="131"/>
    </row>
    <row r="918" spans="1:27" ht="17">
      <c r="A918" s="130"/>
      <c r="B918" s="131"/>
      <c r="C918" s="131"/>
      <c r="D918" s="131"/>
      <c r="E918" s="131"/>
      <c r="F918" s="131"/>
      <c r="G918" s="131"/>
      <c r="H918" s="131"/>
      <c r="I918" s="131"/>
      <c r="J918" s="131"/>
      <c r="K918" s="131"/>
      <c r="L918" s="131"/>
      <c r="M918" s="131"/>
      <c r="N918" s="131"/>
      <c r="O918" s="131"/>
      <c r="P918" s="131"/>
      <c r="Q918" s="131"/>
      <c r="R918" s="131"/>
      <c r="S918" s="131"/>
      <c r="T918" s="131"/>
      <c r="U918" s="131"/>
      <c r="V918" s="131"/>
      <c r="W918" s="131"/>
      <c r="X918" s="131"/>
      <c r="Y918" s="131"/>
      <c r="Z918" s="131"/>
      <c r="AA918" s="131"/>
    </row>
    <row r="919" spans="1:27" ht="17">
      <c r="A919" s="130"/>
      <c r="B919" s="131"/>
      <c r="C919" s="131"/>
      <c r="D919" s="131"/>
      <c r="E919" s="131"/>
      <c r="F919" s="131"/>
      <c r="G919" s="131"/>
      <c r="H919" s="131"/>
      <c r="I919" s="131"/>
      <c r="J919" s="131"/>
      <c r="K919" s="131"/>
      <c r="L919" s="131"/>
      <c r="M919" s="131"/>
      <c r="N919" s="131"/>
      <c r="O919" s="131"/>
      <c r="P919" s="131"/>
      <c r="Q919" s="131"/>
      <c r="R919" s="131"/>
      <c r="S919" s="131"/>
      <c r="T919" s="131"/>
      <c r="U919" s="131"/>
      <c r="V919" s="131"/>
      <c r="W919" s="131"/>
      <c r="X919" s="131"/>
      <c r="Y919" s="131"/>
      <c r="Z919" s="131"/>
      <c r="AA919" s="131"/>
    </row>
    <row r="920" spans="1:27" ht="17">
      <c r="A920" s="130"/>
      <c r="B920" s="131"/>
      <c r="C920" s="131"/>
      <c r="D920" s="131"/>
      <c r="E920" s="131"/>
      <c r="F920" s="131"/>
      <c r="G920" s="131"/>
      <c r="H920" s="131"/>
      <c r="I920" s="131"/>
      <c r="J920" s="131"/>
      <c r="K920" s="131"/>
      <c r="L920" s="131"/>
      <c r="M920" s="131"/>
      <c r="N920" s="131"/>
      <c r="O920" s="131"/>
      <c r="P920" s="131"/>
      <c r="Q920" s="131"/>
      <c r="R920" s="131"/>
      <c r="S920" s="131"/>
      <c r="T920" s="131"/>
      <c r="U920" s="131"/>
      <c r="V920" s="131"/>
      <c r="W920" s="131"/>
      <c r="X920" s="131"/>
      <c r="Y920" s="131"/>
      <c r="Z920" s="131"/>
      <c r="AA920" s="131"/>
    </row>
    <row r="921" spans="1:27" ht="17">
      <c r="A921" s="130"/>
      <c r="B921" s="131"/>
      <c r="C921" s="131"/>
      <c r="D921" s="131"/>
      <c r="E921" s="131"/>
      <c r="F921" s="131"/>
      <c r="G921" s="131"/>
      <c r="H921" s="131"/>
      <c r="I921" s="131"/>
      <c r="J921" s="131"/>
      <c r="K921" s="131"/>
      <c r="L921" s="131"/>
      <c r="M921" s="131"/>
      <c r="N921" s="131"/>
      <c r="O921" s="131"/>
      <c r="P921" s="131"/>
      <c r="Q921" s="131"/>
      <c r="R921" s="131"/>
      <c r="S921" s="131"/>
      <c r="T921" s="131"/>
      <c r="U921" s="131"/>
      <c r="V921" s="131"/>
      <c r="W921" s="131"/>
      <c r="X921" s="131"/>
      <c r="Y921" s="131"/>
      <c r="Z921" s="131"/>
      <c r="AA921" s="131"/>
    </row>
    <row r="922" spans="1:27" ht="17">
      <c r="A922" s="130"/>
      <c r="B922" s="131"/>
      <c r="C922" s="131"/>
      <c r="D922" s="131"/>
      <c r="E922" s="131"/>
      <c r="F922" s="131"/>
      <c r="G922" s="131"/>
      <c r="H922" s="131"/>
      <c r="I922" s="131"/>
      <c r="J922" s="131"/>
      <c r="K922" s="131"/>
      <c r="L922" s="131"/>
      <c r="M922" s="131"/>
      <c r="N922" s="131"/>
      <c r="O922" s="131"/>
      <c r="P922" s="131"/>
      <c r="Q922" s="131"/>
      <c r="R922" s="131"/>
      <c r="S922" s="131"/>
      <c r="T922" s="131"/>
      <c r="U922" s="131"/>
      <c r="V922" s="131"/>
      <c r="W922" s="131"/>
      <c r="X922" s="131"/>
      <c r="Y922" s="131"/>
      <c r="Z922" s="131"/>
      <c r="AA922" s="131"/>
    </row>
    <row r="923" spans="1:27" ht="17">
      <c r="A923" s="130"/>
      <c r="B923" s="131"/>
      <c r="C923" s="131"/>
      <c r="D923" s="131"/>
      <c r="E923" s="131"/>
      <c r="F923" s="131"/>
      <c r="G923" s="131"/>
      <c r="H923" s="131"/>
      <c r="I923" s="131"/>
      <c r="J923" s="131"/>
      <c r="K923" s="131"/>
      <c r="L923" s="131"/>
      <c r="M923" s="131"/>
      <c r="N923" s="131"/>
      <c r="O923" s="131"/>
      <c r="P923" s="131"/>
      <c r="Q923" s="131"/>
      <c r="R923" s="131"/>
      <c r="S923" s="131"/>
      <c r="T923" s="131"/>
      <c r="U923" s="131"/>
      <c r="V923" s="131"/>
      <c r="W923" s="131"/>
      <c r="X923" s="131"/>
      <c r="Y923" s="131"/>
      <c r="Z923" s="131"/>
      <c r="AA923" s="131"/>
    </row>
    <row r="924" spans="1:27" ht="17">
      <c r="A924" s="130"/>
      <c r="B924" s="131"/>
      <c r="C924" s="131"/>
      <c r="D924" s="131"/>
      <c r="E924" s="131"/>
      <c r="F924" s="131"/>
      <c r="G924" s="131"/>
      <c r="H924" s="131"/>
      <c r="I924" s="131"/>
      <c r="J924" s="131"/>
      <c r="K924" s="131"/>
      <c r="L924" s="131"/>
      <c r="M924" s="131"/>
      <c r="N924" s="131"/>
      <c r="O924" s="131"/>
      <c r="P924" s="131"/>
      <c r="Q924" s="131"/>
      <c r="R924" s="131"/>
      <c r="S924" s="131"/>
      <c r="T924" s="131"/>
      <c r="U924" s="131"/>
      <c r="V924" s="131"/>
      <c r="W924" s="131"/>
      <c r="X924" s="131"/>
      <c r="Y924" s="131"/>
      <c r="Z924" s="131"/>
      <c r="AA924" s="131"/>
    </row>
    <row r="925" spans="1:27" ht="17">
      <c r="A925" s="130"/>
      <c r="B925" s="131"/>
      <c r="C925" s="131"/>
      <c r="D925" s="131"/>
      <c r="E925" s="131"/>
      <c r="F925" s="131"/>
      <c r="G925" s="131"/>
      <c r="H925" s="131"/>
      <c r="I925" s="131"/>
      <c r="J925" s="131"/>
      <c r="K925" s="131"/>
      <c r="L925" s="131"/>
      <c r="M925" s="131"/>
      <c r="N925" s="131"/>
      <c r="O925" s="131"/>
      <c r="P925" s="131"/>
      <c r="Q925" s="131"/>
      <c r="R925" s="131"/>
      <c r="S925" s="131"/>
      <c r="T925" s="131"/>
      <c r="U925" s="131"/>
      <c r="V925" s="131"/>
      <c r="W925" s="131"/>
      <c r="X925" s="131"/>
      <c r="Y925" s="131"/>
      <c r="Z925" s="131"/>
      <c r="AA925" s="131"/>
    </row>
    <row r="926" spans="1:27" ht="17">
      <c r="A926" s="130"/>
      <c r="B926" s="131"/>
      <c r="C926" s="131"/>
      <c r="D926" s="131"/>
      <c r="E926" s="131"/>
      <c r="F926" s="131"/>
      <c r="G926" s="131"/>
      <c r="H926" s="131"/>
      <c r="I926" s="131"/>
      <c r="J926" s="131"/>
      <c r="K926" s="131"/>
      <c r="L926" s="131"/>
      <c r="M926" s="131"/>
      <c r="N926" s="131"/>
      <c r="O926" s="131"/>
      <c r="P926" s="131"/>
      <c r="Q926" s="131"/>
      <c r="R926" s="131"/>
      <c r="S926" s="131"/>
      <c r="T926" s="131"/>
      <c r="U926" s="131"/>
      <c r="V926" s="131"/>
      <c r="W926" s="131"/>
      <c r="X926" s="131"/>
      <c r="Y926" s="131"/>
      <c r="Z926" s="131"/>
      <c r="AA926" s="131"/>
    </row>
    <row r="927" spans="1:27" ht="17">
      <c r="A927" s="130"/>
      <c r="B927" s="131"/>
      <c r="C927" s="131"/>
      <c r="D927" s="131"/>
      <c r="E927" s="131"/>
      <c r="F927" s="131"/>
      <c r="G927" s="131"/>
      <c r="H927" s="131"/>
      <c r="I927" s="131"/>
      <c r="J927" s="131"/>
      <c r="K927" s="131"/>
      <c r="L927" s="131"/>
      <c r="M927" s="131"/>
      <c r="N927" s="131"/>
      <c r="O927" s="131"/>
      <c r="P927" s="131"/>
      <c r="Q927" s="131"/>
      <c r="R927" s="131"/>
      <c r="S927" s="131"/>
      <c r="T927" s="131"/>
      <c r="U927" s="131"/>
      <c r="V927" s="131"/>
      <c r="W927" s="131"/>
      <c r="X927" s="131"/>
      <c r="Y927" s="131"/>
      <c r="Z927" s="131"/>
      <c r="AA927" s="131"/>
    </row>
    <row r="928" spans="1:27" ht="17">
      <c r="A928" s="130"/>
      <c r="B928" s="131"/>
      <c r="C928" s="131"/>
      <c r="D928" s="131"/>
      <c r="E928" s="131"/>
      <c r="F928" s="131"/>
      <c r="G928" s="131"/>
      <c r="H928" s="131"/>
      <c r="I928" s="131"/>
      <c r="J928" s="131"/>
      <c r="K928" s="131"/>
      <c r="L928" s="131"/>
      <c r="M928" s="131"/>
      <c r="N928" s="131"/>
      <c r="O928" s="131"/>
      <c r="P928" s="131"/>
      <c r="Q928" s="131"/>
      <c r="R928" s="131"/>
      <c r="S928" s="131"/>
      <c r="T928" s="131"/>
      <c r="U928" s="131"/>
      <c r="V928" s="131"/>
      <c r="W928" s="131"/>
      <c r="X928" s="131"/>
      <c r="Y928" s="131"/>
      <c r="Z928" s="131"/>
      <c r="AA928" s="131"/>
    </row>
    <row r="929" spans="1:27" ht="17">
      <c r="A929" s="130"/>
      <c r="B929" s="131"/>
      <c r="C929" s="131"/>
      <c r="D929" s="131"/>
      <c r="E929" s="131"/>
      <c r="F929" s="131"/>
      <c r="G929" s="131"/>
      <c r="H929" s="131"/>
      <c r="I929" s="131"/>
      <c r="J929" s="131"/>
      <c r="K929" s="131"/>
      <c r="L929" s="131"/>
      <c r="M929" s="131"/>
      <c r="N929" s="131"/>
      <c r="O929" s="131"/>
      <c r="P929" s="131"/>
      <c r="Q929" s="131"/>
      <c r="R929" s="131"/>
      <c r="S929" s="131"/>
      <c r="T929" s="131"/>
      <c r="U929" s="131"/>
      <c r="V929" s="131"/>
      <c r="W929" s="131"/>
      <c r="X929" s="131"/>
      <c r="Y929" s="131"/>
      <c r="Z929" s="131"/>
      <c r="AA929" s="131"/>
    </row>
    <row r="930" spans="1:27" ht="17">
      <c r="A930" s="130"/>
      <c r="B930" s="131"/>
      <c r="C930" s="131"/>
      <c r="D930" s="131"/>
      <c r="E930" s="131"/>
      <c r="F930" s="131"/>
      <c r="G930" s="131"/>
      <c r="H930" s="131"/>
      <c r="I930" s="131"/>
      <c r="J930" s="131"/>
      <c r="K930" s="131"/>
      <c r="L930" s="131"/>
      <c r="M930" s="131"/>
      <c r="N930" s="131"/>
      <c r="O930" s="131"/>
      <c r="P930" s="131"/>
      <c r="Q930" s="131"/>
      <c r="R930" s="131"/>
      <c r="S930" s="131"/>
      <c r="T930" s="131"/>
      <c r="U930" s="131"/>
      <c r="V930" s="131"/>
      <c r="W930" s="131"/>
      <c r="X930" s="131"/>
      <c r="Y930" s="131"/>
      <c r="Z930" s="131"/>
      <c r="AA930" s="131"/>
    </row>
    <row r="931" spans="1:27" ht="17">
      <c r="A931" s="130"/>
      <c r="B931" s="131"/>
      <c r="C931" s="131"/>
      <c r="D931" s="131"/>
      <c r="E931" s="131"/>
      <c r="F931" s="131"/>
      <c r="G931" s="131"/>
      <c r="H931" s="131"/>
      <c r="I931" s="131"/>
      <c r="J931" s="131"/>
      <c r="K931" s="131"/>
      <c r="L931" s="131"/>
      <c r="M931" s="131"/>
      <c r="N931" s="131"/>
      <c r="O931" s="131"/>
      <c r="P931" s="131"/>
      <c r="Q931" s="131"/>
      <c r="R931" s="131"/>
      <c r="S931" s="131"/>
      <c r="T931" s="131"/>
      <c r="U931" s="131"/>
      <c r="V931" s="131"/>
      <c r="W931" s="131"/>
      <c r="X931" s="131"/>
      <c r="Y931" s="131"/>
      <c r="Z931" s="131"/>
      <c r="AA931" s="131"/>
    </row>
    <row r="932" spans="1:27" ht="17">
      <c r="A932" s="130"/>
      <c r="B932" s="131"/>
      <c r="C932" s="131"/>
      <c r="D932" s="131"/>
      <c r="E932" s="131"/>
      <c r="F932" s="131"/>
      <c r="G932" s="131"/>
      <c r="H932" s="131"/>
      <c r="I932" s="131"/>
      <c r="J932" s="131"/>
      <c r="K932" s="131"/>
      <c r="L932" s="131"/>
      <c r="M932" s="131"/>
      <c r="N932" s="131"/>
      <c r="O932" s="131"/>
      <c r="P932" s="131"/>
      <c r="Q932" s="131"/>
      <c r="R932" s="131"/>
      <c r="S932" s="131"/>
      <c r="T932" s="131"/>
      <c r="U932" s="131"/>
      <c r="V932" s="131"/>
      <c r="W932" s="131"/>
      <c r="X932" s="131"/>
      <c r="Y932" s="131"/>
      <c r="Z932" s="131"/>
      <c r="AA932" s="131"/>
    </row>
    <row r="933" spans="1:27" ht="17">
      <c r="A933" s="130"/>
      <c r="B933" s="131"/>
      <c r="C933" s="131"/>
      <c r="D933" s="131"/>
      <c r="E933" s="131"/>
      <c r="F933" s="131"/>
      <c r="G933" s="131"/>
      <c r="H933" s="131"/>
      <c r="I933" s="131"/>
      <c r="J933" s="131"/>
      <c r="K933" s="131"/>
      <c r="L933" s="131"/>
      <c r="M933" s="131"/>
      <c r="N933" s="131"/>
      <c r="O933" s="131"/>
      <c r="P933" s="131"/>
      <c r="Q933" s="131"/>
      <c r="R933" s="131"/>
      <c r="S933" s="131"/>
      <c r="T933" s="131"/>
      <c r="U933" s="131"/>
      <c r="V933" s="131"/>
      <c r="W933" s="131"/>
      <c r="X933" s="131"/>
      <c r="Y933" s="131"/>
      <c r="Z933" s="131"/>
      <c r="AA933" s="131"/>
    </row>
    <row r="934" spans="1:27" ht="17">
      <c r="A934" s="130"/>
      <c r="B934" s="131"/>
      <c r="C934" s="131"/>
      <c r="D934" s="131"/>
      <c r="E934" s="131"/>
      <c r="F934" s="131"/>
      <c r="G934" s="131"/>
      <c r="H934" s="131"/>
      <c r="I934" s="131"/>
      <c r="J934" s="131"/>
      <c r="K934" s="131"/>
      <c r="L934" s="131"/>
      <c r="M934" s="131"/>
      <c r="N934" s="131"/>
      <c r="O934" s="131"/>
      <c r="P934" s="131"/>
      <c r="Q934" s="131"/>
      <c r="R934" s="131"/>
      <c r="S934" s="131"/>
      <c r="T934" s="131"/>
      <c r="U934" s="131"/>
      <c r="V934" s="131"/>
      <c r="W934" s="131"/>
      <c r="X934" s="131"/>
      <c r="Y934" s="131"/>
      <c r="Z934" s="131"/>
      <c r="AA934" s="131"/>
    </row>
    <row r="935" spans="1:27" ht="17">
      <c r="A935" s="130"/>
      <c r="B935" s="131"/>
      <c r="C935" s="131"/>
      <c r="D935" s="131"/>
      <c r="E935" s="131"/>
      <c r="F935" s="131"/>
      <c r="G935" s="131"/>
      <c r="H935" s="131"/>
      <c r="I935" s="131"/>
      <c r="J935" s="131"/>
      <c r="K935" s="131"/>
      <c r="L935" s="131"/>
      <c r="M935" s="131"/>
      <c r="N935" s="131"/>
      <c r="O935" s="131"/>
      <c r="P935" s="131"/>
      <c r="Q935" s="131"/>
      <c r="R935" s="131"/>
      <c r="S935" s="131"/>
      <c r="T935" s="131"/>
      <c r="U935" s="131"/>
      <c r="V935" s="131"/>
      <c r="W935" s="131"/>
      <c r="X935" s="131"/>
      <c r="Y935" s="131"/>
      <c r="Z935" s="131"/>
      <c r="AA935" s="131"/>
    </row>
    <row r="936" spans="1:27" ht="17">
      <c r="A936" s="130"/>
      <c r="B936" s="131"/>
      <c r="C936" s="131"/>
      <c r="D936" s="131"/>
      <c r="E936" s="131"/>
      <c r="F936" s="131"/>
      <c r="G936" s="131"/>
      <c r="H936" s="131"/>
      <c r="I936" s="131"/>
      <c r="J936" s="131"/>
      <c r="K936" s="131"/>
      <c r="L936" s="131"/>
      <c r="M936" s="131"/>
      <c r="N936" s="131"/>
      <c r="O936" s="131"/>
      <c r="P936" s="131"/>
      <c r="Q936" s="131"/>
      <c r="R936" s="131"/>
      <c r="S936" s="131"/>
      <c r="T936" s="131"/>
      <c r="U936" s="131"/>
      <c r="V936" s="131"/>
      <c r="W936" s="131"/>
      <c r="X936" s="131"/>
      <c r="Y936" s="131"/>
      <c r="Z936" s="131"/>
      <c r="AA936" s="131"/>
    </row>
    <row r="937" spans="1:27" ht="17">
      <c r="A937" s="130"/>
      <c r="B937" s="131"/>
      <c r="C937" s="131"/>
      <c r="D937" s="131"/>
      <c r="E937" s="131"/>
      <c r="F937" s="131"/>
      <c r="G937" s="131"/>
      <c r="H937" s="131"/>
      <c r="I937" s="131"/>
      <c r="J937" s="131"/>
      <c r="K937" s="131"/>
      <c r="L937" s="131"/>
      <c r="M937" s="131"/>
      <c r="N937" s="131"/>
      <c r="O937" s="131"/>
      <c r="P937" s="131"/>
      <c r="Q937" s="131"/>
      <c r="R937" s="131"/>
      <c r="S937" s="131"/>
      <c r="T937" s="131"/>
      <c r="U937" s="131"/>
      <c r="V937" s="131"/>
      <c r="W937" s="131"/>
      <c r="X937" s="131"/>
      <c r="Y937" s="131"/>
      <c r="Z937" s="131"/>
      <c r="AA937" s="131"/>
    </row>
    <row r="938" spans="1:27" ht="17">
      <c r="A938" s="130"/>
      <c r="B938" s="131"/>
      <c r="C938" s="131"/>
      <c r="D938" s="131"/>
      <c r="E938" s="131"/>
      <c r="F938" s="131"/>
      <c r="G938" s="131"/>
      <c r="H938" s="131"/>
      <c r="I938" s="131"/>
      <c r="J938" s="131"/>
      <c r="K938" s="131"/>
      <c r="L938" s="131"/>
      <c r="M938" s="131"/>
      <c r="N938" s="131"/>
      <c r="O938" s="131"/>
      <c r="P938" s="131"/>
      <c r="Q938" s="131"/>
      <c r="R938" s="131"/>
      <c r="S938" s="131"/>
      <c r="T938" s="131"/>
      <c r="U938" s="131"/>
      <c r="V938" s="131"/>
      <c r="W938" s="131"/>
      <c r="X938" s="131"/>
      <c r="Y938" s="131"/>
      <c r="Z938" s="131"/>
      <c r="AA938" s="131"/>
    </row>
    <row r="939" spans="1:27" ht="17">
      <c r="A939" s="130"/>
      <c r="B939" s="131"/>
      <c r="C939" s="131"/>
      <c r="D939" s="131"/>
      <c r="E939" s="131"/>
      <c r="F939" s="131"/>
      <c r="G939" s="131"/>
      <c r="H939" s="131"/>
      <c r="I939" s="131"/>
      <c r="J939" s="131"/>
      <c r="K939" s="131"/>
      <c r="L939" s="131"/>
      <c r="M939" s="131"/>
      <c r="N939" s="131"/>
      <c r="O939" s="131"/>
      <c r="P939" s="131"/>
      <c r="Q939" s="131"/>
      <c r="R939" s="131"/>
      <c r="S939" s="131"/>
      <c r="T939" s="131"/>
      <c r="U939" s="131"/>
      <c r="V939" s="131"/>
      <c r="W939" s="131"/>
      <c r="X939" s="131"/>
      <c r="Y939" s="131"/>
      <c r="Z939" s="131"/>
      <c r="AA939" s="131"/>
    </row>
    <row r="940" spans="1:27" ht="17">
      <c r="A940" s="130"/>
      <c r="B940" s="131"/>
      <c r="C940" s="131"/>
      <c r="D940" s="131"/>
      <c r="E940" s="131"/>
      <c r="F940" s="131"/>
      <c r="G940" s="131"/>
      <c r="H940" s="131"/>
      <c r="I940" s="131"/>
      <c r="J940" s="131"/>
      <c r="K940" s="131"/>
      <c r="L940" s="131"/>
      <c r="M940" s="131"/>
      <c r="N940" s="131"/>
      <c r="O940" s="131"/>
      <c r="P940" s="131"/>
      <c r="Q940" s="131"/>
      <c r="R940" s="131"/>
      <c r="S940" s="131"/>
      <c r="T940" s="131"/>
      <c r="U940" s="131"/>
      <c r="V940" s="131"/>
      <c r="W940" s="131"/>
      <c r="X940" s="131"/>
      <c r="Y940" s="131"/>
      <c r="Z940" s="131"/>
      <c r="AA940" s="131"/>
    </row>
    <row r="941" spans="1:27" ht="17">
      <c r="A941" s="130"/>
      <c r="B941" s="131"/>
      <c r="C941" s="131"/>
      <c r="D941" s="131"/>
      <c r="E941" s="131"/>
      <c r="F941" s="131"/>
      <c r="G941" s="131"/>
      <c r="H941" s="131"/>
      <c r="I941" s="131"/>
      <c r="J941" s="131"/>
      <c r="K941" s="131"/>
      <c r="L941" s="131"/>
      <c r="M941" s="131"/>
      <c r="N941" s="131"/>
      <c r="O941" s="131"/>
      <c r="P941" s="131"/>
      <c r="Q941" s="131"/>
      <c r="R941" s="131"/>
      <c r="S941" s="131"/>
      <c r="T941" s="131"/>
      <c r="U941" s="131"/>
      <c r="V941" s="131"/>
      <c r="W941" s="131"/>
      <c r="X941" s="131"/>
      <c r="Y941" s="131"/>
      <c r="Z941" s="131"/>
      <c r="AA941" s="131"/>
    </row>
    <row r="942" spans="1:27" ht="17">
      <c r="A942" s="130"/>
      <c r="B942" s="131"/>
      <c r="C942" s="131"/>
      <c r="D942" s="131"/>
      <c r="E942" s="131"/>
      <c r="F942" s="131"/>
      <c r="G942" s="131"/>
      <c r="H942" s="131"/>
      <c r="I942" s="131"/>
      <c r="J942" s="131"/>
      <c r="K942" s="131"/>
      <c r="L942" s="131"/>
      <c r="M942" s="131"/>
      <c r="N942" s="131"/>
      <c r="O942" s="131"/>
      <c r="P942" s="131"/>
      <c r="Q942" s="131"/>
      <c r="R942" s="131"/>
      <c r="S942" s="131"/>
      <c r="T942" s="131"/>
      <c r="U942" s="131"/>
      <c r="V942" s="131"/>
      <c r="W942" s="131"/>
      <c r="X942" s="131"/>
      <c r="Y942" s="131"/>
      <c r="Z942" s="131"/>
      <c r="AA942" s="131"/>
    </row>
    <row r="943" spans="1:27" ht="17">
      <c r="A943" s="130"/>
      <c r="B943" s="131"/>
      <c r="C943" s="131"/>
      <c r="D943" s="131"/>
      <c r="E943" s="131"/>
      <c r="F943" s="131"/>
      <c r="G943" s="131"/>
      <c r="H943" s="131"/>
      <c r="I943" s="131"/>
      <c r="J943" s="131"/>
      <c r="K943" s="131"/>
      <c r="L943" s="131"/>
      <c r="M943" s="131"/>
      <c r="N943" s="131"/>
      <c r="O943" s="131"/>
      <c r="P943" s="131"/>
      <c r="Q943" s="131"/>
      <c r="R943" s="131"/>
      <c r="S943" s="131"/>
      <c r="T943" s="131"/>
      <c r="U943" s="131"/>
      <c r="V943" s="131"/>
      <c r="W943" s="131"/>
      <c r="X943" s="131"/>
      <c r="Y943" s="131"/>
      <c r="Z943" s="131"/>
      <c r="AA943" s="131"/>
    </row>
    <row r="944" spans="1:27" ht="17">
      <c r="A944" s="130"/>
      <c r="B944" s="131"/>
      <c r="C944" s="131"/>
      <c r="D944" s="131"/>
      <c r="E944" s="131"/>
      <c r="F944" s="131"/>
      <c r="G944" s="131"/>
      <c r="H944" s="131"/>
      <c r="I944" s="131"/>
      <c r="J944" s="131"/>
      <c r="K944" s="131"/>
      <c r="L944" s="131"/>
      <c r="M944" s="131"/>
      <c r="N944" s="131"/>
      <c r="O944" s="131"/>
      <c r="P944" s="131"/>
      <c r="Q944" s="131"/>
      <c r="R944" s="131"/>
      <c r="S944" s="131"/>
      <c r="T944" s="131"/>
      <c r="U944" s="131"/>
      <c r="V944" s="131"/>
      <c r="W944" s="131"/>
      <c r="X944" s="131"/>
      <c r="Y944" s="131"/>
      <c r="Z944" s="131"/>
      <c r="AA944" s="131"/>
    </row>
    <row r="945" spans="1:27" ht="17">
      <c r="A945" s="130"/>
      <c r="B945" s="131"/>
      <c r="C945" s="131"/>
      <c r="D945" s="131"/>
      <c r="E945" s="131"/>
      <c r="F945" s="131"/>
      <c r="G945" s="131"/>
      <c r="H945" s="131"/>
      <c r="I945" s="131"/>
      <c r="J945" s="131"/>
      <c r="K945" s="131"/>
      <c r="L945" s="131"/>
      <c r="M945" s="131"/>
      <c r="N945" s="131"/>
      <c r="O945" s="131"/>
      <c r="P945" s="131"/>
      <c r="Q945" s="131"/>
      <c r="R945" s="131"/>
      <c r="S945" s="131"/>
      <c r="T945" s="131"/>
      <c r="U945" s="131"/>
      <c r="V945" s="131"/>
      <c r="W945" s="131"/>
      <c r="X945" s="131"/>
      <c r="Y945" s="131"/>
      <c r="Z945" s="131"/>
      <c r="AA945" s="131"/>
    </row>
    <row r="946" spans="1:27" ht="17">
      <c r="A946" s="130"/>
      <c r="B946" s="131"/>
      <c r="C946" s="131"/>
      <c r="D946" s="131"/>
      <c r="E946" s="131"/>
      <c r="F946" s="131"/>
      <c r="G946" s="131"/>
      <c r="H946" s="131"/>
      <c r="I946" s="131"/>
      <c r="J946" s="131"/>
      <c r="K946" s="131"/>
      <c r="L946" s="131"/>
      <c r="M946" s="131"/>
      <c r="N946" s="131"/>
      <c r="O946" s="131"/>
      <c r="P946" s="131"/>
      <c r="Q946" s="131"/>
      <c r="R946" s="131"/>
      <c r="S946" s="131"/>
      <c r="T946" s="131"/>
      <c r="U946" s="131"/>
      <c r="V946" s="131"/>
      <c r="W946" s="131"/>
      <c r="X946" s="131"/>
      <c r="Y946" s="131"/>
      <c r="Z946" s="131"/>
      <c r="AA946" s="131"/>
    </row>
    <row r="947" spans="1:27" ht="17">
      <c r="A947" s="130"/>
      <c r="B947" s="131"/>
      <c r="C947" s="131"/>
      <c r="D947" s="131"/>
      <c r="E947" s="131"/>
      <c r="F947" s="131"/>
      <c r="G947" s="131"/>
      <c r="H947" s="131"/>
      <c r="I947" s="131"/>
      <c r="J947" s="131"/>
      <c r="K947" s="131"/>
      <c r="L947" s="131"/>
      <c r="M947" s="131"/>
      <c r="N947" s="131"/>
      <c r="O947" s="131"/>
      <c r="P947" s="131"/>
      <c r="Q947" s="131"/>
      <c r="R947" s="131"/>
      <c r="S947" s="131"/>
      <c r="T947" s="131"/>
      <c r="U947" s="131"/>
      <c r="V947" s="131"/>
      <c r="W947" s="131"/>
      <c r="X947" s="131"/>
      <c r="Y947" s="131"/>
      <c r="Z947" s="131"/>
      <c r="AA947" s="131"/>
    </row>
    <row r="948" spans="1:27" ht="17">
      <c r="A948" s="130"/>
      <c r="B948" s="131"/>
      <c r="C948" s="131"/>
      <c r="D948" s="131"/>
      <c r="E948" s="131"/>
      <c r="F948" s="131"/>
      <c r="G948" s="131"/>
      <c r="H948" s="131"/>
      <c r="I948" s="131"/>
      <c r="J948" s="131"/>
      <c r="K948" s="131"/>
      <c r="L948" s="131"/>
      <c r="M948" s="131"/>
      <c r="N948" s="131"/>
      <c r="O948" s="131"/>
      <c r="P948" s="131"/>
      <c r="Q948" s="131"/>
      <c r="R948" s="131"/>
      <c r="S948" s="131"/>
      <c r="T948" s="131"/>
      <c r="U948" s="131"/>
      <c r="V948" s="131"/>
      <c r="W948" s="131"/>
      <c r="X948" s="131"/>
      <c r="Y948" s="131"/>
      <c r="Z948" s="131"/>
      <c r="AA948" s="131"/>
    </row>
    <row r="949" spans="1:27" ht="17">
      <c r="A949" s="130"/>
      <c r="B949" s="131"/>
      <c r="C949" s="131"/>
      <c r="D949" s="131"/>
      <c r="E949" s="131"/>
      <c r="F949" s="131"/>
      <c r="G949" s="131"/>
      <c r="H949" s="131"/>
      <c r="I949" s="131"/>
      <c r="J949" s="131"/>
      <c r="K949" s="131"/>
      <c r="L949" s="131"/>
      <c r="M949" s="131"/>
      <c r="N949" s="131"/>
      <c r="O949" s="131"/>
      <c r="P949" s="131"/>
      <c r="Q949" s="131"/>
      <c r="R949" s="131"/>
      <c r="S949" s="131"/>
      <c r="T949" s="131"/>
      <c r="U949" s="131"/>
      <c r="V949" s="131"/>
      <c r="W949" s="131"/>
      <c r="X949" s="131"/>
      <c r="Y949" s="131"/>
      <c r="Z949" s="131"/>
      <c r="AA949" s="131"/>
    </row>
    <row r="950" spans="1:27" ht="17">
      <c r="A950" s="130"/>
      <c r="B950" s="131"/>
      <c r="C950" s="131"/>
      <c r="D950" s="131"/>
      <c r="E950" s="131"/>
      <c r="F950" s="131"/>
      <c r="G950" s="131"/>
      <c r="H950" s="131"/>
      <c r="I950" s="131"/>
      <c r="J950" s="131"/>
      <c r="K950" s="131"/>
      <c r="L950" s="131"/>
      <c r="M950" s="131"/>
      <c r="N950" s="131"/>
      <c r="O950" s="131"/>
      <c r="P950" s="131"/>
      <c r="Q950" s="131"/>
      <c r="R950" s="131"/>
      <c r="S950" s="131"/>
      <c r="T950" s="131"/>
      <c r="U950" s="131"/>
      <c r="V950" s="131"/>
      <c r="W950" s="131"/>
      <c r="X950" s="131"/>
      <c r="Y950" s="131"/>
      <c r="Z950" s="131"/>
      <c r="AA950" s="131"/>
    </row>
    <row r="951" spans="1:27" ht="17">
      <c r="A951" s="130"/>
      <c r="B951" s="131"/>
      <c r="C951" s="131"/>
      <c r="D951" s="131"/>
      <c r="E951" s="131"/>
      <c r="F951" s="131"/>
      <c r="G951" s="131"/>
      <c r="H951" s="131"/>
      <c r="I951" s="131"/>
      <c r="J951" s="131"/>
      <c r="K951" s="131"/>
      <c r="L951" s="131"/>
      <c r="M951" s="131"/>
      <c r="N951" s="131"/>
      <c r="O951" s="131"/>
      <c r="P951" s="131"/>
      <c r="Q951" s="131"/>
      <c r="R951" s="131"/>
      <c r="S951" s="131"/>
      <c r="T951" s="131"/>
      <c r="U951" s="131"/>
      <c r="V951" s="131"/>
      <c r="W951" s="131"/>
      <c r="X951" s="131"/>
      <c r="Y951" s="131"/>
      <c r="Z951" s="131"/>
      <c r="AA951" s="131"/>
    </row>
    <row r="952" spans="1:27" ht="17">
      <c r="A952" s="130"/>
      <c r="B952" s="131"/>
      <c r="C952" s="131"/>
      <c r="D952" s="131"/>
      <c r="E952" s="131"/>
      <c r="F952" s="131"/>
      <c r="G952" s="131"/>
      <c r="H952" s="131"/>
      <c r="I952" s="131"/>
      <c r="J952" s="131"/>
      <c r="K952" s="131"/>
      <c r="L952" s="131"/>
      <c r="M952" s="131"/>
      <c r="N952" s="131"/>
      <c r="O952" s="131"/>
      <c r="P952" s="131"/>
      <c r="Q952" s="131"/>
      <c r="R952" s="131"/>
      <c r="S952" s="131"/>
      <c r="T952" s="131"/>
      <c r="U952" s="131"/>
      <c r="V952" s="131"/>
      <c r="W952" s="131"/>
      <c r="X952" s="131"/>
      <c r="Y952" s="131"/>
      <c r="Z952" s="131"/>
      <c r="AA952" s="131"/>
    </row>
    <row r="953" spans="1:27" ht="17">
      <c r="A953" s="130"/>
      <c r="B953" s="131"/>
      <c r="C953" s="131"/>
      <c r="D953" s="131"/>
      <c r="E953" s="131"/>
      <c r="F953" s="131"/>
      <c r="G953" s="131"/>
      <c r="H953" s="131"/>
      <c r="I953" s="131"/>
      <c r="J953" s="131"/>
      <c r="K953" s="131"/>
      <c r="L953" s="131"/>
      <c r="M953" s="131"/>
      <c r="N953" s="131"/>
      <c r="O953" s="131"/>
      <c r="P953" s="131"/>
      <c r="Q953" s="131"/>
      <c r="R953" s="131"/>
      <c r="S953" s="131"/>
      <c r="T953" s="131"/>
      <c r="U953" s="131"/>
      <c r="V953" s="131"/>
      <c r="W953" s="131"/>
      <c r="X953" s="131"/>
      <c r="Y953" s="131"/>
      <c r="Z953" s="131"/>
      <c r="AA953" s="131"/>
    </row>
    <row r="954" spans="1:27" ht="17">
      <c r="A954" s="130"/>
      <c r="B954" s="131"/>
      <c r="C954" s="131"/>
      <c r="D954" s="131"/>
      <c r="E954" s="131"/>
      <c r="F954" s="131"/>
      <c r="G954" s="131"/>
      <c r="H954" s="131"/>
      <c r="I954" s="131"/>
      <c r="J954" s="131"/>
      <c r="K954" s="131"/>
      <c r="L954" s="131"/>
      <c r="M954" s="131"/>
      <c r="N954" s="131"/>
      <c r="O954" s="131"/>
      <c r="P954" s="131"/>
      <c r="Q954" s="131"/>
      <c r="R954" s="131"/>
      <c r="S954" s="131"/>
      <c r="T954" s="131"/>
      <c r="U954" s="131"/>
      <c r="V954" s="131"/>
      <c r="W954" s="131"/>
      <c r="X954" s="131"/>
      <c r="Y954" s="131"/>
      <c r="Z954" s="131"/>
      <c r="AA954" s="131"/>
    </row>
    <row r="955" spans="1:27" ht="17">
      <c r="A955" s="130"/>
      <c r="B955" s="131"/>
      <c r="C955" s="131"/>
      <c r="D955" s="131"/>
      <c r="E955" s="131"/>
      <c r="F955" s="131"/>
      <c r="G955" s="131"/>
      <c r="H955" s="131"/>
      <c r="I955" s="131"/>
      <c r="J955" s="131"/>
      <c r="K955" s="131"/>
      <c r="L955" s="131"/>
      <c r="M955" s="131"/>
      <c r="N955" s="131"/>
      <c r="O955" s="131"/>
      <c r="P955" s="131"/>
      <c r="Q955" s="131"/>
      <c r="R955" s="131"/>
      <c r="S955" s="131"/>
      <c r="T955" s="131"/>
      <c r="U955" s="131"/>
      <c r="V955" s="131"/>
      <c r="W955" s="131"/>
      <c r="X955" s="131"/>
      <c r="Y955" s="131"/>
      <c r="Z955" s="131"/>
      <c r="AA955" s="131"/>
    </row>
    <row r="956" spans="1:27" ht="17">
      <c r="A956" s="130"/>
      <c r="B956" s="131"/>
      <c r="C956" s="131"/>
      <c r="D956" s="131"/>
      <c r="E956" s="131"/>
      <c r="F956" s="131"/>
      <c r="G956" s="131"/>
      <c r="H956" s="131"/>
      <c r="I956" s="131"/>
      <c r="J956" s="131"/>
      <c r="K956" s="131"/>
      <c r="L956" s="131"/>
      <c r="M956" s="131"/>
      <c r="N956" s="131"/>
      <c r="O956" s="131"/>
      <c r="P956" s="131"/>
      <c r="Q956" s="131"/>
      <c r="R956" s="131"/>
      <c r="S956" s="131"/>
      <c r="T956" s="131"/>
      <c r="U956" s="131"/>
      <c r="V956" s="131"/>
      <c r="W956" s="131"/>
      <c r="X956" s="131"/>
      <c r="Y956" s="131"/>
      <c r="Z956" s="131"/>
      <c r="AA956" s="131"/>
    </row>
    <row r="957" spans="1:27" ht="17">
      <c r="A957" s="130"/>
      <c r="B957" s="131"/>
      <c r="C957" s="131"/>
      <c r="D957" s="131"/>
      <c r="E957" s="131"/>
      <c r="F957" s="131"/>
      <c r="G957" s="131"/>
      <c r="H957" s="131"/>
      <c r="I957" s="131"/>
      <c r="J957" s="131"/>
      <c r="K957" s="131"/>
      <c r="L957" s="131"/>
      <c r="M957" s="131"/>
      <c r="N957" s="131"/>
      <c r="O957" s="131"/>
      <c r="P957" s="131"/>
      <c r="Q957" s="131"/>
      <c r="R957" s="131"/>
      <c r="S957" s="131"/>
      <c r="T957" s="131"/>
      <c r="U957" s="131"/>
      <c r="V957" s="131"/>
      <c r="W957" s="131"/>
      <c r="X957" s="131"/>
      <c r="Y957" s="131"/>
      <c r="Z957" s="131"/>
      <c r="AA957" s="131"/>
    </row>
    <row r="958" spans="1:27" ht="17">
      <c r="A958" s="130"/>
      <c r="B958" s="131"/>
      <c r="C958" s="131"/>
      <c r="D958" s="131"/>
      <c r="E958" s="131"/>
      <c r="F958" s="131"/>
      <c r="G958" s="131"/>
      <c r="H958" s="131"/>
      <c r="I958" s="131"/>
      <c r="J958" s="131"/>
      <c r="K958" s="131"/>
      <c r="L958" s="131"/>
      <c r="M958" s="131"/>
      <c r="N958" s="131"/>
      <c r="O958" s="131"/>
      <c r="P958" s="131"/>
      <c r="Q958" s="131"/>
      <c r="R958" s="131"/>
      <c r="S958" s="131"/>
      <c r="T958" s="131"/>
      <c r="U958" s="131"/>
      <c r="V958" s="131"/>
      <c r="W958" s="131"/>
      <c r="X958" s="131"/>
      <c r="Y958" s="131"/>
      <c r="Z958" s="131"/>
      <c r="AA958" s="131"/>
    </row>
    <row r="959" spans="1:27" ht="17">
      <c r="A959" s="130"/>
      <c r="B959" s="131"/>
      <c r="C959" s="131"/>
      <c r="D959" s="131"/>
      <c r="E959" s="131"/>
      <c r="F959" s="131"/>
      <c r="G959" s="131"/>
      <c r="H959" s="131"/>
      <c r="I959" s="131"/>
      <c r="J959" s="131"/>
      <c r="K959" s="131"/>
      <c r="L959" s="131"/>
      <c r="M959" s="131"/>
      <c r="N959" s="131"/>
      <c r="O959" s="131"/>
      <c r="P959" s="131"/>
      <c r="Q959" s="131"/>
      <c r="R959" s="131"/>
      <c r="S959" s="131"/>
      <c r="T959" s="131"/>
      <c r="U959" s="131"/>
      <c r="V959" s="131"/>
      <c r="W959" s="131"/>
      <c r="X959" s="131"/>
      <c r="Y959" s="131"/>
      <c r="Z959" s="131"/>
      <c r="AA959" s="131"/>
    </row>
    <row r="960" spans="1:27" ht="17">
      <c r="A960" s="130"/>
      <c r="B960" s="131"/>
      <c r="C960" s="131"/>
      <c r="D960" s="131"/>
      <c r="E960" s="131"/>
      <c r="F960" s="131"/>
      <c r="G960" s="131"/>
      <c r="H960" s="131"/>
      <c r="I960" s="131"/>
      <c r="J960" s="131"/>
      <c r="K960" s="131"/>
      <c r="L960" s="131"/>
      <c r="M960" s="131"/>
      <c r="N960" s="131"/>
      <c r="O960" s="131"/>
      <c r="P960" s="131"/>
      <c r="Q960" s="131"/>
      <c r="R960" s="131"/>
      <c r="S960" s="131"/>
      <c r="T960" s="131"/>
      <c r="U960" s="131"/>
      <c r="V960" s="131"/>
      <c r="W960" s="131"/>
      <c r="X960" s="131"/>
      <c r="Y960" s="131"/>
      <c r="Z960" s="131"/>
      <c r="AA960" s="131"/>
    </row>
    <row r="961" spans="1:27" ht="17">
      <c r="A961" s="130"/>
      <c r="B961" s="131"/>
      <c r="C961" s="131"/>
      <c r="D961" s="131"/>
      <c r="E961" s="131"/>
      <c r="F961" s="131"/>
      <c r="G961" s="131"/>
      <c r="H961" s="131"/>
      <c r="I961" s="131"/>
      <c r="J961" s="131"/>
      <c r="K961" s="131"/>
      <c r="L961" s="131"/>
      <c r="M961" s="131"/>
      <c r="N961" s="131"/>
      <c r="O961" s="131"/>
      <c r="P961" s="131"/>
      <c r="Q961" s="131"/>
      <c r="R961" s="131"/>
      <c r="S961" s="131"/>
      <c r="T961" s="131"/>
      <c r="U961" s="131"/>
      <c r="V961" s="131"/>
      <c r="W961" s="131"/>
      <c r="X961" s="131"/>
      <c r="Y961" s="131"/>
      <c r="Z961" s="131"/>
      <c r="AA961" s="131"/>
    </row>
    <row r="962" spans="1:27" ht="17">
      <c r="A962" s="130"/>
      <c r="B962" s="131"/>
      <c r="C962" s="131"/>
      <c r="D962" s="131"/>
      <c r="E962" s="131"/>
      <c r="F962" s="131"/>
      <c r="G962" s="131"/>
      <c r="H962" s="131"/>
      <c r="I962" s="131"/>
      <c r="J962" s="131"/>
      <c r="K962" s="131"/>
      <c r="L962" s="131"/>
      <c r="M962" s="131"/>
      <c r="N962" s="131"/>
      <c r="O962" s="131"/>
      <c r="P962" s="131"/>
      <c r="Q962" s="131"/>
      <c r="R962" s="131"/>
      <c r="S962" s="131"/>
      <c r="T962" s="131"/>
      <c r="U962" s="131"/>
      <c r="V962" s="131"/>
      <c r="W962" s="131"/>
      <c r="X962" s="131"/>
      <c r="Y962" s="131"/>
      <c r="Z962" s="131"/>
      <c r="AA962" s="131"/>
    </row>
    <row r="963" spans="1:27" ht="17">
      <c r="A963" s="130"/>
      <c r="B963" s="131"/>
      <c r="C963" s="131"/>
      <c r="D963" s="131"/>
      <c r="E963" s="131"/>
      <c r="F963" s="131"/>
      <c r="G963" s="131"/>
      <c r="H963" s="131"/>
      <c r="I963" s="131"/>
      <c r="J963" s="131"/>
      <c r="K963" s="131"/>
      <c r="L963" s="131"/>
      <c r="M963" s="131"/>
      <c r="N963" s="131"/>
      <c r="O963" s="131"/>
      <c r="P963" s="131"/>
      <c r="Q963" s="131"/>
      <c r="R963" s="131"/>
      <c r="S963" s="131"/>
      <c r="T963" s="131"/>
      <c r="U963" s="131"/>
      <c r="V963" s="131"/>
      <c r="W963" s="131"/>
      <c r="X963" s="131"/>
      <c r="Y963" s="131"/>
      <c r="Z963" s="131"/>
      <c r="AA963" s="131"/>
    </row>
    <row r="964" spans="1:27" ht="17">
      <c r="A964" s="130"/>
      <c r="B964" s="131"/>
      <c r="C964" s="131"/>
      <c r="D964" s="131"/>
      <c r="E964" s="131"/>
      <c r="F964" s="131"/>
      <c r="G964" s="131"/>
      <c r="H964" s="131"/>
      <c r="I964" s="131"/>
      <c r="J964" s="131"/>
      <c r="K964" s="131"/>
      <c r="L964" s="131"/>
      <c r="M964" s="131"/>
      <c r="N964" s="131"/>
      <c r="O964" s="131"/>
      <c r="P964" s="131"/>
      <c r="Q964" s="131"/>
      <c r="R964" s="131"/>
      <c r="S964" s="131"/>
      <c r="T964" s="131"/>
      <c r="U964" s="131"/>
      <c r="V964" s="131"/>
      <c r="W964" s="131"/>
      <c r="X964" s="131"/>
      <c r="Y964" s="131"/>
      <c r="Z964" s="131"/>
      <c r="AA964" s="131"/>
    </row>
    <row r="965" spans="1:27" ht="17">
      <c r="A965" s="130"/>
      <c r="B965" s="131"/>
      <c r="C965" s="131"/>
      <c r="D965" s="131"/>
      <c r="E965" s="131"/>
      <c r="F965" s="131"/>
      <c r="G965" s="131"/>
      <c r="H965" s="131"/>
      <c r="I965" s="131"/>
      <c r="J965" s="131"/>
      <c r="K965" s="131"/>
      <c r="L965" s="131"/>
      <c r="M965" s="131"/>
      <c r="N965" s="131"/>
      <c r="O965" s="131"/>
      <c r="P965" s="131"/>
      <c r="Q965" s="131"/>
      <c r="R965" s="131"/>
      <c r="S965" s="131"/>
      <c r="T965" s="131"/>
      <c r="U965" s="131"/>
      <c r="V965" s="131"/>
      <c r="W965" s="131"/>
      <c r="X965" s="131"/>
      <c r="Y965" s="131"/>
      <c r="Z965" s="131"/>
      <c r="AA965" s="131"/>
    </row>
    <row r="966" spans="1:27" ht="17">
      <c r="A966" s="130"/>
      <c r="B966" s="131"/>
      <c r="C966" s="131"/>
      <c r="D966" s="131"/>
      <c r="E966" s="131"/>
      <c r="F966" s="131"/>
      <c r="G966" s="131"/>
      <c r="H966" s="131"/>
      <c r="I966" s="131"/>
      <c r="J966" s="131"/>
      <c r="K966" s="131"/>
      <c r="L966" s="131"/>
      <c r="M966" s="131"/>
      <c r="N966" s="131"/>
      <c r="O966" s="131"/>
      <c r="P966" s="131"/>
      <c r="Q966" s="131"/>
      <c r="R966" s="131"/>
      <c r="S966" s="131"/>
      <c r="T966" s="131"/>
      <c r="U966" s="131"/>
      <c r="V966" s="131"/>
      <c r="W966" s="131"/>
      <c r="X966" s="131"/>
      <c r="Y966" s="131"/>
      <c r="Z966" s="131"/>
      <c r="AA966" s="131"/>
    </row>
    <row r="967" spans="1:27" ht="17">
      <c r="A967" s="130"/>
      <c r="B967" s="131"/>
      <c r="C967" s="131"/>
      <c r="D967" s="131"/>
      <c r="E967" s="131"/>
      <c r="F967" s="131"/>
      <c r="G967" s="131"/>
      <c r="H967" s="131"/>
      <c r="I967" s="131"/>
      <c r="J967" s="131"/>
      <c r="K967" s="131"/>
      <c r="L967" s="131"/>
      <c r="M967" s="131"/>
      <c r="N967" s="131"/>
      <c r="O967" s="131"/>
      <c r="P967" s="131"/>
      <c r="Q967" s="131"/>
      <c r="R967" s="131"/>
      <c r="S967" s="131"/>
      <c r="T967" s="131"/>
      <c r="U967" s="131"/>
      <c r="V967" s="131"/>
      <c r="W967" s="131"/>
      <c r="X967" s="131"/>
      <c r="Y967" s="131"/>
      <c r="Z967" s="131"/>
      <c r="AA967" s="131"/>
    </row>
    <row r="968" spans="1:27" ht="17">
      <c r="A968" s="130"/>
      <c r="B968" s="131"/>
      <c r="C968" s="131"/>
      <c r="D968" s="131"/>
      <c r="E968" s="131"/>
      <c r="F968" s="131"/>
      <c r="G968" s="131"/>
      <c r="H968" s="131"/>
      <c r="I968" s="131"/>
      <c r="J968" s="131"/>
      <c r="K968" s="131"/>
      <c r="L968" s="131"/>
      <c r="M968" s="131"/>
      <c r="N968" s="131"/>
      <c r="O968" s="131"/>
      <c r="P968" s="131"/>
      <c r="Q968" s="131"/>
      <c r="R968" s="131"/>
      <c r="S968" s="131"/>
      <c r="T968" s="131"/>
      <c r="U968" s="131"/>
      <c r="V968" s="131"/>
      <c r="W968" s="131"/>
      <c r="X968" s="131"/>
      <c r="Y968" s="131"/>
      <c r="Z968" s="131"/>
      <c r="AA968" s="131"/>
    </row>
    <row r="969" spans="1:27" ht="17">
      <c r="A969" s="130"/>
      <c r="B969" s="131"/>
      <c r="C969" s="131"/>
      <c r="D969" s="131"/>
      <c r="E969" s="131"/>
      <c r="F969" s="131"/>
      <c r="G969" s="131"/>
      <c r="H969" s="131"/>
      <c r="I969" s="131"/>
      <c r="J969" s="131"/>
      <c r="K969" s="131"/>
      <c r="L969" s="131"/>
      <c r="M969" s="131"/>
      <c r="N969" s="131"/>
      <c r="O969" s="131"/>
      <c r="P969" s="131"/>
      <c r="Q969" s="131"/>
      <c r="R969" s="131"/>
      <c r="S969" s="131"/>
      <c r="T969" s="131"/>
      <c r="U969" s="131"/>
      <c r="V969" s="131"/>
      <c r="W969" s="131"/>
      <c r="X969" s="131"/>
      <c r="Y969" s="131"/>
      <c r="Z969" s="131"/>
      <c r="AA969" s="131"/>
    </row>
    <row r="970" spans="1:27" ht="17">
      <c r="A970" s="130"/>
      <c r="B970" s="131"/>
      <c r="C970" s="131"/>
      <c r="D970" s="131"/>
      <c r="E970" s="131"/>
      <c r="F970" s="131"/>
      <c r="G970" s="131"/>
      <c r="H970" s="131"/>
      <c r="I970" s="131"/>
      <c r="J970" s="131"/>
      <c r="K970" s="131"/>
      <c r="L970" s="131"/>
      <c r="M970" s="131"/>
      <c r="N970" s="131"/>
      <c r="O970" s="131"/>
      <c r="P970" s="131"/>
      <c r="Q970" s="131"/>
      <c r="R970" s="131"/>
      <c r="S970" s="131"/>
      <c r="T970" s="131"/>
      <c r="U970" s="131"/>
      <c r="V970" s="131"/>
      <c r="W970" s="131"/>
      <c r="X970" s="131"/>
      <c r="Y970" s="131"/>
      <c r="Z970" s="131"/>
      <c r="AA970" s="131"/>
    </row>
    <row r="971" spans="1:27" ht="17">
      <c r="A971" s="130"/>
      <c r="B971" s="131"/>
      <c r="C971" s="131"/>
      <c r="D971" s="131"/>
      <c r="E971" s="131"/>
      <c r="F971" s="131"/>
      <c r="G971" s="131"/>
      <c r="H971" s="131"/>
      <c r="I971" s="131"/>
      <c r="J971" s="131"/>
      <c r="K971" s="131"/>
      <c r="L971" s="131"/>
      <c r="M971" s="131"/>
      <c r="N971" s="131"/>
      <c r="O971" s="131"/>
      <c r="P971" s="131"/>
      <c r="Q971" s="131"/>
      <c r="R971" s="131"/>
      <c r="S971" s="131"/>
      <c r="T971" s="131"/>
      <c r="U971" s="131"/>
      <c r="V971" s="131"/>
      <c r="W971" s="131"/>
      <c r="X971" s="131"/>
      <c r="Y971" s="131"/>
      <c r="Z971" s="131"/>
      <c r="AA971" s="131"/>
    </row>
    <row r="972" spans="1:27" ht="17">
      <c r="A972" s="130"/>
      <c r="B972" s="131"/>
      <c r="C972" s="131"/>
      <c r="D972" s="131"/>
      <c r="E972" s="131"/>
      <c r="F972" s="131"/>
      <c r="G972" s="131"/>
      <c r="H972" s="131"/>
      <c r="I972" s="131"/>
      <c r="J972" s="131"/>
      <c r="K972" s="131"/>
      <c r="L972" s="131"/>
      <c r="M972" s="131"/>
      <c r="N972" s="131"/>
      <c r="O972" s="131"/>
      <c r="P972" s="131"/>
      <c r="Q972" s="131"/>
      <c r="R972" s="131"/>
      <c r="S972" s="131"/>
      <c r="T972" s="131"/>
      <c r="U972" s="131"/>
      <c r="V972" s="131"/>
      <c r="W972" s="131"/>
      <c r="X972" s="131"/>
      <c r="Y972" s="131"/>
      <c r="Z972" s="131"/>
      <c r="AA972" s="131"/>
    </row>
    <row r="973" spans="1:27" ht="17">
      <c r="A973" s="130"/>
      <c r="B973" s="131"/>
      <c r="C973" s="131"/>
      <c r="D973" s="131"/>
      <c r="E973" s="131"/>
      <c r="F973" s="131"/>
      <c r="G973" s="131"/>
      <c r="H973" s="131"/>
      <c r="I973" s="131"/>
      <c r="J973" s="131"/>
      <c r="K973" s="131"/>
      <c r="L973" s="131"/>
      <c r="M973" s="131"/>
      <c r="N973" s="131"/>
      <c r="O973" s="131"/>
      <c r="P973" s="131"/>
      <c r="Q973" s="131"/>
      <c r="R973" s="131"/>
      <c r="S973" s="131"/>
      <c r="T973" s="131"/>
      <c r="U973" s="131"/>
      <c r="V973" s="131"/>
      <c r="W973" s="131"/>
      <c r="X973" s="131"/>
      <c r="Y973" s="131"/>
      <c r="Z973" s="131"/>
      <c r="AA973" s="131"/>
    </row>
    <row r="974" spans="1:27" ht="17">
      <c r="A974" s="130"/>
      <c r="B974" s="131"/>
      <c r="C974" s="131"/>
      <c r="D974" s="131"/>
      <c r="E974" s="131"/>
      <c r="F974" s="131"/>
      <c r="G974" s="131"/>
      <c r="H974" s="131"/>
      <c r="I974" s="131"/>
      <c r="J974" s="131"/>
      <c r="K974" s="131"/>
      <c r="L974" s="131"/>
      <c r="M974" s="131"/>
      <c r="N974" s="131"/>
      <c r="O974" s="131"/>
      <c r="P974" s="131"/>
      <c r="Q974" s="131"/>
      <c r="R974" s="131"/>
      <c r="S974" s="131"/>
      <c r="T974" s="131"/>
      <c r="U974" s="131"/>
      <c r="V974" s="131"/>
      <c r="W974" s="131"/>
      <c r="X974" s="131"/>
      <c r="Y974" s="131"/>
      <c r="Z974" s="131"/>
      <c r="AA974" s="131"/>
    </row>
    <row r="975" spans="1:27" ht="17">
      <c r="A975" s="130"/>
      <c r="B975" s="131"/>
      <c r="C975" s="131"/>
      <c r="D975" s="131"/>
      <c r="E975" s="131"/>
      <c r="F975" s="131"/>
      <c r="G975" s="131"/>
      <c r="H975" s="131"/>
      <c r="I975" s="131"/>
      <c r="J975" s="131"/>
      <c r="K975" s="131"/>
      <c r="L975" s="131"/>
      <c r="M975" s="131"/>
      <c r="N975" s="131"/>
      <c r="O975" s="131"/>
      <c r="P975" s="131"/>
      <c r="Q975" s="131"/>
      <c r="R975" s="131"/>
      <c r="S975" s="131"/>
      <c r="T975" s="131"/>
      <c r="U975" s="131"/>
      <c r="V975" s="131"/>
      <c r="W975" s="131"/>
      <c r="X975" s="131"/>
      <c r="Y975" s="131"/>
      <c r="Z975" s="131"/>
      <c r="AA975" s="131"/>
    </row>
    <row r="976" spans="1:27" ht="17">
      <c r="A976" s="130"/>
      <c r="B976" s="131"/>
      <c r="C976" s="131"/>
      <c r="D976" s="131"/>
      <c r="E976" s="131"/>
      <c r="F976" s="131"/>
      <c r="G976" s="131"/>
      <c r="H976" s="131"/>
      <c r="I976" s="131"/>
      <c r="J976" s="131"/>
      <c r="K976" s="131"/>
      <c r="L976" s="131"/>
      <c r="M976" s="131"/>
      <c r="N976" s="131"/>
      <c r="O976" s="131"/>
      <c r="P976" s="131"/>
      <c r="Q976" s="131"/>
      <c r="R976" s="131"/>
      <c r="S976" s="131"/>
      <c r="T976" s="131"/>
      <c r="U976" s="131"/>
      <c r="V976" s="131"/>
      <c r="W976" s="131"/>
      <c r="X976" s="131"/>
      <c r="Y976" s="131"/>
      <c r="Z976" s="131"/>
      <c r="AA976" s="131"/>
    </row>
    <row r="977" spans="1:27" ht="17">
      <c r="A977" s="130"/>
      <c r="B977" s="131"/>
      <c r="C977" s="131"/>
      <c r="D977" s="131"/>
      <c r="E977" s="131"/>
      <c r="F977" s="131"/>
      <c r="G977" s="131"/>
      <c r="H977" s="131"/>
      <c r="I977" s="131"/>
      <c r="J977" s="131"/>
      <c r="K977" s="131"/>
      <c r="L977" s="131"/>
      <c r="M977" s="131"/>
      <c r="N977" s="131"/>
      <c r="O977" s="131"/>
      <c r="P977" s="131"/>
      <c r="Q977" s="131"/>
      <c r="R977" s="131"/>
      <c r="S977" s="131"/>
      <c r="T977" s="131"/>
      <c r="U977" s="131"/>
      <c r="V977" s="131"/>
      <c r="W977" s="131"/>
      <c r="X977" s="131"/>
      <c r="Y977" s="131"/>
      <c r="Z977" s="131"/>
      <c r="AA977" s="131"/>
    </row>
    <row r="978" spans="1:27" ht="17">
      <c r="A978" s="130"/>
      <c r="B978" s="131"/>
      <c r="C978" s="131"/>
      <c r="D978" s="131"/>
      <c r="E978" s="131"/>
      <c r="F978" s="131"/>
      <c r="G978" s="131"/>
      <c r="H978" s="131"/>
      <c r="I978" s="131"/>
      <c r="J978" s="131"/>
      <c r="K978" s="131"/>
      <c r="L978" s="131"/>
      <c r="M978" s="131"/>
      <c r="N978" s="131"/>
      <c r="O978" s="131"/>
      <c r="P978" s="131"/>
      <c r="Q978" s="131"/>
      <c r="R978" s="131"/>
      <c r="S978" s="131"/>
      <c r="T978" s="131"/>
      <c r="U978" s="131"/>
      <c r="V978" s="131"/>
      <c r="W978" s="131"/>
      <c r="X978" s="131"/>
      <c r="Y978" s="131"/>
      <c r="Z978" s="131"/>
      <c r="AA978" s="131"/>
    </row>
    <row r="979" spans="1:27" ht="17">
      <c r="A979" s="130"/>
      <c r="B979" s="131"/>
      <c r="C979" s="131"/>
      <c r="D979" s="131"/>
      <c r="E979" s="131"/>
      <c r="F979" s="131"/>
      <c r="G979" s="131"/>
      <c r="H979" s="131"/>
      <c r="I979" s="131"/>
      <c r="J979" s="131"/>
      <c r="K979" s="131"/>
      <c r="L979" s="131"/>
      <c r="M979" s="131"/>
      <c r="N979" s="131"/>
      <c r="O979" s="131"/>
      <c r="P979" s="131"/>
      <c r="Q979" s="131"/>
      <c r="R979" s="131"/>
      <c r="S979" s="131"/>
      <c r="T979" s="131"/>
      <c r="U979" s="131"/>
      <c r="V979" s="131"/>
      <c r="W979" s="131"/>
      <c r="X979" s="131"/>
      <c r="Y979" s="131"/>
      <c r="Z979" s="131"/>
      <c r="AA979" s="131"/>
    </row>
    <row r="980" spans="1:27" ht="17">
      <c r="A980" s="130"/>
      <c r="B980" s="131"/>
      <c r="C980" s="131"/>
      <c r="D980" s="131"/>
      <c r="E980" s="131"/>
      <c r="F980" s="131"/>
      <c r="G980" s="131"/>
      <c r="H980" s="131"/>
      <c r="I980" s="131"/>
      <c r="J980" s="131"/>
      <c r="K980" s="131"/>
      <c r="L980" s="131"/>
      <c r="M980" s="131"/>
      <c r="N980" s="131"/>
      <c r="O980" s="131"/>
      <c r="P980" s="131"/>
      <c r="Q980" s="131"/>
      <c r="R980" s="131"/>
      <c r="S980" s="131"/>
      <c r="T980" s="131"/>
      <c r="U980" s="131"/>
      <c r="V980" s="131"/>
      <c r="W980" s="131"/>
      <c r="X980" s="131"/>
      <c r="Y980" s="131"/>
      <c r="Z980" s="131"/>
      <c r="AA980" s="131"/>
    </row>
    <row r="981" spans="1:27" ht="17">
      <c r="A981" s="130"/>
      <c r="B981" s="131"/>
      <c r="C981" s="131"/>
      <c r="D981" s="131"/>
      <c r="E981" s="131"/>
      <c r="F981" s="131"/>
      <c r="G981" s="131"/>
      <c r="H981" s="131"/>
      <c r="I981" s="131"/>
      <c r="J981" s="131"/>
      <c r="K981" s="131"/>
      <c r="L981" s="131"/>
      <c r="M981" s="131"/>
      <c r="N981" s="131"/>
      <c r="O981" s="131"/>
      <c r="P981" s="131"/>
      <c r="Q981" s="131"/>
      <c r="R981" s="131"/>
      <c r="S981" s="131"/>
      <c r="T981" s="131"/>
      <c r="U981" s="131"/>
      <c r="V981" s="131"/>
      <c r="W981" s="131"/>
      <c r="X981" s="131"/>
      <c r="Y981" s="131"/>
      <c r="Z981" s="131"/>
      <c r="AA981" s="131"/>
    </row>
    <row r="982" spans="1:27" ht="17">
      <c r="A982" s="130"/>
      <c r="B982" s="131"/>
      <c r="C982" s="131"/>
      <c r="D982" s="131"/>
      <c r="E982" s="131"/>
      <c r="F982" s="131"/>
      <c r="G982" s="131"/>
      <c r="H982" s="131"/>
      <c r="I982" s="131"/>
      <c r="J982" s="131"/>
      <c r="K982" s="131"/>
      <c r="L982" s="131"/>
      <c r="M982" s="131"/>
      <c r="N982" s="131"/>
      <c r="O982" s="131"/>
      <c r="P982" s="131"/>
      <c r="Q982" s="131"/>
      <c r="R982" s="131"/>
      <c r="S982" s="131"/>
      <c r="T982" s="131"/>
      <c r="U982" s="131"/>
      <c r="V982" s="131"/>
      <c r="W982" s="131"/>
      <c r="X982" s="131"/>
      <c r="Y982" s="131"/>
      <c r="Z982" s="131"/>
      <c r="AA982" s="131"/>
    </row>
    <row r="983" spans="1:27" ht="17">
      <c r="A983" s="130"/>
      <c r="B983" s="131"/>
      <c r="C983" s="131"/>
      <c r="D983" s="131"/>
      <c r="E983" s="131"/>
      <c r="F983" s="131"/>
      <c r="G983" s="131"/>
      <c r="H983" s="131"/>
      <c r="I983" s="131"/>
      <c r="J983" s="131"/>
      <c r="K983" s="131"/>
      <c r="L983" s="131"/>
      <c r="M983" s="131"/>
      <c r="N983" s="131"/>
      <c r="O983" s="131"/>
      <c r="P983" s="131"/>
      <c r="Q983" s="131"/>
      <c r="R983" s="131"/>
      <c r="S983" s="131"/>
      <c r="T983" s="131"/>
      <c r="U983" s="131"/>
      <c r="V983" s="131"/>
      <c r="W983" s="131"/>
      <c r="X983" s="131"/>
      <c r="Y983" s="131"/>
      <c r="Z983" s="131"/>
      <c r="AA983" s="131"/>
    </row>
    <row r="984" spans="1:27" ht="17">
      <c r="A984" s="130"/>
      <c r="B984" s="131"/>
      <c r="C984" s="131"/>
      <c r="D984" s="131"/>
      <c r="E984" s="131"/>
      <c r="F984" s="131"/>
      <c r="G984" s="131"/>
      <c r="H984" s="131"/>
      <c r="I984" s="131"/>
      <c r="J984" s="131"/>
      <c r="K984" s="131"/>
      <c r="L984" s="131"/>
      <c r="M984" s="131"/>
      <c r="N984" s="131"/>
      <c r="O984" s="131"/>
      <c r="P984" s="131"/>
      <c r="Q984" s="131"/>
      <c r="R984" s="131"/>
      <c r="S984" s="131"/>
      <c r="T984" s="131"/>
      <c r="U984" s="131"/>
      <c r="V984" s="131"/>
      <c r="W984" s="131"/>
      <c r="X984" s="131"/>
      <c r="Y984" s="131"/>
      <c r="Z984" s="131"/>
      <c r="AA984" s="131"/>
    </row>
    <row r="985" spans="1:27" ht="17">
      <c r="A985" s="130"/>
      <c r="B985" s="131"/>
      <c r="C985" s="131"/>
      <c r="D985" s="131"/>
      <c r="E985" s="131"/>
      <c r="F985" s="131"/>
      <c r="G985" s="131"/>
      <c r="H985" s="131"/>
      <c r="I985" s="131"/>
      <c r="J985" s="131"/>
      <c r="K985" s="131"/>
      <c r="L985" s="131"/>
      <c r="M985" s="131"/>
      <c r="N985" s="131"/>
      <c r="O985" s="131"/>
      <c r="P985" s="131"/>
      <c r="Q985" s="131"/>
      <c r="R985" s="131"/>
      <c r="S985" s="131"/>
      <c r="T985" s="131"/>
      <c r="U985" s="131"/>
      <c r="V985" s="131"/>
      <c r="W985" s="131"/>
      <c r="X985" s="131"/>
      <c r="Y985" s="131"/>
      <c r="Z985" s="131"/>
      <c r="AA985" s="131"/>
    </row>
    <row r="986" spans="1:27" ht="17">
      <c r="A986" s="130"/>
      <c r="B986" s="131"/>
      <c r="C986" s="131"/>
      <c r="D986" s="131"/>
      <c r="E986" s="131"/>
      <c r="F986" s="131"/>
      <c r="G986" s="131"/>
      <c r="H986" s="131"/>
      <c r="I986" s="131"/>
      <c r="J986" s="131"/>
      <c r="K986" s="131"/>
      <c r="L986" s="131"/>
      <c r="M986" s="131"/>
      <c r="N986" s="131"/>
      <c r="O986" s="131"/>
      <c r="P986" s="131"/>
      <c r="Q986" s="131"/>
      <c r="R986" s="131"/>
      <c r="S986" s="131"/>
      <c r="T986" s="131"/>
      <c r="U986" s="131"/>
      <c r="V986" s="131"/>
      <c r="W986" s="131"/>
      <c r="X986" s="131"/>
      <c r="Y986" s="131"/>
      <c r="Z986" s="131"/>
      <c r="AA986" s="131"/>
    </row>
    <row r="987" spans="1:27" ht="17">
      <c r="A987" s="130"/>
      <c r="B987" s="131"/>
      <c r="C987" s="131"/>
      <c r="D987" s="131"/>
      <c r="E987" s="131"/>
      <c r="F987" s="131"/>
      <c r="G987" s="131"/>
      <c r="H987" s="131"/>
      <c r="I987" s="131"/>
      <c r="J987" s="131"/>
      <c r="K987" s="131"/>
      <c r="L987" s="131"/>
      <c r="M987" s="131"/>
      <c r="N987" s="131"/>
      <c r="O987" s="131"/>
      <c r="P987" s="131"/>
      <c r="Q987" s="131"/>
      <c r="R987" s="131"/>
      <c r="S987" s="131"/>
      <c r="T987" s="131"/>
      <c r="U987" s="131"/>
      <c r="V987" s="131"/>
      <c r="W987" s="131"/>
      <c r="X987" s="131"/>
      <c r="Y987" s="131"/>
      <c r="Z987" s="131"/>
      <c r="AA987" s="131"/>
    </row>
    <row r="988" spans="1:27" ht="17">
      <c r="A988" s="130"/>
      <c r="B988" s="131"/>
      <c r="C988" s="131"/>
      <c r="D988" s="131"/>
      <c r="E988" s="131"/>
      <c r="F988" s="131"/>
      <c r="G988" s="131"/>
      <c r="H988" s="131"/>
      <c r="I988" s="131"/>
      <c r="J988" s="131"/>
      <c r="K988" s="131"/>
      <c r="L988" s="131"/>
      <c r="M988" s="131"/>
      <c r="N988" s="131"/>
      <c r="O988" s="131"/>
      <c r="P988" s="131"/>
      <c r="Q988" s="131"/>
      <c r="R988" s="131"/>
      <c r="S988" s="131"/>
      <c r="T988" s="131"/>
      <c r="U988" s="131"/>
      <c r="V988" s="131"/>
      <c r="W988" s="131"/>
      <c r="X988" s="131"/>
      <c r="Y988" s="131"/>
      <c r="Z988" s="131"/>
      <c r="AA988" s="131"/>
    </row>
    <row r="989" spans="1:27" ht="17">
      <c r="A989" s="130"/>
      <c r="B989" s="131"/>
      <c r="C989" s="131"/>
      <c r="D989" s="131"/>
      <c r="E989" s="131"/>
      <c r="F989" s="131"/>
      <c r="G989" s="131"/>
      <c r="H989" s="131"/>
      <c r="I989" s="131"/>
      <c r="J989" s="131"/>
      <c r="K989" s="131"/>
      <c r="L989" s="131"/>
      <c r="M989" s="131"/>
      <c r="N989" s="131"/>
      <c r="O989" s="131"/>
      <c r="P989" s="131"/>
      <c r="Q989" s="131"/>
      <c r="R989" s="131"/>
      <c r="S989" s="131"/>
      <c r="T989" s="131"/>
      <c r="U989" s="131"/>
      <c r="V989" s="131"/>
      <c r="W989" s="131"/>
      <c r="X989" s="131"/>
      <c r="Y989" s="131"/>
      <c r="Z989" s="131"/>
      <c r="AA989" s="131"/>
    </row>
    <row r="990" spans="1:27" ht="17">
      <c r="A990" s="130"/>
      <c r="B990" s="131"/>
      <c r="C990" s="131"/>
      <c r="D990" s="131"/>
      <c r="E990" s="131"/>
      <c r="F990" s="131"/>
      <c r="G990" s="131"/>
      <c r="H990" s="131"/>
      <c r="I990" s="131"/>
      <c r="J990" s="131"/>
      <c r="K990" s="131"/>
      <c r="L990" s="131"/>
      <c r="M990" s="131"/>
      <c r="N990" s="131"/>
      <c r="O990" s="131"/>
      <c r="P990" s="131"/>
      <c r="Q990" s="131"/>
      <c r="R990" s="131"/>
      <c r="S990" s="131"/>
      <c r="T990" s="131"/>
      <c r="U990" s="131"/>
      <c r="V990" s="131"/>
      <c r="W990" s="131"/>
      <c r="X990" s="131"/>
      <c r="Y990" s="131"/>
      <c r="Z990" s="131"/>
      <c r="AA990" s="131"/>
    </row>
    <row r="991" spans="1:27" ht="17">
      <c r="A991" s="130"/>
      <c r="B991" s="131"/>
      <c r="C991" s="131"/>
      <c r="D991" s="131"/>
      <c r="E991" s="131"/>
      <c r="F991" s="131"/>
      <c r="G991" s="131"/>
      <c r="H991" s="131"/>
      <c r="I991" s="131"/>
      <c r="J991" s="131"/>
      <c r="K991" s="131"/>
      <c r="L991" s="131"/>
      <c r="M991" s="131"/>
      <c r="N991" s="131"/>
      <c r="O991" s="131"/>
      <c r="P991" s="131"/>
      <c r="Q991" s="131"/>
      <c r="R991" s="131"/>
      <c r="S991" s="131"/>
      <c r="T991" s="131"/>
      <c r="U991" s="131"/>
      <c r="V991" s="131"/>
      <c r="W991" s="131"/>
      <c r="X991" s="131"/>
      <c r="Y991" s="131"/>
      <c r="Z991" s="131"/>
      <c r="AA991" s="131"/>
    </row>
    <row r="992" spans="1:27" ht="17">
      <c r="A992" s="130"/>
      <c r="B992" s="131"/>
      <c r="C992" s="131"/>
      <c r="D992" s="131"/>
      <c r="E992" s="131"/>
      <c r="F992" s="131"/>
      <c r="G992" s="131"/>
      <c r="H992" s="131"/>
      <c r="I992" s="131"/>
      <c r="J992" s="131"/>
      <c r="K992" s="131"/>
      <c r="L992" s="131"/>
      <c r="M992" s="131"/>
      <c r="N992" s="131"/>
      <c r="O992" s="131"/>
      <c r="P992" s="131"/>
      <c r="Q992" s="131"/>
      <c r="R992" s="131"/>
      <c r="S992" s="131"/>
      <c r="T992" s="131"/>
      <c r="U992" s="131"/>
      <c r="V992" s="131"/>
      <c r="W992" s="131"/>
      <c r="X992" s="131"/>
      <c r="Y992" s="131"/>
      <c r="Z992" s="131"/>
      <c r="AA992" s="131"/>
    </row>
    <row r="993" spans="1:27" ht="17">
      <c r="A993" s="130"/>
      <c r="B993" s="131"/>
      <c r="C993" s="131"/>
      <c r="D993" s="131"/>
      <c r="E993" s="131"/>
      <c r="F993" s="131"/>
      <c r="G993" s="131"/>
      <c r="H993" s="131"/>
      <c r="I993" s="131"/>
      <c r="J993" s="131"/>
      <c r="K993" s="131"/>
      <c r="L993" s="131"/>
      <c r="M993" s="131"/>
      <c r="N993" s="131"/>
      <c r="O993" s="131"/>
      <c r="P993" s="131"/>
      <c r="Q993" s="131"/>
      <c r="R993" s="131"/>
      <c r="S993" s="131"/>
      <c r="T993" s="131"/>
      <c r="U993" s="131"/>
      <c r="V993" s="131"/>
      <c r="W993" s="131"/>
      <c r="X993" s="131"/>
      <c r="Y993" s="131"/>
      <c r="Z993" s="131"/>
      <c r="AA993" s="131"/>
    </row>
    <row r="994" spans="1:27" ht="17">
      <c r="A994" s="130"/>
      <c r="B994" s="131"/>
      <c r="C994" s="131"/>
      <c r="D994" s="131"/>
      <c r="E994" s="131"/>
      <c r="F994" s="131"/>
      <c r="G994" s="131"/>
      <c r="H994" s="131"/>
      <c r="I994" s="131"/>
      <c r="J994" s="131"/>
      <c r="K994" s="131"/>
      <c r="L994" s="131"/>
      <c r="M994" s="131"/>
      <c r="N994" s="131"/>
      <c r="O994" s="131"/>
      <c r="P994" s="131"/>
      <c r="Q994" s="131"/>
      <c r="R994" s="131"/>
      <c r="S994" s="131"/>
      <c r="T994" s="131"/>
      <c r="U994" s="131"/>
      <c r="V994" s="131"/>
      <c r="W994" s="131"/>
      <c r="X994" s="131"/>
      <c r="Y994" s="131"/>
      <c r="Z994" s="131"/>
      <c r="AA994" s="131"/>
    </row>
    <row r="995" spans="1:27" ht="17">
      <c r="A995" s="130"/>
      <c r="B995" s="131"/>
      <c r="C995" s="131"/>
      <c r="D995" s="131"/>
      <c r="E995" s="131"/>
      <c r="F995" s="131"/>
      <c r="G995" s="131"/>
      <c r="H995" s="131"/>
      <c r="I995" s="131"/>
      <c r="J995" s="131"/>
      <c r="K995" s="131"/>
      <c r="L995" s="131"/>
      <c r="M995" s="131"/>
      <c r="N995" s="131"/>
      <c r="O995" s="131"/>
      <c r="P995" s="131"/>
      <c r="Q995" s="131"/>
      <c r="R995" s="131"/>
      <c r="S995" s="131"/>
      <c r="T995" s="131"/>
      <c r="U995" s="131"/>
      <c r="V995" s="131"/>
      <c r="W995" s="131"/>
      <c r="X995" s="131"/>
      <c r="Y995" s="131"/>
      <c r="Z995" s="131"/>
      <c r="AA995" s="131"/>
    </row>
    <row r="996" spans="1:27" ht="17">
      <c r="A996" s="130"/>
      <c r="B996" s="131"/>
      <c r="C996" s="131"/>
      <c r="D996" s="131"/>
      <c r="E996" s="131"/>
      <c r="F996" s="131"/>
      <c r="G996" s="131"/>
      <c r="H996" s="131"/>
      <c r="I996" s="131"/>
      <c r="J996" s="131"/>
      <c r="K996" s="131"/>
      <c r="L996" s="131"/>
      <c r="M996" s="131"/>
      <c r="N996" s="131"/>
      <c r="O996" s="131"/>
      <c r="P996" s="131"/>
      <c r="Q996" s="131"/>
      <c r="R996" s="131"/>
      <c r="S996" s="131"/>
      <c r="T996" s="131"/>
      <c r="U996" s="131"/>
      <c r="V996" s="131"/>
      <c r="W996" s="131"/>
      <c r="X996" s="131"/>
      <c r="Y996" s="131"/>
      <c r="Z996" s="131"/>
      <c r="AA996" s="131"/>
    </row>
    <row r="997" spans="1:27" ht="17">
      <c r="A997" s="130"/>
      <c r="B997" s="131"/>
      <c r="C997" s="131"/>
      <c r="D997" s="131"/>
      <c r="E997" s="131"/>
      <c r="F997" s="131"/>
      <c r="G997" s="131"/>
      <c r="H997" s="131"/>
      <c r="I997" s="131"/>
      <c r="J997" s="131"/>
      <c r="K997" s="131"/>
      <c r="L997" s="131"/>
      <c r="M997" s="131"/>
      <c r="N997" s="131"/>
      <c r="O997" s="131"/>
      <c r="P997" s="131"/>
      <c r="Q997" s="131"/>
      <c r="R997" s="131"/>
      <c r="S997" s="131"/>
      <c r="T997" s="131"/>
      <c r="U997" s="131"/>
      <c r="V997" s="131"/>
      <c r="W997" s="131"/>
      <c r="X997" s="131"/>
      <c r="Y997" s="131"/>
      <c r="Z997" s="131"/>
      <c r="AA997" s="131"/>
    </row>
    <row r="998" spans="1:27" ht="17">
      <c r="A998" s="130"/>
      <c r="B998" s="131"/>
      <c r="C998" s="131"/>
      <c r="D998" s="131"/>
      <c r="E998" s="131"/>
      <c r="F998" s="131"/>
      <c r="G998" s="131"/>
      <c r="H998" s="131"/>
      <c r="I998" s="131"/>
      <c r="J998" s="131"/>
      <c r="K998" s="131"/>
      <c r="L998" s="131"/>
      <c r="M998" s="131"/>
      <c r="N998" s="131"/>
      <c r="O998" s="131"/>
      <c r="P998" s="131"/>
      <c r="Q998" s="131"/>
      <c r="R998" s="131"/>
      <c r="S998" s="131"/>
      <c r="T998" s="131"/>
      <c r="U998" s="131"/>
      <c r="V998" s="131"/>
      <c r="W998" s="131"/>
      <c r="X998" s="131"/>
      <c r="Y998" s="131"/>
      <c r="Z998" s="131"/>
      <c r="AA998" s="131"/>
    </row>
    <row r="999" spans="1:27" ht="17">
      <c r="A999" s="130"/>
      <c r="B999" s="131"/>
      <c r="C999" s="131"/>
      <c r="D999" s="131"/>
      <c r="E999" s="131"/>
      <c r="F999" s="131"/>
      <c r="G999" s="131"/>
      <c r="H999" s="131"/>
      <c r="I999" s="131"/>
      <c r="J999" s="131"/>
      <c r="K999" s="131"/>
      <c r="L999" s="131"/>
      <c r="M999" s="131"/>
      <c r="N999" s="131"/>
      <c r="O999" s="131"/>
      <c r="P999" s="131"/>
      <c r="Q999" s="131"/>
      <c r="R999" s="131"/>
      <c r="S999" s="131"/>
      <c r="T999" s="131"/>
      <c r="U999" s="131"/>
      <c r="V999" s="131"/>
      <c r="W999" s="131"/>
      <c r="X999" s="131"/>
      <c r="Y999" s="131"/>
      <c r="Z999" s="131"/>
      <c r="AA999" s="131"/>
    </row>
    <row r="1000" spans="1:27" ht="17">
      <c r="A1000" s="130"/>
      <c r="B1000" s="131"/>
      <c r="C1000" s="131"/>
      <c r="D1000" s="131"/>
      <c r="E1000" s="131"/>
      <c r="F1000" s="131"/>
      <c r="G1000" s="131"/>
      <c r="H1000" s="131"/>
      <c r="I1000" s="131"/>
      <c r="J1000" s="131"/>
      <c r="K1000" s="131"/>
      <c r="L1000" s="131"/>
      <c r="M1000" s="131"/>
      <c r="N1000" s="131"/>
      <c r="O1000" s="131"/>
      <c r="P1000" s="131"/>
      <c r="Q1000" s="131"/>
      <c r="R1000" s="131"/>
      <c r="S1000" s="131"/>
      <c r="T1000" s="131"/>
      <c r="U1000" s="131"/>
      <c r="V1000" s="131"/>
      <c r="W1000" s="131"/>
      <c r="X1000" s="131"/>
      <c r="Y1000" s="131"/>
      <c r="Z1000" s="131"/>
      <c r="AA1000" s="131"/>
    </row>
    <row r="1001" spans="1:27" ht="17">
      <c r="A1001" s="130"/>
      <c r="B1001" s="131"/>
      <c r="C1001" s="131"/>
      <c r="D1001" s="131"/>
      <c r="E1001" s="131"/>
      <c r="F1001" s="131"/>
      <c r="G1001" s="131"/>
      <c r="H1001" s="131"/>
      <c r="I1001" s="131"/>
      <c r="J1001" s="131"/>
      <c r="K1001" s="131"/>
      <c r="L1001" s="131"/>
      <c r="M1001" s="131"/>
      <c r="N1001" s="131"/>
      <c r="O1001" s="131"/>
      <c r="P1001" s="131"/>
      <c r="Q1001" s="131"/>
      <c r="R1001" s="131"/>
      <c r="S1001" s="131"/>
      <c r="T1001" s="131"/>
      <c r="U1001" s="131"/>
      <c r="V1001" s="131"/>
      <c r="W1001" s="131"/>
      <c r="X1001" s="131"/>
      <c r="Y1001" s="131"/>
      <c r="Z1001" s="131"/>
      <c r="AA1001" s="131"/>
    </row>
    <row r="1002" spans="1:27" ht="17">
      <c r="A1002" s="130"/>
      <c r="B1002" s="131"/>
      <c r="C1002" s="131"/>
      <c r="D1002" s="131"/>
      <c r="E1002" s="131"/>
      <c r="F1002" s="131"/>
      <c r="G1002" s="131"/>
      <c r="H1002" s="131"/>
      <c r="I1002" s="131"/>
      <c r="J1002" s="131"/>
      <c r="K1002" s="131"/>
      <c r="L1002" s="131"/>
      <c r="M1002" s="131"/>
      <c r="N1002" s="131"/>
      <c r="O1002" s="131"/>
      <c r="P1002" s="131"/>
      <c r="Q1002" s="131"/>
      <c r="R1002" s="131"/>
      <c r="S1002" s="131"/>
      <c r="T1002" s="131"/>
      <c r="U1002" s="131"/>
      <c r="V1002" s="131"/>
      <c r="W1002" s="131"/>
      <c r="X1002" s="131"/>
      <c r="Y1002" s="131"/>
      <c r="Z1002" s="131"/>
      <c r="AA1002" s="131"/>
    </row>
    <row r="1003" spans="1:27" ht="17">
      <c r="A1003" s="130"/>
      <c r="B1003" s="131"/>
      <c r="C1003" s="131"/>
      <c r="D1003" s="131"/>
      <c r="E1003" s="131"/>
      <c r="F1003" s="131"/>
      <c r="G1003" s="131"/>
      <c r="H1003" s="131"/>
      <c r="I1003" s="131"/>
      <c r="J1003" s="131"/>
      <c r="K1003" s="131"/>
      <c r="L1003" s="131"/>
      <c r="M1003" s="131"/>
      <c r="N1003" s="131"/>
      <c r="O1003" s="131"/>
      <c r="P1003" s="131"/>
      <c r="Q1003" s="131"/>
      <c r="R1003" s="131"/>
      <c r="S1003" s="131"/>
      <c r="T1003" s="131"/>
      <c r="U1003" s="131"/>
      <c r="V1003" s="131"/>
      <c r="W1003" s="131"/>
      <c r="X1003" s="131"/>
      <c r="Y1003" s="131"/>
      <c r="Z1003" s="131"/>
      <c r="AA1003" s="131"/>
    </row>
    <row r="1004" spans="1:27" ht="17">
      <c r="A1004" s="130"/>
      <c r="B1004" s="131"/>
      <c r="C1004" s="131"/>
      <c r="D1004" s="131"/>
      <c r="E1004" s="131"/>
      <c r="F1004" s="131"/>
      <c r="G1004" s="131"/>
      <c r="H1004" s="131"/>
      <c r="I1004" s="131"/>
      <c r="J1004" s="131"/>
      <c r="K1004" s="131"/>
      <c r="L1004" s="131"/>
      <c r="M1004" s="131"/>
      <c r="N1004" s="131"/>
      <c r="O1004" s="131"/>
      <c r="P1004" s="131"/>
      <c r="Q1004" s="131"/>
      <c r="R1004" s="131"/>
      <c r="S1004" s="131"/>
      <c r="T1004" s="131"/>
      <c r="U1004" s="131"/>
      <c r="V1004" s="131"/>
      <c r="W1004" s="131"/>
      <c r="X1004" s="131"/>
      <c r="Y1004" s="131"/>
      <c r="Z1004" s="131"/>
      <c r="AA1004" s="131"/>
    </row>
    <row r="1005" spans="1:27" ht="17">
      <c r="A1005" s="130"/>
      <c r="B1005" s="131"/>
      <c r="C1005" s="131"/>
      <c r="D1005" s="131"/>
      <c r="E1005" s="131"/>
      <c r="F1005" s="131"/>
      <c r="G1005" s="131"/>
      <c r="H1005" s="131"/>
      <c r="I1005" s="131"/>
      <c r="J1005" s="131"/>
      <c r="K1005" s="131"/>
      <c r="L1005" s="131"/>
      <c r="M1005" s="131"/>
      <c r="N1005" s="131"/>
      <c r="O1005" s="131"/>
      <c r="P1005" s="131"/>
      <c r="Q1005" s="131"/>
      <c r="R1005" s="131"/>
      <c r="S1005" s="131"/>
      <c r="T1005" s="131"/>
      <c r="U1005" s="131"/>
      <c r="V1005" s="131"/>
      <c r="W1005" s="131"/>
      <c r="X1005" s="131"/>
      <c r="Y1005" s="131"/>
      <c r="Z1005" s="131"/>
      <c r="AA1005" s="131"/>
    </row>
    <row r="1006" spans="1:27" ht="17">
      <c r="A1006" s="130"/>
      <c r="B1006" s="131"/>
      <c r="C1006" s="131"/>
      <c r="D1006" s="131"/>
      <c r="E1006" s="131"/>
      <c r="F1006" s="131"/>
      <c r="G1006" s="131"/>
      <c r="H1006" s="131"/>
      <c r="I1006" s="131"/>
      <c r="J1006" s="131"/>
      <c r="K1006" s="131"/>
      <c r="L1006" s="131"/>
      <c r="M1006" s="131"/>
      <c r="N1006" s="131"/>
      <c r="O1006" s="131"/>
      <c r="P1006" s="131"/>
      <c r="Q1006" s="131"/>
      <c r="R1006" s="131"/>
      <c r="S1006" s="131"/>
      <c r="T1006" s="131"/>
      <c r="U1006" s="131"/>
      <c r="V1006" s="131"/>
      <c r="W1006" s="131"/>
      <c r="X1006" s="131"/>
      <c r="Y1006" s="131"/>
      <c r="Z1006" s="131"/>
      <c r="AA1006" s="131"/>
    </row>
    <row r="1007" spans="1:27" ht="17">
      <c r="A1007" s="130"/>
      <c r="B1007" s="131"/>
      <c r="C1007" s="131"/>
      <c r="D1007" s="131"/>
      <c r="E1007" s="131"/>
      <c r="F1007" s="131"/>
      <c r="G1007" s="131"/>
      <c r="H1007" s="131"/>
      <c r="I1007" s="131"/>
      <c r="J1007" s="131"/>
      <c r="K1007" s="131"/>
      <c r="L1007" s="131"/>
      <c r="M1007" s="131"/>
      <c r="N1007" s="131"/>
      <c r="O1007" s="131"/>
      <c r="P1007" s="131"/>
      <c r="Q1007" s="131"/>
      <c r="R1007" s="131"/>
      <c r="S1007" s="131"/>
      <c r="T1007" s="131"/>
      <c r="U1007" s="131"/>
      <c r="V1007" s="131"/>
      <c r="W1007" s="131"/>
      <c r="X1007" s="131"/>
      <c r="Y1007" s="131"/>
      <c r="Z1007" s="131"/>
      <c r="AA1007" s="131"/>
    </row>
    <row r="1008" spans="1:27" ht="17">
      <c r="A1008" s="130"/>
      <c r="B1008" s="131"/>
      <c r="C1008" s="131"/>
      <c r="D1008" s="131"/>
      <c r="E1008" s="131"/>
      <c r="F1008" s="131"/>
      <c r="G1008" s="131"/>
      <c r="H1008" s="131"/>
      <c r="I1008" s="131"/>
      <c r="J1008" s="131"/>
      <c r="K1008" s="131"/>
      <c r="L1008" s="131"/>
      <c r="M1008" s="131"/>
      <c r="N1008" s="131"/>
      <c r="O1008" s="131"/>
      <c r="P1008" s="131"/>
      <c r="Q1008" s="131"/>
      <c r="R1008" s="131"/>
      <c r="S1008" s="131"/>
      <c r="T1008" s="131"/>
      <c r="U1008" s="131"/>
      <c r="V1008" s="131"/>
      <c r="W1008" s="131"/>
      <c r="X1008" s="131"/>
      <c r="Y1008" s="131"/>
      <c r="Z1008" s="131"/>
      <c r="AA1008" s="131"/>
    </row>
    <row r="1009" spans="1:27" ht="17">
      <c r="A1009" s="130"/>
      <c r="B1009" s="131"/>
      <c r="C1009" s="131"/>
      <c r="D1009" s="131"/>
      <c r="E1009" s="131"/>
      <c r="F1009" s="131"/>
      <c r="G1009" s="131"/>
      <c r="H1009" s="131"/>
      <c r="I1009" s="131"/>
      <c r="J1009" s="131"/>
      <c r="K1009" s="131"/>
      <c r="L1009" s="131"/>
      <c r="M1009" s="131"/>
      <c r="N1009" s="131"/>
      <c r="O1009" s="131"/>
      <c r="P1009" s="131"/>
      <c r="Q1009" s="131"/>
      <c r="R1009" s="131"/>
      <c r="S1009" s="131"/>
      <c r="T1009" s="131"/>
      <c r="U1009" s="131"/>
      <c r="V1009" s="131"/>
      <c r="W1009" s="131"/>
      <c r="X1009" s="131"/>
      <c r="Y1009" s="131"/>
      <c r="Z1009" s="131"/>
      <c r="AA1009" s="131"/>
    </row>
    <row r="1010" spans="1:27" ht="17">
      <c r="A1010" s="130"/>
      <c r="B1010" s="131"/>
      <c r="C1010" s="131"/>
      <c r="D1010" s="131"/>
      <c r="E1010" s="131"/>
      <c r="F1010" s="131"/>
      <c r="G1010" s="131"/>
      <c r="H1010" s="131"/>
      <c r="I1010" s="131"/>
      <c r="J1010" s="131"/>
      <c r="K1010" s="131"/>
      <c r="L1010" s="131"/>
      <c r="M1010" s="131"/>
      <c r="N1010" s="131"/>
      <c r="O1010" s="131"/>
      <c r="P1010" s="131"/>
      <c r="Q1010" s="131"/>
      <c r="R1010" s="131"/>
      <c r="S1010" s="131"/>
      <c r="T1010" s="131"/>
      <c r="U1010" s="131"/>
      <c r="V1010" s="131"/>
      <c r="W1010" s="131"/>
      <c r="X1010" s="131"/>
      <c r="Y1010" s="131"/>
      <c r="Z1010" s="131"/>
      <c r="AA1010" s="131"/>
    </row>
    <row r="1011" spans="1:27" ht="17">
      <c r="A1011" s="130"/>
      <c r="B1011" s="131"/>
      <c r="C1011" s="131"/>
      <c r="D1011" s="131"/>
      <c r="E1011" s="131"/>
      <c r="F1011" s="131"/>
      <c r="G1011" s="131"/>
      <c r="H1011" s="131"/>
      <c r="I1011" s="131"/>
      <c r="J1011" s="131"/>
      <c r="K1011" s="131"/>
      <c r="L1011" s="131"/>
      <c r="M1011" s="131"/>
      <c r="N1011" s="131"/>
      <c r="O1011" s="131"/>
      <c r="P1011" s="131"/>
      <c r="Q1011" s="131"/>
      <c r="R1011" s="131"/>
      <c r="S1011" s="131"/>
      <c r="T1011" s="131"/>
      <c r="U1011" s="131"/>
      <c r="V1011" s="131"/>
      <c r="W1011" s="131"/>
      <c r="X1011" s="131"/>
      <c r="Y1011" s="131"/>
      <c r="Z1011" s="131"/>
      <c r="AA1011" s="131"/>
    </row>
    <row r="1012" spans="1:27" ht="17">
      <c r="A1012" s="130"/>
      <c r="B1012" s="131"/>
      <c r="C1012" s="131"/>
      <c r="D1012" s="131"/>
      <c r="E1012" s="131"/>
      <c r="F1012" s="131"/>
      <c r="G1012" s="131"/>
      <c r="H1012" s="131"/>
      <c r="I1012" s="131"/>
      <c r="J1012" s="131"/>
      <c r="K1012" s="131"/>
      <c r="L1012" s="131"/>
      <c r="M1012" s="131"/>
      <c r="N1012" s="131"/>
      <c r="O1012" s="131"/>
      <c r="P1012" s="131"/>
      <c r="Q1012" s="131"/>
      <c r="R1012" s="131"/>
      <c r="S1012" s="131"/>
      <c r="T1012" s="131"/>
      <c r="U1012" s="131"/>
      <c r="V1012" s="131"/>
      <c r="W1012" s="131"/>
      <c r="X1012" s="131"/>
      <c r="Y1012" s="131"/>
      <c r="Z1012" s="131"/>
      <c r="AA1012" s="131"/>
    </row>
    <row r="1013" spans="1:27" ht="17">
      <c r="A1013" s="130"/>
      <c r="B1013" s="131"/>
      <c r="C1013" s="131"/>
      <c r="D1013" s="131"/>
      <c r="E1013" s="131"/>
      <c r="F1013" s="131"/>
      <c r="G1013" s="131"/>
      <c r="H1013" s="131"/>
      <c r="I1013" s="131"/>
      <c r="J1013" s="131"/>
      <c r="K1013" s="131"/>
      <c r="L1013" s="131"/>
      <c r="M1013" s="131"/>
      <c r="N1013" s="131"/>
      <c r="O1013" s="131"/>
      <c r="P1013" s="131"/>
      <c r="Q1013" s="131"/>
      <c r="R1013" s="131"/>
      <c r="S1013" s="131"/>
      <c r="T1013" s="131"/>
      <c r="U1013" s="131"/>
      <c r="V1013" s="131"/>
      <c r="W1013" s="131"/>
      <c r="X1013" s="131"/>
      <c r="Y1013" s="131"/>
      <c r="Z1013" s="131"/>
      <c r="AA1013" s="131"/>
    </row>
    <row r="1014" spans="1:27" ht="17">
      <c r="A1014" s="130"/>
      <c r="B1014" s="131"/>
      <c r="C1014" s="131"/>
      <c r="D1014" s="131"/>
      <c r="E1014" s="131"/>
      <c r="F1014" s="131"/>
      <c r="G1014" s="131"/>
      <c r="H1014" s="131"/>
      <c r="I1014" s="131"/>
      <c r="J1014" s="131"/>
      <c r="K1014" s="131"/>
      <c r="L1014" s="131"/>
      <c r="M1014" s="131"/>
      <c r="N1014" s="131"/>
      <c r="O1014" s="131"/>
      <c r="P1014" s="131"/>
      <c r="Q1014" s="131"/>
      <c r="R1014" s="131"/>
      <c r="S1014" s="131"/>
      <c r="T1014" s="131"/>
      <c r="U1014" s="131"/>
      <c r="V1014" s="131"/>
      <c r="W1014" s="131"/>
      <c r="X1014" s="131"/>
      <c r="Y1014" s="131"/>
      <c r="Z1014" s="131"/>
      <c r="AA1014" s="131"/>
    </row>
    <row r="1015" spans="1:27" ht="17">
      <c r="A1015" s="130"/>
      <c r="B1015" s="131"/>
      <c r="C1015" s="131"/>
      <c r="D1015" s="131"/>
      <c r="E1015" s="131"/>
      <c r="F1015" s="131"/>
      <c r="G1015" s="131"/>
      <c r="H1015" s="131"/>
      <c r="I1015" s="131"/>
      <c r="J1015" s="131"/>
      <c r="K1015" s="131"/>
      <c r="L1015" s="131"/>
      <c r="M1015" s="131"/>
      <c r="N1015" s="131"/>
      <c r="O1015" s="131"/>
      <c r="P1015" s="131"/>
      <c r="Q1015" s="131"/>
      <c r="R1015" s="131"/>
      <c r="S1015" s="131"/>
      <c r="T1015" s="131"/>
      <c r="U1015" s="131"/>
      <c r="V1015" s="131"/>
      <c r="W1015" s="131"/>
      <c r="X1015" s="131"/>
      <c r="Y1015" s="131"/>
      <c r="Z1015" s="131"/>
      <c r="AA1015" s="131"/>
    </row>
    <row r="1016" spans="1:27" ht="17">
      <c r="A1016" s="130"/>
      <c r="B1016" s="131"/>
      <c r="C1016" s="131"/>
      <c r="D1016" s="131"/>
      <c r="E1016" s="131"/>
      <c r="F1016" s="131"/>
      <c r="G1016" s="131"/>
      <c r="H1016" s="131"/>
      <c r="I1016" s="131"/>
      <c r="J1016" s="131"/>
      <c r="K1016" s="131"/>
      <c r="L1016" s="131"/>
      <c r="M1016" s="131"/>
      <c r="N1016" s="131"/>
      <c r="O1016" s="131"/>
      <c r="P1016" s="131"/>
      <c r="Q1016" s="131"/>
      <c r="R1016" s="131"/>
      <c r="S1016" s="131"/>
      <c r="T1016" s="131"/>
      <c r="U1016" s="131"/>
      <c r="V1016" s="131"/>
      <c r="W1016" s="131"/>
      <c r="X1016" s="131"/>
      <c r="Y1016" s="131"/>
      <c r="Z1016" s="131"/>
      <c r="AA1016" s="131"/>
    </row>
    <row r="1017" spans="1:27" ht="17">
      <c r="A1017" s="130"/>
      <c r="B1017" s="131"/>
      <c r="C1017" s="131"/>
      <c r="D1017" s="131"/>
      <c r="E1017" s="131"/>
      <c r="F1017" s="131"/>
      <c r="G1017" s="131"/>
      <c r="H1017" s="131"/>
      <c r="I1017" s="131"/>
      <c r="J1017" s="131"/>
      <c r="K1017" s="131"/>
      <c r="L1017" s="131"/>
      <c r="M1017" s="131"/>
      <c r="N1017" s="131"/>
      <c r="O1017" s="131"/>
      <c r="P1017" s="131"/>
      <c r="Q1017" s="131"/>
      <c r="R1017" s="131"/>
      <c r="S1017" s="131"/>
      <c r="T1017" s="131"/>
      <c r="U1017" s="131"/>
      <c r="V1017" s="131"/>
      <c r="W1017" s="131"/>
      <c r="X1017" s="131"/>
      <c r="Y1017" s="131"/>
      <c r="Z1017" s="131"/>
      <c r="AA1017" s="131"/>
    </row>
    <row r="1018" spans="1:27" ht="17">
      <c r="A1018" s="130"/>
      <c r="B1018" s="131"/>
      <c r="C1018" s="131"/>
      <c r="D1018" s="131"/>
      <c r="E1018" s="131"/>
      <c r="F1018" s="131"/>
      <c r="G1018" s="131"/>
      <c r="H1018" s="131"/>
      <c r="I1018" s="131"/>
      <c r="J1018" s="131"/>
      <c r="K1018" s="131"/>
      <c r="L1018" s="131"/>
      <c r="M1018" s="131"/>
      <c r="N1018" s="131"/>
      <c r="O1018" s="131"/>
      <c r="P1018" s="131"/>
      <c r="Q1018" s="131"/>
      <c r="R1018" s="131"/>
      <c r="S1018" s="131"/>
      <c r="T1018" s="131"/>
      <c r="U1018" s="131"/>
      <c r="V1018" s="131"/>
      <c r="W1018" s="131"/>
      <c r="X1018" s="131"/>
      <c r="Y1018" s="131"/>
      <c r="Z1018" s="131"/>
      <c r="AA1018" s="131"/>
    </row>
    <row r="1019" spans="1:27" ht="17">
      <c r="A1019" s="130"/>
      <c r="B1019" s="131"/>
      <c r="C1019" s="131"/>
      <c r="D1019" s="131"/>
      <c r="E1019" s="131"/>
      <c r="F1019" s="131"/>
      <c r="G1019" s="131"/>
      <c r="H1019" s="131"/>
      <c r="I1019" s="131"/>
      <c r="J1019" s="131"/>
      <c r="K1019" s="131"/>
      <c r="L1019" s="131"/>
      <c r="M1019" s="131"/>
      <c r="N1019" s="131"/>
      <c r="O1019" s="131"/>
      <c r="P1019" s="131"/>
      <c r="Q1019" s="131"/>
      <c r="R1019" s="131"/>
      <c r="S1019" s="131"/>
      <c r="T1019" s="131"/>
      <c r="U1019" s="131"/>
      <c r="V1019" s="131"/>
      <c r="W1019" s="131"/>
      <c r="X1019" s="131"/>
      <c r="Y1019" s="131"/>
      <c r="Z1019" s="131"/>
      <c r="AA1019" s="131"/>
    </row>
    <row r="1020" spans="1:27" ht="17">
      <c r="A1020" s="130"/>
      <c r="B1020" s="131"/>
      <c r="C1020" s="131"/>
      <c r="D1020" s="131"/>
      <c r="E1020" s="131"/>
      <c r="F1020" s="131"/>
      <c r="G1020" s="131"/>
      <c r="H1020" s="131"/>
      <c r="I1020" s="131"/>
      <c r="J1020" s="131"/>
      <c r="K1020" s="131"/>
      <c r="L1020" s="131"/>
      <c r="M1020" s="131"/>
      <c r="N1020" s="131"/>
      <c r="O1020" s="131"/>
      <c r="P1020" s="131"/>
      <c r="Q1020" s="131"/>
      <c r="R1020" s="131"/>
      <c r="S1020" s="131"/>
      <c r="T1020" s="131"/>
      <c r="U1020" s="131"/>
      <c r="V1020" s="131"/>
      <c r="W1020" s="131"/>
      <c r="X1020" s="131"/>
      <c r="Y1020" s="131"/>
      <c r="Z1020" s="131"/>
      <c r="AA1020" s="131"/>
    </row>
    <row r="1021" spans="1:27" ht="17">
      <c r="A1021" s="130"/>
      <c r="B1021" s="131"/>
      <c r="C1021" s="131"/>
      <c r="D1021" s="131"/>
      <c r="E1021" s="131"/>
      <c r="F1021" s="131"/>
      <c r="G1021" s="131"/>
      <c r="H1021" s="131"/>
      <c r="I1021" s="131"/>
      <c r="J1021" s="131"/>
      <c r="K1021" s="131"/>
      <c r="L1021" s="131"/>
      <c r="M1021" s="131"/>
      <c r="N1021" s="131"/>
      <c r="O1021" s="131"/>
      <c r="P1021" s="131"/>
      <c r="Q1021" s="131"/>
      <c r="R1021" s="131"/>
      <c r="S1021" s="131"/>
      <c r="T1021" s="131"/>
      <c r="U1021" s="131"/>
      <c r="V1021" s="131"/>
      <c r="W1021" s="131"/>
      <c r="X1021" s="131"/>
      <c r="Y1021" s="131"/>
      <c r="Z1021" s="131"/>
      <c r="AA1021" s="131"/>
    </row>
    <row r="1022" spans="1:27" ht="17">
      <c r="A1022" s="130"/>
      <c r="B1022" s="131"/>
      <c r="C1022" s="131"/>
      <c r="D1022" s="131"/>
      <c r="E1022" s="131"/>
      <c r="F1022" s="131"/>
      <c r="G1022" s="131"/>
      <c r="H1022" s="131"/>
      <c r="I1022" s="131"/>
      <c r="J1022" s="131"/>
      <c r="K1022" s="131"/>
      <c r="L1022" s="131"/>
      <c r="M1022" s="131"/>
      <c r="N1022" s="131"/>
      <c r="O1022" s="131"/>
      <c r="P1022" s="131"/>
      <c r="Q1022" s="131"/>
      <c r="R1022" s="131"/>
      <c r="S1022" s="131"/>
      <c r="T1022" s="131"/>
      <c r="U1022" s="131"/>
      <c r="V1022" s="131"/>
      <c r="W1022" s="131"/>
      <c r="X1022" s="131"/>
      <c r="Y1022" s="131"/>
      <c r="Z1022" s="131"/>
      <c r="AA1022" s="131"/>
    </row>
    <row r="1023" spans="1:27" ht="17">
      <c r="A1023" s="130"/>
      <c r="B1023" s="131"/>
      <c r="C1023" s="131"/>
      <c r="D1023" s="131"/>
      <c r="E1023" s="131"/>
      <c r="F1023" s="131"/>
      <c r="G1023" s="131"/>
      <c r="H1023" s="131"/>
      <c r="I1023" s="131"/>
      <c r="J1023" s="131"/>
      <c r="K1023" s="131"/>
      <c r="L1023" s="131"/>
      <c r="M1023" s="131"/>
      <c r="N1023" s="131"/>
      <c r="O1023" s="131"/>
      <c r="P1023" s="131"/>
      <c r="Q1023" s="131"/>
      <c r="R1023" s="131"/>
      <c r="S1023" s="131"/>
      <c r="T1023" s="131"/>
      <c r="U1023" s="131"/>
      <c r="V1023" s="131"/>
      <c r="W1023" s="131"/>
      <c r="X1023" s="131"/>
      <c r="Y1023" s="131"/>
      <c r="Z1023" s="131"/>
      <c r="AA1023" s="131"/>
    </row>
    <row r="1024" spans="1:27" ht="17">
      <c r="A1024" s="130"/>
      <c r="B1024" s="131"/>
      <c r="C1024" s="131"/>
      <c r="D1024" s="131"/>
      <c r="E1024" s="131"/>
      <c r="F1024" s="131"/>
      <c r="G1024" s="131"/>
      <c r="H1024" s="131"/>
      <c r="I1024" s="131"/>
      <c r="J1024" s="131"/>
      <c r="K1024" s="131"/>
      <c r="L1024" s="131"/>
      <c r="M1024" s="131"/>
      <c r="N1024" s="131"/>
      <c r="O1024" s="131"/>
      <c r="P1024" s="131"/>
      <c r="Q1024" s="131"/>
      <c r="R1024" s="131"/>
      <c r="S1024" s="131"/>
      <c r="T1024" s="131"/>
      <c r="U1024" s="131"/>
      <c r="V1024" s="131"/>
      <c r="W1024" s="131"/>
      <c r="X1024" s="131"/>
      <c r="Y1024" s="131"/>
      <c r="Z1024" s="131"/>
      <c r="AA1024" s="131"/>
    </row>
    <row r="1025" spans="1:27" ht="17">
      <c r="A1025" s="130"/>
      <c r="B1025" s="131"/>
      <c r="C1025" s="131"/>
      <c r="D1025" s="131"/>
      <c r="E1025" s="131"/>
      <c r="F1025" s="131"/>
      <c r="G1025" s="131"/>
      <c r="H1025" s="131"/>
      <c r="I1025" s="131"/>
      <c r="J1025" s="131"/>
      <c r="K1025" s="131"/>
      <c r="L1025" s="131"/>
      <c r="M1025" s="131"/>
      <c r="N1025" s="131"/>
      <c r="O1025" s="131"/>
      <c r="P1025" s="131"/>
      <c r="Q1025" s="131"/>
      <c r="R1025" s="131"/>
      <c r="S1025" s="131"/>
      <c r="T1025" s="131"/>
      <c r="U1025" s="131"/>
      <c r="V1025" s="131"/>
      <c r="W1025" s="131"/>
      <c r="X1025" s="131"/>
      <c r="Y1025" s="131"/>
      <c r="Z1025" s="131"/>
      <c r="AA1025" s="131"/>
    </row>
    <row r="1026" spans="1:27" ht="17">
      <c r="A1026" s="130"/>
      <c r="B1026" s="131"/>
      <c r="C1026" s="131"/>
      <c r="D1026" s="131"/>
      <c r="E1026" s="131"/>
      <c r="F1026" s="131"/>
      <c r="G1026" s="131"/>
      <c r="H1026" s="131"/>
      <c r="I1026" s="131"/>
      <c r="J1026" s="131"/>
      <c r="K1026" s="131"/>
      <c r="L1026" s="131"/>
      <c r="M1026" s="131"/>
      <c r="N1026" s="131"/>
      <c r="O1026" s="131"/>
      <c r="P1026" s="131"/>
      <c r="Q1026" s="131"/>
      <c r="R1026" s="131"/>
      <c r="S1026" s="131"/>
      <c r="T1026" s="131"/>
      <c r="U1026" s="131"/>
      <c r="V1026" s="131"/>
      <c r="W1026" s="131"/>
      <c r="X1026" s="131"/>
      <c r="Y1026" s="131"/>
      <c r="Z1026" s="131"/>
      <c r="AA1026" s="131"/>
    </row>
    <row r="1027" spans="1:27" ht="17">
      <c r="A1027" s="130"/>
      <c r="B1027" s="131"/>
      <c r="C1027" s="131"/>
      <c r="D1027" s="131"/>
      <c r="E1027" s="131"/>
      <c r="F1027" s="131"/>
      <c r="G1027" s="131"/>
      <c r="H1027" s="131"/>
      <c r="I1027" s="131"/>
      <c r="J1027" s="131"/>
      <c r="K1027" s="131"/>
      <c r="L1027" s="131"/>
      <c r="M1027" s="131"/>
      <c r="N1027" s="131"/>
      <c r="O1027" s="131"/>
      <c r="P1027" s="131"/>
      <c r="Q1027" s="131"/>
      <c r="R1027" s="131"/>
      <c r="S1027" s="131"/>
      <c r="T1027" s="131"/>
      <c r="U1027" s="131"/>
      <c r="V1027" s="131"/>
      <c r="W1027" s="131"/>
      <c r="X1027" s="131"/>
      <c r="Y1027" s="131"/>
      <c r="Z1027" s="131"/>
      <c r="AA1027" s="131"/>
    </row>
    <row r="1028" spans="1:27" ht="17">
      <c r="A1028" s="130"/>
      <c r="B1028" s="131"/>
      <c r="C1028" s="131"/>
      <c r="D1028" s="131"/>
      <c r="E1028" s="131"/>
      <c r="F1028" s="131"/>
      <c r="G1028" s="131"/>
      <c r="H1028" s="131"/>
      <c r="I1028" s="131"/>
      <c r="J1028" s="131"/>
      <c r="K1028" s="131"/>
      <c r="L1028" s="131"/>
      <c r="M1028" s="131"/>
      <c r="N1028" s="131"/>
      <c r="O1028" s="131"/>
      <c r="P1028" s="131"/>
      <c r="Q1028" s="131"/>
      <c r="R1028" s="131"/>
      <c r="S1028" s="131"/>
      <c r="T1028" s="131"/>
      <c r="U1028" s="131"/>
      <c r="V1028" s="131"/>
      <c r="W1028" s="131"/>
      <c r="X1028" s="131"/>
      <c r="Y1028" s="131"/>
      <c r="Z1028" s="131"/>
      <c r="AA1028" s="131"/>
    </row>
    <row r="1029" spans="1:27" ht="17">
      <c r="A1029" s="130"/>
      <c r="B1029" s="131"/>
      <c r="C1029" s="131"/>
      <c r="D1029" s="131"/>
      <c r="E1029" s="131"/>
      <c r="F1029" s="131"/>
      <c r="G1029" s="131"/>
      <c r="H1029" s="131"/>
      <c r="I1029" s="131"/>
      <c r="J1029" s="131"/>
      <c r="K1029" s="131"/>
      <c r="L1029" s="131"/>
      <c r="M1029" s="131"/>
      <c r="N1029" s="131"/>
      <c r="O1029" s="131"/>
      <c r="P1029" s="131"/>
      <c r="Q1029" s="131"/>
      <c r="R1029" s="131"/>
      <c r="S1029" s="131"/>
      <c r="T1029" s="131"/>
      <c r="U1029" s="131"/>
      <c r="V1029" s="131"/>
      <c r="W1029" s="131"/>
      <c r="X1029" s="131"/>
      <c r="Y1029" s="131"/>
      <c r="Z1029" s="131"/>
      <c r="AA1029" s="131"/>
    </row>
    <row r="1030" spans="1:27" ht="17">
      <c r="A1030" s="130"/>
      <c r="B1030" s="131"/>
      <c r="C1030" s="131"/>
      <c r="D1030" s="131"/>
      <c r="E1030" s="131"/>
      <c r="F1030" s="131"/>
      <c r="G1030" s="131"/>
      <c r="H1030" s="131"/>
      <c r="I1030" s="131"/>
      <c r="J1030" s="131"/>
      <c r="K1030" s="131"/>
      <c r="L1030" s="131"/>
      <c r="M1030" s="131"/>
      <c r="N1030" s="131"/>
      <c r="O1030" s="131"/>
      <c r="P1030" s="131"/>
      <c r="Q1030" s="131"/>
      <c r="R1030" s="131"/>
      <c r="S1030" s="131"/>
      <c r="T1030" s="131"/>
      <c r="U1030" s="131"/>
      <c r="V1030" s="131"/>
      <c r="W1030" s="131"/>
      <c r="X1030" s="131"/>
      <c r="Y1030" s="131"/>
      <c r="Z1030" s="131"/>
      <c r="AA1030" s="131"/>
    </row>
    <row r="1031" spans="1:27" ht="17">
      <c r="A1031" s="130"/>
      <c r="B1031" s="131"/>
      <c r="C1031" s="131"/>
      <c r="D1031" s="131"/>
      <c r="E1031" s="131"/>
      <c r="F1031" s="131"/>
      <c r="G1031" s="131"/>
      <c r="H1031" s="131"/>
      <c r="I1031" s="131"/>
      <c r="J1031" s="131"/>
      <c r="K1031" s="131"/>
      <c r="L1031" s="131"/>
      <c r="M1031" s="131"/>
      <c r="N1031" s="131"/>
      <c r="O1031" s="131"/>
      <c r="P1031" s="131"/>
      <c r="Q1031" s="131"/>
      <c r="R1031" s="131"/>
      <c r="S1031" s="131"/>
      <c r="T1031" s="131"/>
      <c r="U1031" s="131"/>
      <c r="V1031" s="131"/>
      <c r="W1031" s="131"/>
      <c r="X1031" s="131"/>
      <c r="Y1031" s="131"/>
      <c r="Z1031" s="131"/>
      <c r="AA1031" s="131"/>
    </row>
    <row r="1032" spans="1:27" ht="17">
      <c r="A1032" s="130"/>
      <c r="B1032" s="131"/>
      <c r="C1032" s="131"/>
      <c r="D1032" s="131"/>
      <c r="E1032" s="131"/>
      <c r="F1032" s="131"/>
      <c r="G1032" s="131"/>
      <c r="H1032" s="131"/>
      <c r="I1032" s="131"/>
      <c r="J1032" s="131"/>
      <c r="K1032" s="131"/>
      <c r="L1032" s="131"/>
      <c r="M1032" s="131"/>
      <c r="N1032" s="131"/>
      <c r="O1032" s="131"/>
      <c r="P1032" s="131"/>
      <c r="Q1032" s="131"/>
      <c r="R1032" s="131"/>
      <c r="S1032" s="131"/>
      <c r="T1032" s="131"/>
      <c r="U1032" s="131"/>
      <c r="V1032" s="131"/>
      <c r="W1032" s="131"/>
      <c r="X1032" s="131"/>
      <c r="Y1032" s="131"/>
      <c r="Z1032" s="131"/>
      <c r="AA1032" s="131"/>
    </row>
    <row r="1033" spans="1:27" ht="17">
      <c r="A1033" s="130"/>
      <c r="B1033" s="131"/>
      <c r="C1033" s="131"/>
      <c r="D1033" s="131"/>
      <c r="E1033" s="131"/>
      <c r="F1033" s="131"/>
      <c r="G1033" s="131"/>
      <c r="H1033" s="131"/>
      <c r="I1033" s="131"/>
      <c r="J1033" s="131"/>
      <c r="K1033" s="131"/>
      <c r="L1033" s="131"/>
      <c r="M1033" s="131"/>
      <c r="N1033" s="131"/>
      <c r="O1033" s="131"/>
      <c r="P1033" s="131"/>
      <c r="Q1033" s="131"/>
      <c r="R1033" s="131"/>
      <c r="S1033" s="131"/>
      <c r="T1033" s="131"/>
      <c r="U1033" s="131"/>
      <c r="V1033" s="131"/>
      <c r="W1033" s="131"/>
      <c r="X1033" s="131"/>
      <c r="Y1033" s="131"/>
      <c r="Z1033" s="131"/>
      <c r="AA1033" s="131"/>
    </row>
    <row r="1034" spans="1:27" ht="17">
      <c r="A1034" s="130"/>
      <c r="B1034" s="131"/>
      <c r="C1034" s="131"/>
      <c r="D1034" s="131"/>
      <c r="E1034" s="131"/>
      <c r="F1034" s="131"/>
      <c r="G1034" s="131"/>
      <c r="H1034" s="131"/>
      <c r="I1034" s="131"/>
      <c r="J1034" s="131"/>
      <c r="K1034" s="131"/>
      <c r="L1034" s="131"/>
      <c r="M1034" s="131"/>
      <c r="N1034" s="131"/>
      <c r="O1034" s="131"/>
      <c r="P1034" s="131"/>
      <c r="Q1034" s="131"/>
      <c r="R1034" s="131"/>
      <c r="S1034" s="131"/>
      <c r="T1034" s="131"/>
      <c r="U1034" s="131"/>
      <c r="V1034" s="131"/>
      <c r="W1034" s="131"/>
      <c r="X1034" s="131"/>
      <c r="Y1034" s="131"/>
      <c r="Z1034" s="131"/>
      <c r="AA1034" s="131"/>
    </row>
    <row r="1035" spans="1:27" ht="17">
      <c r="A1035" s="130"/>
      <c r="B1035" s="131"/>
      <c r="C1035" s="131"/>
      <c r="D1035" s="131"/>
      <c r="E1035" s="131"/>
      <c r="F1035" s="131"/>
      <c r="G1035" s="131"/>
      <c r="H1035" s="131"/>
      <c r="I1035" s="131"/>
      <c r="J1035" s="131"/>
      <c r="K1035" s="131"/>
      <c r="L1035" s="131"/>
      <c r="M1035" s="131"/>
      <c r="N1035" s="131"/>
      <c r="O1035" s="131"/>
      <c r="P1035" s="131"/>
      <c r="Q1035" s="131"/>
      <c r="R1035" s="131"/>
      <c r="S1035" s="131"/>
      <c r="T1035" s="131"/>
      <c r="U1035" s="131"/>
      <c r="V1035" s="131"/>
      <c r="W1035" s="131"/>
      <c r="X1035" s="131"/>
      <c r="Y1035" s="131"/>
      <c r="Z1035" s="131"/>
      <c r="AA1035" s="131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outlinePr summaryBelow="0" summaryRight="0"/>
  </sheetPr>
  <dimension ref="A1:AB35"/>
  <sheetViews>
    <sheetView workbookViewId="0"/>
  </sheetViews>
  <sheetFormatPr baseColWidth="10" defaultColWidth="13.5" defaultRowHeight="15.75" customHeight="1"/>
  <cols>
    <col min="1" max="1" width="31.6640625" customWidth="1"/>
    <col min="2" max="27" width="11.83203125" customWidth="1"/>
    <col min="28" max="28" width="10.83203125" customWidth="1"/>
  </cols>
  <sheetData>
    <row r="1" spans="1:28" ht="36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202</v>
      </c>
      <c r="AB1" s="117" t="s">
        <v>206</v>
      </c>
    </row>
    <row r="2" spans="1:28" ht="18">
      <c r="A2" s="118" t="s">
        <v>40</v>
      </c>
      <c r="B2" s="119">
        <f>IF(AND('Sièges (R4)'!$AB$2&gt;0,'Suffrages (R5)'!B2='Suffrages (R5)'!$AA$2),1,0)</f>
        <v>0</v>
      </c>
      <c r="C2" s="119">
        <f>IF(AND('Sièges (R4)'!$AB$2&gt;0,'Suffrages (R5)'!C2='Suffrages (R5)'!$AA$2),1,0)</f>
        <v>0</v>
      </c>
      <c r="D2" s="119">
        <f>IF(AND('Sièges (R4)'!$AB$2&gt;0,'Suffrages (R5)'!D2='Suffrages (R5)'!$AA$2),1,0)</f>
        <v>0</v>
      </c>
      <c r="E2" s="119">
        <f>IF(AND('Sièges (R4)'!$AB$2&gt;0,'Suffrages (R5)'!E2='Suffrages (R5)'!$AA$2),1,0)</f>
        <v>0</v>
      </c>
      <c r="F2" s="119">
        <f>IF(AND('Sièges (R4)'!$AB$2&gt;0,'Suffrages (R5)'!F2='Suffrages (R5)'!$AA$2),1,0)</f>
        <v>0</v>
      </c>
      <c r="G2" s="119">
        <f>IF(AND('Sièges (R4)'!$AB$2&gt;0,'Suffrages (R5)'!G2='Suffrages (R5)'!$AA$2),1,0)</f>
        <v>0</v>
      </c>
      <c r="H2" s="119">
        <f>IF(AND('Sièges (R4)'!$AB$2&gt;0,'Suffrages (R5)'!H2='Suffrages (R5)'!$AA$2),1,0)</f>
        <v>0</v>
      </c>
      <c r="I2" s="119">
        <f>IF(AND('Sièges (R4)'!$AB$2&gt;0,'Suffrages (R5)'!I2='Suffrages (R5)'!$AA$2),1,0)</f>
        <v>0</v>
      </c>
      <c r="J2" s="119">
        <f>IF(AND('Sièges (R4)'!$AB$2&gt;0,'Suffrages (R5)'!J2='Suffrages (R5)'!$AA$2),1,0)</f>
        <v>0</v>
      </c>
      <c r="K2" s="119">
        <f>IF(AND('Sièges (R4)'!$AB$2&gt;0,'Suffrages (R5)'!K2='Suffrages (R5)'!$AA$2),1,0)</f>
        <v>0</v>
      </c>
      <c r="L2" s="119">
        <f>IF(AND('Sièges (R4)'!$AB$2&gt;0,'Suffrages (R5)'!L2='Suffrages (R5)'!$AA$2),1,0)</f>
        <v>0</v>
      </c>
      <c r="M2" s="119">
        <f>IF(AND('Sièges (R4)'!$AB$2&gt;0,'Suffrages (R5)'!M2='Suffrages (R5)'!$AA$2),1,0)</f>
        <v>0</v>
      </c>
      <c r="N2" s="119">
        <f>IF(AND('Sièges (R4)'!$AB$2&gt;0,'Suffrages (R5)'!N2='Suffrages (R5)'!$AA$2),1,0)</f>
        <v>0</v>
      </c>
      <c r="O2" s="119">
        <f>IF(AND('Sièges (R4)'!$AB$2&gt;0,'Suffrages (R5)'!O2='Suffrages (R5)'!$AA$2),1,0)</f>
        <v>0</v>
      </c>
      <c r="P2" s="119">
        <f>IF(AND('Sièges (R4)'!$AB$2&gt;0,'Suffrages (R5)'!P2='Suffrages (R5)'!$AA$2),1,0)</f>
        <v>0</v>
      </c>
      <c r="Q2" s="119">
        <f>IF(AND('Sièges (R4)'!$AB$2&gt;0,'Suffrages (R5)'!Q2='Suffrages (R5)'!$AA$2),1,0)</f>
        <v>0</v>
      </c>
      <c r="R2" s="119">
        <f>IF(AND('Sièges (R4)'!$AB$2&gt;0,'Suffrages (R5)'!R2='Suffrages (R5)'!$AA$2),1,0)</f>
        <v>0</v>
      </c>
      <c r="S2" s="119">
        <f>IF(AND('Sièges (R4)'!$AB$2&gt;0,'Suffrages (R5)'!S2='Suffrages (R5)'!$AA$2),1,0)</f>
        <v>0</v>
      </c>
      <c r="T2" s="119">
        <f>IF(AND('Sièges (R4)'!$AB$2&gt;0,'Suffrages (R5)'!T2='Suffrages (R5)'!$AA$2),1,0)</f>
        <v>1</v>
      </c>
      <c r="U2" s="119">
        <f>IF(AND('Sièges (R4)'!$AB$2&gt;0,'Suffrages (R5)'!U2='Suffrages (R5)'!$AA$2),1,0)</f>
        <v>0</v>
      </c>
      <c r="V2" s="119">
        <f>IF(AND('Sièges (R4)'!$AB$2&gt;0,'Suffrages (R5)'!V2='Suffrages (R5)'!$AA$2),1,0)</f>
        <v>0</v>
      </c>
      <c r="W2" s="119">
        <f>IF(AND('Sièges (R4)'!$AB$2&gt;0,'Suffrages (R5)'!W2='Suffrages (R5)'!$AA$2),1,0)</f>
        <v>0</v>
      </c>
      <c r="X2" s="119">
        <f>IF(AND('Sièges (R4)'!$AB$2&gt;0,'Suffrages (R5)'!X2='Suffrages (R5)'!$AA$2),1,0)</f>
        <v>0</v>
      </c>
      <c r="Y2" s="119">
        <f>IF(AND('Sièges (R4)'!$AB$2&gt;0,'Suffrages (R5)'!Y2='Suffrages (R5)'!$AA$2),1,0)</f>
        <v>0</v>
      </c>
      <c r="Z2" s="119">
        <f>IF(AND('Sièges (R4)'!$AB$2&gt;0,'Suffrages (R5)'!Z2='Suffrages (R5)'!$AA$2),1,0)</f>
        <v>0</v>
      </c>
      <c r="AA2" s="119">
        <f t="shared" ref="AA2:AA34" si="0">SUM(B2:Z2)</f>
        <v>1</v>
      </c>
      <c r="AB2" s="120">
        <f>'Sièges (R4)'!AB2-AA2</f>
        <v>0</v>
      </c>
    </row>
    <row r="3" spans="1:28" ht="18">
      <c r="A3" s="118" t="s">
        <v>42</v>
      </c>
      <c r="B3" s="121">
        <f>IF(AND('Sièges (R4)'!$AB$3&gt;0,'Suffrages (R5)'!B3='Suffrages (R5)'!$AA$3),1,0)</f>
        <v>0</v>
      </c>
      <c r="C3" s="121">
        <f>IF(AND('Sièges (R4)'!$AB$3&gt;0,'Suffrages (R5)'!C3='Suffrages (R5)'!$AA$3),1,0)</f>
        <v>0</v>
      </c>
      <c r="D3" s="121">
        <f>IF(AND('Sièges (R4)'!$AB$3&gt;0,'Suffrages (R5)'!D3='Suffrages (R5)'!$AA$3),1,0)</f>
        <v>0</v>
      </c>
      <c r="E3" s="121">
        <f>IF(AND('Sièges (R4)'!$AB$3&gt;0,'Suffrages (R5)'!E3='Suffrages (R5)'!$AA$3),1,0)</f>
        <v>0</v>
      </c>
      <c r="F3" s="121">
        <f>IF(AND('Sièges (R4)'!$AB$3&gt;0,'Suffrages (R5)'!F3='Suffrages (R5)'!$AA$3),1,0)</f>
        <v>0</v>
      </c>
      <c r="G3" s="121">
        <f>IF(AND('Sièges (R4)'!$AB$3&gt;0,'Suffrages (R5)'!G3='Suffrages (R5)'!$AA$3),1,0)</f>
        <v>0</v>
      </c>
      <c r="H3" s="121">
        <f>IF(AND('Sièges (R4)'!$AB$3&gt;0,'Suffrages (R5)'!H3='Suffrages (R5)'!$AA$3),1,0)</f>
        <v>0</v>
      </c>
      <c r="I3" s="121">
        <f>IF(AND('Sièges (R4)'!$AB$3&gt;0,'Suffrages (R5)'!I3='Suffrages (R5)'!$AA$3),1,0)</f>
        <v>1</v>
      </c>
      <c r="J3" s="121">
        <f>IF(AND('Sièges (R4)'!$AB$3&gt;0,'Suffrages (R5)'!J3='Suffrages (R5)'!$AA$3),1,0)</f>
        <v>0</v>
      </c>
      <c r="K3" s="121">
        <f>IF(AND('Sièges (R4)'!$AB$3&gt;0,'Suffrages (R5)'!K3='Suffrages (R5)'!$AA$3),1,0)</f>
        <v>0</v>
      </c>
      <c r="L3" s="121">
        <f>IF(AND('Sièges (R4)'!$AB$3&gt;0,'Suffrages (R5)'!L3='Suffrages (R5)'!$AA$3),1,0)</f>
        <v>0</v>
      </c>
      <c r="M3" s="121">
        <f>IF(AND('Sièges (R4)'!$AB$3&gt;0,'Suffrages (R5)'!M3='Suffrages (R5)'!$AA$3),1,0)</f>
        <v>0</v>
      </c>
      <c r="N3" s="121">
        <f>IF(AND('Sièges (R4)'!$AB$3&gt;0,'Suffrages (R5)'!N3='Suffrages (R5)'!$AA$3),1,0)</f>
        <v>0</v>
      </c>
      <c r="O3" s="121">
        <f>IF(AND('Sièges (R4)'!$AB$3&gt;0,'Suffrages (R5)'!O3='Suffrages (R5)'!$AA$3),1,0)</f>
        <v>0</v>
      </c>
      <c r="P3" s="121">
        <f>IF(AND('Sièges (R4)'!$AB$3&gt;0,'Suffrages (R5)'!P3='Suffrages (R5)'!$AA$3),1,0)</f>
        <v>0</v>
      </c>
      <c r="Q3" s="121">
        <f>IF(AND('Sièges (R4)'!$AB$3&gt;0,'Suffrages (R5)'!Q3='Suffrages (R5)'!$AA$3),1,0)</f>
        <v>0</v>
      </c>
      <c r="R3" s="121">
        <f>IF(AND('Sièges (R4)'!$AB$3&gt;0,'Suffrages (R5)'!R3='Suffrages (R5)'!$AA$3),1,0)</f>
        <v>0</v>
      </c>
      <c r="S3" s="121">
        <f>IF(AND('Sièges (R4)'!$AB$3&gt;0,'Suffrages (R5)'!S3='Suffrages (R5)'!$AA$3),1,0)</f>
        <v>0</v>
      </c>
      <c r="T3" s="121">
        <f>IF(AND('Sièges (R4)'!$AB$3&gt;0,'Suffrages (R5)'!T3='Suffrages (R5)'!$AA$3),1,0)</f>
        <v>0</v>
      </c>
      <c r="U3" s="121">
        <f>IF(AND('Sièges (R4)'!$AB$3&gt;0,'Suffrages (R5)'!U3='Suffrages (R5)'!$AA$3),1,0)</f>
        <v>0</v>
      </c>
      <c r="V3" s="121">
        <f>IF(AND('Sièges (R4)'!$AB$3&gt;0,'Suffrages (R5)'!V3='Suffrages (R5)'!$AA$3),1,0)</f>
        <v>0</v>
      </c>
      <c r="W3" s="121">
        <f>IF(AND('Sièges (R4)'!$AB$3&gt;0,'Suffrages (R5)'!W3='Suffrages (R5)'!$AA$3),1,0)</f>
        <v>0</v>
      </c>
      <c r="X3" s="121">
        <f>IF(AND('Sièges (R4)'!$AB$3&gt;0,'Suffrages (R5)'!X3='Suffrages (R5)'!$AA$3),1,0)</f>
        <v>0</v>
      </c>
      <c r="Y3" s="121">
        <f>IF(AND('Sièges (R4)'!$AB$3&gt;0,'Suffrages (R5)'!Y3='Suffrages (R5)'!$AA$3),1,0)</f>
        <v>0</v>
      </c>
      <c r="Z3" s="121">
        <f>IF(AND('Sièges (R4)'!$AB$3&gt;0,'Suffrages (R5)'!Z3='Suffrages (R5)'!$AA$3),1,0)</f>
        <v>0</v>
      </c>
      <c r="AA3" s="119">
        <f t="shared" si="0"/>
        <v>1</v>
      </c>
      <c r="AB3" s="120">
        <f>'Sièges (R4)'!AB3-AA3</f>
        <v>0</v>
      </c>
    </row>
    <row r="4" spans="1:28" ht="18">
      <c r="A4" s="118" t="s">
        <v>43</v>
      </c>
      <c r="B4" s="121">
        <f>IF(AND('Sièges (R4)'!$AB$4&gt;0,'Suffrages (R5)'!B4='Suffrages (R5)'!$AA$4),1,0)</f>
        <v>0</v>
      </c>
      <c r="C4" s="121">
        <f>IF(AND('Sièges (R4)'!$AB$4&gt;0,'Suffrages (R5)'!C4='Suffrages (R5)'!$AA$4),1,0)</f>
        <v>0</v>
      </c>
      <c r="D4" s="121">
        <f>IF(AND('Sièges (R4)'!$AB$4&gt;0,'Suffrages (R5)'!D4='Suffrages (R5)'!$AA$4),1,0)</f>
        <v>0</v>
      </c>
      <c r="E4" s="121">
        <f>IF(AND('Sièges (R4)'!$AB$4&gt;0,'Suffrages (R5)'!E4='Suffrages (R5)'!$AA$4),1,0)</f>
        <v>0</v>
      </c>
      <c r="F4" s="121">
        <f>IF(AND('Sièges (R4)'!$AB$4&gt;0,'Suffrages (R5)'!F4='Suffrages (R5)'!$AA$4),1,0)</f>
        <v>0</v>
      </c>
      <c r="G4" s="121">
        <f>IF(AND('Sièges (R4)'!$AB$4&gt;0,'Suffrages (R5)'!G4='Suffrages (R5)'!$AA$4),1,0)</f>
        <v>0</v>
      </c>
      <c r="H4" s="121">
        <f>IF(AND('Sièges (R4)'!$AB$4&gt;0,'Suffrages (R5)'!H4='Suffrages (R5)'!$AA$4),1,0)</f>
        <v>0</v>
      </c>
      <c r="I4" s="121">
        <f>IF(AND('Sièges (R4)'!$AB$4&gt;0,'Suffrages (R5)'!I4='Suffrages (R5)'!$AA$4),1,0)</f>
        <v>0</v>
      </c>
      <c r="J4" s="121">
        <f>IF(AND('Sièges (R4)'!$AB$4&gt;0,'Suffrages (R5)'!J4='Suffrages (R5)'!$AA$4),1,0)</f>
        <v>1</v>
      </c>
      <c r="K4" s="121">
        <f>IF(AND('Sièges (R4)'!$AB$4&gt;0,'Suffrages (R5)'!K4='Suffrages (R5)'!$AA$4),1,0)</f>
        <v>0</v>
      </c>
      <c r="L4" s="121">
        <f>IF(AND('Sièges (R4)'!$AB$4&gt;0,'Suffrages (R5)'!L4='Suffrages (R5)'!$AA$4),1,0)</f>
        <v>0</v>
      </c>
      <c r="M4" s="121">
        <f>IF(AND('Sièges (R4)'!$AB$4&gt;0,'Suffrages (R5)'!M4='Suffrages (R5)'!$AA$4),1,0)</f>
        <v>0</v>
      </c>
      <c r="N4" s="121">
        <f>IF(AND('Sièges (R4)'!$AB$4&gt;0,'Suffrages (R5)'!N4='Suffrages (R5)'!$AA$4),1,0)</f>
        <v>0</v>
      </c>
      <c r="O4" s="121">
        <f>IF(AND('Sièges (R4)'!$AB$4&gt;0,'Suffrages (R5)'!O4='Suffrages (R5)'!$AA$4),1,0)</f>
        <v>0</v>
      </c>
      <c r="P4" s="121">
        <f>IF(AND('Sièges (R4)'!$AB$4&gt;0,'Suffrages (R5)'!P4='Suffrages (R5)'!$AA$4),1,0)</f>
        <v>0</v>
      </c>
      <c r="Q4" s="121">
        <f>IF(AND('Sièges (R4)'!$AB$4&gt;0,'Suffrages (R5)'!Q4='Suffrages (R5)'!$AA$4),1,0)</f>
        <v>0</v>
      </c>
      <c r="R4" s="121">
        <f>IF(AND('Sièges (R4)'!$AB$4&gt;0,'Suffrages (R5)'!R4='Suffrages (R5)'!$AA$4),1,0)</f>
        <v>0</v>
      </c>
      <c r="S4" s="121">
        <f>IF(AND('Sièges (R4)'!$AB$4&gt;0,'Suffrages (R5)'!S4='Suffrages (R5)'!$AA$4),1,0)</f>
        <v>0</v>
      </c>
      <c r="T4" s="121">
        <f>IF(AND('Sièges (R4)'!$AB$4&gt;0,'Suffrages (R5)'!T4='Suffrages (R5)'!$AA$4),1,0)</f>
        <v>0</v>
      </c>
      <c r="U4" s="121">
        <f>IF(AND('Sièges (R4)'!$AB$4&gt;0,'Suffrages (R5)'!U4='Suffrages (R5)'!$AA$4),1,0)</f>
        <v>0</v>
      </c>
      <c r="V4" s="121">
        <f>IF(AND('Sièges (R4)'!$AB$4&gt;0,'Suffrages (R5)'!V4='Suffrages (R5)'!$AA$4),1,0)</f>
        <v>0</v>
      </c>
      <c r="W4" s="121">
        <f>IF(AND('Sièges (R4)'!$AB$4&gt;0,'Suffrages (R5)'!W4='Suffrages (R5)'!$AA$4),1,0)</f>
        <v>0</v>
      </c>
      <c r="X4" s="121">
        <f>IF(AND('Sièges (R4)'!$AB$4&gt;0,'Suffrages (R5)'!X4='Suffrages (R5)'!$AA$4),1,0)</f>
        <v>0</v>
      </c>
      <c r="Y4" s="121">
        <f>IF(AND('Sièges (R4)'!$AB$4&gt;0,'Suffrages (R5)'!Y4='Suffrages (R5)'!$AA$4),1,0)</f>
        <v>0</v>
      </c>
      <c r="Z4" s="121">
        <f>IF(AND('Sièges (R4)'!$AB$4&gt;0,'Suffrages (R5)'!Z4='Suffrages (R5)'!$AA$4),1,0)</f>
        <v>0</v>
      </c>
      <c r="AA4" s="119">
        <f t="shared" si="0"/>
        <v>1</v>
      </c>
      <c r="AB4" s="120">
        <f>'Sièges (R4)'!AB4-AA4</f>
        <v>1</v>
      </c>
    </row>
    <row r="5" spans="1:28" ht="18">
      <c r="A5" s="118" t="s">
        <v>44</v>
      </c>
      <c r="B5" s="121">
        <f>IF(AND('Sièges (R4)'!$AB$5&gt;0,'Suffrages (R5)'!B5='Suffrages (R5)'!$AA$5),1,0)</f>
        <v>0</v>
      </c>
      <c r="C5" s="121">
        <f>IF(AND('Sièges (R4)'!$AB$5&gt;0,'Suffrages (R5)'!C5='Suffrages (R5)'!$AA$5),1,0)</f>
        <v>0</v>
      </c>
      <c r="D5" s="121">
        <f>IF(AND('Sièges (R4)'!$AB$5&gt;0,'Suffrages (R5)'!D5='Suffrages (R5)'!$AA$5),1,0)</f>
        <v>0</v>
      </c>
      <c r="E5" s="121">
        <f>IF(AND('Sièges (R4)'!$AB$5&gt;0,'Suffrages (R5)'!E5='Suffrages (R5)'!$AA$5),1,0)</f>
        <v>0</v>
      </c>
      <c r="F5" s="121">
        <f>IF(AND('Sièges (R4)'!$AB$5&gt;0,'Suffrages (R5)'!F5='Suffrages (R5)'!$AA$5),1,0)</f>
        <v>0</v>
      </c>
      <c r="G5" s="121">
        <f>IF(AND('Sièges (R4)'!$AB$5&gt;0,'Suffrages (R5)'!G5='Suffrages (R5)'!$AA$5),1,0)</f>
        <v>0</v>
      </c>
      <c r="H5" s="121">
        <f>IF(AND('Sièges (R4)'!$AB$5&gt;0,'Suffrages (R5)'!H5='Suffrages (R5)'!$AA$5),1,0)</f>
        <v>0</v>
      </c>
      <c r="I5" s="121">
        <f>IF(AND('Sièges (R4)'!$AB$5&gt;0,'Suffrages (R5)'!I5='Suffrages (R5)'!$AA$5),1,0)</f>
        <v>0</v>
      </c>
      <c r="J5" s="121">
        <f>IF(AND('Sièges (R4)'!$AB$5&gt;0,'Suffrages (R5)'!J5='Suffrages (R5)'!$AA$5),1,0)</f>
        <v>0</v>
      </c>
      <c r="K5" s="121">
        <f>IF(AND('Sièges (R4)'!$AB$5&gt;0,'Suffrages (R5)'!K5='Suffrages (R5)'!$AA$5),1,0)</f>
        <v>0</v>
      </c>
      <c r="L5" s="121">
        <f>IF(AND('Sièges (R4)'!$AB$5&gt;0,'Suffrages (R5)'!L5='Suffrages (R5)'!$AA$5),1,0)</f>
        <v>0</v>
      </c>
      <c r="M5" s="121">
        <f>IF(AND('Sièges (R4)'!$AB$5&gt;0,'Suffrages (R5)'!M5='Suffrages (R5)'!$AA$5),1,0)</f>
        <v>0</v>
      </c>
      <c r="N5" s="121">
        <f>IF(AND('Sièges (R4)'!$AB$5&gt;0,'Suffrages (R5)'!N5='Suffrages (R5)'!$AA$5),1,0)</f>
        <v>0</v>
      </c>
      <c r="O5" s="121">
        <f>IF(AND('Sièges (R4)'!$AB$5&gt;0,'Suffrages (R5)'!O5='Suffrages (R5)'!$AA$5),1,0)</f>
        <v>0</v>
      </c>
      <c r="P5" s="121">
        <f>IF(AND('Sièges (R4)'!$AB$5&gt;0,'Suffrages (R5)'!P5='Suffrages (R5)'!$AA$5),1,0)</f>
        <v>1</v>
      </c>
      <c r="Q5" s="121">
        <f>IF(AND('Sièges (R4)'!$AB$5&gt;0,'Suffrages (R5)'!Q5='Suffrages (R5)'!$AA$5),1,0)</f>
        <v>0</v>
      </c>
      <c r="R5" s="121">
        <f>IF(AND('Sièges (R4)'!$AB$5&gt;0,'Suffrages (R5)'!R5='Suffrages (R5)'!$AA$5),1,0)</f>
        <v>0</v>
      </c>
      <c r="S5" s="121">
        <f>IF(AND('Sièges (R4)'!$AB$5&gt;0,'Suffrages (R5)'!S5='Suffrages (R5)'!$AA$5),1,0)</f>
        <v>0</v>
      </c>
      <c r="T5" s="121">
        <f>IF(AND('Sièges (R4)'!$AB$5&gt;0,'Suffrages (R5)'!T5='Suffrages (R5)'!$AA$5),1,0)</f>
        <v>0</v>
      </c>
      <c r="U5" s="121">
        <f>IF(AND('Sièges (R4)'!$AB$5&gt;0,'Suffrages (R5)'!U5='Suffrages (R5)'!$AA$5),1,0)</f>
        <v>0</v>
      </c>
      <c r="V5" s="121">
        <f>IF(AND('Sièges (R4)'!$AB$5&gt;0,'Suffrages (R5)'!V5='Suffrages (R5)'!$AA$5),1,0)</f>
        <v>0</v>
      </c>
      <c r="W5" s="121">
        <f>IF(AND('Sièges (R4)'!$AB$5&gt;0,'Suffrages (R5)'!W5='Suffrages (R5)'!$AA$5),1,0)</f>
        <v>0</v>
      </c>
      <c r="X5" s="121">
        <f>IF(AND('Sièges (R4)'!$AB$5&gt;0,'Suffrages (R5)'!X5='Suffrages (R5)'!$AA$5),1,0)</f>
        <v>0</v>
      </c>
      <c r="Y5" s="121">
        <f>IF(AND('Sièges (R4)'!$AB$5&gt;0,'Suffrages (R5)'!Y5='Suffrages (R5)'!$AA$5),1,0)</f>
        <v>0</v>
      </c>
      <c r="Z5" s="121">
        <f>IF(AND('Sièges (R4)'!$AB$5&gt;0,'Suffrages (R5)'!Z5='Suffrages (R5)'!$AA$5),1,0)</f>
        <v>0</v>
      </c>
      <c r="AA5" s="119">
        <f t="shared" si="0"/>
        <v>1</v>
      </c>
      <c r="AB5" s="120">
        <f>'Sièges (R4)'!AB5-AA5</f>
        <v>0</v>
      </c>
    </row>
    <row r="6" spans="1:28" ht="18">
      <c r="A6" s="118" t="s">
        <v>45</v>
      </c>
      <c r="B6" s="121">
        <f>IF(AND('Sièges (R4)'!$AB$6&gt;0,'Suffrages (R5)'!B6='Suffrages (R5)'!$AA$6),1,0)</f>
        <v>0</v>
      </c>
      <c r="C6" s="121">
        <f>IF(AND('Sièges (R4)'!$AB$6&gt;0,'Suffrages (R5)'!C6='Suffrages (R5)'!$AA$6),1,0)</f>
        <v>0</v>
      </c>
      <c r="D6" s="121">
        <f>IF(AND('Sièges (R4)'!$AB$6&gt;0,'Suffrages (R5)'!D6='Suffrages (R5)'!$AA$6),1,0)</f>
        <v>0</v>
      </c>
      <c r="E6" s="121">
        <f>IF(AND('Sièges (R4)'!$AB$6&gt;0,'Suffrages (R5)'!E6='Suffrages (R5)'!$AA$6),1,0)</f>
        <v>0</v>
      </c>
      <c r="F6" s="121">
        <f>IF(AND('Sièges (R4)'!$AB$6&gt;0,'Suffrages (R5)'!F6='Suffrages (R5)'!$AA$6),1,0)</f>
        <v>0</v>
      </c>
      <c r="G6" s="121">
        <f>IF(AND('Sièges (R4)'!$AB$6&gt;0,'Suffrages (R5)'!G6='Suffrages (R5)'!$AA$6),1,0)</f>
        <v>0</v>
      </c>
      <c r="H6" s="121">
        <f>IF(AND('Sièges (R4)'!$AB$6&gt;0,'Suffrages (R5)'!H6='Suffrages (R5)'!$AA$6),1,0)</f>
        <v>0</v>
      </c>
      <c r="I6" s="121">
        <f>IF(AND('Sièges (R4)'!$AB$6&gt;0,'Suffrages (R5)'!I6='Suffrages (R5)'!$AA$6),1,0)</f>
        <v>0</v>
      </c>
      <c r="J6" s="121">
        <f>IF(AND('Sièges (R4)'!$AB$6&gt;0,'Suffrages (R5)'!J6='Suffrages (R5)'!$AA$6),1,0)</f>
        <v>0</v>
      </c>
      <c r="K6" s="121">
        <f>IF(AND('Sièges (R4)'!$AB$6&gt;0,'Suffrages (R5)'!K6='Suffrages (R5)'!$AA$6),1,0)</f>
        <v>0</v>
      </c>
      <c r="L6" s="121">
        <f>IF(AND('Sièges (R4)'!$AB$6&gt;0,'Suffrages (R5)'!L6='Suffrages (R5)'!$AA$6),1,0)</f>
        <v>0</v>
      </c>
      <c r="M6" s="121">
        <f>IF(AND('Sièges (R4)'!$AB$6&gt;0,'Suffrages (R5)'!M6='Suffrages (R5)'!$AA$6),1,0)</f>
        <v>0</v>
      </c>
      <c r="N6" s="121">
        <f>IF(AND('Sièges (R4)'!$AB$6&gt;0,'Suffrages (R5)'!N6='Suffrages (R5)'!$AA$6),1,0)</f>
        <v>0</v>
      </c>
      <c r="O6" s="121">
        <f>IF(AND('Sièges (R4)'!$AB$6&gt;0,'Suffrages (R5)'!O6='Suffrages (R5)'!$AA$6),1,0)</f>
        <v>0</v>
      </c>
      <c r="P6" s="121">
        <f>IF(AND('Sièges (R4)'!$AB$6&gt;0,'Suffrages (R5)'!P6='Suffrages (R5)'!$AA$6),1,0)</f>
        <v>0</v>
      </c>
      <c r="Q6" s="121">
        <f>IF(AND('Sièges (R4)'!$AB$6&gt;0,'Suffrages (R5)'!Q6='Suffrages (R5)'!$AA$6),1,0)</f>
        <v>0</v>
      </c>
      <c r="R6" s="121">
        <f>IF(AND('Sièges (R4)'!$AB$6&gt;0,'Suffrages (R5)'!R6='Suffrages (R5)'!$AA$6),1,0)</f>
        <v>0</v>
      </c>
      <c r="S6" s="121">
        <f>IF(AND('Sièges (R4)'!$AB$6&gt;0,'Suffrages (R5)'!S6='Suffrages (R5)'!$AA$6),1,0)</f>
        <v>1</v>
      </c>
      <c r="T6" s="121">
        <f>IF(AND('Sièges (R4)'!$AB$6&gt;0,'Suffrages (R5)'!T6='Suffrages (R5)'!$AA$6),1,0)</f>
        <v>0</v>
      </c>
      <c r="U6" s="121">
        <f>IF(AND('Sièges (R4)'!$AB$6&gt;0,'Suffrages (R5)'!U6='Suffrages (R5)'!$AA$6),1,0)</f>
        <v>0</v>
      </c>
      <c r="V6" s="121">
        <f>IF(AND('Sièges (R4)'!$AB$6&gt;0,'Suffrages (R5)'!V6='Suffrages (R5)'!$AA$6),1,0)</f>
        <v>0</v>
      </c>
      <c r="W6" s="121">
        <f>IF(AND('Sièges (R4)'!$AB$6&gt;0,'Suffrages (R5)'!W6='Suffrages (R5)'!$AA$6),1,0)</f>
        <v>0</v>
      </c>
      <c r="X6" s="121">
        <f>IF(AND('Sièges (R4)'!$AB$6&gt;0,'Suffrages (R5)'!X6='Suffrages (R5)'!$AA$6),1,0)</f>
        <v>0</v>
      </c>
      <c r="Y6" s="121">
        <f>IF(AND('Sièges (R4)'!$AB$6&gt;0,'Suffrages (R5)'!Y6='Suffrages (R5)'!$AA$6),1,0)</f>
        <v>0</v>
      </c>
      <c r="Z6" s="121">
        <f>IF(AND('Sièges (R4)'!$AB$6&gt;0,'Suffrages (R5)'!Z6='Suffrages (R5)'!$AA$6),1,0)</f>
        <v>0</v>
      </c>
      <c r="AA6" s="119">
        <f t="shared" si="0"/>
        <v>1</v>
      </c>
      <c r="AB6" s="120">
        <f>'Sièges (R4)'!AB6-AA6</f>
        <v>2</v>
      </c>
    </row>
    <row r="7" spans="1:28" ht="18">
      <c r="A7" s="118" t="s">
        <v>46</v>
      </c>
      <c r="B7" s="121">
        <f>IF(AND('Sièges (R4)'!$AB$7&gt;0,'Suffrages (R5)'!B7='Suffrages (R5)'!$AA$7),1,0)</f>
        <v>0</v>
      </c>
      <c r="C7" s="121">
        <f>IF(AND('Sièges (R4)'!$AB$7&gt;0,'Suffrages (R5)'!C7='Suffrages (R5)'!$AA$7),1,0)</f>
        <v>0</v>
      </c>
      <c r="D7" s="121">
        <f>IF(AND('Sièges (R4)'!$AB$7&gt;0,'Suffrages (R5)'!D7='Suffrages (R5)'!$AA$7),1,0)</f>
        <v>0</v>
      </c>
      <c r="E7" s="121">
        <f>IF(AND('Sièges (R4)'!$AB$7&gt;0,'Suffrages (R5)'!E7='Suffrages (R5)'!$AA$7),1,0)</f>
        <v>0</v>
      </c>
      <c r="F7" s="121">
        <f>IF(AND('Sièges (R4)'!$AB$7&gt;0,'Suffrages (R5)'!F7='Suffrages (R5)'!$AA$7),1,0)</f>
        <v>0</v>
      </c>
      <c r="G7" s="121">
        <f>IF(AND('Sièges (R4)'!$AB$7&gt;0,'Suffrages (R5)'!G7='Suffrages (R5)'!$AA$7),1,0)</f>
        <v>0</v>
      </c>
      <c r="H7" s="121">
        <f>IF(AND('Sièges (R4)'!$AB$7&gt;0,'Suffrages (R5)'!H7='Suffrages (R5)'!$AA$7),1,0)</f>
        <v>0</v>
      </c>
      <c r="I7" s="121">
        <f>IF(AND('Sièges (R4)'!$AB$7&gt;0,'Suffrages (R5)'!I7='Suffrages (R5)'!$AA$7),1,0)</f>
        <v>0</v>
      </c>
      <c r="J7" s="121">
        <f>IF(AND('Sièges (R4)'!$AB$7&gt;0,'Suffrages (R5)'!J7='Suffrages (R5)'!$AA$7),1,0)</f>
        <v>0</v>
      </c>
      <c r="K7" s="121">
        <f>IF(AND('Sièges (R4)'!$AB$7&gt;0,'Suffrages (R5)'!K7='Suffrages (R5)'!$AA$7),1,0)</f>
        <v>0</v>
      </c>
      <c r="L7" s="121">
        <f>IF(AND('Sièges (R4)'!$AB$7&gt;0,'Suffrages (R5)'!L7='Suffrages (R5)'!$AA$7),1,0)</f>
        <v>0</v>
      </c>
      <c r="M7" s="121">
        <f>IF(AND('Sièges (R4)'!$AB$7&gt;0,'Suffrages (R5)'!M7='Suffrages (R5)'!$AA$7),1,0)</f>
        <v>0</v>
      </c>
      <c r="N7" s="121">
        <f>IF(AND('Sièges (R4)'!$AB$7&gt;0,'Suffrages (R5)'!N7='Suffrages (R5)'!$AA$7),1,0)</f>
        <v>0</v>
      </c>
      <c r="O7" s="121">
        <f>IF(AND('Sièges (R4)'!$AB$7&gt;0,'Suffrages (R5)'!O7='Suffrages (R5)'!$AA$7),1,0)</f>
        <v>0</v>
      </c>
      <c r="P7" s="121">
        <f>IF(AND('Sièges (R4)'!$AB$7&gt;0,'Suffrages (R5)'!P7='Suffrages (R5)'!$AA$7),1,0)</f>
        <v>0</v>
      </c>
      <c r="Q7" s="121">
        <f>IF(AND('Sièges (R4)'!$AB$7&gt;0,'Suffrages (R5)'!Q7='Suffrages (R5)'!$AA$7),1,0)</f>
        <v>0</v>
      </c>
      <c r="R7" s="121">
        <f>IF(AND('Sièges (R4)'!$AB$7&gt;0,'Suffrages (R5)'!R7='Suffrages (R5)'!$AA$7),1,0)</f>
        <v>0</v>
      </c>
      <c r="S7" s="121">
        <f>IF(AND('Sièges (R4)'!$AB$7&gt;0,'Suffrages (R5)'!S7='Suffrages (R5)'!$AA$7),1,0)</f>
        <v>0</v>
      </c>
      <c r="T7" s="121">
        <f>IF(AND('Sièges (R4)'!$AB$7&gt;0,'Suffrages (R5)'!T7='Suffrages (R5)'!$AA$7),1,0)</f>
        <v>0</v>
      </c>
      <c r="U7" s="121">
        <f>IF(AND('Sièges (R4)'!$AB$7&gt;0,'Suffrages (R5)'!U7='Suffrages (R5)'!$AA$7),1,0)</f>
        <v>0</v>
      </c>
      <c r="V7" s="121">
        <f>IF(AND('Sièges (R4)'!$AB$7&gt;0,'Suffrages (R5)'!V7='Suffrages (R5)'!$AA$7),1,0)</f>
        <v>0</v>
      </c>
      <c r="W7" s="121">
        <f>IF(AND('Sièges (R4)'!$AB$7&gt;0,'Suffrages (R5)'!W7='Suffrages (R5)'!$AA$7),1,0)</f>
        <v>0</v>
      </c>
      <c r="X7" s="121">
        <f>IF(AND('Sièges (R4)'!$AB$7&gt;0,'Suffrages (R5)'!X7='Suffrages (R5)'!$AA$7),1,0)</f>
        <v>0</v>
      </c>
      <c r="Y7" s="121">
        <f>IF(AND('Sièges (R4)'!$AB$7&gt;0,'Suffrages (R5)'!Y7='Suffrages (R5)'!$AA$7),1,0)</f>
        <v>1</v>
      </c>
      <c r="Z7" s="121">
        <f>IF(AND('Sièges (R4)'!$AB$7&gt;0,'Suffrages (R5)'!Z7='Suffrages (R5)'!$AA$7),1,0)</f>
        <v>0</v>
      </c>
      <c r="AA7" s="119">
        <f t="shared" si="0"/>
        <v>1</v>
      </c>
      <c r="AB7" s="120">
        <f>'Sièges (R4)'!AB7-AA7</f>
        <v>0</v>
      </c>
    </row>
    <row r="8" spans="1:28" ht="18">
      <c r="A8" s="118" t="s">
        <v>47</v>
      </c>
      <c r="B8" s="121">
        <f>IF(AND('Sièges (R4)'!$AB$8&gt;0,'Suffrages (R5)'!B8='Suffrages (R5)'!$AA$8),1,0)</f>
        <v>0</v>
      </c>
      <c r="C8" s="121">
        <f>IF(AND('Sièges (R4)'!$AB$8&gt;0,'Suffrages (R5)'!C8='Suffrages (R5)'!$AA$8),1,0)</f>
        <v>0</v>
      </c>
      <c r="D8" s="121">
        <f>IF(AND('Sièges (R4)'!$AB$8&gt;0,'Suffrages (R5)'!D8='Suffrages (R5)'!$AA$8),1,0)</f>
        <v>0</v>
      </c>
      <c r="E8" s="121">
        <f>IF(AND('Sièges (R4)'!$AB$8&gt;0,'Suffrages (R5)'!E8='Suffrages (R5)'!$AA$8),1,0)</f>
        <v>0</v>
      </c>
      <c r="F8" s="121">
        <f>IF(AND('Sièges (R4)'!$AB$8&gt;0,'Suffrages (R5)'!F8='Suffrages (R5)'!$AA$8),1,0)</f>
        <v>0</v>
      </c>
      <c r="G8" s="121">
        <f>IF(AND('Sièges (R4)'!$AB$8&gt;0,'Suffrages (R5)'!G8='Suffrages (R5)'!$AA$8),1,0)</f>
        <v>0</v>
      </c>
      <c r="H8" s="121">
        <f>IF(AND('Sièges (R4)'!$AB$8&gt;0,'Suffrages (R5)'!H8='Suffrages (R5)'!$AA$8),1,0)</f>
        <v>0</v>
      </c>
      <c r="I8" s="121">
        <f>IF(AND('Sièges (R4)'!$AB$8&gt;0,'Suffrages (R5)'!I8='Suffrages (R5)'!$AA$8),1,0)</f>
        <v>1</v>
      </c>
      <c r="J8" s="121">
        <f>IF(AND('Sièges (R4)'!$AB$8&gt;0,'Suffrages (R5)'!J8='Suffrages (R5)'!$AA$8),1,0)</f>
        <v>0</v>
      </c>
      <c r="K8" s="121">
        <f>IF(AND('Sièges (R4)'!$AB$8&gt;0,'Suffrages (R5)'!K8='Suffrages (R5)'!$AA$8),1,0)</f>
        <v>0</v>
      </c>
      <c r="L8" s="121">
        <f>IF(AND('Sièges (R4)'!$AB$8&gt;0,'Suffrages (R5)'!L8='Suffrages (R5)'!$AA$8),1,0)</f>
        <v>0</v>
      </c>
      <c r="M8" s="121">
        <f>IF(AND('Sièges (R4)'!$AB$8&gt;0,'Suffrages (R5)'!M8='Suffrages (R5)'!$AA$8),1,0)</f>
        <v>0</v>
      </c>
      <c r="N8" s="121">
        <f>IF(AND('Sièges (R4)'!$AB$8&gt;0,'Suffrages (R5)'!N8='Suffrages (R5)'!$AA$8),1,0)</f>
        <v>0</v>
      </c>
      <c r="O8" s="121">
        <f>IF(AND('Sièges (R4)'!$AB$8&gt;0,'Suffrages (R5)'!O8='Suffrages (R5)'!$AA$8),1,0)</f>
        <v>0</v>
      </c>
      <c r="P8" s="121">
        <f>IF(AND('Sièges (R4)'!$AB$8&gt;0,'Suffrages (R5)'!P8='Suffrages (R5)'!$AA$8),1,0)</f>
        <v>0</v>
      </c>
      <c r="Q8" s="121">
        <f>IF(AND('Sièges (R4)'!$AB$8&gt;0,'Suffrages (R5)'!Q8='Suffrages (R5)'!$AA$8),1,0)</f>
        <v>0</v>
      </c>
      <c r="R8" s="121">
        <f>IF(AND('Sièges (R4)'!$AB$8&gt;0,'Suffrages (R5)'!R8='Suffrages (R5)'!$AA$8),1,0)</f>
        <v>0</v>
      </c>
      <c r="S8" s="121">
        <f>IF(AND('Sièges (R4)'!$AB$8&gt;0,'Suffrages (R5)'!S8='Suffrages (R5)'!$AA$8),1,0)</f>
        <v>0</v>
      </c>
      <c r="T8" s="121">
        <f>IF(AND('Sièges (R4)'!$AB$8&gt;0,'Suffrages (R5)'!T8='Suffrages (R5)'!$AA$8),1,0)</f>
        <v>0</v>
      </c>
      <c r="U8" s="121">
        <f>IF(AND('Sièges (R4)'!$AB$8&gt;0,'Suffrages (R5)'!U8='Suffrages (R5)'!$AA$8),1,0)</f>
        <v>0</v>
      </c>
      <c r="V8" s="121">
        <f>IF(AND('Sièges (R4)'!$AB$8&gt;0,'Suffrages (R5)'!V8='Suffrages (R5)'!$AA$8),1,0)</f>
        <v>0</v>
      </c>
      <c r="W8" s="121">
        <f>IF(AND('Sièges (R4)'!$AB$8&gt;0,'Suffrages (R5)'!W8='Suffrages (R5)'!$AA$8),1,0)</f>
        <v>0</v>
      </c>
      <c r="X8" s="121">
        <f>IF(AND('Sièges (R4)'!$AB$8&gt;0,'Suffrages (R5)'!X8='Suffrages (R5)'!$AA$8),1,0)</f>
        <v>0</v>
      </c>
      <c r="Y8" s="121">
        <f>IF(AND('Sièges (R4)'!$AB$8&gt;0,'Suffrages (R5)'!Y8='Suffrages (R5)'!$AA$8),1,0)</f>
        <v>0</v>
      </c>
      <c r="Z8" s="121">
        <f>IF(AND('Sièges (R4)'!$AB$8&gt;0,'Suffrages (R5)'!Z8='Suffrages (R5)'!$AA$8),1,0)</f>
        <v>0</v>
      </c>
      <c r="AA8" s="119">
        <f t="shared" si="0"/>
        <v>1</v>
      </c>
      <c r="AB8" s="120">
        <f>'Sièges (R4)'!AB8-AA8</f>
        <v>1</v>
      </c>
    </row>
    <row r="9" spans="1:28" ht="18">
      <c r="A9" s="118" t="s">
        <v>48</v>
      </c>
      <c r="B9" s="121">
        <f>IF(AND('Sièges (R4)'!$AB$9&gt;0,'Suffrages (R5)'!B9='Suffrages (R5)'!$AA$9),1,0)</f>
        <v>0</v>
      </c>
      <c r="C9" s="121">
        <f>IF(AND('Sièges (R4)'!$AB$9&gt;0,'Suffrages (R5)'!C9='Suffrages (R5)'!$AA$9),1,0)</f>
        <v>0</v>
      </c>
      <c r="D9" s="121">
        <f>IF(AND('Sièges (R4)'!$AB$9&gt;0,'Suffrages (R5)'!D9='Suffrages (R5)'!$AA$9),1,0)</f>
        <v>0</v>
      </c>
      <c r="E9" s="121">
        <f>IF(AND('Sièges (R4)'!$AB$9&gt;0,'Suffrages (R5)'!E9='Suffrages (R5)'!$AA$9),1,0)</f>
        <v>0</v>
      </c>
      <c r="F9" s="121">
        <f>IF(AND('Sièges (R4)'!$AB$9&gt;0,'Suffrages (R5)'!F9='Suffrages (R5)'!$AA$9),1,0)</f>
        <v>0</v>
      </c>
      <c r="G9" s="121">
        <f>IF(AND('Sièges (R4)'!$AB$9&gt;0,'Suffrages (R5)'!G9='Suffrages (R5)'!$AA$9),1,0)</f>
        <v>0</v>
      </c>
      <c r="H9" s="121">
        <f>IF(AND('Sièges (R4)'!$AB$9&gt;0,'Suffrages (R5)'!H9='Suffrages (R5)'!$AA$9),1,0)</f>
        <v>0</v>
      </c>
      <c r="I9" s="121">
        <f>IF(AND('Sièges (R4)'!$AB$9&gt;0,'Suffrages (R5)'!I9='Suffrages (R5)'!$AA$9),1,0)</f>
        <v>0</v>
      </c>
      <c r="J9" s="121">
        <f>IF(AND('Sièges (R4)'!$AB$9&gt;0,'Suffrages (R5)'!J9='Suffrages (R5)'!$AA$9),1,0)</f>
        <v>0</v>
      </c>
      <c r="K9" s="121">
        <f>IF(AND('Sièges (R4)'!$AB$9&gt;0,'Suffrages (R5)'!K9='Suffrages (R5)'!$AA$9),1,0)</f>
        <v>0</v>
      </c>
      <c r="L9" s="121">
        <f>IF(AND('Sièges (R4)'!$AB$9&gt;0,'Suffrages (R5)'!L9='Suffrages (R5)'!$AA$9),1,0)</f>
        <v>0</v>
      </c>
      <c r="M9" s="121">
        <f>IF(AND('Sièges (R4)'!$AB$9&gt;0,'Suffrages (R5)'!M9='Suffrages (R5)'!$AA$9),1,0)</f>
        <v>0</v>
      </c>
      <c r="N9" s="121">
        <f>IF(AND('Sièges (R4)'!$AB$9&gt;0,'Suffrages (R5)'!N9='Suffrages (R5)'!$AA$9),1,0)</f>
        <v>0</v>
      </c>
      <c r="O9" s="121">
        <f>IF(AND('Sièges (R4)'!$AB$9&gt;0,'Suffrages (R5)'!O9='Suffrages (R5)'!$AA$9),1,0)</f>
        <v>1</v>
      </c>
      <c r="P9" s="121">
        <f>IF(AND('Sièges (R4)'!$AB$9&gt;0,'Suffrages (R5)'!P9='Suffrages (R5)'!$AA$9),1,0)</f>
        <v>0</v>
      </c>
      <c r="Q9" s="121">
        <f>IF(AND('Sièges (R4)'!$AB$9&gt;0,'Suffrages (R5)'!Q9='Suffrages (R5)'!$AA$9),1,0)</f>
        <v>0</v>
      </c>
      <c r="R9" s="121">
        <f>IF(AND('Sièges (R4)'!$AB$9&gt;0,'Suffrages (R5)'!R9='Suffrages (R5)'!$AA$9),1,0)</f>
        <v>0</v>
      </c>
      <c r="S9" s="121">
        <f>IF(AND('Sièges (R4)'!$AB$9&gt;0,'Suffrages (R5)'!S9='Suffrages (R5)'!$AA$9),1,0)</f>
        <v>0</v>
      </c>
      <c r="T9" s="121">
        <f>IF(AND('Sièges (R4)'!$AB$9&gt;0,'Suffrages (R5)'!T9='Suffrages (R5)'!$AA$9),1,0)</f>
        <v>0</v>
      </c>
      <c r="U9" s="121">
        <f>IF(AND('Sièges (R4)'!$AB$9&gt;0,'Suffrages (R5)'!U9='Suffrages (R5)'!$AA$9),1,0)</f>
        <v>0</v>
      </c>
      <c r="V9" s="121">
        <f>IF(AND('Sièges (R4)'!$AB$9&gt;0,'Suffrages (R5)'!V9='Suffrages (R5)'!$AA$9),1,0)</f>
        <v>0</v>
      </c>
      <c r="W9" s="121">
        <f>IF(AND('Sièges (R4)'!$AB$9&gt;0,'Suffrages (R5)'!W9='Suffrages (R5)'!$AA$9),1,0)</f>
        <v>0</v>
      </c>
      <c r="X9" s="121">
        <f>IF(AND('Sièges (R4)'!$AB$9&gt;0,'Suffrages (R5)'!X9='Suffrages (R5)'!$AA$9),1,0)</f>
        <v>0</v>
      </c>
      <c r="Y9" s="121">
        <f>IF(AND('Sièges (R4)'!$AB$9&gt;0,'Suffrages (R5)'!Y9='Suffrages (R5)'!$AA$9),1,0)</f>
        <v>0</v>
      </c>
      <c r="Z9" s="121">
        <f>IF(AND('Sièges (R4)'!$AB$9&gt;0,'Suffrages (R5)'!Z9='Suffrages (R5)'!$AA$9),1,0)</f>
        <v>0</v>
      </c>
      <c r="AA9" s="119">
        <f t="shared" si="0"/>
        <v>1</v>
      </c>
      <c r="AB9" s="120">
        <f>'Sièges (R4)'!AB9-AA9</f>
        <v>0</v>
      </c>
    </row>
    <row r="10" spans="1:28" ht="18">
      <c r="A10" s="118" t="s">
        <v>200</v>
      </c>
      <c r="B10" s="121">
        <f>IF(AND('Sièges (R4)'!$AB$10&gt;0,'Suffrages (R5)'!B10='Suffrages (R5)'!$AA$10),1,0)</f>
        <v>0</v>
      </c>
      <c r="C10" s="121">
        <f>IF(AND('Sièges (R4)'!$AB$10&gt;0,'Suffrages (R5)'!C10='Suffrages (R5)'!$AA$10),1,0)</f>
        <v>0</v>
      </c>
      <c r="D10" s="121">
        <f>IF(AND('Sièges (R4)'!$AB$10&gt;0,'Suffrages (R5)'!D10='Suffrages (R5)'!$AA$10),1,0)</f>
        <v>0</v>
      </c>
      <c r="E10" s="121">
        <f>IF(AND('Sièges (R4)'!$AB$10&gt;0,'Suffrages (R5)'!E10='Suffrages (R5)'!$AA$10),1,0)</f>
        <v>0</v>
      </c>
      <c r="F10" s="121">
        <f>IF(AND('Sièges (R4)'!$AB$10&gt;0,'Suffrages (R5)'!F10='Suffrages (R5)'!$AA$10),1,0)</f>
        <v>0</v>
      </c>
      <c r="G10" s="121">
        <f>IF(AND('Sièges (R4)'!$AB$10&gt;0,'Suffrages (R5)'!G10='Suffrages (R5)'!$AA$10),1,0)</f>
        <v>0</v>
      </c>
      <c r="H10" s="121">
        <f>IF(AND('Sièges (R4)'!$AB$10&gt;0,'Suffrages (R5)'!H10='Suffrages (R5)'!$AA$10),1,0)</f>
        <v>0</v>
      </c>
      <c r="I10" s="121">
        <f>IF(AND('Sièges (R4)'!$AB$10&gt;0,'Suffrages (R5)'!I10='Suffrages (R5)'!$AA$10),1,0)</f>
        <v>0</v>
      </c>
      <c r="J10" s="121">
        <f>IF(AND('Sièges (R4)'!$AB$10&gt;0,'Suffrages (R5)'!J10='Suffrages (R5)'!$AA$10),1,0)</f>
        <v>0</v>
      </c>
      <c r="K10" s="121">
        <f>IF(AND('Sièges (R4)'!$AB$10&gt;0,'Suffrages (R5)'!K10='Suffrages (R5)'!$AA$10),1,0)</f>
        <v>0</v>
      </c>
      <c r="L10" s="121">
        <f>IF(AND('Sièges (R4)'!$AB$10&gt;0,'Suffrages (R5)'!L10='Suffrages (R5)'!$AA$10),1,0)</f>
        <v>0</v>
      </c>
      <c r="M10" s="121">
        <f>IF(AND('Sièges (R4)'!$AB$10&gt;0,'Suffrages (R5)'!M10='Suffrages (R5)'!$AA$10),1,0)</f>
        <v>0</v>
      </c>
      <c r="N10" s="121">
        <f>IF(AND('Sièges (R4)'!$AB$10&gt;0,'Suffrages (R5)'!N10='Suffrages (R5)'!$AA$10),1,0)</f>
        <v>0</v>
      </c>
      <c r="O10" s="121">
        <f>IF(AND('Sièges (R4)'!$AB$10&gt;0,'Suffrages (R5)'!O10='Suffrages (R5)'!$AA$10),1,0)</f>
        <v>0</v>
      </c>
      <c r="P10" s="121">
        <f>IF(AND('Sièges (R4)'!$AB$10&gt;0,'Suffrages (R5)'!P10='Suffrages (R5)'!$AA$10),1,0)</f>
        <v>0</v>
      </c>
      <c r="Q10" s="121">
        <f>IF(AND('Sièges (R4)'!$AB$10&gt;0,'Suffrages (R5)'!Q10='Suffrages (R5)'!$AA$10),1,0)</f>
        <v>0</v>
      </c>
      <c r="R10" s="121">
        <f>IF(AND('Sièges (R4)'!$AB$10&gt;0,'Suffrages (R5)'!R10='Suffrages (R5)'!$AA$10),1,0)</f>
        <v>1</v>
      </c>
      <c r="S10" s="121">
        <f>IF(AND('Sièges (R4)'!$AB$10&gt;0,'Suffrages (R5)'!S10='Suffrages (R5)'!$AA$10),1,0)</f>
        <v>0</v>
      </c>
      <c r="T10" s="121">
        <f>IF(AND('Sièges (R4)'!$AB$10&gt;0,'Suffrages (R5)'!T10='Suffrages (R5)'!$AA$10),1,0)</f>
        <v>0</v>
      </c>
      <c r="U10" s="121">
        <f>IF(AND('Sièges (R4)'!$AB$10&gt;0,'Suffrages (R5)'!U10='Suffrages (R5)'!$AA$10),1,0)</f>
        <v>0</v>
      </c>
      <c r="V10" s="121">
        <f>IF(AND('Sièges (R4)'!$AB$10&gt;0,'Suffrages (R5)'!V10='Suffrages (R5)'!$AA$10),1,0)</f>
        <v>0</v>
      </c>
      <c r="W10" s="121">
        <f>IF(AND('Sièges (R4)'!$AB$10&gt;0,'Suffrages (R5)'!W10='Suffrages (R5)'!$AA$10),1,0)</f>
        <v>0</v>
      </c>
      <c r="X10" s="121">
        <f>IF(AND('Sièges (R4)'!$AB$10&gt;0,'Suffrages (R5)'!X10='Suffrages (R5)'!$AA$10),1,0)</f>
        <v>0</v>
      </c>
      <c r="Y10" s="121">
        <f>IF(AND('Sièges (R4)'!$AB$10&gt;0,'Suffrages (R5)'!Y10='Suffrages (R5)'!$AA$10),1,0)</f>
        <v>0</v>
      </c>
      <c r="Z10" s="121">
        <f>IF(AND('Sièges (R4)'!$AB$10&gt;0,'Suffrages (R5)'!Z10='Suffrages (R5)'!$AA$10),1,0)</f>
        <v>0</v>
      </c>
      <c r="AA10" s="119">
        <f t="shared" si="0"/>
        <v>1</v>
      </c>
      <c r="AB10" s="120">
        <f>'Sièges (R4)'!AB10-AA10</f>
        <v>1</v>
      </c>
    </row>
    <row r="11" spans="1:28" ht="18">
      <c r="A11" s="118" t="s">
        <v>50</v>
      </c>
      <c r="B11" s="121">
        <f>IF(AND('Sièges (R4)'!$AB$11&gt;0,'Suffrages (R5)'!B11='Suffrages (R5)'!$AA$11),1,0)</f>
        <v>0</v>
      </c>
      <c r="C11" s="121">
        <f>IF(AND('Sièges (R4)'!$AB$11&gt;0,'Suffrages (R5)'!C11='Suffrages (R5)'!$AA$11),1,0)</f>
        <v>0</v>
      </c>
      <c r="D11" s="121">
        <f>IF(AND('Sièges (R4)'!$AB$11&gt;0,'Suffrages (R5)'!D11='Suffrages (R5)'!$AA$11),1,0)</f>
        <v>0</v>
      </c>
      <c r="E11" s="121">
        <f>IF(AND('Sièges (R4)'!$AB$11&gt;0,'Suffrages (R5)'!E11='Suffrages (R5)'!$AA$11),1,0)</f>
        <v>0</v>
      </c>
      <c r="F11" s="121">
        <f>IF(AND('Sièges (R4)'!$AB$11&gt;0,'Suffrages (R5)'!F11='Suffrages (R5)'!$AA$11),1,0)</f>
        <v>0</v>
      </c>
      <c r="G11" s="121">
        <f>IF(AND('Sièges (R4)'!$AB$11&gt;0,'Suffrages (R5)'!G11='Suffrages (R5)'!$AA$11),1,0)</f>
        <v>0</v>
      </c>
      <c r="H11" s="121">
        <f>IF(AND('Sièges (R4)'!$AB$11&gt;0,'Suffrages (R5)'!H11='Suffrages (R5)'!$AA$11),1,0)</f>
        <v>0</v>
      </c>
      <c r="I11" s="121">
        <f>IF(AND('Sièges (R4)'!$AB$11&gt;0,'Suffrages (R5)'!I11='Suffrages (R5)'!$AA$11),1,0)</f>
        <v>0</v>
      </c>
      <c r="J11" s="121">
        <f>IF(AND('Sièges (R4)'!$AB$11&gt;0,'Suffrages (R5)'!J11='Suffrages (R5)'!$AA$11),1,0)</f>
        <v>0</v>
      </c>
      <c r="K11" s="121">
        <f>IF(AND('Sièges (R4)'!$AB$11&gt;0,'Suffrages (R5)'!K11='Suffrages (R5)'!$AA$11),1,0)</f>
        <v>0</v>
      </c>
      <c r="L11" s="121">
        <f>IF(AND('Sièges (R4)'!$AB$11&gt;0,'Suffrages (R5)'!L11='Suffrages (R5)'!$AA$11),1,0)</f>
        <v>0</v>
      </c>
      <c r="M11" s="121">
        <f>IF(AND('Sièges (R4)'!$AB$11&gt;0,'Suffrages (R5)'!M11='Suffrages (R5)'!$AA$11),1,0)</f>
        <v>0</v>
      </c>
      <c r="N11" s="121">
        <f>IF(AND('Sièges (R4)'!$AB$11&gt;0,'Suffrages (R5)'!N11='Suffrages (R5)'!$AA$11),1,0)</f>
        <v>0</v>
      </c>
      <c r="O11" s="121">
        <f>IF(AND('Sièges (R4)'!$AB$11&gt;0,'Suffrages (R5)'!O11='Suffrages (R5)'!$AA$11),1,0)</f>
        <v>0</v>
      </c>
      <c r="P11" s="121">
        <f>IF(AND('Sièges (R4)'!$AB$11&gt;0,'Suffrages (R5)'!P11='Suffrages (R5)'!$AA$11),1,0)</f>
        <v>0</v>
      </c>
      <c r="Q11" s="121">
        <f>IF(AND('Sièges (R4)'!$AB$11&gt;0,'Suffrages (R5)'!Q11='Suffrages (R5)'!$AA$11),1,0)</f>
        <v>0</v>
      </c>
      <c r="R11" s="121">
        <f>IF(AND('Sièges (R4)'!$AB$11&gt;0,'Suffrages (R5)'!R11='Suffrages (R5)'!$AA$11),1,0)</f>
        <v>0</v>
      </c>
      <c r="S11" s="121">
        <f>IF(AND('Sièges (R4)'!$AB$11&gt;0,'Suffrages (R5)'!S11='Suffrages (R5)'!$AA$11),1,0)</f>
        <v>0</v>
      </c>
      <c r="T11" s="121">
        <f>IF(AND('Sièges (R4)'!$AB$11&gt;0,'Suffrages (R5)'!T11='Suffrages (R5)'!$AA$11),1,0)</f>
        <v>1</v>
      </c>
      <c r="U11" s="121">
        <f>IF(AND('Sièges (R4)'!$AB$11&gt;0,'Suffrages (R5)'!U11='Suffrages (R5)'!$AA$11),1,0)</f>
        <v>0</v>
      </c>
      <c r="V11" s="121">
        <f>IF(AND('Sièges (R4)'!$AB$11&gt;0,'Suffrages (R5)'!V11='Suffrages (R5)'!$AA$11),1,0)</f>
        <v>0</v>
      </c>
      <c r="W11" s="121">
        <f>IF(AND('Sièges (R4)'!$AB$11&gt;0,'Suffrages (R5)'!W11='Suffrages (R5)'!$AA$11),1,0)</f>
        <v>0</v>
      </c>
      <c r="X11" s="121">
        <f>IF(AND('Sièges (R4)'!$AB$11&gt;0,'Suffrages (R5)'!X11='Suffrages (R5)'!$AA$11),1,0)</f>
        <v>0</v>
      </c>
      <c r="Y11" s="121">
        <f>IF(AND('Sièges (R4)'!$AB$11&gt;0,'Suffrages (R5)'!Y11='Suffrages (R5)'!$AA$11),1,0)</f>
        <v>0</v>
      </c>
      <c r="Z11" s="121">
        <f>IF(AND('Sièges (R4)'!$AB$11&gt;0,'Suffrages (R5)'!Z11='Suffrages (R5)'!$AA$11),1,0)</f>
        <v>0</v>
      </c>
      <c r="AA11" s="119">
        <f t="shared" si="0"/>
        <v>1</v>
      </c>
      <c r="AB11" s="120">
        <f>'Sièges (R4)'!AB11-AA11</f>
        <v>1</v>
      </c>
    </row>
    <row r="12" spans="1:28" ht="18">
      <c r="A12" s="118" t="s">
        <v>51</v>
      </c>
      <c r="B12" s="121">
        <f>IF(AND('Sièges (R4)'!$AB$12&gt;0,'Suffrages (R5)'!B12='Suffrages (R5)'!$AA$12),1,0)</f>
        <v>0</v>
      </c>
      <c r="C12" s="121">
        <f>IF(AND('Sièges (R4)'!$AB$12&gt;0,'Suffrages (R5)'!C12='Suffrages (R5)'!$AA$12),1,0)</f>
        <v>0</v>
      </c>
      <c r="D12" s="121">
        <f>IF(AND('Sièges (R4)'!$AB$12&gt;0,'Suffrages (R5)'!D12='Suffrages (R5)'!$AA$12),1,0)</f>
        <v>0</v>
      </c>
      <c r="E12" s="121">
        <f>IF(AND('Sièges (R4)'!$AB$12&gt;0,'Suffrages (R5)'!E12='Suffrages (R5)'!$AA$12),1,0)</f>
        <v>0</v>
      </c>
      <c r="F12" s="121">
        <f>IF(AND('Sièges (R4)'!$AB$12&gt;0,'Suffrages (R5)'!F12='Suffrages (R5)'!$AA$12),1,0)</f>
        <v>0</v>
      </c>
      <c r="G12" s="121">
        <f>IF(AND('Sièges (R4)'!$AB$12&gt;0,'Suffrages (R5)'!G12='Suffrages (R5)'!$AA$12),1,0)</f>
        <v>0</v>
      </c>
      <c r="H12" s="121">
        <f>IF(AND('Sièges (R4)'!$AB$12&gt;0,'Suffrages (R5)'!H12='Suffrages (R5)'!$AA$12),1,0)</f>
        <v>0</v>
      </c>
      <c r="I12" s="121">
        <f>IF(AND('Sièges (R4)'!$AB$12&gt;0,'Suffrages (R5)'!I12='Suffrages (R5)'!$AA$12),1,0)</f>
        <v>0</v>
      </c>
      <c r="J12" s="121">
        <f>IF(AND('Sièges (R4)'!$AB$12&gt;0,'Suffrages (R5)'!J12='Suffrages (R5)'!$AA$12),1,0)</f>
        <v>0</v>
      </c>
      <c r="K12" s="121">
        <f>IF(AND('Sièges (R4)'!$AB$12&gt;0,'Suffrages (R5)'!K12='Suffrages (R5)'!$AA$12),1,0)</f>
        <v>0</v>
      </c>
      <c r="L12" s="121">
        <f>IF(AND('Sièges (R4)'!$AB$12&gt;0,'Suffrages (R5)'!L12='Suffrages (R5)'!$AA$12),1,0)</f>
        <v>0</v>
      </c>
      <c r="M12" s="121">
        <f>IF(AND('Sièges (R4)'!$AB$12&gt;0,'Suffrages (R5)'!M12='Suffrages (R5)'!$AA$12),1,0)</f>
        <v>0</v>
      </c>
      <c r="N12" s="121">
        <f>IF(AND('Sièges (R4)'!$AB$12&gt;0,'Suffrages (R5)'!N12='Suffrages (R5)'!$AA$12),1,0)</f>
        <v>0</v>
      </c>
      <c r="O12" s="121">
        <f>IF(AND('Sièges (R4)'!$AB$12&gt;0,'Suffrages (R5)'!O12='Suffrages (R5)'!$AA$12),1,0)</f>
        <v>0</v>
      </c>
      <c r="P12" s="121">
        <f>IF(AND('Sièges (R4)'!$AB$12&gt;0,'Suffrages (R5)'!P12='Suffrages (R5)'!$AA$12),1,0)</f>
        <v>0</v>
      </c>
      <c r="Q12" s="121">
        <f>IF(AND('Sièges (R4)'!$AB$12&gt;0,'Suffrages (R5)'!Q12='Suffrages (R5)'!$AA$12),1,0)</f>
        <v>0</v>
      </c>
      <c r="R12" s="121">
        <f>IF(AND('Sièges (R4)'!$AB$12&gt;0,'Suffrages (R5)'!R12='Suffrages (R5)'!$AA$12),1,0)</f>
        <v>0</v>
      </c>
      <c r="S12" s="121">
        <f>IF(AND('Sièges (R4)'!$AB$12&gt;0,'Suffrages (R5)'!S12='Suffrages (R5)'!$AA$12),1,0)</f>
        <v>0</v>
      </c>
      <c r="T12" s="121">
        <f>IF(AND('Sièges (R4)'!$AB$12&gt;0,'Suffrages (R5)'!T12='Suffrages (R5)'!$AA$12),1,0)</f>
        <v>1</v>
      </c>
      <c r="U12" s="121">
        <f>IF(AND('Sièges (R4)'!$AB$12&gt;0,'Suffrages (R5)'!U12='Suffrages (R5)'!$AA$12),1,0)</f>
        <v>0</v>
      </c>
      <c r="V12" s="121">
        <f>IF(AND('Sièges (R4)'!$AB$12&gt;0,'Suffrages (R5)'!V12='Suffrages (R5)'!$AA$12),1,0)</f>
        <v>0</v>
      </c>
      <c r="W12" s="121">
        <f>IF(AND('Sièges (R4)'!$AB$12&gt;0,'Suffrages (R5)'!W12='Suffrages (R5)'!$AA$12),1,0)</f>
        <v>0</v>
      </c>
      <c r="X12" s="121">
        <f>IF(AND('Sièges (R4)'!$AB$12&gt;0,'Suffrages (R5)'!X12='Suffrages (R5)'!$AA$12),1,0)</f>
        <v>0</v>
      </c>
      <c r="Y12" s="121">
        <f>IF(AND('Sièges (R4)'!$AB$12&gt;0,'Suffrages (R5)'!Y12='Suffrages (R5)'!$AA$12),1,0)</f>
        <v>0</v>
      </c>
      <c r="Z12" s="121">
        <f>IF(AND('Sièges (R4)'!$AB$12&gt;0,'Suffrages (R5)'!Z12='Suffrages (R5)'!$AA$12),1,0)</f>
        <v>0</v>
      </c>
      <c r="AA12" s="119">
        <f t="shared" si="0"/>
        <v>1</v>
      </c>
      <c r="AB12" s="120">
        <f>'Sièges (R4)'!AB12-AA12</f>
        <v>0</v>
      </c>
    </row>
    <row r="13" spans="1:28" ht="18">
      <c r="A13" s="118" t="s">
        <v>52</v>
      </c>
      <c r="B13" s="121">
        <f>IF(AND('Sièges (R4)'!$AB$13&gt;0,'Suffrages (R5)'!B13='Suffrages (R5)'!$AA$13),1,0)</f>
        <v>0</v>
      </c>
      <c r="C13" s="121">
        <f>IF(AND('Sièges (R4)'!$AB$13&gt;0,'Suffrages (R5)'!C13='Suffrages (R5)'!$AA$13),1,0)</f>
        <v>0</v>
      </c>
      <c r="D13" s="121">
        <f>IF(AND('Sièges (R4)'!$AB$13&gt;0,'Suffrages (R5)'!D13='Suffrages (R5)'!$AA$13),1,0)</f>
        <v>0</v>
      </c>
      <c r="E13" s="121">
        <f>IF(AND('Sièges (R4)'!$AB$13&gt;0,'Suffrages (R5)'!E13='Suffrages (R5)'!$AA$13),1,0)</f>
        <v>0</v>
      </c>
      <c r="F13" s="121">
        <f>IF(AND('Sièges (R4)'!$AB$13&gt;0,'Suffrages (R5)'!F13='Suffrages (R5)'!$AA$13),1,0)</f>
        <v>0</v>
      </c>
      <c r="G13" s="121">
        <f>IF(AND('Sièges (R4)'!$AB$13&gt;0,'Suffrages (R5)'!G13='Suffrages (R5)'!$AA$13),1,0)</f>
        <v>0</v>
      </c>
      <c r="H13" s="121">
        <f>IF(AND('Sièges (R4)'!$AB$13&gt;0,'Suffrages (R5)'!H13='Suffrages (R5)'!$AA$13),1,0)</f>
        <v>0</v>
      </c>
      <c r="I13" s="121">
        <f>IF(AND('Sièges (R4)'!$AB$13&gt;0,'Suffrages (R5)'!I13='Suffrages (R5)'!$AA$13),1,0)</f>
        <v>1</v>
      </c>
      <c r="J13" s="121">
        <f>IF(AND('Sièges (R4)'!$AB$13&gt;0,'Suffrages (R5)'!J13='Suffrages (R5)'!$AA$13),1,0)</f>
        <v>0</v>
      </c>
      <c r="K13" s="121">
        <f>IF(AND('Sièges (R4)'!$AB$13&gt;0,'Suffrages (R5)'!K13='Suffrages (R5)'!$AA$13),1,0)</f>
        <v>0</v>
      </c>
      <c r="L13" s="121">
        <f>IF(AND('Sièges (R4)'!$AB$13&gt;0,'Suffrages (R5)'!L13='Suffrages (R5)'!$AA$13),1,0)</f>
        <v>0</v>
      </c>
      <c r="M13" s="121">
        <f>IF(AND('Sièges (R4)'!$AB$13&gt;0,'Suffrages (R5)'!M13='Suffrages (R5)'!$AA$13),1,0)</f>
        <v>0</v>
      </c>
      <c r="N13" s="121">
        <f>IF(AND('Sièges (R4)'!$AB$13&gt;0,'Suffrages (R5)'!N13='Suffrages (R5)'!$AA$13),1,0)</f>
        <v>0</v>
      </c>
      <c r="O13" s="121">
        <f>IF(AND('Sièges (R4)'!$AB$13&gt;0,'Suffrages (R5)'!O13='Suffrages (R5)'!$AA$13),1,0)</f>
        <v>0</v>
      </c>
      <c r="P13" s="121">
        <f>IF(AND('Sièges (R4)'!$AB$13&gt;0,'Suffrages (R5)'!P13='Suffrages (R5)'!$AA$13),1,0)</f>
        <v>0</v>
      </c>
      <c r="Q13" s="121">
        <f>IF(AND('Sièges (R4)'!$AB$13&gt;0,'Suffrages (R5)'!Q13='Suffrages (R5)'!$AA$13),1,0)</f>
        <v>0</v>
      </c>
      <c r="R13" s="121">
        <f>IF(AND('Sièges (R4)'!$AB$13&gt;0,'Suffrages (R5)'!R13='Suffrages (R5)'!$AA$13),1,0)</f>
        <v>0</v>
      </c>
      <c r="S13" s="121">
        <f>IF(AND('Sièges (R4)'!$AB$13&gt;0,'Suffrages (R5)'!S13='Suffrages (R5)'!$AA$13),1,0)</f>
        <v>0</v>
      </c>
      <c r="T13" s="121">
        <f>IF(AND('Sièges (R4)'!$AB$13&gt;0,'Suffrages (R5)'!T13='Suffrages (R5)'!$AA$13),1,0)</f>
        <v>0</v>
      </c>
      <c r="U13" s="121">
        <f>IF(AND('Sièges (R4)'!$AB$13&gt;0,'Suffrages (R5)'!U13='Suffrages (R5)'!$AA$13),1,0)</f>
        <v>0</v>
      </c>
      <c r="V13" s="121">
        <f>IF(AND('Sièges (R4)'!$AB$13&gt;0,'Suffrages (R5)'!V13='Suffrages (R5)'!$AA$13),1,0)</f>
        <v>0</v>
      </c>
      <c r="W13" s="121">
        <f>IF(AND('Sièges (R4)'!$AB$13&gt;0,'Suffrages (R5)'!W13='Suffrages (R5)'!$AA$13),1,0)</f>
        <v>0</v>
      </c>
      <c r="X13" s="121">
        <f>IF(AND('Sièges (R4)'!$AB$13&gt;0,'Suffrages (R5)'!X13='Suffrages (R5)'!$AA$13),1,0)</f>
        <v>0</v>
      </c>
      <c r="Y13" s="121">
        <f>IF(AND('Sièges (R4)'!$AB$13&gt;0,'Suffrages (R5)'!Y13='Suffrages (R5)'!$AA$13),1,0)</f>
        <v>0</v>
      </c>
      <c r="Z13" s="121">
        <f>IF(AND('Sièges (R4)'!$AB$13&gt;0,'Suffrages (R5)'!Z13='Suffrages (R5)'!$AA$13),1,0)</f>
        <v>0</v>
      </c>
      <c r="AA13" s="119">
        <f t="shared" si="0"/>
        <v>1</v>
      </c>
      <c r="AB13" s="120">
        <f>'Sièges (R4)'!AB13-AA13</f>
        <v>2</v>
      </c>
    </row>
    <row r="14" spans="1:28" ht="18">
      <c r="A14" s="118" t="s">
        <v>53</v>
      </c>
      <c r="B14" s="121">
        <f>IF(AND('Sièges (R4)'!$AB$14&gt;0,'Suffrages (R5)'!B14='Suffrages (R5)'!$AA$14),1,0)</f>
        <v>0</v>
      </c>
      <c r="C14" s="121">
        <f>IF(AND('Sièges (R4)'!$AB$14&gt;0,'Suffrages (R5)'!C14='Suffrages (R5)'!$AA$14),1,0)</f>
        <v>0</v>
      </c>
      <c r="D14" s="121">
        <f>IF(AND('Sièges (R4)'!$AB$14&gt;0,'Suffrages (R5)'!D14='Suffrages (R5)'!$AA$14),1,0)</f>
        <v>0</v>
      </c>
      <c r="E14" s="121">
        <f>IF(AND('Sièges (R4)'!$AB$14&gt;0,'Suffrages (R5)'!E14='Suffrages (R5)'!$AA$14),1,0)</f>
        <v>0</v>
      </c>
      <c r="F14" s="121">
        <f>IF(AND('Sièges (R4)'!$AB$14&gt;0,'Suffrages (R5)'!F14='Suffrages (R5)'!$AA$14),1,0)</f>
        <v>0</v>
      </c>
      <c r="G14" s="121">
        <f>IF(AND('Sièges (R4)'!$AB$14&gt;0,'Suffrages (R5)'!G14='Suffrages (R5)'!$AA$14),1,0)</f>
        <v>0</v>
      </c>
      <c r="H14" s="121">
        <f>IF(AND('Sièges (R4)'!$AB$14&gt;0,'Suffrages (R5)'!H14='Suffrages (R5)'!$AA$14),1,0)</f>
        <v>0</v>
      </c>
      <c r="I14" s="121">
        <f>IF(AND('Sièges (R4)'!$AB$14&gt;0,'Suffrages (R5)'!I14='Suffrages (R5)'!$AA$14),1,0)</f>
        <v>0</v>
      </c>
      <c r="J14" s="121">
        <f>IF(AND('Sièges (R4)'!$AB$14&gt;0,'Suffrages (R5)'!J14='Suffrages (R5)'!$AA$14),1,0)</f>
        <v>0</v>
      </c>
      <c r="K14" s="121">
        <f>IF(AND('Sièges (R4)'!$AB$14&gt;0,'Suffrages (R5)'!K14='Suffrages (R5)'!$AA$14),1,0)</f>
        <v>0</v>
      </c>
      <c r="L14" s="121">
        <f>IF(AND('Sièges (R4)'!$AB$14&gt;0,'Suffrages (R5)'!L14='Suffrages (R5)'!$AA$14),1,0)</f>
        <v>0</v>
      </c>
      <c r="M14" s="121">
        <f>IF(AND('Sièges (R4)'!$AB$14&gt;0,'Suffrages (R5)'!M14='Suffrages (R5)'!$AA$14),1,0)</f>
        <v>0</v>
      </c>
      <c r="N14" s="121">
        <f>IF(AND('Sièges (R4)'!$AB$14&gt;0,'Suffrages (R5)'!N14='Suffrages (R5)'!$AA$14),1,0)</f>
        <v>0</v>
      </c>
      <c r="O14" s="121">
        <f>IF(AND('Sièges (R4)'!$AB$14&gt;0,'Suffrages (R5)'!O14='Suffrages (R5)'!$AA$14),1,0)</f>
        <v>0</v>
      </c>
      <c r="P14" s="121">
        <f>IF(AND('Sièges (R4)'!$AB$14&gt;0,'Suffrages (R5)'!P14='Suffrages (R5)'!$AA$14),1,0)</f>
        <v>0</v>
      </c>
      <c r="Q14" s="121">
        <f>IF(AND('Sièges (R4)'!$AB$14&gt;0,'Suffrages (R5)'!Q14='Suffrages (R5)'!$AA$14),1,0)</f>
        <v>0</v>
      </c>
      <c r="R14" s="121">
        <f>IF(AND('Sièges (R4)'!$AB$14&gt;0,'Suffrages (R5)'!R14='Suffrages (R5)'!$AA$14),1,0)</f>
        <v>0</v>
      </c>
      <c r="S14" s="121">
        <f>IF(AND('Sièges (R4)'!$AB$14&gt;0,'Suffrages (R5)'!S14='Suffrages (R5)'!$AA$14),1,0)</f>
        <v>0</v>
      </c>
      <c r="T14" s="121">
        <f>IF(AND('Sièges (R4)'!$AB$14&gt;0,'Suffrages (R5)'!T14='Suffrages (R5)'!$AA$14),1,0)</f>
        <v>0</v>
      </c>
      <c r="U14" s="121">
        <f>IF(AND('Sièges (R4)'!$AB$14&gt;0,'Suffrages (R5)'!U14='Suffrages (R5)'!$AA$14),1,0)</f>
        <v>1</v>
      </c>
      <c r="V14" s="121">
        <f>IF(AND('Sièges (R4)'!$AB$14&gt;0,'Suffrages (R5)'!V14='Suffrages (R5)'!$AA$14),1,0)</f>
        <v>0</v>
      </c>
      <c r="W14" s="121">
        <f>IF(AND('Sièges (R4)'!$AB$14&gt;0,'Suffrages (R5)'!W14='Suffrages (R5)'!$AA$14),1,0)</f>
        <v>0</v>
      </c>
      <c r="X14" s="121">
        <f>IF(AND('Sièges (R4)'!$AB$14&gt;0,'Suffrages (R5)'!X14='Suffrages (R5)'!$AA$14),1,0)</f>
        <v>0</v>
      </c>
      <c r="Y14" s="121">
        <f>IF(AND('Sièges (R4)'!$AB$14&gt;0,'Suffrages (R5)'!Y14='Suffrages (R5)'!$AA$14),1,0)</f>
        <v>0</v>
      </c>
      <c r="Z14" s="121">
        <f>IF(AND('Sièges (R4)'!$AB$14&gt;0,'Suffrages (R5)'!Z14='Suffrages (R5)'!$AA$14),1,0)</f>
        <v>0</v>
      </c>
      <c r="AA14" s="119">
        <f t="shared" si="0"/>
        <v>1</v>
      </c>
      <c r="AB14" s="120">
        <f>'Sièges (R4)'!AB14-AA14</f>
        <v>0</v>
      </c>
    </row>
    <row r="15" spans="1:28" ht="18">
      <c r="A15" s="118" t="s">
        <v>54</v>
      </c>
      <c r="B15" s="121">
        <f>IF(AND('Sièges (R4)'!$AB$15&gt;0,'Suffrages (R5)'!B15='Suffrages (R5)'!$AA$15),1,0)</f>
        <v>0</v>
      </c>
      <c r="C15" s="121">
        <f>IF(AND('Sièges (R4)'!$AB$15&gt;0,'Suffrages (R5)'!C15='Suffrages (R5)'!$AA$15),1,0)</f>
        <v>0</v>
      </c>
      <c r="D15" s="121">
        <f>IF(AND('Sièges (R4)'!$AB$15&gt;0,'Suffrages (R5)'!D15='Suffrages (R5)'!$AA$15),1,0)</f>
        <v>0</v>
      </c>
      <c r="E15" s="121">
        <f>IF(AND('Sièges (R4)'!$AB$15&gt;0,'Suffrages (R5)'!E15='Suffrages (R5)'!$AA$15),1,0)</f>
        <v>0</v>
      </c>
      <c r="F15" s="121">
        <f>IF(AND('Sièges (R4)'!$AB$15&gt;0,'Suffrages (R5)'!F15='Suffrages (R5)'!$AA$15),1,0)</f>
        <v>0</v>
      </c>
      <c r="G15" s="121">
        <f>IF(AND('Sièges (R4)'!$AB$15&gt;0,'Suffrages (R5)'!G15='Suffrages (R5)'!$AA$15),1,0)</f>
        <v>0</v>
      </c>
      <c r="H15" s="121">
        <f>IF(AND('Sièges (R4)'!$AB$15&gt;0,'Suffrages (R5)'!H15='Suffrages (R5)'!$AA$15),1,0)</f>
        <v>0</v>
      </c>
      <c r="I15" s="121">
        <f>IF(AND('Sièges (R4)'!$AB$15&gt;0,'Suffrages (R5)'!I15='Suffrages (R5)'!$AA$15),1,0)</f>
        <v>0</v>
      </c>
      <c r="J15" s="121">
        <f>IF(AND('Sièges (R4)'!$AB$15&gt;0,'Suffrages (R5)'!J15='Suffrages (R5)'!$AA$15),1,0)</f>
        <v>0</v>
      </c>
      <c r="K15" s="121">
        <f>IF(AND('Sièges (R4)'!$AB$15&gt;0,'Suffrages (R5)'!K15='Suffrages (R5)'!$AA$15),1,0)</f>
        <v>0</v>
      </c>
      <c r="L15" s="121">
        <f>IF(AND('Sièges (R4)'!$AB$15&gt;0,'Suffrages (R5)'!L15='Suffrages (R5)'!$AA$15),1,0)</f>
        <v>0</v>
      </c>
      <c r="M15" s="121">
        <f>IF(AND('Sièges (R4)'!$AB$15&gt;0,'Suffrages (R5)'!M15='Suffrages (R5)'!$AA$15),1,0)</f>
        <v>0</v>
      </c>
      <c r="N15" s="121">
        <f>IF(AND('Sièges (R4)'!$AB$15&gt;0,'Suffrages (R5)'!N15='Suffrages (R5)'!$AA$15),1,0)</f>
        <v>0</v>
      </c>
      <c r="O15" s="121">
        <f>IF(AND('Sièges (R4)'!$AB$15&gt;0,'Suffrages (R5)'!O15='Suffrages (R5)'!$AA$15),1,0)</f>
        <v>0</v>
      </c>
      <c r="P15" s="121">
        <f>IF(AND('Sièges (R4)'!$AB$15&gt;0,'Suffrages (R5)'!P15='Suffrages (R5)'!$AA$15),1,0)</f>
        <v>0</v>
      </c>
      <c r="Q15" s="121">
        <f>IF(AND('Sièges (R4)'!$AB$15&gt;0,'Suffrages (R5)'!Q15='Suffrages (R5)'!$AA$15),1,0)</f>
        <v>0</v>
      </c>
      <c r="R15" s="121">
        <f>IF(AND('Sièges (R4)'!$AB$15&gt;0,'Suffrages (R5)'!R15='Suffrages (R5)'!$AA$15),1,0)</f>
        <v>0</v>
      </c>
      <c r="S15" s="121">
        <f>IF(AND('Sièges (R4)'!$AB$15&gt;0,'Suffrages (R5)'!S15='Suffrages (R5)'!$AA$15),1,0)</f>
        <v>0</v>
      </c>
      <c r="T15" s="121">
        <f>IF(AND('Sièges (R4)'!$AB$15&gt;0,'Suffrages (R5)'!T15='Suffrages (R5)'!$AA$15),1,0)</f>
        <v>0</v>
      </c>
      <c r="U15" s="121">
        <f>IF(AND('Sièges (R4)'!$AB$15&gt;0,'Suffrages (R5)'!U15='Suffrages (R5)'!$AA$15),1,0)</f>
        <v>1</v>
      </c>
      <c r="V15" s="121">
        <f>IF(AND('Sièges (R4)'!$AB$15&gt;0,'Suffrages (R5)'!V15='Suffrages (R5)'!$AA$15),1,0)</f>
        <v>0</v>
      </c>
      <c r="W15" s="121">
        <f>IF(AND('Sièges (R4)'!$AB$15&gt;0,'Suffrages (R5)'!W15='Suffrages (R5)'!$AA$15),1,0)</f>
        <v>0</v>
      </c>
      <c r="X15" s="121">
        <f>IF(AND('Sièges (R4)'!$AB$15&gt;0,'Suffrages (R5)'!X15='Suffrages (R5)'!$AA$15),1,0)</f>
        <v>0</v>
      </c>
      <c r="Y15" s="121">
        <f>IF(AND('Sièges (R4)'!$AB$15&gt;0,'Suffrages (R5)'!Y15='Suffrages (R5)'!$AA$15),1,0)</f>
        <v>0</v>
      </c>
      <c r="Z15" s="121">
        <f>IF(AND('Sièges (R4)'!$AB$15&gt;0,'Suffrages (R5)'!Z15='Suffrages (R5)'!$AA$15),1,0)</f>
        <v>0</v>
      </c>
      <c r="AA15" s="119">
        <f t="shared" si="0"/>
        <v>1</v>
      </c>
      <c r="AB15" s="120">
        <f>'Sièges (R4)'!AB15-AA15</f>
        <v>2</v>
      </c>
    </row>
    <row r="16" spans="1:28" ht="18">
      <c r="A16" s="118" t="s">
        <v>55</v>
      </c>
      <c r="B16" s="121">
        <f>IF(AND('Sièges (R4)'!$AB$16&gt;0,'Suffrages (R5)'!B16='Suffrages (R5)'!$AA$16),1,0)</f>
        <v>0</v>
      </c>
      <c r="C16" s="121">
        <f>IF(AND('Sièges (R4)'!$AB$16&gt;0,'Suffrages (R5)'!C16='Suffrages (R5)'!$AA$16),1,0)</f>
        <v>0</v>
      </c>
      <c r="D16" s="121">
        <f>IF(AND('Sièges (R4)'!$AB$16&gt;0,'Suffrages (R5)'!D16='Suffrages (R5)'!$AA$16),1,0)</f>
        <v>0</v>
      </c>
      <c r="E16" s="121">
        <f>IF(AND('Sièges (R4)'!$AB$16&gt;0,'Suffrages (R5)'!E16='Suffrages (R5)'!$AA$16),1,0)</f>
        <v>0</v>
      </c>
      <c r="F16" s="121">
        <f>IF(AND('Sièges (R4)'!$AB$16&gt;0,'Suffrages (R5)'!F16='Suffrages (R5)'!$AA$16),1,0)</f>
        <v>0</v>
      </c>
      <c r="G16" s="121">
        <f>IF(AND('Sièges (R4)'!$AB$16&gt;0,'Suffrages (R5)'!G16='Suffrages (R5)'!$AA$16),1,0)</f>
        <v>0</v>
      </c>
      <c r="H16" s="121">
        <f>IF(AND('Sièges (R4)'!$AB$16&gt;0,'Suffrages (R5)'!H16='Suffrages (R5)'!$AA$16),1,0)</f>
        <v>0</v>
      </c>
      <c r="I16" s="121">
        <f>IF(AND('Sièges (R4)'!$AB$16&gt;0,'Suffrages (R5)'!I16='Suffrages (R5)'!$AA$16),1,0)</f>
        <v>0</v>
      </c>
      <c r="J16" s="121">
        <f>IF(AND('Sièges (R4)'!$AB$16&gt;0,'Suffrages (R5)'!J16='Suffrages (R5)'!$AA$16),1,0)</f>
        <v>0</v>
      </c>
      <c r="K16" s="121">
        <f>IF(AND('Sièges (R4)'!$AB$16&gt;0,'Suffrages (R5)'!K16='Suffrages (R5)'!$AA$16),1,0)</f>
        <v>0</v>
      </c>
      <c r="L16" s="121">
        <f>IF(AND('Sièges (R4)'!$AB$16&gt;0,'Suffrages (R5)'!L16='Suffrages (R5)'!$AA$16),1,0)</f>
        <v>0</v>
      </c>
      <c r="M16" s="121">
        <f>IF(AND('Sièges (R4)'!$AB$16&gt;0,'Suffrages (R5)'!M16='Suffrages (R5)'!$AA$16),1,0)</f>
        <v>0</v>
      </c>
      <c r="N16" s="121">
        <f>IF(AND('Sièges (R4)'!$AB$16&gt;0,'Suffrages (R5)'!N16='Suffrages (R5)'!$AA$16),1,0)</f>
        <v>0</v>
      </c>
      <c r="O16" s="121">
        <f>IF(AND('Sièges (R4)'!$AB$16&gt;0,'Suffrages (R5)'!O16='Suffrages (R5)'!$AA$16),1,0)</f>
        <v>0</v>
      </c>
      <c r="P16" s="121">
        <f>IF(AND('Sièges (R4)'!$AB$16&gt;0,'Suffrages (R5)'!P16='Suffrages (R5)'!$AA$16),1,0)</f>
        <v>0</v>
      </c>
      <c r="Q16" s="121">
        <f>IF(AND('Sièges (R4)'!$AB$16&gt;0,'Suffrages (R5)'!Q16='Suffrages (R5)'!$AA$16),1,0)</f>
        <v>0</v>
      </c>
      <c r="R16" s="121">
        <f>IF(AND('Sièges (R4)'!$AB$16&gt;0,'Suffrages (R5)'!R16='Suffrages (R5)'!$AA$16),1,0)</f>
        <v>0</v>
      </c>
      <c r="S16" s="121">
        <f>IF(AND('Sièges (R4)'!$AB$16&gt;0,'Suffrages (R5)'!S16='Suffrages (R5)'!$AA$16),1,0)</f>
        <v>0</v>
      </c>
      <c r="T16" s="121">
        <f>IF(AND('Sièges (R4)'!$AB$16&gt;0,'Suffrages (R5)'!T16='Suffrages (R5)'!$AA$16),1,0)</f>
        <v>0</v>
      </c>
      <c r="U16" s="121">
        <f>IF(AND('Sièges (R4)'!$AB$16&gt;0,'Suffrages (R5)'!U16='Suffrages (R5)'!$AA$16),1,0)</f>
        <v>0</v>
      </c>
      <c r="V16" s="121">
        <f>IF(AND('Sièges (R4)'!$AB$16&gt;0,'Suffrages (R5)'!V16='Suffrages (R5)'!$AA$16),1,0)</f>
        <v>0</v>
      </c>
      <c r="W16" s="121">
        <f>IF(AND('Sièges (R4)'!$AB$16&gt;0,'Suffrages (R5)'!W16='Suffrages (R5)'!$AA$16),1,0)</f>
        <v>0</v>
      </c>
      <c r="X16" s="121">
        <f>IF(AND('Sièges (R4)'!$AB$16&gt;0,'Suffrages (R5)'!X16='Suffrages (R5)'!$AA$16),1,0)</f>
        <v>1</v>
      </c>
      <c r="Y16" s="121">
        <f>IF(AND('Sièges (R4)'!$AB$16&gt;0,'Suffrages (R5)'!Y16='Suffrages (R5)'!$AA$16),1,0)</f>
        <v>0</v>
      </c>
      <c r="Z16" s="121">
        <f>IF(AND('Sièges (R4)'!$AB$16&gt;0,'Suffrages (R5)'!Z16='Suffrages (R5)'!$AA$16),1,0)</f>
        <v>0</v>
      </c>
      <c r="AA16" s="119">
        <f t="shared" si="0"/>
        <v>1</v>
      </c>
      <c r="AB16" s="120">
        <f>'Sièges (R4)'!AB16-AA16</f>
        <v>2</v>
      </c>
    </row>
    <row r="17" spans="1:28" ht="18">
      <c r="A17" s="118" t="s">
        <v>56</v>
      </c>
      <c r="B17" s="121">
        <f>IF(AND('Sièges (R4)'!$AB$17&gt;0,'Suffrages (R5)'!B17='Suffrages (R5)'!$AA$17),1,0)</f>
        <v>0</v>
      </c>
      <c r="C17" s="121">
        <f>IF(AND('Sièges (R4)'!$AB$17&gt;0,'Suffrages (R5)'!C17='Suffrages (R5)'!$AA$17),1,0)</f>
        <v>0</v>
      </c>
      <c r="D17" s="121">
        <f>IF(AND('Sièges (R4)'!$AB$17&gt;0,'Suffrages (R5)'!D17='Suffrages (R5)'!$AA$17),1,0)</f>
        <v>1</v>
      </c>
      <c r="E17" s="121">
        <f>IF(AND('Sièges (R4)'!$AB$17&gt;0,'Suffrages (R5)'!E17='Suffrages (R5)'!$AA$17),1,0)</f>
        <v>0</v>
      </c>
      <c r="F17" s="121">
        <f>IF(AND('Sièges (R4)'!$AB$17&gt;0,'Suffrages (R5)'!F17='Suffrages (R5)'!$AA$17),1,0)</f>
        <v>0</v>
      </c>
      <c r="G17" s="121">
        <f>IF(AND('Sièges (R4)'!$AB$17&gt;0,'Suffrages (R5)'!G17='Suffrages (R5)'!$AA$17),1,0)</f>
        <v>0</v>
      </c>
      <c r="H17" s="121">
        <f>IF(AND('Sièges (R4)'!$AB$17&gt;0,'Suffrages (R5)'!H17='Suffrages (R5)'!$AA$17),1,0)</f>
        <v>0</v>
      </c>
      <c r="I17" s="121">
        <f>IF(AND('Sièges (R4)'!$AB$17&gt;0,'Suffrages (R5)'!I17='Suffrages (R5)'!$AA$17),1,0)</f>
        <v>0</v>
      </c>
      <c r="J17" s="121">
        <f>IF(AND('Sièges (R4)'!$AB$17&gt;0,'Suffrages (R5)'!J17='Suffrages (R5)'!$AA$17),1,0)</f>
        <v>0</v>
      </c>
      <c r="K17" s="121">
        <f>IF(AND('Sièges (R4)'!$AB$17&gt;0,'Suffrages (R5)'!K17='Suffrages (R5)'!$AA$17),1,0)</f>
        <v>0</v>
      </c>
      <c r="L17" s="121">
        <f>IF(AND('Sièges (R4)'!$AB$17&gt;0,'Suffrages (R5)'!L17='Suffrages (R5)'!$AA$17),1,0)</f>
        <v>0</v>
      </c>
      <c r="M17" s="121">
        <f>IF(AND('Sièges (R4)'!$AB$17&gt;0,'Suffrages (R5)'!M17='Suffrages (R5)'!$AA$17),1,0)</f>
        <v>0</v>
      </c>
      <c r="N17" s="121">
        <f>IF(AND('Sièges (R4)'!$AB$17&gt;0,'Suffrages (R5)'!N17='Suffrages (R5)'!$AA$17),1,0)</f>
        <v>0</v>
      </c>
      <c r="O17" s="121">
        <f>IF(AND('Sièges (R4)'!$AB$17&gt;0,'Suffrages (R5)'!O17='Suffrages (R5)'!$AA$17),1,0)</f>
        <v>0</v>
      </c>
      <c r="P17" s="121">
        <f>IF(AND('Sièges (R4)'!$AB$17&gt;0,'Suffrages (R5)'!P17='Suffrages (R5)'!$AA$17),1,0)</f>
        <v>0</v>
      </c>
      <c r="Q17" s="121">
        <f>IF(AND('Sièges (R4)'!$AB$17&gt;0,'Suffrages (R5)'!Q17='Suffrages (R5)'!$AA$17),1,0)</f>
        <v>0</v>
      </c>
      <c r="R17" s="121">
        <f>IF(AND('Sièges (R4)'!$AB$17&gt;0,'Suffrages (R5)'!R17='Suffrages (R5)'!$AA$17),1,0)</f>
        <v>0</v>
      </c>
      <c r="S17" s="121">
        <f>IF(AND('Sièges (R4)'!$AB$17&gt;0,'Suffrages (R5)'!S17='Suffrages (R5)'!$AA$17),1,0)</f>
        <v>0</v>
      </c>
      <c r="T17" s="121">
        <f>IF(AND('Sièges (R4)'!$AB$17&gt;0,'Suffrages (R5)'!T17='Suffrages (R5)'!$AA$17),1,0)</f>
        <v>0</v>
      </c>
      <c r="U17" s="121">
        <f>IF(AND('Sièges (R4)'!$AB$17&gt;0,'Suffrages (R5)'!U17='Suffrages (R5)'!$AA$17),1,0)</f>
        <v>0</v>
      </c>
      <c r="V17" s="121">
        <f>IF(AND('Sièges (R4)'!$AB$17&gt;0,'Suffrages (R5)'!V17='Suffrages (R5)'!$AA$17),1,0)</f>
        <v>0</v>
      </c>
      <c r="W17" s="121">
        <f>IF(AND('Sièges (R4)'!$AB$17&gt;0,'Suffrages (R5)'!W17='Suffrages (R5)'!$AA$17),1,0)</f>
        <v>0</v>
      </c>
      <c r="X17" s="121">
        <f>IF(AND('Sièges (R4)'!$AB$17&gt;0,'Suffrages (R5)'!X17='Suffrages (R5)'!$AA$17),1,0)</f>
        <v>0</v>
      </c>
      <c r="Y17" s="121">
        <f>IF(AND('Sièges (R4)'!$AB$17&gt;0,'Suffrages (R5)'!Y17='Suffrages (R5)'!$AA$17),1,0)</f>
        <v>0</v>
      </c>
      <c r="Z17" s="121">
        <f>IF(AND('Sièges (R4)'!$AB$17&gt;0,'Suffrages (R5)'!Z17='Suffrages (R5)'!$AA$17),1,0)</f>
        <v>0</v>
      </c>
      <c r="AA17" s="119">
        <f t="shared" si="0"/>
        <v>1</v>
      </c>
      <c r="AB17" s="120">
        <f>'Sièges (R4)'!AB17-AA17</f>
        <v>2</v>
      </c>
    </row>
    <row r="18" spans="1:28" ht="18">
      <c r="A18" s="118" t="s">
        <v>57</v>
      </c>
      <c r="B18" s="121">
        <f>IF(AND('Sièges (R4)'!$AB$18&gt;0,'Suffrages (R5)'!B18='Suffrages (R5)'!$AA$18),1,0)</f>
        <v>0</v>
      </c>
      <c r="C18" s="121">
        <f>IF(AND('Sièges (R4)'!$AB$18&gt;0,'Suffrages (R5)'!C18='Suffrages (R5)'!$AA$18),1,0)</f>
        <v>0</v>
      </c>
      <c r="D18" s="121">
        <f>IF(AND('Sièges (R4)'!$AB$18&gt;0,'Suffrages (R5)'!D18='Suffrages (R5)'!$AA$18),1,0)</f>
        <v>0</v>
      </c>
      <c r="E18" s="121">
        <f>IF(AND('Sièges (R4)'!$AB$18&gt;0,'Suffrages (R5)'!E18='Suffrages (R5)'!$AA$18),1,0)</f>
        <v>0</v>
      </c>
      <c r="F18" s="121">
        <f>IF(AND('Sièges (R4)'!$AB$18&gt;0,'Suffrages (R5)'!F18='Suffrages (R5)'!$AA$18),1,0)</f>
        <v>0</v>
      </c>
      <c r="G18" s="121">
        <f>IF(AND('Sièges (R4)'!$AB$18&gt;0,'Suffrages (R5)'!G18='Suffrages (R5)'!$AA$18),1,0)</f>
        <v>0</v>
      </c>
      <c r="H18" s="121">
        <f>IF(AND('Sièges (R4)'!$AB$18&gt;0,'Suffrages (R5)'!H18='Suffrages (R5)'!$AA$18),1,0)</f>
        <v>0</v>
      </c>
      <c r="I18" s="121">
        <f>IF(AND('Sièges (R4)'!$AB$18&gt;0,'Suffrages (R5)'!I18='Suffrages (R5)'!$AA$18),1,0)</f>
        <v>0</v>
      </c>
      <c r="J18" s="121">
        <f>IF(AND('Sièges (R4)'!$AB$18&gt;0,'Suffrages (R5)'!J18='Suffrages (R5)'!$AA$18),1,0)</f>
        <v>0</v>
      </c>
      <c r="K18" s="121">
        <f>IF(AND('Sièges (R4)'!$AB$18&gt;0,'Suffrages (R5)'!K18='Suffrages (R5)'!$AA$18),1,0)</f>
        <v>0</v>
      </c>
      <c r="L18" s="121">
        <f>IF(AND('Sièges (R4)'!$AB$18&gt;0,'Suffrages (R5)'!L18='Suffrages (R5)'!$AA$18),1,0)</f>
        <v>0</v>
      </c>
      <c r="M18" s="121">
        <f>IF(AND('Sièges (R4)'!$AB$18&gt;0,'Suffrages (R5)'!M18='Suffrages (R5)'!$AA$18),1,0)</f>
        <v>0</v>
      </c>
      <c r="N18" s="121">
        <f>IF(AND('Sièges (R4)'!$AB$18&gt;0,'Suffrages (R5)'!N18='Suffrages (R5)'!$AA$18),1,0)</f>
        <v>0</v>
      </c>
      <c r="O18" s="121">
        <f>IF(AND('Sièges (R4)'!$AB$18&gt;0,'Suffrages (R5)'!O18='Suffrages (R5)'!$AA$18),1,0)</f>
        <v>1</v>
      </c>
      <c r="P18" s="121">
        <f>IF(AND('Sièges (R4)'!$AB$18&gt;0,'Suffrages (R5)'!P18='Suffrages (R5)'!$AA$18),1,0)</f>
        <v>0</v>
      </c>
      <c r="Q18" s="121">
        <f>IF(AND('Sièges (R4)'!$AB$18&gt;0,'Suffrages (R5)'!Q18='Suffrages (R5)'!$AA$18),1,0)</f>
        <v>0</v>
      </c>
      <c r="R18" s="121">
        <f>IF(AND('Sièges (R4)'!$AB$18&gt;0,'Suffrages (R5)'!R18='Suffrages (R5)'!$AA$18),1,0)</f>
        <v>0</v>
      </c>
      <c r="S18" s="121">
        <f>IF(AND('Sièges (R4)'!$AB$18&gt;0,'Suffrages (R5)'!S18='Suffrages (R5)'!$AA$18),1,0)</f>
        <v>0</v>
      </c>
      <c r="T18" s="121">
        <f>IF(AND('Sièges (R4)'!$AB$18&gt;0,'Suffrages (R5)'!T18='Suffrages (R5)'!$AA$18),1,0)</f>
        <v>0</v>
      </c>
      <c r="U18" s="121">
        <f>IF(AND('Sièges (R4)'!$AB$18&gt;0,'Suffrages (R5)'!U18='Suffrages (R5)'!$AA$18),1,0)</f>
        <v>0</v>
      </c>
      <c r="V18" s="121">
        <f>IF(AND('Sièges (R4)'!$AB$18&gt;0,'Suffrages (R5)'!V18='Suffrages (R5)'!$AA$18),1,0)</f>
        <v>0</v>
      </c>
      <c r="W18" s="121">
        <f>IF(AND('Sièges (R4)'!$AB$18&gt;0,'Suffrages (R5)'!W18='Suffrages (R5)'!$AA$18),1,0)</f>
        <v>0</v>
      </c>
      <c r="X18" s="121">
        <f>IF(AND('Sièges (R4)'!$AB$18&gt;0,'Suffrages (R5)'!X18='Suffrages (R5)'!$AA$18),1,0)</f>
        <v>0</v>
      </c>
      <c r="Y18" s="121">
        <f>IF(AND('Sièges (R4)'!$AB$18&gt;0,'Suffrages (R5)'!Y18='Suffrages (R5)'!$AA$18),1,0)</f>
        <v>0</v>
      </c>
      <c r="Z18" s="121">
        <f>IF(AND('Sièges (R4)'!$AB$18&gt;0,'Suffrages (R5)'!Z18='Suffrages (R5)'!$AA$18),1,0)</f>
        <v>0</v>
      </c>
      <c r="AA18" s="119">
        <f t="shared" si="0"/>
        <v>1</v>
      </c>
      <c r="AB18" s="120">
        <f>'Sièges (R4)'!AB18-AA18</f>
        <v>1</v>
      </c>
    </row>
    <row r="19" spans="1:28" ht="18">
      <c r="A19" s="118" t="s">
        <v>58</v>
      </c>
      <c r="B19" s="121">
        <f>IF(AND('Sièges (R4)'!$AB$19&gt;0,'Suffrages (R5)'!B19='Suffrages (R5)'!$AA$19),1,0)</f>
        <v>0</v>
      </c>
      <c r="C19" s="121">
        <f>IF(AND('Sièges (R4)'!$AB$19&gt;0,'Suffrages (R5)'!C19='Suffrages (R5)'!$AA$19),1,0)</f>
        <v>0</v>
      </c>
      <c r="D19" s="121">
        <f>IF(AND('Sièges (R4)'!$AB$19&gt;0,'Suffrages (R5)'!D19='Suffrages (R5)'!$AA$19),1,0)</f>
        <v>0</v>
      </c>
      <c r="E19" s="121">
        <f>IF(AND('Sièges (R4)'!$AB$19&gt;0,'Suffrages (R5)'!E19='Suffrages (R5)'!$AA$19),1,0)</f>
        <v>0</v>
      </c>
      <c r="F19" s="121">
        <f>IF(AND('Sièges (R4)'!$AB$19&gt;0,'Suffrages (R5)'!F19='Suffrages (R5)'!$AA$19),1,0)</f>
        <v>0</v>
      </c>
      <c r="G19" s="121">
        <f>IF(AND('Sièges (R4)'!$AB$19&gt;0,'Suffrages (R5)'!G19='Suffrages (R5)'!$AA$19),1,0)</f>
        <v>0</v>
      </c>
      <c r="H19" s="121">
        <f>IF(AND('Sièges (R4)'!$AB$19&gt;0,'Suffrages (R5)'!H19='Suffrages (R5)'!$AA$19),1,0)</f>
        <v>0</v>
      </c>
      <c r="I19" s="121">
        <f>IF(AND('Sièges (R4)'!$AB$19&gt;0,'Suffrages (R5)'!I19='Suffrages (R5)'!$AA$19),1,0)</f>
        <v>0</v>
      </c>
      <c r="J19" s="121">
        <f>IF(AND('Sièges (R4)'!$AB$19&gt;0,'Suffrages (R5)'!J19='Suffrages (R5)'!$AA$19),1,0)</f>
        <v>0</v>
      </c>
      <c r="K19" s="121">
        <f>IF(AND('Sièges (R4)'!$AB$19&gt;0,'Suffrages (R5)'!K19='Suffrages (R5)'!$AA$19),1,0)</f>
        <v>0</v>
      </c>
      <c r="L19" s="121">
        <f>IF(AND('Sièges (R4)'!$AB$19&gt;0,'Suffrages (R5)'!L19='Suffrages (R5)'!$AA$19),1,0)</f>
        <v>0</v>
      </c>
      <c r="M19" s="121">
        <f>IF(AND('Sièges (R4)'!$AB$19&gt;0,'Suffrages (R5)'!M19='Suffrages (R5)'!$AA$19),1,0)</f>
        <v>0</v>
      </c>
      <c r="N19" s="121">
        <f>IF(AND('Sièges (R4)'!$AB$19&gt;0,'Suffrages (R5)'!N19='Suffrages (R5)'!$AA$19),1,0)</f>
        <v>0</v>
      </c>
      <c r="O19" s="121">
        <f>IF(AND('Sièges (R4)'!$AB$19&gt;0,'Suffrages (R5)'!O19='Suffrages (R5)'!$AA$19),1,0)</f>
        <v>0</v>
      </c>
      <c r="P19" s="121">
        <f>IF(AND('Sièges (R4)'!$AB$19&gt;0,'Suffrages (R5)'!P19='Suffrages (R5)'!$AA$19),1,0)</f>
        <v>0</v>
      </c>
      <c r="Q19" s="121">
        <f>IF(AND('Sièges (R4)'!$AB$19&gt;0,'Suffrages (R5)'!Q19='Suffrages (R5)'!$AA$19),1,0)</f>
        <v>0</v>
      </c>
      <c r="R19" s="121">
        <f>IF(AND('Sièges (R4)'!$AB$19&gt;0,'Suffrages (R5)'!R19='Suffrages (R5)'!$AA$19),1,0)</f>
        <v>0</v>
      </c>
      <c r="S19" s="121">
        <f>IF(AND('Sièges (R4)'!$AB$19&gt;0,'Suffrages (R5)'!S19='Suffrages (R5)'!$AA$19),1,0)</f>
        <v>0</v>
      </c>
      <c r="T19" s="121">
        <f>IF(AND('Sièges (R4)'!$AB$19&gt;0,'Suffrages (R5)'!T19='Suffrages (R5)'!$AA$19),1,0)</f>
        <v>0</v>
      </c>
      <c r="U19" s="121">
        <f>IF(AND('Sièges (R4)'!$AB$19&gt;0,'Suffrages (R5)'!U19='Suffrages (R5)'!$AA$19),1,0)</f>
        <v>0</v>
      </c>
      <c r="V19" s="121">
        <f>IF(AND('Sièges (R4)'!$AB$19&gt;0,'Suffrages (R5)'!V19='Suffrages (R5)'!$AA$19),1,0)</f>
        <v>0</v>
      </c>
      <c r="W19" s="121">
        <f>IF(AND('Sièges (R4)'!$AB$19&gt;0,'Suffrages (R5)'!W19='Suffrages (R5)'!$AA$19),1,0)</f>
        <v>0</v>
      </c>
      <c r="X19" s="121">
        <f>IF(AND('Sièges (R4)'!$AB$19&gt;0,'Suffrages (R5)'!X19='Suffrages (R5)'!$AA$19),1,0)</f>
        <v>0</v>
      </c>
      <c r="Y19" s="121">
        <f>IF(AND('Sièges (R4)'!$AB$19&gt;0,'Suffrages (R5)'!Y19='Suffrages (R5)'!$AA$19),1,0)</f>
        <v>0</v>
      </c>
      <c r="Z19" s="121">
        <f>IF(AND('Sièges (R4)'!$AB$19&gt;0,'Suffrages (R5)'!Z19='Suffrages (R5)'!$AA$19),1,0)</f>
        <v>0</v>
      </c>
      <c r="AA19" s="119">
        <f t="shared" si="0"/>
        <v>0</v>
      </c>
      <c r="AB19" s="120">
        <f>'Sièges (R4)'!AB19-AA19</f>
        <v>0</v>
      </c>
    </row>
    <row r="20" spans="1:28" ht="18">
      <c r="A20" s="118" t="s">
        <v>59</v>
      </c>
      <c r="B20" s="121">
        <f>IF(AND('Sièges (R4)'!$AB$20&gt;0,'Suffrages (R5)'!B20='Suffrages (R5)'!$AA$20),1,0)</f>
        <v>0</v>
      </c>
      <c r="C20" s="121">
        <f>IF(AND('Sièges (R4)'!$AB$20&gt;0,'Suffrages (R5)'!C20='Suffrages (R5)'!$AA$20),1,0)</f>
        <v>0</v>
      </c>
      <c r="D20" s="121">
        <f>IF(AND('Sièges (R4)'!$AB$20&gt;0,'Suffrages (R5)'!D20='Suffrages (R5)'!$AA$20),1,0)</f>
        <v>0</v>
      </c>
      <c r="E20" s="121">
        <f>IF(AND('Sièges (R4)'!$AB$20&gt;0,'Suffrages (R5)'!E20='Suffrages (R5)'!$AA$20),1,0)</f>
        <v>0</v>
      </c>
      <c r="F20" s="121">
        <f>IF(AND('Sièges (R4)'!$AB$20&gt;0,'Suffrages (R5)'!F20='Suffrages (R5)'!$AA$20),1,0)</f>
        <v>0</v>
      </c>
      <c r="G20" s="121">
        <f>IF(AND('Sièges (R4)'!$AB$20&gt;0,'Suffrages (R5)'!G20='Suffrages (R5)'!$AA$20),1,0)</f>
        <v>0</v>
      </c>
      <c r="H20" s="121">
        <f>IF(AND('Sièges (R4)'!$AB$20&gt;0,'Suffrages (R5)'!H20='Suffrages (R5)'!$AA$20),1,0)</f>
        <v>0</v>
      </c>
      <c r="I20" s="121">
        <f>IF(AND('Sièges (R4)'!$AB$20&gt;0,'Suffrages (R5)'!I20='Suffrages (R5)'!$AA$20),1,0)</f>
        <v>0</v>
      </c>
      <c r="J20" s="121">
        <f>IF(AND('Sièges (R4)'!$AB$20&gt;0,'Suffrages (R5)'!J20='Suffrages (R5)'!$AA$20),1,0)</f>
        <v>0</v>
      </c>
      <c r="K20" s="121">
        <f>IF(AND('Sièges (R4)'!$AB$20&gt;0,'Suffrages (R5)'!K20='Suffrages (R5)'!$AA$20),1,0)</f>
        <v>0</v>
      </c>
      <c r="L20" s="121">
        <f>IF(AND('Sièges (R4)'!$AB$20&gt;0,'Suffrages (R5)'!L20='Suffrages (R5)'!$AA$20),1,0)</f>
        <v>0</v>
      </c>
      <c r="M20" s="121">
        <f>IF(AND('Sièges (R4)'!$AB$20&gt;0,'Suffrages (R5)'!M20='Suffrages (R5)'!$AA$20),1,0)</f>
        <v>0</v>
      </c>
      <c r="N20" s="121">
        <f>IF(AND('Sièges (R4)'!$AB$20&gt;0,'Suffrages (R5)'!N20='Suffrages (R5)'!$AA$20),1,0)</f>
        <v>0</v>
      </c>
      <c r="O20" s="121">
        <f>IF(AND('Sièges (R4)'!$AB$20&gt;0,'Suffrages (R5)'!O20='Suffrages (R5)'!$AA$20),1,0)</f>
        <v>0</v>
      </c>
      <c r="P20" s="121">
        <f>IF(AND('Sièges (R4)'!$AB$20&gt;0,'Suffrages (R5)'!P20='Suffrages (R5)'!$AA$20),1,0)</f>
        <v>0</v>
      </c>
      <c r="Q20" s="121">
        <f>IF(AND('Sièges (R4)'!$AB$20&gt;0,'Suffrages (R5)'!Q20='Suffrages (R5)'!$AA$20),1,0)</f>
        <v>0</v>
      </c>
      <c r="R20" s="121">
        <f>IF(AND('Sièges (R4)'!$AB$20&gt;0,'Suffrages (R5)'!R20='Suffrages (R5)'!$AA$20),1,0)</f>
        <v>0</v>
      </c>
      <c r="S20" s="121">
        <f>IF(AND('Sièges (R4)'!$AB$20&gt;0,'Suffrages (R5)'!S20='Suffrages (R5)'!$AA$20),1,0)</f>
        <v>0</v>
      </c>
      <c r="T20" s="121">
        <f>IF(AND('Sièges (R4)'!$AB$20&gt;0,'Suffrages (R5)'!T20='Suffrages (R5)'!$AA$20),1,0)</f>
        <v>0</v>
      </c>
      <c r="U20" s="121">
        <f>IF(AND('Sièges (R4)'!$AB$20&gt;0,'Suffrages (R5)'!U20='Suffrages (R5)'!$AA$20),1,0)</f>
        <v>0</v>
      </c>
      <c r="V20" s="121">
        <f>IF(AND('Sièges (R4)'!$AB$20&gt;0,'Suffrages (R5)'!V20='Suffrages (R5)'!$AA$20),1,0)</f>
        <v>0</v>
      </c>
      <c r="W20" s="121">
        <f>IF(AND('Sièges (R4)'!$AB$20&gt;0,'Suffrages (R5)'!W20='Suffrages (R5)'!$AA$20),1,0)</f>
        <v>0</v>
      </c>
      <c r="X20" s="121">
        <f>IF(AND('Sièges (R4)'!$AB$20&gt;0,'Suffrages (R5)'!X20='Suffrages (R5)'!$AA$20),1,0)</f>
        <v>0</v>
      </c>
      <c r="Y20" s="121">
        <f>IF(AND('Sièges (R4)'!$AB$20&gt;0,'Suffrages (R5)'!Y20='Suffrages (R5)'!$AA$20),1,0)</f>
        <v>0</v>
      </c>
      <c r="Z20" s="121">
        <f>IF(AND('Sièges (R4)'!$AB$20&gt;0,'Suffrages (R5)'!Z20='Suffrages (R5)'!$AA$20),1,0)</f>
        <v>0</v>
      </c>
      <c r="AA20" s="119">
        <f t="shared" si="0"/>
        <v>0</v>
      </c>
      <c r="AB20" s="120">
        <f>'Sièges (R4)'!AB20-AA20</f>
        <v>0</v>
      </c>
    </row>
    <row r="21" spans="1:28" ht="18">
      <c r="A21" s="118" t="s">
        <v>60</v>
      </c>
      <c r="B21" s="121">
        <f>IF(AND('Sièges (R4)'!$AB$21&gt;0,'Suffrages (R5)'!B21='Suffrages (R5)'!$AA$21),1,0)</f>
        <v>0</v>
      </c>
      <c r="C21" s="121">
        <f>IF(AND('Sièges (R4)'!$AB$21&gt;0,'Suffrages (R5)'!C21='Suffrages (R5)'!$AA$21),1,0)</f>
        <v>0</v>
      </c>
      <c r="D21" s="121">
        <f>IF(AND('Sièges (R4)'!$AB$21&gt;0,'Suffrages (R5)'!D21='Suffrages (R5)'!$AA$21),1,0)</f>
        <v>0</v>
      </c>
      <c r="E21" s="121">
        <f>IF(AND('Sièges (R4)'!$AB$21&gt;0,'Suffrages (R5)'!E21='Suffrages (R5)'!$AA$21),1,0)</f>
        <v>0</v>
      </c>
      <c r="F21" s="121">
        <f>IF(AND('Sièges (R4)'!$AB$21&gt;0,'Suffrages (R5)'!F21='Suffrages (R5)'!$AA$21),1,0)</f>
        <v>0</v>
      </c>
      <c r="G21" s="121">
        <f>IF(AND('Sièges (R4)'!$AB$21&gt;0,'Suffrages (R5)'!G21='Suffrages (R5)'!$AA$21),1,0)</f>
        <v>0</v>
      </c>
      <c r="H21" s="121">
        <f>IF(AND('Sièges (R4)'!$AB$21&gt;0,'Suffrages (R5)'!H21='Suffrages (R5)'!$AA$21),1,0)</f>
        <v>0</v>
      </c>
      <c r="I21" s="121">
        <f>IF(AND('Sièges (R4)'!$AB$21&gt;0,'Suffrages (R5)'!I21='Suffrages (R5)'!$AA$21),1,0)</f>
        <v>0</v>
      </c>
      <c r="J21" s="121">
        <f>IF(AND('Sièges (R4)'!$AB$21&gt;0,'Suffrages (R5)'!J21='Suffrages (R5)'!$AA$21),1,0)</f>
        <v>0</v>
      </c>
      <c r="K21" s="121">
        <f>IF(AND('Sièges (R4)'!$AB$21&gt;0,'Suffrages (R5)'!K21='Suffrages (R5)'!$AA$21),1,0)</f>
        <v>0</v>
      </c>
      <c r="L21" s="121">
        <f>IF(AND('Sièges (R4)'!$AB$21&gt;0,'Suffrages (R5)'!L21='Suffrages (R5)'!$AA$21),1,0)</f>
        <v>0</v>
      </c>
      <c r="M21" s="121">
        <f>IF(AND('Sièges (R4)'!$AB$21&gt;0,'Suffrages (R5)'!M21='Suffrages (R5)'!$AA$21),1,0)</f>
        <v>0</v>
      </c>
      <c r="N21" s="121">
        <f>IF(AND('Sièges (R4)'!$AB$21&gt;0,'Suffrages (R5)'!N21='Suffrages (R5)'!$AA$21),1,0)</f>
        <v>0</v>
      </c>
      <c r="O21" s="121">
        <f>IF(AND('Sièges (R4)'!$AB$21&gt;0,'Suffrages (R5)'!O21='Suffrages (R5)'!$AA$21),1,0)</f>
        <v>0</v>
      </c>
      <c r="P21" s="121">
        <f>IF(AND('Sièges (R4)'!$AB$21&gt;0,'Suffrages (R5)'!P21='Suffrages (R5)'!$AA$21),1,0)</f>
        <v>0</v>
      </c>
      <c r="Q21" s="121">
        <f>IF(AND('Sièges (R4)'!$AB$21&gt;0,'Suffrages (R5)'!Q21='Suffrages (R5)'!$AA$21),1,0)</f>
        <v>0</v>
      </c>
      <c r="R21" s="121">
        <f>IF(AND('Sièges (R4)'!$AB$21&gt;0,'Suffrages (R5)'!R21='Suffrages (R5)'!$AA$21),1,0)</f>
        <v>0</v>
      </c>
      <c r="S21" s="121">
        <f>IF(AND('Sièges (R4)'!$AB$21&gt;0,'Suffrages (R5)'!S21='Suffrages (R5)'!$AA$21),1,0)</f>
        <v>0</v>
      </c>
      <c r="T21" s="121">
        <f>IF(AND('Sièges (R4)'!$AB$21&gt;0,'Suffrages (R5)'!T21='Suffrages (R5)'!$AA$21),1,0)</f>
        <v>1</v>
      </c>
      <c r="U21" s="121">
        <f>IF(AND('Sièges (R4)'!$AB$21&gt;0,'Suffrages (R5)'!U21='Suffrages (R5)'!$AA$21),1,0)</f>
        <v>0</v>
      </c>
      <c r="V21" s="121">
        <f>IF(AND('Sièges (R4)'!$AB$21&gt;0,'Suffrages (R5)'!V21='Suffrages (R5)'!$AA$21),1,0)</f>
        <v>0</v>
      </c>
      <c r="W21" s="121">
        <f>IF(AND('Sièges (R4)'!$AB$21&gt;0,'Suffrages (R5)'!W21='Suffrages (R5)'!$AA$21),1,0)</f>
        <v>0</v>
      </c>
      <c r="X21" s="121">
        <f>IF(AND('Sièges (R4)'!$AB$21&gt;0,'Suffrages (R5)'!X21='Suffrages (R5)'!$AA$21),1,0)</f>
        <v>0</v>
      </c>
      <c r="Y21" s="121">
        <f>IF(AND('Sièges (R4)'!$AB$21&gt;0,'Suffrages (R5)'!Y21='Suffrages (R5)'!$AA$21),1,0)</f>
        <v>0</v>
      </c>
      <c r="Z21" s="121">
        <f>IF(AND('Sièges (R4)'!$AB$21&gt;0,'Suffrages (R5)'!Z21='Suffrages (R5)'!$AA$21),1,0)</f>
        <v>0</v>
      </c>
      <c r="AA21" s="119">
        <f t="shared" si="0"/>
        <v>1</v>
      </c>
      <c r="AB21" s="120">
        <f>'Sièges (R4)'!AB21-AA21</f>
        <v>2</v>
      </c>
    </row>
    <row r="22" spans="1:28" ht="18">
      <c r="A22" s="118" t="s">
        <v>61</v>
      </c>
      <c r="B22" s="121">
        <f>IF(AND('Sièges (R4)'!$AB$22&gt;0,'Suffrages (R5)'!B22='Suffrages (R5)'!$AA$22),1,0)</f>
        <v>0</v>
      </c>
      <c r="C22" s="121">
        <f>IF(AND('Sièges (R4)'!$AB$22&gt;0,'Suffrages (R5)'!C22='Suffrages (R5)'!$AA$22),1,0)</f>
        <v>0</v>
      </c>
      <c r="D22" s="121">
        <f>IF(AND('Sièges (R4)'!$AB$22&gt;0,'Suffrages (R5)'!D22='Suffrages (R5)'!$AA$22),1,0)</f>
        <v>0</v>
      </c>
      <c r="E22" s="121">
        <f>IF(AND('Sièges (R4)'!$AB$22&gt;0,'Suffrages (R5)'!E22='Suffrages (R5)'!$AA$22),1,0)</f>
        <v>0</v>
      </c>
      <c r="F22" s="121">
        <f>IF(AND('Sièges (R4)'!$AB$22&gt;0,'Suffrages (R5)'!F22='Suffrages (R5)'!$AA$22),1,0)</f>
        <v>0</v>
      </c>
      <c r="G22" s="121">
        <f>IF(AND('Sièges (R4)'!$AB$22&gt;0,'Suffrages (R5)'!G22='Suffrages (R5)'!$AA$22),1,0)</f>
        <v>0</v>
      </c>
      <c r="H22" s="121">
        <f>IF(AND('Sièges (R4)'!$AB$22&gt;0,'Suffrages (R5)'!H22='Suffrages (R5)'!$AA$22),1,0)</f>
        <v>0</v>
      </c>
      <c r="I22" s="121">
        <f>IF(AND('Sièges (R4)'!$AB$22&gt;0,'Suffrages (R5)'!I22='Suffrages (R5)'!$AA$22),1,0)</f>
        <v>0</v>
      </c>
      <c r="J22" s="121">
        <f>IF(AND('Sièges (R4)'!$AB$22&gt;0,'Suffrages (R5)'!J22='Suffrages (R5)'!$AA$22),1,0)</f>
        <v>0</v>
      </c>
      <c r="K22" s="121">
        <f>IF(AND('Sièges (R4)'!$AB$22&gt;0,'Suffrages (R5)'!K22='Suffrages (R5)'!$AA$22),1,0)</f>
        <v>0</v>
      </c>
      <c r="L22" s="121">
        <f>IF(AND('Sièges (R4)'!$AB$22&gt;0,'Suffrages (R5)'!L22='Suffrages (R5)'!$AA$22),1,0)</f>
        <v>0</v>
      </c>
      <c r="M22" s="121">
        <f>IF(AND('Sièges (R4)'!$AB$22&gt;0,'Suffrages (R5)'!M22='Suffrages (R5)'!$AA$22),1,0)</f>
        <v>0</v>
      </c>
      <c r="N22" s="121">
        <f>IF(AND('Sièges (R4)'!$AB$22&gt;0,'Suffrages (R5)'!N22='Suffrages (R5)'!$AA$22),1,0)</f>
        <v>0</v>
      </c>
      <c r="O22" s="121">
        <f>IF(AND('Sièges (R4)'!$AB$22&gt;0,'Suffrages (R5)'!O22='Suffrages (R5)'!$AA$22),1,0)</f>
        <v>0</v>
      </c>
      <c r="P22" s="121">
        <f>IF(AND('Sièges (R4)'!$AB$22&gt;0,'Suffrages (R5)'!P22='Suffrages (R5)'!$AA$22),1,0)</f>
        <v>0</v>
      </c>
      <c r="Q22" s="121">
        <f>IF(AND('Sièges (R4)'!$AB$22&gt;0,'Suffrages (R5)'!Q22='Suffrages (R5)'!$AA$22),1,0)</f>
        <v>0</v>
      </c>
      <c r="R22" s="121">
        <f>IF(AND('Sièges (R4)'!$AB$22&gt;0,'Suffrages (R5)'!R22='Suffrages (R5)'!$AA$22),1,0)</f>
        <v>0</v>
      </c>
      <c r="S22" s="121">
        <f>IF(AND('Sièges (R4)'!$AB$22&gt;0,'Suffrages (R5)'!S22='Suffrages (R5)'!$AA$22),1,0)</f>
        <v>1</v>
      </c>
      <c r="T22" s="121">
        <f>IF(AND('Sièges (R4)'!$AB$22&gt;0,'Suffrages (R5)'!T22='Suffrages (R5)'!$AA$22),1,0)</f>
        <v>0</v>
      </c>
      <c r="U22" s="121">
        <f>IF(AND('Sièges (R4)'!$AB$22&gt;0,'Suffrages (R5)'!U22='Suffrages (R5)'!$AA$22),1,0)</f>
        <v>0</v>
      </c>
      <c r="V22" s="121">
        <f>IF(AND('Sièges (R4)'!$AB$22&gt;0,'Suffrages (R5)'!V22='Suffrages (R5)'!$AA$22),1,0)</f>
        <v>0</v>
      </c>
      <c r="W22" s="121">
        <f>IF(AND('Sièges (R4)'!$AB$22&gt;0,'Suffrages (R5)'!W22='Suffrages (R5)'!$AA$22),1,0)</f>
        <v>0</v>
      </c>
      <c r="X22" s="121">
        <f>IF(AND('Sièges (R4)'!$AB$22&gt;0,'Suffrages (R5)'!X22='Suffrages (R5)'!$AA$22),1,0)</f>
        <v>0</v>
      </c>
      <c r="Y22" s="121">
        <f>IF(AND('Sièges (R4)'!$AB$22&gt;0,'Suffrages (R5)'!Y22='Suffrages (R5)'!$AA$22),1,0)</f>
        <v>0</v>
      </c>
      <c r="Z22" s="121">
        <f>IF(AND('Sièges (R4)'!$AB$22&gt;0,'Suffrages (R5)'!Z22='Suffrages (R5)'!$AA$22),1,0)</f>
        <v>0</v>
      </c>
      <c r="AA22" s="119">
        <f t="shared" si="0"/>
        <v>1</v>
      </c>
      <c r="AB22" s="120">
        <f>'Sièges (R4)'!AB22-AA22</f>
        <v>1</v>
      </c>
    </row>
    <row r="23" spans="1:28" ht="18">
      <c r="A23" s="118" t="s">
        <v>62</v>
      </c>
      <c r="B23" s="121">
        <f>IF(AND('Sièges (R4)'!$AB$23&gt;0,'Suffrages (R5)'!B23='Suffrages (R5)'!$AA$23),1,0)</f>
        <v>0</v>
      </c>
      <c r="C23" s="121">
        <f>IF(AND('Sièges (R4)'!$AB$23&gt;0,'Suffrages (R5)'!C23='Suffrages (R5)'!$AA$23),1,0)</f>
        <v>0</v>
      </c>
      <c r="D23" s="121">
        <f>IF(AND('Sièges (R4)'!$AB$23&gt;0,'Suffrages (R5)'!D23='Suffrages (R5)'!$AA$23),1,0)</f>
        <v>0</v>
      </c>
      <c r="E23" s="121">
        <f>IF(AND('Sièges (R4)'!$AB$23&gt;0,'Suffrages (R5)'!E23='Suffrages (R5)'!$AA$23),1,0)</f>
        <v>0</v>
      </c>
      <c r="F23" s="121">
        <f>IF(AND('Sièges (R4)'!$AB$23&gt;0,'Suffrages (R5)'!F23='Suffrages (R5)'!$AA$23),1,0)</f>
        <v>0</v>
      </c>
      <c r="G23" s="121">
        <f>IF(AND('Sièges (R4)'!$AB$23&gt;0,'Suffrages (R5)'!G23='Suffrages (R5)'!$AA$23),1,0)</f>
        <v>0</v>
      </c>
      <c r="H23" s="121">
        <f>IF(AND('Sièges (R4)'!$AB$23&gt;0,'Suffrages (R5)'!H23='Suffrages (R5)'!$AA$23),1,0)</f>
        <v>0</v>
      </c>
      <c r="I23" s="121">
        <f>IF(AND('Sièges (R4)'!$AB$23&gt;0,'Suffrages (R5)'!I23='Suffrages (R5)'!$AA$23),1,0)</f>
        <v>0</v>
      </c>
      <c r="J23" s="121">
        <f>IF(AND('Sièges (R4)'!$AB$23&gt;0,'Suffrages (R5)'!J23='Suffrages (R5)'!$AA$23),1,0)</f>
        <v>0</v>
      </c>
      <c r="K23" s="121">
        <f>IF(AND('Sièges (R4)'!$AB$23&gt;0,'Suffrages (R5)'!K23='Suffrages (R5)'!$AA$23),1,0)</f>
        <v>0</v>
      </c>
      <c r="L23" s="121">
        <f>IF(AND('Sièges (R4)'!$AB$23&gt;0,'Suffrages (R5)'!L23='Suffrages (R5)'!$AA$23),1,0)</f>
        <v>0</v>
      </c>
      <c r="M23" s="121">
        <f>IF(AND('Sièges (R4)'!$AB$23&gt;0,'Suffrages (R5)'!M23='Suffrages (R5)'!$AA$23),1,0)</f>
        <v>0</v>
      </c>
      <c r="N23" s="121">
        <f>IF(AND('Sièges (R4)'!$AB$23&gt;0,'Suffrages (R5)'!N23='Suffrages (R5)'!$AA$23),1,0)</f>
        <v>0</v>
      </c>
      <c r="O23" s="121">
        <f>IF(AND('Sièges (R4)'!$AB$23&gt;0,'Suffrages (R5)'!O23='Suffrages (R5)'!$AA$23),1,0)</f>
        <v>0</v>
      </c>
      <c r="P23" s="121">
        <f>IF(AND('Sièges (R4)'!$AB$23&gt;0,'Suffrages (R5)'!P23='Suffrages (R5)'!$AA$23),1,0)</f>
        <v>0</v>
      </c>
      <c r="Q23" s="121">
        <f>IF(AND('Sièges (R4)'!$AB$23&gt;0,'Suffrages (R5)'!Q23='Suffrages (R5)'!$AA$23),1,0)</f>
        <v>0</v>
      </c>
      <c r="R23" s="121">
        <f>IF(AND('Sièges (R4)'!$AB$23&gt;0,'Suffrages (R5)'!R23='Suffrages (R5)'!$AA$23),1,0)</f>
        <v>0</v>
      </c>
      <c r="S23" s="121">
        <f>IF(AND('Sièges (R4)'!$AB$23&gt;0,'Suffrages (R5)'!S23='Suffrages (R5)'!$AA$23),1,0)</f>
        <v>0</v>
      </c>
      <c r="T23" s="121">
        <f>IF(AND('Sièges (R4)'!$AB$23&gt;0,'Suffrages (R5)'!T23='Suffrages (R5)'!$AA$23),1,0)</f>
        <v>0</v>
      </c>
      <c r="U23" s="121">
        <f>IF(AND('Sièges (R4)'!$AB$23&gt;0,'Suffrages (R5)'!U23='Suffrages (R5)'!$AA$23),1,0)</f>
        <v>0</v>
      </c>
      <c r="V23" s="121">
        <f>IF(AND('Sièges (R4)'!$AB$23&gt;0,'Suffrages (R5)'!V23='Suffrages (R5)'!$AA$23),1,0)</f>
        <v>1</v>
      </c>
      <c r="W23" s="121">
        <f>IF(AND('Sièges (R4)'!$AB$23&gt;0,'Suffrages (R5)'!W23='Suffrages (R5)'!$AA$23),1,0)</f>
        <v>0</v>
      </c>
      <c r="X23" s="121">
        <f>IF(AND('Sièges (R4)'!$AB$23&gt;0,'Suffrages (R5)'!X23='Suffrages (R5)'!$AA$23),1,0)</f>
        <v>0</v>
      </c>
      <c r="Y23" s="121">
        <f>IF(AND('Sièges (R4)'!$AB$23&gt;0,'Suffrages (R5)'!Y23='Suffrages (R5)'!$AA$23),1,0)</f>
        <v>0</v>
      </c>
      <c r="Z23" s="121">
        <f>IF(AND('Sièges (R4)'!$AB$23&gt;0,'Suffrages (R5)'!Z23='Suffrages (R5)'!$AA$23),1,0)</f>
        <v>0</v>
      </c>
      <c r="AA23" s="119">
        <f t="shared" si="0"/>
        <v>1</v>
      </c>
      <c r="AB23" s="120">
        <f>'Sièges (R4)'!AB23-AA23</f>
        <v>2</v>
      </c>
    </row>
    <row r="24" spans="1:28" ht="18">
      <c r="A24" s="118" t="s">
        <v>63</v>
      </c>
      <c r="B24" s="121">
        <f>IF(AND('Sièges (R4)'!$AB$24&gt;0,'Suffrages (R5)'!B24='Suffrages (R5)'!$AA$24),1,0)</f>
        <v>0</v>
      </c>
      <c r="C24" s="121">
        <f>IF(AND('Sièges (R4)'!$AB$24&gt;0,'Suffrages (R5)'!C24='Suffrages (R5)'!$AA$24),1,0)</f>
        <v>0</v>
      </c>
      <c r="D24" s="121">
        <f>IF(AND('Sièges (R4)'!$AB$24&gt;0,'Suffrages (R5)'!D24='Suffrages (R5)'!$AA$24),1,0)</f>
        <v>0</v>
      </c>
      <c r="E24" s="121">
        <f>IF(AND('Sièges (R4)'!$AB$24&gt;0,'Suffrages (R5)'!E24='Suffrages (R5)'!$AA$24),1,0)</f>
        <v>0</v>
      </c>
      <c r="F24" s="121">
        <f>IF(AND('Sièges (R4)'!$AB$24&gt;0,'Suffrages (R5)'!F24='Suffrages (R5)'!$AA$24),1,0)</f>
        <v>0</v>
      </c>
      <c r="G24" s="121">
        <f>IF(AND('Sièges (R4)'!$AB$24&gt;0,'Suffrages (R5)'!G24='Suffrages (R5)'!$AA$24),1,0)</f>
        <v>0</v>
      </c>
      <c r="H24" s="121">
        <f>IF(AND('Sièges (R4)'!$AB$24&gt;0,'Suffrages (R5)'!H24='Suffrages (R5)'!$AA$24),1,0)</f>
        <v>0</v>
      </c>
      <c r="I24" s="121">
        <f>IF(AND('Sièges (R4)'!$AB$24&gt;0,'Suffrages (R5)'!I24='Suffrages (R5)'!$AA$24),1,0)</f>
        <v>0</v>
      </c>
      <c r="J24" s="121">
        <f>IF(AND('Sièges (R4)'!$AB$24&gt;0,'Suffrages (R5)'!J24='Suffrages (R5)'!$AA$24),1,0)</f>
        <v>0</v>
      </c>
      <c r="K24" s="121">
        <f>IF(AND('Sièges (R4)'!$AB$24&gt;0,'Suffrages (R5)'!K24='Suffrages (R5)'!$AA$24),1,0)</f>
        <v>0</v>
      </c>
      <c r="L24" s="121">
        <f>IF(AND('Sièges (R4)'!$AB$24&gt;0,'Suffrages (R5)'!L24='Suffrages (R5)'!$AA$24),1,0)</f>
        <v>0</v>
      </c>
      <c r="M24" s="121">
        <f>IF(AND('Sièges (R4)'!$AB$24&gt;0,'Suffrages (R5)'!M24='Suffrages (R5)'!$AA$24),1,0)</f>
        <v>0</v>
      </c>
      <c r="N24" s="121">
        <f>IF(AND('Sièges (R4)'!$AB$24&gt;0,'Suffrages (R5)'!N24='Suffrages (R5)'!$AA$24),1,0)</f>
        <v>0</v>
      </c>
      <c r="O24" s="121">
        <f>IF(AND('Sièges (R4)'!$AB$24&gt;0,'Suffrages (R5)'!O24='Suffrages (R5)'!$AA$24),1,0)</f>
        <v>0</v>
      </c>
      <c r="P24" s="121">
        <f>IF(AND('Sièges (R4)'!$AB$24&gt;0,'Suffrages (R5)'!P24='Suffrages (R5)'!$AA$24),1,0)</f>
        <v>0</v>
      </c>
      <c r="Q24" s="121">
        <f>IF(AND('Sièges (R4)'!$AB$24&gt;0,'Suffrages (R5)'!Q24='Suffrages (R5)'!$AA$24),1,0)</f>
        <v>0</v>
      </c>
      <c r="R24" s="121">
        <f>IF(AND('Sièges (R4)'!$AB$24&gt;0,'Suffrages (R5)'!R24='Suffrages (R5)'!$AA$24),1,0)</f>
        <v>1</v>
      </c>
      <c r="S24" s="121">
        <f>IF(AND('Sièges (R4)'!$AB$24&gt;0,'Suffrages (R5)'!S24='Suffrages (R5)'!$AA$24),1,0)</f>
        <v>0</v>
      </c>
      <c r="T24" s="121">
        <f>IF(AND('Sièges (R4)'!$AB$24&gt;0,'Suffrages (R5)'!T24='Suffrages (R5)'!$AA$24),1,0)</f>
        <v>0</v>
      </c>
      <c r="U24" s="121">
        <f>IF(AND('Sièges (R4)'!$AB$24&gt;0,'Suffrages (R5)'!U24='Suffrages (R5)'!$AA$24),1,0)</f>
        <v>0</v>
      </c>
      <c r="V24" s="121">
        <f>IF(AND('Sièges (R4)'!$AB$24&gt;0,'Suffrages (R5)'!V24='Suffrages (R5)'!$AA$24),1,0)</f>
        <v>0</v>
      </c>
      <c r="W24" s="121">
        <f>IF(AND('Sièges (R4)'!$AB$24&gt;0,'Suffrages (R5)'!W24='Suffrages (R5)'!$AA$24),1,0)</f>
        <v>0</v>
      </c>
      <c r="X24" s="121">
        <f>IF(AND('Sièges (R4)'!$AB$24&gt;0,'Suffrages (R5)'!X24='Suffrages (R5)'!$AA$24),1,0)</f>
        <v>0</v>
      </c>
      <c r="Y24" s="121">
        <f>IF(AND('Sièges (R4)'!$AB$24&gt;0,'Suffrages (R5)'!Y24='Suffrages (R5)'!$AA$24),1,0)</f>
        <v>0</v>
      </c>
      <c r="Z24" s="121">
        <f>IF(AND('Sièges (R4)'!$AB$24&gt;0,'Suffrages (R5)'!Z24='Suffrages (R5)'!$AA$24),1,0)</f>
        <v>0</v>
      </c>
      <c r="AA24" s="119">
        <f t="shared" si="0"/>
        <v>1</v>
      </c>
      <c r="AB24" s="120">
        <f>'Sièges (R4)'!AB24-AA24</f>
        <v>1</v>
      </c>
    </row>
    <row r="25" spans="1:28" ht="18">
      <c r="A25" s="118" t="s">
        <v>64</v>
      </c>
      <c r="B25" s="121">
        <f>IF(AND('Sièges (R4)'!$AB$25&gt;0,'Suffrages (R5)'!B25='Suffrages (R5)'!$AA$25),1,0)</f>
        <v>0</v>
      </c>
      <c r="C25" s="121">
        <f>IF(AND('Sièges (R4)'!$AB$25&gt;0,'Suffrages (R5)'!C25='Suffrages (R5)'!$AA$25),1,0)</f>
        <v>0</v>
      </c>
      <c r="D25" s="121">
        <f>IF(AND('Sièges (R4)'!$AB$25&gt;0,'Suffrages (R5)'!D25='Suffrages (R5)'!$AA$25),1,0)</f>
        <v>0</v>
      </c>
      <c r="E25" s="121">
        <f>IF(AND('Sièges (R4)'!$AB$25&gt;0,'Suffrages (R5)'!E25='Suffrages (R5)'!$AA$25),1,0)</f>
        <v>0</v>
      </c>
      <c r="F25" s="121">
        <f>IF(AND('Sièges (R4)'!$AB$25&gt;0,'Suffrages (R5)'!F25='Suffrages (R5)'!$AA$25),1,0)</f>
        <v>0</v>
      </c>
      <c r="G25" s="121">
        <f>IF(AND('Sièges (R4)'!$AB$25&gt;0,'Suffrages (R5)'!G25='Suffrages (R5)'!$AA$25),1,0)</f>
        <v>0</v>
      </c>
      <c r="H25" s="121">
        <f>IF(AND('Sièges (R4)'!$AB$25&gt;0,'Suffrages (R5)'!H25='Suffrages (R5)'!$AA$25),1,0)</f>
        <v>0</v>
      </c>
      <c r="I25" s="121">
        <f>IF(AND('Sièges (R4)'!$AB$25&gt;0,'Suffrages (R5)'!I25='Suffrages (R5)'!$AA$25),1,0)</f>
        <v>1</v>
      </c>
      <c r="J25" s="121">
        <f>IF(AND('Sièges (R4)'!$AB$25&gt;0,'Suffrages (R5)'!J25='Suffrages (R5)'!$AA$25),1,0)</f>
        <v>0</v>
      </c>
      <c r="K25" s="121">
        <f>IF(AND('Sièges (R4)'!$AB$25&gt;0,'Suffrages (R5)'!K25='Suffrages (R5)'!$AA$25),1,0)</f>
        <v>0</v>
      </c>
      <c r="L25" s="121">
        <f>IF(AND('Sièges (R4)'!$AB$25&gt;0,'Suffrages (R5)'!L25='Suffrages (R5)'!$AA$25),1,0)</f>
        <v>0</v>
      </c>
      <c r="M25" s="121">
        <f>IF(AND('Sièges (R4)'!$AB$25&gt;0,'Suffrages (R5)'!M25='Suffrages (R5)'!$AA$25),1,0)</f>
        <v>0</v>
      </c>
      <c r="N25" s="121">
        <f>IF(AND('Sièges (R4)'!$AB$25&gt;0,'Suffrages (R5)'!N25='Suffrages (R5)'!$AA$25),1,0)</f>
        <v>0</v>
      </c>
      <c r="O25" s="121">
        <f>IF(AND('Sièges (R4)'!$AB$25&gt;0,'Suffrages (R5)'!O25='Suffrages (R5)'!$AA$25),1,0)</f>
        <v>0</v>
      </c>
      <c r="P25" s="121">
        <f>IF(AND('Sièges (R4)'!$AB$25&gt;0,'Suffrages (R5)'!P25='Suffrages (R5)'!$AA$25),1,0)</f>
        <v>0</v>
      </c>
      <c r="Q25" s="121">
        <f>IF(AND('Sièges (R4)'!$AB$25&gt;0,'Suffrages (R5)'!Q25='Suffrages (R5)'!$AA$25),1,0)</f>
        <v>0</v>
      </c>
      <c r="R25" s="121">
        <f>IF(AND('Sièges (R4)'!$AB$25&gt;0,'Suffrages (R5)'!R25='Suffrages (R5)'!$AA$25),1,0)</f>
        <v>0</v>
      </c>
      <c r="S25" s="121">
        <f>IF(AND('Sièges (R4)'!$AB$25&gt;0,'Suffrages (R5)'!S25='Suffrages (R5)'!$AA$25),1,0)</f>
        <v>0</v>
      </c>
      <c r="T25" s="132">
        <v>0</v>
      </c>
      <c r="U25" s="121">
        <f>IF(AND('Sièges (R4)'!$AB$25&gt;0,'Suffrages (R5)'!U25='Suffrages (R5)'!$AA$25),1,0)</f>
        <v>0</v>
      </c>
      <c r="V25" s="121">
        <f>IF(AND('Sièges (R4)'!$AB$25&gt;0,'Suffrages (R5)'!V25='Suffrages (R5)'!$AA$25),1,0)</f>
        <v>0</v>
      </c>
      <c r="W25" s="121">
        <f>IF(AND('Sièges (R4)'!$AB$25&gt;0,'Suffrages (R5)'!W25='Suffrages (R5)'!$AA$25),1,0)</f>
        <v>0</v>
      </c>
      <c r="X25" s="121">
        <f>IF(AND('Sièges (R4)'!$AB$25&gt;0,'Suffrages (R5)'!X25='Suffrages (R5)'!$AA$25),1,0)</f>
        <v>0</v>
      </c>
      <c r="Y25" s="121">
        <f>IF(AND('Sièges (R4)'!$AB$25&gt;0,'Suffrages (R5)'!Y25='Suffrages (R5)'!$AA$25),1,0)</f>
        <v>0</v>
      </c>
      <c r="Z25" s="121">
        <f>IF(AND('Sièges (R4)'!$AB$25&gt;0,'Suffrages (R5)'!Z25='Suffrages (R5)'!$AA$25),1,0)</f>
        <v>0</v>
      </c>
      <c r="AA25" s="119">
        <f t="shared" si="0"/>
        <v>1</v>
      </c>
      <c r="AB25" s="120">
        <f>'Sièges (R4)'!AB25-AA25</f>
        <v>0</v>
      </c>
    </row>
    <row r="26" spans="1:28" ht="18">
      <c r="A26" s="118" t="s">
        <v>65</v>
      </c>
      <c r="B26" s="121">
        <f>IF(AND('Sièges (R4)'!$AB$26&gt;0,'Suffrages (R5)'!B26='Suffrages (R5)'!$AA$26),1,0)</f>
        <v>0</v>
      </c>
      <c r="C26" s="121">
        <f>IF(AND('Sièges (R4)'!$AB$26&gt;0,'Suffrages (R5)'!C26='Suffrages (R5)'!$AA$26),1,0)</f>
        <v>0</v>
      </c>
      <c r="D26" s="121">
        <f>IF(AND('Sièges (R4)'!$AB$26&gt;0,'Suffrages (R5)'!D26='Suffrages (R5)'!$AA$26),1,0)</f>
        <v>0</v>
      </c>
      <c r="E26" s="121">
        <f>IF(AND('Sièges (R4)'!$AB$26&gt;0,'Suffrages (R5)'!E26='Suffrages (R5)'!$AA$26),1,0)</f>
        <v>0</v>
      </c>
      <c r="F26" s="121">
        <f>IF(AND('Sièges (R4)'!$AB$26&gt;0,'Suffrages (R5)'!F26='Suffrages (R5)'!$AA$26),1,0)</f>
        <v>0</v>
      </c>
      <c r="G26" s="121">
        <f>IF(AND('Sièges (R4)'!$AB$26&gt;0,'Suffrages (R5)'!G26='Suffrages (R5)'!$AA$26),1,0)</f>
        <v>0</v>
      </c>
      <c r="H26" s="121">
        <f>IF(AND('Sièges (R4)'!$AB$26&gt;0,'Suffrages (R5)'!H26='Suffrages (R5)'!$AA$26),1,0)</f>
        <v>0</v>
      </c>
      <c r="I26" s="121">
        <f>IF(AND('Sièges (R4)'!$AB$26&gt;0,'Suffrages (R5)'!I26='Suffrages (R5)'!$AA$26),1,0)</f>
        <v>0</v>
      </c>
      <c r="J26" s="121">
        <f>IF(AND('Sièges (R4)'!$AB$26&gt;0,'Suffrages (R5)'!J26='Suffrages (R5)'!$AA$26),1,0)</f>
        <v>0</v>
      </c>
      <c r="K26" s="121">
        <f>IF(AND('Sièges (R4)'!$AB$26&gt;0,'Suffrages (R5)'!K26='Suffrages (R5)'!$AA$26),1,0)</f>
        <v>0</v>
      </c>
      <c r="L26" s="121">
        <f>IF(AND('Sièges (R4)'!$AB$26&gt;0,'Suffrages (R5)'!L26='Suffrages (R5)'!$AA$26),1,0)</f>
        <v>0</v>
      </c>
      <c r="M26" s="121">
        <f>IF(AND('Sièges (R4)'!$AB$26&gt;0,'Suffrages (R5)'!M26='Suffrages (R5)'!$AA$26),1,0)</f>
        <v>0</v>
      </c>
      <c r="N26" s="121">
        <f>IF(AND('Sièges (R4)'!$AB$26&gt;0,'Suffrages (R5)'!N26='Suffrages (R5)'!$AA$26),1,0)</f>
        <v>0</v>
      </c>
      <c r="O26" s="121">
        <f>IF(AND('Sièges (R4)'!$AB$26&gt;0,'Suffrages (R5)'!O26='Suffrages (R5)'!$AA$26),1,0)</f>
        <v>0</v>
      </c>
      <c r="P26" s="121">
        <f>IF(AND('Sièges (R4)'!$AB$26&gt;0,'Suffrages (R5)'!P26='Suffrages (R5)'!$AA$26),1,0)</f>
        <v>0</v>
      </c>
      <c r="Q26" s="121">
        <f>IF(AND('Sièges (R4)'!$AB$26&gt;0,'Suffrages (R5)'!Q26='Suffrages (R5)'!$AA$26),1,0)</f>
        <v>0</v>
      </c>
      <c r="R26" s="121">
        <f>IF(AND('Sièges (R4)'!$AB$26&gt;0,'Suffrages (R5)'!R26='Suffrages (R5)'!$AA$26),1,0)</f>
        <v>0</v>
      </c>
      <c r="S26" s="121">
        <f>IF(AND('Sièges (R4)'!$AB$26&gt;0,'Suffrages (R5)'!S26='Suffrages (R5)'!$AA$26),1,0)</f>
        <v>1</v>
      </c>
      <c r="T26" s="121">
        <f>IF(AND('Sièges (R4)'!$AB$26&gt;0,'Suffrages (R5)'!T26='Suffrages (R5)'!$AA$26),1,0)</f>
        <v>0</v>
      </c>
      <c r="U26" s="121">
        <f>IF(AND('Sièges (R4)'!$AB$26&gt;0,'Suffrages (R5)'!U26='Suffrages (R5)'!$AA$26),1,0)</f>
        <v>0</v>
      </c>
      <c r="V26" s="121">
        <f>IF(AND('Sièges (R4)'!$AB$26&gt;0,'Suffrages (R5)'!V26='Suffrages (R5)'!$AA$26),1,0)</f>
        <v>0</v>
      </c>
      <c r="W26" s="121">
        <f>IF(AND('Sièges (R4)'!$AB$26&gt;0,'Suffrages (R5)'!W26='Suffrages (R5)'!$AA$26),1,0)</f>
        <v>0</v>
      </c>
      <c r="X26" s="121">
        <f>IF(AND('Sièges (R4)'!$AB$26&gt;0,'Suffrages (R5)'!X26='Suffrages (R5)'!$AA$26),1,0)</f>
        <v>0</v>
      </c>
      <c r="Y26" s="121">
        <f>IF(AND('Sièges (R4)'!$AB$26&gt;0,'Suffrages (R5)'!Y26='Suffrages (R5)'!$AA$26),1,0)</f>
        <v>0</v>
      </c>
      <c r="Z26" s="121">
        <f>IF(AND('Sièges (R4)'!$AB$26&gt;0,'Suffrages (R5)'!Z26='Suffrages (R5)'!$AA$26),1,0)</f>
        <v>0</v>
      </c>
      <c r="AA26" s="119">
        <f t="shared" si="0"/>
        <v>1</v>
      </c>
      <c r="AB26" s="120">
        <f>'Sièges (R4)'!AB26-AA26</f>
        <v>0</v>
      </c>
    </row>
    <row r="27" spans="1:28" ht="18">
      <c r="A27" s="118" t="s">
        <v>66</v>
      </c>
      <c r="B27" s="121">
        <f>IF(AND('Sièges (R4)'!$AB$27&gt;0,'Suffrages (R5)'!B27='Suffrages (R5)'!$AA$27),1,0)</f>
        <v>0</v>
      </c>
      <c r="C27" s="121">
        <f>IF(AND('Sièges (R4)'!$AB$27&gt;0,'Suffrages (R5)'!C27='Suffrages (R5)'!$AA$27),1,0)</f>
        <v>0</v>
      </c>
      <c r="D27" s="121">
        <f>IF(AND('Sièges (R4)'!$AB$27&gt;0,'Suffrages (R5)'!D27='Suffrages (R5)'!$AA$27),1,0)</f>
        <v>0</v>
      </c>
      <c r="E27" s="121">
        <f>IF(AND('Sièges (R4)'!$AB$27&gt;0,'Suffrages (R5)'!E27='Suffrages (R5)'!$AA$27),1,0)</f>
        <v>0</v>
      </c>
      <c r="F27" s="121">
        <f>IF(AND('Sièges (R4)'!$AB$27&gt;0,'Suffrages (R5)'!F27='Suffrages (R5)'!$AA$27),1,0)</f>
        <v>0</v>
      </c>
      <c r="G27" s="121">
        <f>IF(AND('Sièges (R4)'!$AB$27&gt;0,'Suffrages (R5)'!G27='Suffrages (R5)'!$AA$27),1,0)</f>
        <v>0</v>
      </c>
      <c r="H27" s="121">
        <f>IF(AND('Sièges (R4)'!$AB$27&gt;0,'Suffrages (R5)'!H27='Suffrages (R5)'!$AA$27),1,0)</f>
        <v>0</v>
      </c>
      <c r="I27" s="121">
        <f>IF(AND('Sièges (R4)'!$AB$27&gt;0,'Suffrages (R5)'!I27='Suffrages (R5)'!$AA$27),1,0)</f>
        <v>0</v>
      </c>
      <c r="J27" s="121">
        <f>IF(AND('Sièges (R4)'!$AB$27&gt;0,'Suffrages (R5)'!J27='Suffrages (R5)'!$AA$27),1,0)</f>
        <v>0</v>
      </c>
      <c r="K27" s="121">
        <f>IF(AND('Sièges (R4)'!$AB$27&gt;0,'Suffrages (R5)'!K27='Suffrages (R5)'!$AA$27),1,0)</f>
        <v>0</v>
      </c>
      <c r="L27" s="121">
        <f>IF(AND('Sièges (R4)'!$AB$27&gt;0,'Suffrages (R5)'!L27='Suffrages (R5)'!$AA$27),1,0)</f>
        <v>0</v>
      </c>
      <c r="M27" s="121">
        <f>IF(AND('Sièges (R4)'!$AB$27&gt;0,'Suffrages (R5)'!M27='Suffrages (R5)'!$AA$27),1,0)</f>
        <v>0</v>
      </c>
      <c r="N27" s="121">
        <f>IF(AND('Sièges (R4)'!$AB$27&gt;0,'Suffrages (R5)'!N27='Suffrages (R5)'!$AA$27),1,0)</f>
        <v>0</v>
      </c>
      <c r="O27" s="121">
        <f>IF(AND('Sièges (R4)'!$AB$27&gt;0,'Suffrages (R5)'!O27='Suffrages (R5)'!$AA$27),1,0)</f>
        <v>1</v>
      </c>
      <c r="P27" s="121">
        <f>IF(AND('Sièges (R4)'!$AB$27&gt;0,'Suffrages (R5)'!P27='Suffrages (R5)'!$AA$27),1,0)</f>
        <v>0</v>
      </c>
      <c r="Q27" s="121">
        <f>IF(AND('Sièges (R4)'!$AB$27&gt;0,'Suffrages (R5)'!Q27='Suffrages (R5)'!$AA$27),1,0)</f>
        <v>0</v>
      </c>
      <c r="R27" s="121">
        <f>IF(AND('Sièges (R4)'!$AB$27&gt;0,'Suffrages (R5)'!R27='Suffrages (R5)'!$AA$27),1,0)</f>
        <v>0</v>
      </c>
      <c r="S27" s="121">
        <f>IF(AND('Sièges (R4)'!$AB$27&gt;0,'Suffrages (R5)'!S27='Suffrages (R5)'!$AA$27),1,0)</f>
        <v>0</v>
      </c>
      <c r="T27" s="121">
        <f>IF(AND('Sièges (R4)'!$AB$27&gt;0,'Suffrages (R5)'!T27='Suffrages (R5)'!$AA$27),1,0)</f>
        <v>0</v>
      </c>
      <c r="U27" s="121">
        <f>IF(AND('Sièges (R4)'!$AB$27&gt;0,'Suffrages (R5)'!U27='Suffrages (R5)'!$AA$27),1,0)</f>
        <v>0</v>
      </c>
      <c r="V27" s="121">
        <f>IF(AND('Sièges (R4)'!$AB$27&gt;0,'Suffrages (R5)'!V27='Suffrages (R5)'!$AA$27),1,0)</f>
        <v>0</v>
      </c>
      <c r="W27" s="121">
        <f>IF(AND('Sièges (R4)'!$AB$27&gt;0,'Suffrages (R5)'!W27='Suffrages (R5)'!$AA$27),1,0)</f>
        <v>0</v>
      </c>
      <c r="X27" s="121">
        <f>IF(AND('Sièges (R4)'!$AB$27&gt;0,'Suffrages (R5)'!X27='Suffrages (R5)'!$AA$27),1,0)</f>
        <v>0</v>
      </c>
      <c r="Y27" s="121">
        <f>IF(AND('Sièges (R4)'!$AB$27&gt;0,'Suffrages (R5)'!Y27='Suffrages (R5)'!$AA$27),1,0)</f>
        <v>0</v>
      </c>
      <c r="Z27" s="121">
        <f>IF(AND('Sièges (R4)'!$AB$27&gt;0,'Suffrages (R5)'!Z27='Suffrages (R5)'!$AA$27),1,0)</f>
        <v>0</v>
      </c>
      <c r="AA27" s="119">
        <f t="shared" si="0"/>
        <v>1</v>
      </c>
      <c r="AB27" s="120">
        <f>'Sièges (R4)'!AB27-AA27</f>
        <v>0</v>
      </c>
    </row>
    <row r="28" spans="1:28" ht="18">
      <c r="A28" s="118" t="s">
        <v>67</v>
      </c>
      <c r="B28" s="121">
        <f>IF(AND('Sièges (R4)'!$AB$28&gt;0,'Suffrages (R5)'!B28='Suffrages (R5)'!$AA$28),1,0)</f>
        <v>0</v>
      </c>
      <c r="C28" s="121">
        <f>IF(AND('Sièges (R4)'!$AB$28&gt;0,'Suffrages (R5)'!C28='Suffrages (R5)'!$AA$28),1,0)</f>
        <v>0</v>
      </c>
      <c r="D28" s="121">
        <f>IF(AND('Sièges (R4)'!$AB$28&gt;0,'Suffrages (R5)'!D28='Suffrages (R5)'!$AA$28),1,0)</f>
        <v>0</v>
      </c>
      <c r="E28" s="121">
        <f>IF(AND('Sièges (R4)'!$AB$28&gt;0,'Suffrages (R5)'!E28='Suffrages (R5)'!$AA$28),1,0)</f>
        <v>0</v>
      </c>
      <c r="F28" s="121">
        <f>IF(AND('Sièges (R4)'!$AB$28&gt;0,'Suffrages (R5)'!F28='Suffrages (R5)'!$AA$28),1,0)</f>
        <v>0</v>
      </c>
      <c r="G28" s="121">
        <f>IF(AND('Sièges (R4)'!$AB$28&gt;0,'Suffrages (R5)'!G28='Suffrages (R5)'!$AA$28),1,0)</f>
        <v>0</v>
      </c>
      <c r="H28" s="121">
        <f>IF(AND('Sièges (R4)'!$AB$28&gt;0,'Suffrages (R5)'!H28='Suffrages (R5)'!$AA$28),1,0)</f>
        <v>0</v>
      </c>
      <c r="I28" s="121">
        <f>IF(AND('Sièges (R4)'!$AB$28&gt;0,'Suffrages (R5)'!I28='Suffrages (R5)'!$AA$28),1,0)</f>
        <v>0</v>
      </c>
      <c r="J28" s="121">
        <f>IF(AND('Sièges (R4)'!$AB$28&gt;0,'Suffrages (R5)'!J28='Suffrages (R5)'!$AA$28),1,0)</f>
        <v>0</v>
      </c>
      <c r="K28" s="121">
        <f>IF(AND('Sièges (R4)'!$AB$28&gt;0,'Suffrages (R5)'!K28='Suffrages (R5)'!$AA$28),1,0)</f>
        <v>0</v>
      </c>
      <c r="L28" s="121">
        <f>IF(AND('Sièges (R4)'!$AB$28&gt;0,'Suffrages (R5)'!L28='Suffrages (R5)'!$AA$28),1,0)</f>
        <v>0</v>
      </c>
      <c r="M28" s="121">
        <f>IF(AND('Sièges (R4)'!$AB$28&gt;0,'Suffrages (R5)'!M28='Suffrages (R5)'!$AA$28),1,0)</f>
        <v>0</v>
      </c>
      <c r="N28" s="121">
        <f>IF(AND('Sièges (R4)'!$AB$28&gt;0,'Suffrages (R5)'!N28='Suffrages (R5)'!$AA$28),1,0)</f>
        <v>0</v>
      </c>
      <c r="O28" s="121">
        <f>IF(AND('Sièges (R4)'!$AB$28&gt;0,'Suffrages (R5)'!O28='Suffrages (R5)'!$AA$28),1,0)</f>
        <v>0</v>
      </c>
      <c r="P28" s="121">
        <f>IF(AND('Sièges (R4)'!$AB$28&gt;0,'Suffrages (R5)'!P28='Suffrages (R5)'!$AA$28),1,0)</f>
        <v>0</v>
      </c>
      <c r="Q28" s="121">
        <f>IF(AND('Sièges (R4)'!$AB$28&gt;0,'Suffrages (R5)'!Q28='Suffrages (R5)'!$AA$28),1,0)</f>
        <v>0</v>
      </c>
      <c r="R28" s="121">
        <f>IF(AND('Sièges (R4)'!$AB$28&gt;0,'Suffrages (R5)'!R28='Suffrages (R5)'!$AA$28),1,0)</f>
        <v>0</v>
      </c>
      <c r="S28" s="121">
        <f>IF(AND('Sièges (R4)'!$AB$28&gt;0,'Suffrages (R5)'!S28='Suffrages (R5)'!$AA$28),1,0)</f>
        <v>0</v>
      </c>
      <c r="T28" s="121">
        <f>IF(AND('Sièges (R4)'!$AB$28&gt;0,'Suffrages (R5)'!T28='Suffrages (R5)'!$AA$28),1,0)</f>
        <v>0</v>
      </c>
      <c r="U28" s="121">
        <f>IF(AND('Sièges (R4)'!$AB$28&gt;0,'Suffrages (R5)'!U28='Suffrages (R5)'!$AA$28),1,0)</f>
        <v>0</v>
      </c>
      <c r="V28" s="121">
        <f>IF(AND('Sièges (R4)'!$AB$28&gt;0,'Suffrages (R5)'!V28='Suffrages (R5)'!$AA$28),1,0)</f>
        <v>0</v>
      </c>
      <c r="W28" s="121">
        <f>IF(AND('Sièges (R4)'!$AB$28&gt;0,'Suffrages (R5)'!W28='Suffrages (R5)'!$AA$28),1,0)</f>
        <v>0</v>
      </c>
      <c r="X28" s="121">
        <f>IF(AND('Sièges (R4)'!$AB$28&gt;0,'Suffrages (R5)'!X28='Suffrages (R5)'!$AA$28),1,0)</f>
        <v>0</v>
      </c>
      <c r="Y28" s="121">
        <f>IF(AND('Sièges (R4)'!$AB$28&gt;0,'Suffrages (R5)'!Y28='Suffrages (R5)'!$AA$28),1,0)</f>
        <v>0</v>
      </c>
      <c r="Z28" s="121">
        <f>IF(AND('Sièges (R4)'!$AB$28&gt;0,'Suffrages (R5)'!Z28='Suffrages (R5)'!$AA$28),1,0)</f>
        <v>0</v>
      </c>
      <c r="AA28" s="119">
        <f t="shared" si="0"/>
        <v>0</v>
      </c>
      <c r="AB28" s="120">
        <f>'Sièges (R4)'!AB28-AA28</f>
        <v>0</v>
      </c>
    </row>
    <row r="29" spans="1:28" ht="18">
      <c r="A29" s="118" t="s">
        <v>68</v>
      </c>
      <c r="B29" s="121">
        <f>IF(AND('Sièges (R4)'!$AB$29&gt;0,'Suffrages (R5)'!B29='Suffrages (R5)'!$AA$29),1,0)</f>
        <v>0</v>
      </c>
      <c r="C29" s="121">
        <f>IF(AND('Sièges (R4)'!$AB$29&gt;0,'Suffrages (R5)'!C29='Suffrages (R5)'!$AA$29),1,0)</f>
        <v>0</v>
      </c>
      <c r="D29" s="121">
        <f>IF(AND('Sièges (R4)'!$AB$29&gt;0,'Suffrages (R5)'!D29='Suffrages (R5)'!$AA$29),1,0)</f>
        <v>0</v>
      </c>
      <c r="E29" s="121">
        <f>IF(AND('Sièges (R4)'!$AB$29&gt;0,'Suffrages (R5)'!E29='Suffrages (R5)'!$AA$29),1,0)</f>
        <v>0</v>
      </c>
      <c r="F29" s="121">
        <f>IF(AND('Sièges (R4)'!$AB$29&gt;0,'Suffrages (R5)'!F29='Suffrages (R5)'!$AA$29),1,0)</f>
        <v>0</v>
      </c>
      <c r="G29" s="121">
        <f>IF(AND('Sièges (R4)'!$AB$29&gt;0,'Suffrages (R5)'!G29='Suffrages (R5)'!$AA$29),1,0)</f>
        <v>0</v>
      </c>
      <c r="H29" s="121">
        <f>IF(AND('Sièges (R4)'!$AB$29&gt;0,'Suffrages (R5)'!H29='Suffrages (R5)'!$AA$29),1,0)</f>
        <v>0</v>
      </c>
      <c r="I29" s="121">
        <f>IF(AND('Sièges (R4)'!$AB$29&gt;0,'Suffrages (R5)'!I29='Suffrages (R5)'!$AA$29),1,0)</f>
        <v>0</v>
      </c>
      <c r="J29" s="121">
        <f>IF(AND('Sièges (R4)'!$AB$29&gt;0,'Suffrages (R5)'!J29='Suffrages (R5)'!$AA$29),1,0)</f>
        <v>0</v>
      </c>
      <c r="K29" s="121">
        <f>IF(AND('Sièges (R4)'!$AB$29&gt;0,'Suffrages (R5)'!K29='Suffrages (R5)'!$AA$29),1,0)</f>
        <v>0</v>
      </c>
      <c r="L29" s="121">
        <f>IF(AND('Sièges (R4)'!$AB$29&gt;0,'Suffrages (R5)'!L29='Suffrages (R5)'!$AA$29),1,0)</f>
        <v>0</v>
      </c>
      <c r="M29" s="121">
        <f>IF(AND('Sièges (R4)'!$AB$29&gt;0,'Suffrages (R5)'!M29='Suffrages (R5)'!$AA$29),1,0)</f>
        <v>0</v>
      </c>
      <c r="N29" s="121">
        <f>IF(AND('Sièges (R4)'!$AB$29&gt;0,'Suffrages (R5)'!N29='Suffrages (R5)'!$AA$29),1,0)</f>
        <v>0</v>
      </c>
      <c r="O29" s="121">
        <f>IF(AND('Sièges (R4)'!$AB$29&gt;0,'Suffrages (R5)'!O29='Suffrages (R5)'!$AA$29),1,0)</f>
        <v>0</v>
      </c>
      <c r="P29" s="121">
        <f>IF(AND('Sièges (R4)'!$AB$29&gt;0,'Suffrages (R5)'!P29='Suffrages (R5)'!$AA$29),1,0)</f>
        <v>0</v>
      </c>
      <c r="Q29" s="121">
        <f>IF(AND('Sièges (R4)'!$AB$29&gt;0,'Suffrages (R5)'!Q29='Suffrages (R5)'!$AA$29),1,0)</f>
        <v>0</v>
      </c>
      <c r="R29" s="121">
        <f>IF(AND('Sièges (R4)'!$AB$29&gt;0,'Suffrages (R5)'!R29='Suffrages (R5)'!$AA$29),1,0)</f>
        <v>0</v>
      </c>
      <c r="S29" s="121">
        <f>IF(AND('Sièges (R4)'!$AB$29&gt;0,'Suffrages (R5)'!S29='Suffrages (R5)'!$AA$29),1,0)</f>
        <v>0</v>
      </c>
      <c r="T29" s="121">
        <f>IF(AND('Sièges (R4)'!$AB$29&gt;0,'Suffrages (R5)'!T29='Suffrages (R5)'!$AA$29),1,0)</f>
        <v>0</v>
      </c>
      <c r="U29" s="121">
        <f>IF(AND('Sièges (R4)'!$AB$29&gt;0,'Suffrages (R5)'!U29='Suffrages (R5)'!$AA$29),1,0)</f>
        <v>0</v>
      </c>
      <c r="V29" s="121">
        <f>IF(AND('Sièges (R4)'!$AB$29&gt;0,'Suffrages (R5)'!V29='Suffrages (R5)'!$AA$29),1,0)</f>
        <v>0</v>
      </c>
      <c r="W29" s="121">
        <f>IF(AND('Sièges (R4)'!$AB$29&gt;0,'Suffrages (R5)'!W29='Suffrages (R5)'!$AA$29),1,0)</f>
        <v>0</v>
      </c>
      <c r="X29" s="121">
        <f>IF(AND('Sièges (R4)'!$AB$29&gt;0,'Suffrages (R5)'!X29='Suffrages (R5)'!$AA$29),1,0)</f>
        <v>0</v>
      </c>
      <c r="Y29" s="121">
        <f>IF(AND('Sièges (R4)'!$AB$29&gt;0,'Suffrages (R5)'!Y29='Suffrages (R5)'!$AA$29),1,0)</f>
        <v>0</v>
      </c>
      <c r="Z29" s="121">
        <f>IF(AND('Sièges (R4)'!$AB$29&gt;0,'Suffrages (R5)'!Z29='Suffrages (R5)'!$AA$29),1,0)</f>
        <v>0</v>
      </c>
      <c r="AA29" s="119">
        <f t="shared" si="0"/>
        <v>0</v>
      </c>
      <c r="AB29" s="120">
        <f>'Sièges (R4)'!AB29-AA29</f>
        <v>0</v>
      </c>
    </row>
    <row r="30" spans="1:28" ht="18">
      <c r="A30" s="118" t="s">
        <v>69</v>
      </c>
      <c r="B30" s="121">
        <f>IF(AND('Sièges (R4)'!$AB$30&gt;0,'Suffrages (R5)'!B30='Suffrages (R5)'!$AA$30),1,0)</f>
        <v>0</v>
      </c>
      <c r="C30" s="121">
        <f>IF(AND('Sièges (R4)'!$AB$30&gt;0,'Suffrages (R5)'!C30='Suffrages (R5)'!$AA$30),1,0)</f>
        <v>0</v>
      </c>
      <c r="D30" s="121">
        <f>IF(AND('Sièges (R4)'!$AB$30&gt;0,'Suffrages (R5)'!D30='Suffrages (R5)'!$AA$30),1,0)</f>
        <v>0</v>
      </c>
      <c r="E30" s="121">
        <f>IF(AND('Sièges (R4)'!$AB$30&gt;0,'Suffrages (R5)'!E30='Suffrages (R5)'!$AA$30),1,0)</f>
        <v>0</v>
      </c>
      <c r="F30" s="121">
        <f>IF(AND('Sièges (R4)'!$AB$30&gt;0,'Suffrages (R5)'!F30='Suffrages (R5)'!$AA$30),1,0)</f>
        <v>0</v>
      </c>
      <c r="G30" s="121">
        <f>IF(AND('Sièges (R4)'!$AB$30&gt;0,'Suffrages (R5)'!G30='Suffrages (R5)'!$AA$30),1,0)</f>
        <v>0</v>
      </c>
      <c r="H30" s="121">
        <f>IF(AND('Sièges (R4)'!$AB$30&gt;0,'Suffrages (R5)'!H30='Suffrages (R5)'!$AA$30),1,0)</f>
        <v>0</v>
      </c>
      <c r="I30" s="121">
        <f>IF(AND('Sièges (R4)'!$AB$30&gt;0,'Suffrages (R5)'!I30='Suffrages (R5)'!$AA$30),1,0)</f>
        <v>0</v>
      </c>
      <c r="J30" s="121">
        <f>IF(AND('Sièges (R4)'!$AB$30&gt;0,'Suffrages (R5)'!J30='Suffrages (R5)'!$AA$30),1,0)</f>
        <v>0</v>
      </c>
      <c r="K30" s="121">
        <f>IF(AND('Sièges (R4)'!$AB$30&gt;0,'Suffrages (R5)'!K30='Suffrages (R5)'!$AA$30),1,0)</f>
        <v>0</v>
      </c>
      <c r="L30" s="121">
        <f>IF(AND('Sièges (R4)'!$AB$30&gt;0,'Suffrages (R5)'!L30='Suffrages (R5)'!$AA$30),1,0)</f>
        <v>0</v>
      </c>
      <c r="M30" s="121">
        <f>IF(AND('Sièges (R4)'!$AB$30&gt;0,'Suffrages (R5)'!M30='Suffrages (R5)'!$AA$30),1,0)</f>
        <v>0</v>
      </c>
      <c r="N30" s="121">
        <f>IF(AND('Sièges (R4)'!$AB$30&gt;0,'Suffrages (R5)'!N30='Suffrages (R5)'!$AA$30),1,0)</f>
        <v>0</v>
      </c>
      <c r="O30" s="121">
        <f>IF(AND('Sièges (R4)'!$AB$30&gt;0,'Suffrages (R5)'!O30='Suffrages (R5)'!$AA$30),1,0)</f>
        <v>0</v>
      </c>
      <c r="P30" s="121">
        <f>IF(AND('Sièges (R4)'!$AB$30&gt;0,'Suffrages (R5)'!P30='Suffrages (R5)'!$AA$30),1,0)</f>
        <v>0</v>
      </c>
      <c r="Q30" s="121">
        <f>IF(AND('Sièges (R4)'!$AB$30&gt;0,'Suffrages (R5)'!Q30='Suffrages (R5)'!$AA$30),1,0)</f>
        <v>0</v>
      </c>
      <c r="R30" s="121">
        <f>IF(AND('Sièges (R4)'!$AB$30&gt;0,'Suffrages (R5)'!R30='Suffrages (R5)'!$AA$30),1,0)</f>
        <v>0</v>
      </c>
      <c r="S30" s="121">
        <f>IF(AND('Sièges (R4)'!$AB$30&gt;0,'Suffrages (R5)'!S30='Suffrages (R5)'!$AA$30),1,0)</f>
        <v>0</v>
      </c>
      <c r="T30" s="121">
        <f>IF(AND('Sièges (R4)'!$AB$30&gt;0,'Suffrages (R5)'!T30='Suffrages (R5)'!$AA$30),1,0)</f>
        <v>0</v>
      </c>
      <c r="U30" s="121">
        <f>IF(AND('Sièges (R4)'!$AB$30&gt;0,'Suffrages (R5)'!U30='Suffrages (R5)'!$AA$30),1,0)</f>
        <v>0</v>
      </c>
      <c r="V30" s="121">
        <f>IF(AND('Sièges (R4)'!$AB$30&gt;0,'Suffrages (R5)'!V30='Suffrages (R5)'!$AA$30),1,0)</f>
        <v>0</v>
      </c>
      <c r="W30" s="121">
        <f>IF(AND('Sièges (R4)'!$AB$30&gt;0,'Suffrages (R5)'!W30='Suffrages (R5)'!$AA$30),1,0)</f>
        <v>0</v>
      </c>
      <c r="X30" s="121">
        <f>IF(AND('Sièges (R4)'!$AB$30&gt;0,'Suffrages (R5)'!X30='Suffrages (R5)'!$AA$30),1,0)</f>
        <v>0</v>
      </c>
      <c r="Y30" s="121">
        <f>IF(AND('Sièges (R4)'!$AB$30&gt;0,'Suffrages (R5)'!Y30='Suffrages (R5)'!$AA$30),1,0)</f>
        <v>0</v>
      </c>
      <c r="Z30" s="121">
        <f>IF(AND('Sièges (R4)'!$AB$30&gt;0,'Suffrages (R5)'!Z30='Suffrages (R5)'!$AA$30),1,0)</f>
        <v>0</v>
      </c>
      <c r="AA30" s="119">
        <f t="shared" si="0"/>
        <v>0</v>
      </c>
      <c r="AB30" s="120">
        <f>'Sièges (R4)'!AB30-AA30</f>
        <v>0</v>
      </c>
    </row>
    <row r="31" spans="1:28" ht="18">
      <c r="A31" s="118" t="s">
        <v>70</v>
      </c>
      <c r="B31" s="121">
        <f>IF(AND('Sièges (R4)'!$AB$31&gt;0,'Suffrages (R5)'!B31='Suffrages (R5)'!$AA$31),1,0)</f>
        <v>0</v>
      </c>
      <c r="C31" s="121">
        <f>IF(AND('Sièges (R4)'!$AB$31&gt;0,'Suffrages (R5)'!C31='Suffrages (R5)'!$AA$31),1,0)</f>
        <v>0</v>
      </c>
      <c r="D31" s="121">
        <f>IF(AND('Sièges (R4)'!$AB$31&gt;0,'Suffrages (R5)'!D31='Suffrages (R5)'!$AA$31),1,0)</f>
        <v>0</v>
      </c>
      <c r="E31" s="121">
        <f>IF(AND('Sièges (R4)'!$AB$31&gt;0,'Suffrages (R5)'!E31='Suffrages (R5)'!$AA$31),1,0)</f>
        <v>0</v>
      </c>
      <c r="F31" s="121">
        <f>IF(AND('Sièges (R4)'!$AB$31&gt;0,'Suffrages (R5)'!F31='Suffrages (R5)'!$AA$31),1,0)</f>
        <v>0</v>
      </c>
      <c r="G31" s="121">
        <f>IF(AND('Sièges (R4)'!$AB$31&gt;0,'Suffrages (R5)'!G31='Suffrages (R5)'!$AA$31),1,0)</f>
        <v>0</v>
      </c>
      <c r="H31" s="121">
        <f>IF(AND('Sièges (R4)'!$AB$31&gt;0,'Suffrages (R5)'!H31='Suffrages (R5)'!$AA$31),1,0)</f>
        <v>0</v>
      </c>
      <c r="I31" s="121">
        <f>IF(AND('Sièges (R4)'!$AB$31&gt;0,'Suffrages (R5)'!I31='Suffrages (R5)'!$AA$31),1,0)</f>
        <v>0</v>
      </c>
      <c r="J31" s="121">
        <f>IF(AND('Sièges (R4)'!$AB$31&gt;0,'Suffrages (R5)'!J31='Suffrages (R5)'!$AA$31),1,0)</f>
        <v>0</v>
      </c>
      <c r="K31" s="121">
        <f>IF(AND('Sièges (R4)'!$AB$31&gt;0,'Suffrages (R5)'!K31='Suffrages (R5)'!$AA$31),1,0)</f>
        <v>0</v>
      </c>
      <c r="L31" s="121">
        <f>IF(AND('Sièges (R4)'!$AB$31&gt;0,'Suffrages (R5)'!L31='Suffrages (R5)'!$AA$31),1,0)</f>
        <v>0</v>
      </c>
      <c r="M31" s="121">
        <f>IF(AND('Sièges (R4)'!$AB$31&gt;0,'Suffrages (R5)'!M31='Suffrages (R5)'!$AA$31),1,0)</f>
        <v>0</v>
      </c>
      <c r="N31" s="121">
        <f>IF(AND('Sièges (R4)'!$AB$31&gt;0,'Suffrages (R5)'!N31='Suffrages (R5)'!$AA$31),1,0)</f>
        <v>0</v>
      </c>
      <c r="O31" s="121">
        <f>IF(AND('Sièges (R4)'!$AB$31&gt;0,'Suffrages (R5)'!O31='Suffrages (R5)'!$AA$31),1,0)</f>
        <v>0</v>
      </c>
      <c r="P31" s="121">
        <f>IF(AND('Sièges (R4)'!$AB$31&gt;0,'Suffrages (R5)'!P31='Suffrages (R5)'!$AA$31),1,0)</f>
        <v>0</v>
      </c>
      <c r="Q31" s="121">
        <f>IF(AND('Sièges (R4)'!$AB$31&gt;0,'Suffrages (R5)'!Q31='Suffrages (R5)'!$AA$31),1,0)</f>
        <v>0</v>
      </c>
      <c r="R31" s="121">
        <f>IF(AND('Sièges (R4)'!$AB$31&gt;0,'Suffrages (R5)'!R31='Suffrages (R5)'!$AA$31),1,0)</f>
        <v>0</v>
      </c>
      <c r="S31" s="121">
        <f>IF(AND('Sièges (R4)'!$AB$31&gt;0,'Suffrages (R5)'!S31='Suffrages (R5)'!$AA$31),1,0)</f>
        <v>0</v>
      </c>
      <c r="T31" s="121">
        <f>IF(AND('Sièges (R4)'!$AB$31&gt;0,'Suffrages (R5)'!T31='Suffrages (R5)'!$AA$31),1,0)</f>
        <v>0</v>
      </c>
      <c r="U31" s="121">
        <f>IF(AND('Sièges (R4)'!$AB$31&gt;0,'Suffrages (R5)'!U31='Suffrages (R5)'!$AA$31),1,0)</f>
        <v>0</v>
      </c>
      <c r="V31" s="121">
        <f>IF(AND('Sièges (R4)'!$AB$31&gt;0,'Suffrages (R5)'!V31='Suffrages (R5)'!$AA$31),1,0)</f>
        <v>0</v>
      </c>
      <c r="W31" s="121">
        <f>IF(AND('Sièges (R4)'!$AB$31&gt;0,'Suffrages (R5)'!W31='Suffrages (R5)'!$AA$31),1,0)</f>
        <v>0</v>
      </c>
      <c r="X31" s="121">
        <f>IF(AND('Sièges (R4)'!$AB$31&gt;0,'Suffrages (R5)'!X31='Suffrages (R5)'!$AA$31),1,0)</f>
        <v>0</v>
      </c>
      <c r="Y31" s="121">
        <f>IF(AND('Sièges (R4)'!$AB$31&gt;0,'Suffrages (R5)'!Y31='Suffrages (R5)'!$AA$31),1,0)</f>
        <v>0</v>
      </c>
      <c r="Z31" s="121">
        <f>IF(AND('Sièges (R4)'!$AB$31&gt;0,'Suffrages (R5)'!Z31='Suffrages (R5)'!$AA$31),1,0)</f>
        <v>0</v>
      </c>
      <c r="AA31" s="119">
        <f t="shared" si="0"/>
        <v>0</v>
      </c>
      <c r="AB31" s="120">
        <f>'Sièges (R4)'!AB31-AA31</f>
        <v>0</v>
      </c>
    </row>
    <row r="32" spans="1:28" ht="18">
      <c r="A32" s="118" t="s">
        <v>71</v>
      </c>
      <c r="B32" s="121">
        <f>IF(AND('Sièges (R4)'!$AB$32&gt;0,'Suffrages (R5)'!B32='Suffrages (R5)'!$AA$32),1,0)</f>
        <v>0</v>
      </c>
      <c r="C32" s="121">
        <f>IF(AND('Sièges (R4)'!$AB$32&gt;0,'Suffrages (R5)'!C32='Suffrages (R5)'!$AA$32),1,0)</f>
        <v>0</v>
      </c>
      <c r="D32" s="121">
        <f>IF(AND('Sièges (R4)'!$AB$32&gt;0,'Suffrages (R5)'!D32='Suffrages (R5)'!$AA$32),1,0)</f>
        <v>0</v>
      </c>
      <c r="E32" s="121">
        <f>IF(AND('Sièges (R4)'!$AB$32&gt;0,'Suffrages (R5)'!E32='Suffrages (R5)'!$AA$32),1,0)</f>
        <v>0</v>
      </c>
      <c r="F32" s="121">
        <f>IF(AND('Sièges (R4)'!$AB$32&gt;0,'Suffrages (R5)'!F32='Suffrages (R5)'!$AA$32),1,0)</f>
        <v>0</v>
      </c>
      <c r="G32" s="121">
        <f>IF(AND('Sièges (R4)'!$AB$32&gt;0,'Suffrages (R5)'!G32='Suffrages (R5)'!$AA$32),1,0)</f>
        <v>0</v>
      </c>
      <c r="H32" s="121">
        <f>IF(AND('Sièges (R4)'!$AB$32&gt;0,'Suffrages (R5)'!H32='Suffrages (R5)'!$AA$32),1,0)</f>
        <v>0</v>
      </c>
      <c r="I32" s="121">
        <f>IF(AND('Sièges (R4)'!$AB$32&gt;0,'Suffrages (R5)'!I32='Suffrages (R5)'!$AA$32),1,0)</f>
        <v>0</v>
      </c>
      <c r="J32" s="121">
        <f>IF(AND('Sièges (R4)'!$AB$32&gt;0,'Suffrages (R5)'!J32='Suffrages (R5)'!$AA$32),1,0)</f>
        <v>0</v>
      </c>
      <c r="K32" s="121">
        <f>IF(AND('Sièges (R4)'!$AB$32&gt;0,'Suffrages (R5)'!K32='Suffrages (R5)'!$AA$32),1,0)</f>
        <v>0</v>
      </c>
      <c r="L32" s="121">
        <f>IF(AND('Sièges (R4)'!$AB$32&gt;0,'Suffrages (R5)'!L32='Suffrages (R5)'!$AA$32),1,0)</f>
        <v>0</v>
      </c>
      <c r="M32" s="121">
        <f>IF(AND('Sièges (R4)'!$AB$32&gt;0,'Suffrages (R5)'!M32='Suffrages (R5)'!$AA$32),1,0)</f>
        <v>0</v>
      </c>
      <c r="N32" s="121">
        <f>IF(AND('Sièges (R4)'!$AB$32&gt;0,'Suffrages (R5)'!N32='Suffrages (R5)'!$AA$32),1,0)</f>
        <v>0</v>
      </c>
      <c r="O32" s="121">
        <f>IF(AND('Sièges (R4)'!$AB$32&gt;0,'Suffrages (R5)'!O32='Suffrages (R5)'!$AA$32),1,0)</f>
        <v>0</v>
      </c>
      <c r="P32" s="121">
        <f>IF(AND('Sièges (R4)'!$AB$32&gt;0,'Suffrages (R5)'!P32='Suffrages (R5)'!$AA$32),1,0)</f>
        <v>0</v>
      </c>
      <c r="Q32" s="121">
        <f>IF(AND('Sièges (R4)'!$AB$32&gt;0,'Suffrages (R5)'!Q32='Suffrages (R5)'!$AA$32),1,0)</f>
        <v>0</v>
      </c>
      <c r="R32" s="121">
        <f>IF(AND('Sièges (R4)'!$AB$32&gt;0,'Suffrages (R5)'!R32='Suffrages (R5)'!$AA$32),1,0)</f>
        <v>0</v>
      </c>
      <c r="S32" s="121">
        <f>IF(AND('Sièges (R4)'!$AB$32&gt;0,'Suffrages (R5)'!S32='Suffrages (R5)'!$AA$32),1,0)</f>
        <v>0</v>
      </c>
      <c r="T32" s="121">
        <f>IF(AND('Sièges (R4)'!$AB$32&gt;0,'Suffrages (R5)'!T32='Suffrages (R5)'!$AA$32),1,0)</f>
        <v>0</v>
      </c>
      <c r="U32" s="121">
        <f>IF(AND('Sièges (R4)'!$AB$32&gt;0,'Suffrages (R5)'!U32='Suffrages (R5)'!$AA$32),1,0)</f>
        <v>0</v>
      </c>
      <c r="V32" s="121">
        <f>IF(AND('Sièges (R4)'!$AB$32&gt;0,'Suffrages (R5)'!V32='Suffrages (R5)'!$AA$32),1,0)</f>
        <v>0</v>
      </c>
      <c r="W32" s="121">
        <f>IF(AND('Sièges (R4)'!$AB$32&gt;0,'Suffrages (R5)'!W32='Suffrages (R5)'!$AA$32),1,0)</f>
        <v>0</v>
      </c>
      <c r="X32" s="121">
        <f>IF(AND('Sièges (R4)'!$AB$32&gt;0,'Suffrages (R5)'!X32='Suffrages (R5)'!$AA$32),1,0)</f>
        <v>0</v>
      </c>
      <c r="Y32" s="121">
        <f>IF(AND('Sièges (R4)'!$AB$32&gt;0,'Suffrages (R5)'!Y32='Suffrages (R5)'!$AA$32),1,0)</f>
        <v>0</v>
      </c>
      <c r="Z32" s="121">
        <f>IF(AND('Sièges (R4)'!$AB$32&gt;0,'Suffrages (R5)'!Z32='Suffrages (R5)'!$AA$32),1,0)</f>
        <v>0</v>
      </c>
      <c r="AA32" s="119">
        <f t="shared" si="0"/>
        <v>0</v>
      </c>
      <c r="AB32" s="120">
        <f>'Sièges (R4)'!AB32-AA32</f>
        <v>0</v>
      </c>
    </row>
    <row r="33" spans="1:28" ht="31.5" customHeight="1">
      <c r="A33" s="118" t="s">
        <v>201</v>
      </c>
      <c r="B33" s="121">
        <f>IF(AND('Sièges (R4)'!$AB$33&gt;0,'Suffrages (R5)'!B33='Suffrages (R5)'!$AA$33),1,0)</f>
        <v>0</v>
      </c>
      <c r="C33" s="121">
        <f>IF(AND('Sièges (R4)'!$AB$33&gt;0,'Suffrages (R5)'!C33='Suffrages (R5)'!$AA$33),1,0)</f>
        <v>0</v>
      </c>
      <c r="D33" s="121">
        <f>IF(AND('Sièges (R4)'!$AB$33&gt;0,'Suffrages (R5)'!D33='Suffrages (R5)'!$AA$33),1,0)</f>
        <v>0</v>
      </c>
      <c r="E33" s="121">
        <f>IF(AND('Sièges (R4)'!$AB$33&gt;0,'Suffrages (R5)'!E33='Suffrages (R5)'!$AA$33),1,0)</f>
        <v>0</v>
      </c>
      <c r="F33" s="121">
        <f>IF(AND('Sièges (R4)'!$AB$33&gt;0,'Suffrages (R5)'!F33='Suffrages (R5)'!$AA$33),1,0)</f>
        <v>0</v>
      </c>
      <c r="G33" s="121">
        <f>IF(AND('Sièges (R4)'!$AB$33&gt;0,'Suffrages (R5)'!G33='Suffrages (R5)'!$AA$33),1,0)</f>
        <v>0</v>
      </c>
      <c r="H33" s="121">
        <f>IF(AND('Sièges (R4)'!$AB$33&gt;0,'Suffrages (R5)'!H33='Suffrages (R5)'!$AA$33),1,0)</f>
        <v>0</v>
      </c>
      <c r="I33" s="121">
        <f>IF(AND('Sièges (R4)'!$AB$33&gt;0,'Suffrages (R5)'!I33='Suffrages (R5)'!$AA$33),1,0)</f>
        <v>0</v>
      </c>
      <c r="J33" s="121">
        <f>IF(AND('Sièges (R4)'!$AB$33&gt;0,'Suffrages (R5)'!J33='Suffrages (R5)'!$AA$33),1,0)</f>
        <v>0</v>
      </c>
      <c r="K33" s="121">
        <f>IF(AND('Sièges (R4)'!$AB$33&gt;0,'Suffrages (R5)'!K33='Suffrages (R5)'!$AA$33),1,0)</f>
        <v>0</v>
      </c>
      <c r="L33" s="121">
        <f>IF(AND('Sièges (R4)'!$AB$33&gt;0,'Suffrages (R5)'!L33='Suffrages (R5)'!$AA$33),1,0)</f>
        <v>0</v>
      </c>
      <c r="M33" s="121">
        <f>IF(AND('Sièges (R4)'!$AB$33&gt;0,'Suffrages (R5)'!M33='Suffrages (R5)'!$AA$33),1,0)</f>
        <v>0</v>
      </c>
      <c r="N33" s="121">
        <f>IF(AND('Sièges (R4)'!$AB$33&gt;0,'Suffrages (R5)'!N33='Suffrages (R5)'!$AA$33),1,0)</f>
        <v>0</v>
      </c>
      <c r="O33" s="121">
        <f>IF(AND('Sièges (R4)'!$AB$33&gt;0,'Suffrages (R5)'!O33='Suffrages (R5)'!$AA$33),1,0)</f>
        <v>0</v>
      </c>
      <c r="P33" s="121">
        <f>IF(AND('Sièges (R4)'!$AB$33&gt;0,'Suffrages (R5)'!P33='Suffrages (R5)'!$AA$33),1,0)</f>
        <v>0</v>
      </c>
      <c r="Q33" s="121">
        <f>IF(AND('Sièges (R4)'!$AB$33&gt;0,'Suffrages (R5)'!Q33='Suffrages (R5)'!$AA$33),1,0)</f>
        <v>0</v>
      </c>
      <c r="R33" s="121">
        <f>IF(AND('Sièges (R4)'!$AB$33&gt;0,'Suffrages (R5)'!R33='Suffrages (R5)'!$AA$33),1,0)</f>
        <v>0</v>
      </c>
      <c r="S33" s="121">
        <f>IF(AND('Sièges (R4)'!$AB$33&gt;0,'Suffrages (R5)'!S33='Suffrages (R5)'!$AA$33),1,0)</f>
        <v>0</v>
      </c>
      <c r="T33" s="121">
        <f>IF(AND('Sièges (R4)'!$AB$33&gt;0,'Suffrages (R5)'!T33='Suffrages (R5)'!$AA$33),1,0)</f>
        <v>0</v>
      </c>
      <c r="U33" s="121">
        <f>IF(AND('Sièges (R4)'!$AB$33&gt;0,'Suffrages (R5)'!U33='Suffrages (R5)'!$AA$33),1,0)</f>
        <v>0</v>
      </c>
      <c r="V33" s="121">
        <f>IF(AND('Sièges (R4)'!$AB$33&gt;0,'Suffrages (R5)'!V33='Suffrages (R5)'!$AA$33),1,0)</f>
        <v>0</v>
      </c>
      <c r="W33" s="121">
        <f>IF(AND('Sièges (R4)'!$AB$33&gt;0,'Suffrages (R5)'!W33='Suffrages (R5)'!$AA$33),1,0)</f>
        <v>0</v>
      </c>
      <c r="X33" s="121">
        <f>IF(AND('Sièges (R4)'!$AB$33&gt;0,'Suffrages (R5)'!X33='Suffrages (R5)'!$AA$33),1,0)</f>
        <v>0</v>
      </c>
      <c r="Y33" s="121">
        <f>IF(AND('Sièges (R4)'!$AB$33&gt;0,'Suffrages (R5)'!Y33='Suffrages (R5)'!$AA$33),1,0)</f>
        <v>0</v>
      </c>
      <c r="Z33" s="121">
        <f>IF(AND('Sièges (R4)'!$AB$33&gt;0,'Suffrages (R5)'!Z33='Suffrages (R5)'!$AA$33),1,0)</f>
        <v>0</v>
      </c>
      <c r="AA33" s="119">
        <f t="shared" si="0"/>
        <v>0</v>
      </c>
      <c r="AB33" s="120">
        <f>'Sièges (R4)'!AB33-AA33</f>
        <v>0</v>
      </c>
    </row>
    <row r="34" spans="1:28" ht="31.5" customHeight="1">
      <c r="A34" s="118" t="s">
        <v>73</v>
      </c>
      <c r="B34" s="121">
        <f>IF(AND('Sièges (R4)'!$AB$34&gt;0,'Suffrages (R5)'!B34='Suffrages (R5)'!$AA$34),1,0)</f>
        <v>0</v>
      </c>
      <c r="C34" s="121">
        <f>IF(AND('Sièges (R4)'!$AB$34&gt;0,'Suffrages (R5)'!C34='Suffrages (R5)'!$AA$34),1,0)</f>
        <v>0</v>
      </c>
      <c r="D34" s="121">
        <f>IF(AND('Sièges (R4)'!$AB$34&gt;0,'Suffrages (R5)'!D34='Suffrages (R5)'!$AA$34),1,0)</f>
        <v>0</v>
      </c>
      <c r="E34" s="121">
        <f>IF(AND('Sièges (R4)'!$AB$34&gt;0,'Suffrages (R5)'!E34='Suffrages (R5)'!$AA$34),1,0)</f>
        <v>0</v>
      </c>
      <c r="F34" s="121">
        <f>IF(AND('Sièges (R4)'!$AB$34&gt;0,'Suffrages (R5)'!F34='Suffrages (R5)'!$AA$34),1,0)</f>
        <v>0</v>
      </c>
      <c r="G34" s="121">
        <f>IF(AND('Sièges (R4)'!$AB$34&gt;0,'Suffrages (R5)'!G34='Suffrages (R5)'!$AA$34),1,0)</f>
        <v>0</v>
      </c>
      <c r="H34" s="121">
        <f>IF(AND('Sièges (R4)'!$AB$34&gt;0,'Suffrages (R5)'!H34='Suffrages (R5)'!$AA$34),1,0)</f>
        <v>0</v>
      </c>
      <c r="I34" s="121">
        <f>IF(AND('Sièges (R4)'!$AB$34&gt;0,'Suffrages (R5)'!I34='Suffrages (R5)'!$AA$34),1,0)</f>
        <v>0</v>
      </c>
      <c r="J34" s="121">
        <f>IF(AND('Sièges (R4)'!$AB$34&gt;0,'Suffrages (R5)'!J34='Suffrages (R5)'!$AA$34),1,0)</f>
        <v>0</v>
      </c>
      <c r="K34" s="121">
        <f>IF(AND('Sièges (R4)'!$AB$34&gt;0,'Suffrages (R5)'!K34='Suffrages (R5)'!$AA$34),1,0)</f>
        <v>0</v>
      </c>
      <c r="L34" s="121">
        <f>IF(AND('Sièges (R4)'!$AB$34&gt;0,'Suffrages (R5)'!L34='Suffrages (R5)'!$AA$34),1,0)</f>
        <v>0</v>
      </c>
      <c r="M34" s="121">
        <f>IF(AND('Sièges (R4)'!$AB$34&gt;0,'Suffrages (R5)'!M34='Suffrages (R5)'!$AA$34),1,0)</f>
        <v>0</v>
      </c>
      <c r="N34" s="121">
        <f>IF(AND('Sièges (R4)'!$AB$34&gt;0,'Suffrages (R5)'!N34='Suffrages (R5)'!$AA$34),1,0)</f>
        <v>0</v>
      </c>
      <c r="O34" s="121">
        <f>IF(AND('Sièges (R4)'!$AB$34&gt;0,'Suffrages (R5)'!O34='Suffrages (R5)'!$AA$34),1,0)</f>
        <v>0</v>
      </c>
      <c r="P34" s="121">
        <f>IF(AND('Sièges (R4)'!$AB$34&gt;0,'Suffrages (R5)'!P34='Suffrages (R5)'!$AA$34),1,0)</f>
        <v>0</v>
      </c>
      <c r="Q34" s="121">
        <f>IF(AND('Sièges (R4)'!$AB$34&gt;0,'Suffrages (R5)'!Q34='Suffrages (R5)'!$AA$34),1,0)</f>
        <v>0</v>
      </c>
      <c r="R34" s="121">
        <f>IF(AND('Sièges (R4)'!$AB$34&gt;0,'Suffrages (R5)'!R34='Suffrages (R5)'!$AA$34),1,0)</f>
        <v>0</v>
      </c>
      <c r="S34" s="121">
        <f>IF(AND('Sièges (R4)'!$AB$34&gt;0,'Suffrages (R5)'!S34='Suffrages (R5)'!$AA$34),1,0)</f>
        <v>0</v>
      </c>
      <c r="T34" s="121">
        <f>IF(AND('Sièges (R4)'!$AB$34&gt;0,'Suffrages (R5)'!T34='Suffrages (R5)'!$AA$34),1,0)</f>
        <v>0</v>
      </c>
      <c r="U34" s="121">
        <f>IF(AND('Sièges (R4)'!$AB$34&gt;0,'Suffrages (R5)'!U34='Suffrages (R5)'!$AA$34),1,0)</f>
        <v>0</v>
      </c>
      <c r="V34" s="121">
        <f>IF(AND('Sièges (R4)'!$AB$34&gt;0,'Suffrages (R5)'!V34='Suffrages (R5)'!$AA$34),1,0)</f>
        <v>0</v>
      </c>
      <c r="W34" s="121">
        <f>IF(AND('Sièges (R4)'!$AB$34&gt;0,'Suffrages (R5)'!W34='Suffrages (R5)'!$AA$34),1,0)</f>
        <v>0</v>
      </c>
      <c r="X34" s="121">
        <f>IF(AND('Sièges (R4)'!$AB$34&gt;0,'Suffrages (R5)'!X34='Suffrages (R5)'!$AA$34),1,0)</f>
        <v>0</v>
      </c>
      <c r="Y34" s="121">
        <f>IF(AND('Sièges (R4)'!$AB$34&gt;0,'Suffrages (R5)'!Y34='Suffrages (R5)'!$AA$34),1,0)</f>
        <v>0</v>
      </c>
      <c r="Z34" s="121">
        <f>IF(AND('Sièges (R4)'!$AB$34&gt;0,'Suffrages (R5)'!Z34='Suffrages (R5)'!$AA$34),1,0)</f>
        <v>0</v>
      </c>
      <c r="AA34" s="119">
        <f t="shared" si="0"/>
        <v>0</v>
      </c>
      <c r="AB34" s="120">
        <f>'Sièges (R4)'!AB34-AA34</f>
        <v>0</v>
      </c>
    </row>
    <row r="35" spans="1:28" ht="18">
      <c r="A35" s="118" t="s">
        <v>17</v>
      </c>
      <c r="B35" s="122">
        <f t="shared" ref="B35:AB35" si="1">SUM(B2:B34)</f>
        <v>0</v>
      </c>
      <c r="C35" s="122">
        <f t="shared" si="1"/>
        <v>0</v>
      </c>
      <c r="D35" s="122">
        <f t="shared" si="1"/>
        <v>1</v>
      </c>
      <c r="E35" s="122">
        <f t="shared" si="1"/>
        <v>0</v>
      </c>
      <c r="F35" s="122">
        <f t="shared" si="1"/>
        <v>0</v>
      </c>
      <c r="G35" s="122">
        <f t="shared" si="1"/>
        <v>0</v>
      </c>
      <c r="H35" s="122">
        <f t="shared" si="1"/>
        <v>0</v>
      </c>
      <c r="I35" s="122">
        <f t="shared" si="1"/>
        <v>4</v>
      </c>
      <c r="J35" s="122">
        <f t="shared" si="1"/>
        <v>1</v>
      </c>
      <c r="K35" s="122">
        <f t="shared" si="1"/>
        <v>0</v>
      </c>
      <c r="L35" s="122">
        <f t="shared" si="1"/>
        <v>0</v>
      </c>
      <c r="M35" s="122">
        <f t="shared" si="1"/>
        <v>0</v>
      </c>
      <c r="N35" s="122">
        <f t="shared" si="1"/>
        <v>0</v>
      </c>
      <c r="O35" s="122">
        <f t="shared" si="1"/>
        <v>3</v>
      </c>
      <c r="P35" s="122">
        <f t="shared" si="1"/>
        <v>1</v>
      </c>
      <c r="Q35" s="122">
        <f t="shared" si="1"/>
        <v>0</v>
      </c>
      <c r="R35" s="122">
        <f t="shared" si="1"/>
        <v>2</v>
      </c>
      <c r="S35" s="122">
        <f t="shared" si="1"/>
        <v>3</v>
      </c>
      <c r="T35" s="122">
        <f t="shared" si="1"/>
        <v>4</v>
      </c>
      <c r="U35" s="122">
        <f t="shared" si="1"/>
        <v>2</v>
      </c>
      <c r="V35" s="122">
        <f t="shared" si="1"/>
        <v>1</v>
      </c>
      <c r="W35" s="122">
        <f t="shared" si="1"/>
        <v>0</v>
      </c>
      <c r="X35" s="122">
        <f t="shared" si="1"/>
        <v>1</v>
      </c>
      <c r="Y35" s="122">
        <f t="shared" si="1"/>
        <v>1</v>
      </c>
      <c r="Z35" s="122">
        <f t="shared" si="1"/>
        <v>0</v>
      </c>
      <c r="AA35" s="122">
        <f t="shared" si="1"/>
        <v>24</v>
      </c>
      <c r="AB35" s="122">
        <f t="shared" si="1"/>
        <v>21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outlinePr summaryBelow="0" summaryRight="0"/>
  </sheetPr>
  <dimension ref="A1:AA35"/>
  <sheetViews>
    <sheetView workbookViewId="0"/>
  </sheetViews>
  <sheetFormatPr baseColWidth="10" defaultColWidth="13.5" defaultRowHeight="15.75" customHeight="1"/>
  <cols>
    <col min="1" max="1" width="31.6640625" customWidth="1"/>
    <col min="2" max="27" width="11.83203125" customWidth="1"/>
  </cols>
  <sheetData>
    <row r="1" spans="1:27" ht="36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202</v>
      </c>
    </row>
    <row r="2" spans="1:27" ht="18">
      <c r="A2" s="118" t="s">
        <v>40</v>
      </c>
      <c r="B2" s="119">
        <f>IF('Sièges (R5)'!B2,0,'Suffrages (R5)'!B2)</f>
        <v>1598</v>
      </c>
      <c r="C2" s="119">
        <f>IF('Sièges (R5)'!C2,0,'Suffrages (R5)'!C2)</f>
        <v>3195</v>
      </c>
      <c r="D2" s="119">
        <f>IF('Sièges (R5)'!D2,0,'Suffrages (R5)'!D2)</f>
        <v>815</v>
      </c>
      <c r="E2" s="119">
        <f>IF('Sièges (R5)'!E2,0,'Suffrages (R5)'!E2)</f>
        <v>356</v>
      </c>
      <c r="F2" s="119">
        <f>IF('Sièges (R5)'!F2,0,'Suffrages (R5)'!F2)</f>
        <v>342</v>
      </c>
      <c r="G2" s="119">
        <f>IF('Sièges (R5)'!G2,0,'Suffrages (R5)'!G2)</f>
        <v>409</v>
      </c>
      <c r="H2" s="119">
        <f>IF('Sièges (R5)'!H2,0,'Suffrages (R5)'!H2)</f>
        <v>1397</v>
      </c>
      <c r="I2" s="119">
        <f>IF('Sièges (R5)'!I2,0,'Suffrages (R5)'!I2)</f>
        <v>0</v>
      </c>
      <c r="J2" s="119">
        <f>IF('Sièges (R5)'!J2,0,'Suffrages (R5)'!J2)</f>
        <v>1651.1111111111095</v>
      </c>
      <c r="K2" s="119">
        <f>IF('Sièges (R5)'!K2,0,'Suffrages (R5)'!K2)</f>
        <v>1011</v>
      </c>
      <c r="L2" s="119">
        <f>IF('Sièges (R5)'!L2,0,'Suffrages (R5)'!L2)</f>
        <v>1209</v>
      </c>
      <c r="M2" s="119">
        <f>IF('Sièges (R5)'!M2,0,'Suffrages (R5)'!M2)</f>
        <v>0</v>
      </c>
      <c r="N2" s="119">
        <f>IF('Sièges (R5)'!N2,0,'Suffrages (R5)'!N2)</f>
        <v>552</v>
      </c>
      <c r="O2" s="119">
        <f>IF('Sièges (R5)'!O2,0,'Suffrages (R5)'!O2)</f>
        <v>585</v>
      </c>
      <c r="P2" s="119">
        <f>IF('Sièges (R5)'!P2,0,'Suffrages (R5)'!P2)</f>
        <v>3106</v>
      </c>
      <c r="Q2" s="119">
        <f>IF('Sièges (R5)'!Q2,0,'Suffrages (R5)'!Q2)</f>
        <v>1284</v>
      </c>
      <c r="R2" s="119">
        <f>IF('Sièges (R5)'!R2,0,'Suffrages (R5)'!R2)</f>
        <v>0</v>
      </c>
      <c r="S2" s="119">
        <f>IF('Sièges (R5)'!S2,0,'Suffrages (R5)'!S2)</f>
        <v>0</v>
      </c>
      <c r="T2" s="119">
        <f>IF('Sièges (R5)'!T2,0,'Suffrages (R5)'!T2)</f>
        <v>0</v>
      </c>
      <c r="U2" s="119">
        <f>IF('Sièges (R5)'!U2,0,'Suffrages (R5)'!U2)</f>
        <v>499.55555555555475</v>
      </c>
      <c r="V2" s="119">
        <f>IF('Sièges (R5)'!V2,0,'Suffrages (R5)'!V2)</f>
        <v>3043</v>
      </c>
      <c r="W2" s="119">
        <f>IF('Sièges (R5)'!W2,0,'Suffrages (R5)'!W2)</f>
        <v>1837</v>
      </c>
      <c r="X2" s="119">
        <f>IF('Sièges (R5)'!X2,0,'Suffrages (R5)'!X2)</f>
        <v>0</v>
      </c>
      <c r="Y2" s="119">
        <f>IF('Sièges (R5)'!Y2,0,'Suffrages (R5)'!Y2)</f>
        <v>0</v>
      </c>
      <c r="Z2" s="119">
        <f>IF('Sièges (R5)'!Z2,0,'Suffrages (R5)'!Z2)</f>
        <v>0</v>
      </c>
      <c r="AA2" s="119">
        <f t="shared" ref="AA2:AA34" si="0">MAX(B2:Z2)</f>
        <v>3195</v>
      </c>
    </row>
    <row r="3" spans="1:27" ht="18">
      <c r="A3" s="118" t="s">
        <v>42</v>
      </c>
      <c r="B3" s="121">
        <f>IF('Sièges (R5)'!B3,0,'Suffrages (R5)'!B3)</f>
        <v>2635</v>
      </c>
      <c r="C3" s="121">
        <f>IF('Sièges (R5)'!C3,0,'Suffrages (R5)'!C3)</f>
        <v>3726</v>
      </c>
      <c r="D3" s="121">
        <f>IF('Sièges (R5)'!D3,0,'Suffrages (R5)'!D3)</f>
        <v>1419</v>
      </c>
      <c r="E3" s="121">
        <f>IF('Sièges (R5)'!E3,0,'Suffrages (R5)'!E3)</f>
        <v>409</v>
      </c>
      <c r="F3" s="121">
        <f>IF('Sièges (R5)'!F3,0,'Suffrages (R5)'!F3)</f>
        <v>735</v>
      </c>
      <c r="G3" s="121">
        <f>IF('Sièges (R5)'!G3,0,'Suffrages (R5)'!G3)</f>
        <v>0</v>
      </c>
      <c r="H3" s="121">
        <f>IF('Sièges (R5)'!H3,0,'Suffrages (R5)'!H3)</f>
        <v>1908</v>
      </c>
      <c r="I3" s="121">
        <f>IF('Sièges (R5)'!I3,0,'Suffrages (R5)'!I3)</f>
        <v>0</v>
      </c>
      <c r="J3" s="121">
        <f>IF('Sièges (R5)'!J3,0,'Suffrages (R5)'!J3)</f>
        <v>2407.125</v>
      </c>
      <c r="K3" s="121">
        <f>IF('Sièges (R5)'!K3,0,'Suffrages (R5)'!K3)</f>
        <v>973</v>
      </c>
      <c r="L3" s="121">
        <f>IF('Sièges (R5)'!L3,0,'Suffrages (R5)'!L3)</f>
        <v>1182</v>
      </c>
      <c r="M3" s="121">
        <f>IF('Sièges (R5)'!M3,0,'Suffrages (R5)'!M3)</f>
        <v>5341</v>
      </c>
      <c r="N3" s="121">
        <f>IF('Sièges (R5)'!N3,0,'Suffrages (R5)'!N3)</f>
        <v>532</v>
      </c>
      <c r="O3" s="121">
        <f>IF('Sièges (R5)'!O3,0,'Suffrages (R5)'!O3)</f>
        <v>1767</v>
      </c>
      <c r="P3" s="121">
        <f>IF('Sièges (R5)'!P3,0,'Suffrages (R5)'!P3)</f>
        <v>1843</v>
      </c>
      <c r="Q3" s="121">
        <f>IF('Sièges (R5)'!Q3,0,'Suffrages (R5)'!Q3)</f>
        <v>1218</v>
      </c>
      <c r="R3" s="121">
        <f>IF('Sièges (R5)'!R3,0,'Suffrages (R5)'!R3)</f>
        <v>5539.125</v>
      </c>
      <c r="S3" s="121">
        <f>IF('Sièges (R5)'!S3,0,'Suffrages (R5)'!S3)</f>
        <v>0</v>
      </c>
      <c r="T3" s="121">
        <f>IF('Sièges (R5)'!T3,0,'Suffrages (R5)'!T3)</f>
        <v>0</v>
      </c>
      <c r="U3" s="121">
        <f>IF('Sièges (R5)'!U3,0,'Suffrages (R5)'!U3)</f>
        <v>0</v>
      </c>
      <c r="V3" s="119">
        <f>IF('Sièges (R5)'!V3,0,'Suffrages (R5)'!V3)</f>
        <v>4377</v>
      </c>
      <c r="W3" s="121">
        <f>IF('Sièges (R5)'!W3,0,'Suffrages (R5)'!W3)</f>
        <v>1365</v>
      </c>
      <c r="X3" s="121">
        <f>IF('Sièges (R5)'!X3,0,'Suffrages (R5)'!X3)</f>
        <v>0</v>
      </c>
      <c r="Y3" s="121">
        <f>IF('Sièges (R5)'!Y3,0,'Suffrages (R5)'!Y3)</f>
        <v>0</v>
      </c>
      <c r="Z3" s="121">
        <f>IF('Sièges (R5)'!Z3,0,'Suffrages (R5)'!Z3)</f>
        <v>0</v>
      </c>
      <c r="AA3" s="119">
        <f t="shared" si="0"/>
        <v>5539.125</v>
      </c>
    </row>
    <row r="4" spans="1:27" ht="18">
      <c r="A4" s="118" t="s">
        <v>43</v>
      </c>
      <c r="B4" s="121">
        <f>IF('Sièges (R5)'!B4,0,'Suffrages (R5)'!B4)</f>
        <v>4087</v>
      </c>
      <c r="C4" s="121">
        <f>IF('Sièges (R5)'!C4,0,'Suffrages (R5)'!C4)</f>
        <v>3422</v>
      </c>
      <c r="D4" s="121">
        <f>IF('Sièges (R5)'!D4,0,'Suffrages (R5)'!D4)</f>
        <v>824</v>
      </c>
      <c r="E4" s="121">
        <f>IF('Sièges (R5)'!E4,0,'Suffrages (R5)'!E4)</f>
        <v>949</v>
      </c>
      <c r="F4" s="121">
        <f>IF('Sièges (R5)'!F4,0,'Suffrages (R5)'!F4)</f>
        <v>542</v>
      </c>
      <c r="G4" s="121">
        <f>IF('Sièges (R5)'!G4,0,'Suffrages (R5)'!G4)</f>
        <v>468</v>
      </c>
      <c r="H4" s="121">
        <f>IF('Sièges (R5)'!H4,0,'Suffrages (R5)'!H4)</f>
        <v>1988</v>
      </c>
      <c r="I4" s="121">
        <f>IF('Sièges (R5)'!I4,0,'Suffrages (R5)'!I4)</f>
        <v>0</v>
      </c>
      <c r="J4" s="121">
        <f>IF('Sièges (R5)'!J4,0,'Suffrages (R5)'!J4)</f>
        <v>0</v>
      </c>
      <c r="K4" s="121">
        <f>IF('Sièges (R5)'!K4,0,'Suffrages (R5)'!K4)</f>
        <v>1415</v>
      </c>
      <c r="L4" s="121">
        <f>IF('Sièges (R5)'!L4,0,'Suffrages (R5)'!L4)</f>
        <v>1239</v>
      </c>
      <c r="M4" s="121">
        <f>IF('Sièges (R5)'!M4,0,'Suffrages (R5)'!M4)</f>
        <v>6646</v>
      </c>
      <c r="N4" s="121">
        <f>IF('Sièges (R5)'!N4,0,'Suffrages (R5)'!N4)</f>
        <v>583</v>
      </c>
      <c r="O4" s="121">
        <f>IF('Sièges (R5)'!O4,0,'Suffrages (R5)'!O4)</f>
        <v>1021</v>
      </c>
      <c r="P4" s="121">
        <f>IF('Sièges (R5)'!P4,0,'Suffrages (R5)'!P4)</f>
        <v>3866</v>
      </c>
      <c r="Q4" s="121">
        <f>IF('Sièges (R5)'!Q4,0,'Suffrages (R5)'!Q4)</f>
        <v>2526</v>
      </c>
      <c r="R4" s="121">
        <f>IF('Sièges (R5)'!R4,0,'Suffrages (R5)'!R4)</f>
        <v>0</v>
      </c>
      <c r="S4" s="121">
        <f>IF('Sièges (R5)'!S4,0,'Suffrages (R5)'!S4)</f>
        <v>0</v>
      </c>
      <c r="T4" s="121">
        <f>IF('Sièges (R5)'!T4,0,'Suffrages (R5)'!T4)</f>
        <v>6110</v>
      </c>
      <c r="U4" s="121">
        <f>IF('Sièges (R5)'!U4,0,'Suffrages (R5)'!U4)</f>
        <v>0</v>
      </c>
      <c r="V4" s="119">
        <f>IF('Sièges (R5)'!V4,0,'Suffrages (R5)'!V4)</f>
        <v>4376</v>
      </c>
      <c r="W4" s="121">
        <f>IF('Sièges (R5)'!W4,0,'Suffrages (R5)'!W4)</f>
        <v>911</v>
      </c>
      <c r="X4" s="121">
        <f>IF('Sièges (R5)'!X4,0,'Suffrages (R5)'!X4)</f>
        <v>0</v>
      </c>
      <c r="Y4" s="121">
        <f>IF('Sièges (R5)'!Y4,0,'Suffrages (R5)'!Y4)</f>
        <v>0</v>
      </c>
      <c r="Z4" s="121">
        <f>IF('Sièges (R5)'!Z4,0,'Suffrages (R5)'!Z4)</f>
        <v>0</v>
      </c>
      <c r="AA4" s="119">
        <f t="shared" si="0"/>
        <v>6646</v>
      </c>
    </row>
    <row r="5" spans="1:27" ht="18">
      <c r="A5" s="118" t="s">
        <v>44</v>
      </c>
      <c r="B5" s="121">
        <f>IF('Sièges (R5)'!B5,0,'Suffrages (R5)'!B5)</f>
        <v>1128</v>
      </c>
      <c r="C5" s="121">
        <f>IF('Sièges (R5)'!C5,0,'Suffrages (R5)'!C5)</f>
        <v>1335</v>
      </c>
      <c r="D5" s="121">
        <f>IF('Sièges (R5)'!D5,0,'Suffrages (R5)'!D5)</f>
        <v>581</v>
      </c>
      <c r="E5" s="121">
        <f>IF('Sièges (R5)'!E5,0,'Suffrages (R5)'!E5)</f>
        <v>294</v>
      </c>
      <c r="F5" s="121">
        <f>IF('Sièges (R5)'!F5,0,'Suffrages (R5)'!F5)</f>
        <v>223</v>
      </c>
      <c r="G5" s="121">
        <f>IF('Sièges (R5)'!G5,0,'Suffrages (R5)'!G5)</f>
        <v>353</v>
      </c>
      <c r="H5" s="121">
        <f>IF('Sièges (R5)'!H5,0,'Suffrages (R5)'!H5)</f>
        <v>1187</v>
      </c>
      <c r="I5" s="121">
        <f>IF('Sièges (R5)'!I5,0,'Suffrages (R5)'!I5)</f>
        <v>0</v>
      </c>
      <c r="J5" s="121">
        <f>IF('Sièges (R5)'!J5,0,'Suffrages (R5)'!J5)</f>
        <v>0</v>
      </c>
      <c r="K5" s="121">
        <f>IF('Sièges (R5)'!K5,0,'Suffrages (R5)'!K5)</f>
        <v>855</v>
      </c>
      <c r="L5" s="121">
        <f>IF('Sièges (R5)'!L5,0,'Suffrages (R5)'!L5)</f>
        <v>664</v>
      </c>
      <c r="M5" s="121">
        <f>IF('Sièges (R5)'!M5,0,'Suffrages (R5)'!M5)</f>
        <v>0</v>
      </c>
      <c r="N5" s="121">
        <f>IF('Sièges (R5)'!N5,0,'Suffrages (R5)'!N5)</f>
        <v>312</v>
      </c>
      <c r="O5" s="121">
        <f>IF('Sièges (R5)'!O5,0,'Suffrages (R5)'!O5)</f>
        <v>877</v>
      </c>
      <c r="P5" s="121">
        <f>IF('Sièges (R5)'!P5,0,'Suffrages (R5)'!P5)</f>
        <v>0</v>
      </c>
      <c r="Q5" s="121">
        <f>IF('Sièges (R5)'!Q5,0,'Suffrages (R5)'!Q5)</f>
        <v>1500</v>
      </c>
      <c r="R5" s="121">
        <f>IF('Sièges (R5)'!R5,0,'Suffrages (R5)'!R5)</f>
        <v>3711</v>
      </c>
      <c r="S5" s="121">
        <f>IF('Sièges (R5)'!S5,0,'Suffrages (R5)'!S5)</f>
        <v>2398.1428571428569</v>
      </c>
      <c r="T5" s="121">
        <f>IF('Sièges (R5)'!T5,0,'Suffrages (R5)'!T5)</f>
        <v>2678</v>
      </c>
      <c r="U5" s="121">
        <f>IF('Sièges (R5)'!U5,0,'Suffrages (R5)'!U5)</f>
        <v>0</v>
      </c>
      <c r="V5" s="119">
        <f>IF('Sièges (R5)'!V5,0,'Suffrages (R5)'!V5)</f>
        <v>3058</v>
      </c>
      <c r="W5" s="121">
        <f>IF('Sièges (R5)'!W5,0,'Suffrages (R5)'!W5)</f>
        <v>913</v>
      </c>
      <c r="X5" s="121">
        <f>IF('Sièges (R5)'!X5,0,'Suffrages (R5)'!X5)</f>
        <v>0</v>
      </c>
      <c r="Y5" s="121">
        <f>IF('Sièges (R5)'!Y5,0,'Suffrages (R5)'!Y5)</f>
        <v>0</v>
      </c>
      <c r="Z5" s="121">
        <f>IF('Sièges (R5)'!Z5,0,'Suffrages (R5)'!Z5)</f>
        <v>0</v>
      </c>
      <c r="AA5" s="119">
        <f t="shared" si="0"/>
        <v>3711</v>
      </c>
    </row>
    <row r="6" spans="1:27" ht="18">
      <c r="A6" s="118" t="s">
        <v>45</v>
      </c>
      <c r="B6" s="121">
        <f>IF('Sièges (R5)'!B6,0,'Suffrages (R5)'!B6)</f>
        <v>2417</v>
      </c>
      <c r="C6" s="121">
        <f>IF('Sièges (R5)'!C6,0,'Suffrages (R5)'!C6)</f>
        <v>2773</v>
      </c>
      <c r="D6" s="121">
        <f>IF('Sièges (R5)'!D6,0,'Suffrages (R5)'!D6)</f>
        <v>682</v>
      </c>
      <c r="E6" s="121">
        <f>IF('Sièges (R5)'!E6,0,'Suffrages (R5)'!E6)</f>
        <v>637</v>
      </c>
      <c r="F6" s="121">
        <f>IF('Sièges (R5)'!F6,0,'Suffrages (R5)'!F6)</f>
        <v>723</v>
      </c>
      <c r="G6" s="121">
        <f>IF('Sièges (R5)'!G6,0,'Suffrages (R5)'!G6)</f>
        <v>532</v>
      </c>
      <c r="H6" s="121">
        <f>IF('Sièges (R5)'!H6,0,'Suffrages (R5)'!H6)</f>
        <v>2608</v>
      </c>
      <c r="I6" s="121">
        <f>IF('Sièges (R5)'!I6,0,'Suffrages (R5)'!I6)</f>
        <v>0</v>
      </c>
      <c r="J6" s="121">
        <f>IF('Sièges (R5)'!J6,0,'Suffrages (R5)'!J6)</f>
        <v>0</v>
      </c>
      <c r="K6" s="121">
        <f>IF('Sièges (R5)'!K6,0,'Suffrages (R5)'!K6)</f>
        <v>1569</v>
      </c>
      <c r="L6" s="121">
        <f>IF('Sièges (R5)'!L6,0,'Suffrages (R5)'!L6)</f>
        <v>1943</v>
      </c>
      <c r="M6" s="121">
        <f>IF('Sièges (R5)'!M6,0,'Suffrages (R5)'!M6)</f>
        <v>0</v>
      </c>
      <c r="N6" s="121">
        <f>IF('Sièges (R5)'!N6,0,'Suffrages (R5)'!N6)</f>
        <v>645</v>
      </c>
      <c r="O6" s="121">
        <f>IF('Sièges (R5)'!O6,0,'Suffrages (R5)'!O6)</f>
        <v>1725</v>
      </c>
      <c r="P6" s="121">
        <f>IF('Sièges (R5)'!P6,0,'Suffrages (R5)'!P6)</f>
        <v>4576</v>
      </c>
      <c r="Q6" s="121">
        <f>IF('Sièges (R5)'!Q6,0,'Suffrages (R5)'!Q6)</f>
        <v>881</v>
      </c>
      <c r="R6" s="121">
        <f>IF('Sièges (R5)'!R6,0,'Suffrages (R5)'!R6)</f>
        <v>0</v>
      </c>
      <c r="S6" s="121">
        <f>IF('Sièges (R5)'!S6,0,'Suffrages (R5)'!S6)</f>
        <v>0</v>
      </c>
      <c r="T6" s="121">
        <f>IF('Sièges (R5)'!T6,0,'Suffrages (R5)'!T6)</f>
        <v>7893</v>
      </c>
      <c r="U6" s="121">
        <f>IF('Sièges (R5)'!U6,0,'Suffrages (R5)'!U6)</f>
        <v>763.79999999999927</v>
      </c>
      <c r="V6" s="119">
        <f>IF('Sièges (R5)'!V6,0,'Suffrages (R5)'!V6)</f>
        <v>6689</v>
      </c>
      <c r="W6" s="121">
        <f>IF('Sièges (R5)'!W6,0,'Suffrages (R5)'!W6)</f>
        <v>747</v>
      </c>
      <c r="X6" s="121">
        <f>IF('Sièges (R5)'!X6,0,'Suffrages (R5)'!X6)</f>
        <v>0</v>
      </c>
      <c r="Y6" s="121">
        <f>IF('Sièges (R5)'!Y6,0,'Suffrages (R5)'!Y6)</f>
        <v>0</v>
      </c>
      <c r="Z6" s="121">
        <f>IF('Sièges (R5)'!Z6,0,'Suffrages (R5)'!Z6)</f>
        <v>0</v>
      </c>
      <c r="AA6" s="119">
        <f t="shared" si="0"/>
        <v>7893</v>
      </c>
    </row>
    <row r="7" spans="1:27" ht="18">
      <c r="A7" s="118" t="s">
        <v>46</v>
      </c>
      <c r="B7" s="121">
        <f>IF('Sièges (R5)'!B7,0,'Suffrages (R5)'!B7)</f>
        <v>404</v>
      </c>
      <c r="C7" s="121">
        <f>IF('Sièges (R5)'!C7,0,'Suffrages (R5)'!C7)</f>
        <v>969</v>
      </c>
      <c r="D7" s="121">
        <f>IF('Sièges (R5)'!D7,0,'Suffrages (R5)'!D7)</f>
        <v>699</v>
      </c>
      <c r="E7" s="121">
        <f>IF('Sièges (R5)'!E7,0,'Suffrages (R5)'!E7)</f>
        <v>1422</v>
      </c>
      <c r="F7" s="121">
        <f>IF('Sièges (R5)'!F7,0,'Suffrages (R5)'!F7)</f>
        <v>83</v>
      </c>
      <c r="G7" s="121">
        <f>IF('Sièges (R5)'!G7,0,'Suffrages (R5)'!G7)</f>
        <v>750</v>
      </c>
      <c r="H7" s="121">
        <f>IF('Sièges (R5)'!H7,0,'Suffrages (R5)'!H7)</f>
        <v>816</v>
      </c>
      <c r="I7" s="121">
        <f>IF('Sièges (R5)'!I7,0,'Suffrages (R5)'!I7)</f>
        <v>600</v>
      </c>
      <c r="J7" s="121">
        <f>IF('Sièges (R5)'!J7,0,'Suffrages (R5)'!J7)</f>
        <v>0</v>
      </c>
      <c r="K7" s="121">
        <f>IF('Sièges (R5)'!K7,0,'Suffrages (R5)'!K7)</f>
        <v>335</v>
      </c>
      <c r="L7" s="121">
        <f>IF('Sièges (R5)'!L7,0,'Suffrages (R5)'!L7)</f>
        <v>351</v>
      </c>
      <c r="M7" s="121">
        <f>IF('Sièges (R5)'!M7,0,'Suffrages (R5)'!M7)</f>
        <v>1446</v>
      </c>
      <c r="N7" s="121">
        <f>IF('Sièges (R5)'!N7,0,'Suffrages (R5)'!N7)</f>
        <v>382</v>
      </c>
      <c r="O7" s="121">
        <f>IF('Sièges (R5)'!O7,0,'Suffrages (R5)'!O7)</f>
        <v>1144</v>
      </c>
      <c r="P7" s="121">
        <f>IF('Sièges (R5)'!P7,0,'Suffrages (R5)'!P7)</f>
        <v>991</v>
      </c>
      <c r="Q7" s="121">
        <f>IF('Sièges (R5)'!Q7,0,'Suffrages (R5)'!Q7)</f>
        <v>0</v>
      </c>
      <c r="R7" s="121">
        <f>IF('Sièges (R5)'!R7,0,'Suffrages (R5)'!R7)</f>
        <v>0</v>
      </c>
      <c r="S7" s="121">
        <f>IF('Sièges (R5)'!S7,0,'Suffrages (R5)'!S7)</f>
        <v>0</v>
      </c>
      <c r="T7" s="121">
        <f>IF('Sièges (R5)'!T7,0,'Suffrages (R5)'!T7)</f>
        <v>1641</v>
      </c>
      <c r="U7" s="121">
        <f>IF('Sièges (R5)'!U7,0,'Suffrages (R5)'!U7)</f>
        <v>1459</v>
      </c>
      <c r="V7" s="119">
        <f>IF('Sièges (R5)'!V7,0,'Suffrages (R5)'!V7)</f>
        <v>0</v>
      </c>
      <c r="W7" s="121">
        <f>IF('Sièges (R5)'!W7,0,'Suffrages (R5)'!W7)</f>
        <v>938</v>
      </c>
      <c r="X7" s="121">
        <f>IF('Sièges (R5)'!X7,0,'Suffrages (R5)'!X7)</f>
        <v>0</v>
      </c>
      <c r="Y7" s="121">
        <f>IF('Sièges (R5)'!Y7,0,'Suffrages (R5)'!Y7)</f>
        <v>0</v>
      </c>
      <c r="Z7" s="121">
        <f>IF('Sièges (R5)'!Z7,0,'Suffrages (R5)'!Z7)</f>
        <v>1336</v>
      </c>
      <c r="AA7" s="119">
        <f t="shared" si="0"/>
        <v>1641</v>
      </c>
    </row>
    <row r="8" spans="1:27" ht="18">
      <c r="A8" s="118" t="s">
        <v>47</v>
      </c>
      <c r="B8" s="121">
        <f>IF('Sièges (R5)'!B8,0,'Suffrages (R5)'!B8)</f>
        <v>171</v>
      </c>
      <c r="C8" s="121">
        <f>IF('Sièges (R5)'!C8,0,'Suffrages (R5)'!C8)</f>
        <v>1022</v>
      </c>
      <c r="D8" s="121">
        <f>IF('Sièges (R5)'!D8,0,'Suffrages (R5)'!D8)</f>
        <v>312</v>
      </c>
      <c r="E8" s="121">
        <f>IF('Sièges (R5)'!E8,0,'Suffrages (R5)'!E8)</f>
        <v>485</v>
      </c>
      <c r="F8" s="121">
        <f>IF('Sièges (R5)'!F8,0,'Suffrages (R5)'!F8)</f>
        <v>344</v>
      </c>
      <c r="G8" s="121">
        <f>IF('Sièges (R5)'!G8,0,'Suffrages (R5)'!G8)</f>
        <v>1209</v>
      </c>
      <c r="H8" s="121">
        <f>IF('Sièges (R5)'!H8,0,'Suffrages (R5)'!H8)</f>
        <v>725</v>
      </c>
      <c r="I8" s="121">
        <f>IF('Sièges (R5)'!I8,0,'Suffrages (R5)'!I8)</f>
        <v>0</v>
      </c>
      <c r="J8" s="121">
        <f>IF('Sièges (R5)'!J8,0,'Suffrages (R5)'!J8)</f>
        <v>2171.375</v>
      </c>
      <c r="K8" s="121">
        <f>IF('Sièges (R5)'!K8,0,'Suffrages (R5)'!K8)</f>
        <v>597</v>
      </c>
      <c r="L8" s="121">
        <f>IF('Sièges (R5)'!L8,0,'Suffrages (R5)'!L8)</f>
        <v>0</v>
      </c>
      <c r="M8" s="121">
        <f>IF('Sièges (R5)'!M8,0,'Suffrages (R5)'!M8)</f>
        <v>0</v>
      </c>
      <c r="N8" s="121">
        <f>IF('Sièges (R5)'!N8,0,'Suffrages (R5)'!N8)</f>
        <v>179</v>
      </c>
      <c r="O8" s="121">
        <f>IF('Sièges (R5)'!O8,0,'Suffrages (R5)'!O8)</f>
        <v>924</v>
      </c>
      <c r="P8" s="121">
        <f>IF('Sièges (R5)'!P8,0,'Suffrages (R5)'!P8)</f>
        <v>0</v>
      </c>
      <c r="Q8" s="121">
        <f>IF('Sièges (R5)'!Q8,0,'Suffrages (R5)'!Q8)</f>
        <v>663</v>
      </c>
      <c r="R8" s="121">
        <f>IF('Sièges (R5)'!R8,0,'Suffrages (R5)'!R8)</f>
        <v>1714</v>
      </c>
      <c r="S8" s="121">
        <f>IF('Sièges (R5)'!S8,0,'Suffrages (R5)'!S8)</f>
        <v>0</v>
      </c>
      <c r="T8" s="121">
        <f>IF('Sièges (R5)'!T8,0,'Suffrages (R5)'!T8)</f>
        <v>0</v>
      </c>
      <c r="U8" s="121">
        <f>IF('Sièges (R5)'!U8,0,'Suffrages (R5)'!U8)</f>
        <v>1209</v>
      </c>
      <c r="V8" s="119">
        <f>IF('Sièges (R5)'!V8,0,'Suffrages (R5)'!V8)</f>
        <v>0</v>
      </c>
      <c r="W8" s="121">
        <f>IF('Sièges (R5)'!W8,0,'Suffrages (R5)'!W8)</f>
        <v>434</v>
      </c>
      <c r="X8" s="121">
        <f>IF('Sièges (R5)'!X8,0,'Suffrages (R5)'!X8)</f>
        <v>0</v>
      </c>
      <c r="Y8" s="121">
        <f>IF('Sièges (R5)'!Y8,0,'Suffrages (R5)'!Y8)</f>
        <v>2787</v>
      </c>
      <c r="Z8" s="121">
        <f>IF('Sièges (R5)'!Z8,0,'Suffrages (R5)'!Z8)</f>
        <v>0</v>
      </c>
      <c r="AA8" s="119">
        <f t="shared" si="0"/>
        <v>2787</v>
      </c>
    </row>
    <row r="9" spans="1:27" ht="18">
      <c r="A9" s="118" t="s">
        <v>48</v>
      </c>
      <c r="B9" s="121">
        <f>IF('Sièges (R5)'!B9,0,'Suffrages (R5)'!B9)</f>
        <v>355</v>
      </c>
      <c r="C9" s="121">
        <f>IF('Sièges (R5)'!C9,0,'Suffrages (R5)'!C9)</f>
        <v>562</v>
      </c>
      <c r="D9" s="121">
        <f>IF('Sièges (R5)'!D9,0,'Suffrages (R5)'!D9)</f>
        <v>1230</v>
      </c>
      <c r="E9" s="121">
        <f>IF('Sièges (R5)'!E9,0,'Suffrages (R5)'!E9)</f>
        <v>494</v>
      </c>
      <c r="F9" s="121">
        <f>IF('Sièges (R5)'!F9,0,'Suffrages (R5)'!F9)</f>
        <v>398</v>
      </c>
      <c r="G9" s="121">
        <f>IF('Sièges (R5)'!G9,0,'Suffrages (R5)'!G9)</f>
        <v>907</v>
      </c>
      <c r="H9" s="121">
        <f>IF('Sièges (R5)'!H9,0,'Suffrages (R5)'!H9)</f>
        <v>250</v>
      </c>
      <c r="I9" s="121">
        <f>IF('Sièges (R5)'!I9,0,'Suffrages (R5)'!I9)</f>
        <v>1122</v>
      </c>
      <c r="J9" s="121">
        <f>IF('Sièges (R5)'!J9,0,'Suffrages (R5)'!J9)</f>
        <v>0</v>
      </c>
      <c r="K9" s="121">
        <f>IF('Sièges (R5)'!K9,0,'Suffrages (R5)'!K9)</f>
        <v>962</v>
      </c>
      <c r="L9" s="121">
        <f>IF('Sièges (R5)'!L9,0,'Suffrages (R5)'!L9)</f>
        <v>1014</v>
      </c>
      <c r="M9" s="121">
        <f>IF('Sièges (R5)'!M9,0,'Suffrages (R5)'!M9)</f>
        <v>0</v>
      </c>
      <c r="N9" s="121">
        <f>IF('Sièges (R5)'!N9,0,'Suffrages (R5)'!N9)</f>
        <v>303</v>
      </c>
      <c r="O9" s="121">
        <f>IF('Sièges (R5)'!O9,0,'Suffrages (R5)'!O9)</f>
        <v>0</v>
      </c>
      <c r="P9" s="121">
        <f>IF('Sièges (R5)'!P9,0,'Suffrages (R5)'!P9)</f>
        <v>0</v>
      </c>
      <c r="Q9" s="121">
        <f>IF('Sièges (R5)'!Q9,0,'Suffrages (R5)'!Q9)</f>
        <v>469</v>
      </c>
      <c r="R9" s="121">
        <f>IF('Sièges (R5)'!R9,0,'Suffrages (R5)'!R9)</f>
        <v>1324</v>
      </c>
      <c r="S9" s="121">
        <f>IF('Sièges (R5)'!S9,0,'Suffrages (R5)'!S9)</f>
        <v>0</v>
      </c>
      <c r="T9" s="121">
        <f>IF('Sièges (R5)'!T9,0,'Suffrages (R5)'!T9)</f>
        <v>1006</v>
      </c>
      <c r="U9" s="121">
        <f>IF('Sièges (R5)'!U9,0,'Suffrages (R5)'!U9)</f>
        <v>0</v>
      </c>
      <c r="V9" s="119">
        <f>IF('Sièges (R5)'!V9,0,'Suffrages (R5)'!V9)</f>
        <v>1499</v>
      </c>
      <c r="W9" s="121">
        <f>IF('Sièges (R5)'!W9,0,'Suffrages (R5)'!W9)</f>
        <v>408</v>
      </c>
      <c r="X9" s="121">
        <f>IF('Sièges (R5)'!X9,0,'Suffrages (R5)'!X9)</f>
        <v>206</v>
      </c>
      <c r="Y9" s="121">
        <f>IF('Sièges (R5)'!Y9,0,'Suffrages (R5)'!Y9)</f>
        <v>1463</v>
      </c>
      <c r="Z9" s="121">
        <f>IF('Sièges (R5)'!Z9,0,'Suffrages (R5)'!Z9)</f>
        <v>0</v>
      </c>
      <c r="AA9" s="119">
        <f t="shared" si="0"/>
        <v>1499</v>
      </c>
    </row>
    <row r="10" spans="1:27" ht="18">
      <c r="A10" s="118" t="s">
        <v>200</v>
      </c>
      <c r="B10" s="121">
        <f>IF('Sièges (R5)'!B10,0,'Suffrages (R5)'!B10)</f>
        <v>638</v>
      </c>
      <c r="C10" s="121">
        <f>IF('Sièges (R5)'!C10,0,'Suffrages (R5)'!C10)</f>
        <v>339</v>
      </c>
      <c r="D10" s="121">
        <f>IF('Sièges (R5)'!D10,0,'Suffrages (R5)'!D10)</f>
        <v>376</v>
      </c>
      <c r="E10" s="121">
        <f>IF('Sièges (R5)'!E10,0,'Suffrages (R5)'!E10)</f>
        <v>494</v>
      </c>
      <c r="F10" s="121">
        <f>IF('Sièges (R5)'!F10,0,'Suffrages (R5)'!F10)</f>
        <v>219</v>
      </c>
      <c r="G10" s="121">
        <f>IF('Sièges (R5)'!G10,0,'Suffrages (R5)'!G10)</f>
        <v>478</v>
      </c>
      <c r="H10" s="121">
        <f>IF('Sièges (R5)'!H10,0,'Suffrages (R5)'!H10)</f>
        <v>1369</v>
      </c>
      <c r="I10" s="121">
        <f>IF('Sièges (R5)'!I10,0,'Suffrages (R5)'!I10)</f>
        <v>1307</v>
      </c>
      <c r="J10" s="121">
        <f>IF('Sièges (R5)'!J10,0,'Suffrages (R5)'!J10)</f>
        <v>0</v>
      </c>
      <c r="K10" s="121">
        <f>IF('Sièges (R5)'!K10,0,'Suffrages (R5)'!K10)</f>
        <v>1408</v>
      </c>
      <c r="L10" s="121">
        <f>IF('Sièges (R5)'!L10,0,'Suffrages (R5)'!L10)</f>
        <v>389</v>
      </c>
      <c r="M10" s="121">
        <f>IF('Sièges (R5)'!M10,0,'Suffrages (R5)'!M10)</f>
        <v>0</v>
      </c>
      <c r="N10" s="121">
        <f>IF('Sièges (R5)'!N10,0,'Suffrages (R5)'!N10)</f>
        <v>152</v>
      </c>
      <c r="O10" s="121">
        <f>IF('Sièges (R5)'!O10,0,'Suffrages (R5)'!O10)</f>
        <v>0</v>
      </c>
      <c r="P10" s="121">
        <f>IF('Sièges (R5)'!P10,0,'Suffrages (R5)'!P10)</f>
        <v>1645</v>
      </c>
      <c r="Q10" s="121">
        <f>IF('Sièges (R5)'!Q10,0,'Suffrages (R5)'!Q10)</f>
        <v>660</v>
      </c>
      <c r="R10" s="121">
        <f>IF('Sièges (R5)'!R10,0,'Suffrages (R5)'!R10)</f>
        <v>0</v>
      </c>
      <c r="S10" s="121">
        <f>IF('Sièges (R5)'!S10,0,'Suffrages (R5)'!S10)</f>
        <v>0</v>
      </c>
      <c r="T10" s="121">
        <f>IF('Sièges (R5)'!T10,0,'Suffrages (R5)'!T10)</f>
        <v>0</v>
      </c>
      <c r="U10" s="121">
        <f>IF('Sièges (R5)'!U10,0,'Suffrages (R5)'!U10)</f>
        <v>1117</v>
      </c>
      <c r="V10" s="119">
        <f>IF('Sièges (R5)'!V10,0,'Suffrages (R5)'!V10)</f>
        <v>575</v>
      </c>
      <c r="W10" s="121">
        <f>IF('Sièges (R5)'!W10,0,'Suffrages (R5)'!W10)</f>
        <v>620</v>
      </c>
      <c r="X10" s="121">
        <f>IF('Sièges (R5)'!X10,0,'Suffrages (R5)'!X10)</f>
        <v>0</v>
      </c>
      <c r="Y10" s="121">
        <f>IF('Sièges (R5)'!Y10,0,'Suffrages (R5)'!Y10)</f>
        <v>0</v>
      </c>
      <c r="Z10" s="121">
        <f>IF('Sièges (R5)'!Z10,0,'Suffrages (R5)'!Z10)</f>
        <v>2316</v>
      </c>
      <c r="AA10" s="119">
        <f t="shared" si="0"/>
        <v>2316</v>
      </c>
    </row>
    <row r="11" spans="1:27" ht="18">
      <c r="A11" s="118" t="s">
        <v>50</v>
      </c>
      <c r="B11" s="121">
        <f>IF('Sièges (R5)'!B11,0,'Suffrages (R5)'!B11)</f>
        <v>3488</v>
      </c>
      <c r="C11" s="121">
        <f>IF('Sièges (R5)'!C11,0,'Suffrages (R5)'!C11)</f>
        <v>4670</v>
      </c>
      <c r="D11" s="121">
        <f>IF('Sièges (R5)'!D11,0,'Suffrages (R5)'!D11)</f>
        <v>665</v>
      </c>
      <c r="E11" s="121">
        <f>IF('Sièges (R5)'!E11,0,'Suffrages (R5)'!E11)</f>
        <v>2070</v>
      </c>
      <c r="F11" s="121">
        <f>IF('Sièges (R5)'!F11,0,'Suffrages (R5)'!F11)</f>
        <v>519</v>
      </c>
      <c r="G11" s="121">
        <f>IF('Sièges (R5)'!G11,0,'Suffrages (R5)'!G11)</f>
        <v>1102</v>
      </c>
      <c r="H11" s="121">
        <f>IF('Sièges (R5)'!H11,0,'Suffrages (R5)'!H11)</f>
        <v>1910</v>
      </c>
      <c r="I11" s="121">
        <f>IF('Sièges (R5)'!I11,0,'Suffrages (R5)'!I11)</f>
        <v>0</v>
      </c>
      <c r="J11" s="121">
        <f>IF('Sièges (R5)'!J11,0,'Suffrages (R5)'!J11)</f>
        <v>0</v>
      </c>
      <c r="K11" s="121">
        <f>IF('Sièges (R5)'!K11,0,'Suffrages (R5)'!K11)</f>
        <v>1476</v>
      </c>
      <c r="L11" s="121">
        <f>IF('Sièges (R5)'!L11,0,'Suffrages (R5)'!L11)</f>
        <v>448</v>
      </c>
      <c r="M11" s="121">
        <f>IF('Sièges (R5)'!M11,0,'Suffrages (R5)'!M11)</f>
        <v>1711</v>
      </c>
      <c r="N11" s="121">
        <f>IF('Sièges (R5)'!N11,0,'Suffrages (R5)'!N11)</f>
        <v>913</v>
      </c>
      <c r="O11" s="121">
        <f>IF('Sièges (R5)'!O11,0,'Suffrages (R5)'!O11)</f>
        <v>1247</v>
      </c>
      <c r="P11" s="121">
        <f>IF('Sièges (R5)'!P11,0,'Suffrages (R5)'!P11)</f>
        <v>2714</v>
      </c>
      <c r="Q11" s="121">
        <f>IF('Sièges (R5)'!Q11,0,'Suffrages (R5)'!Q11)</f>
        <v>2320</v>
      </c>
      <c r="R11" s="121">
        <f>IF('Sièges (R5)'!R11,0,'Suffrages (R5)'!R11)</f>
        <v>0</v>
      </c>
      <c r="S11" s="121">
        <f>IF('Sièges (R5)'!S11,0,'Suffrages (R5)'!S11)</f>
        <v>3424</v>
      </c>
      <c r="T11" s="121">
        <f>IF('Sièges (R5)'!T11,0,'Suffrages (R5)'!T11)</f>
        <v>0</v>
      </c>
      <c r="U11" s="121">
        <f>IF('Sièges (R5)'!U11,0,'Suffrages (R5)'!U11)</f>
        <v>0</v>
      </c>
      <c r="V11" s="119">
        <f>IF('Sièges (R5)'!V11,0,'Suffrages (R5)'!V11)</f>
        <v>3598</v>
      </c>
      <c r="W11" s="121">
        <f>IF('Sièges (R5)'!W11,0,'Suffrages (R5)'!W11)</f>
        <v>745</v>
      </c>
      <c r="X11" s="121">
        <f>IF('Sièges (R5)'!X11,0,'Suffrages (R5)'!X11)</f>
        <v>0</v>
      </c>
      <c r="Y11" s="121">
        <f>IF('Sièges (R5)'!Y11,0,'Suffrages (R5)'!Y11)</f>
        <v>2095</v>
      </c>
      <c r="Z11" s="121">
        <f>IF('Sièges (R5)'!Z11,0,'Suffrages (R5)'!Z11)</f>
        <v>0</v>
      </c>
      <c r="AA11" s="119">
        <f t="shared" si="0"/>
        <v>4670</v>
      </c>
    </row>
    <row r="12" spans="1:27" ht="18">
      <c r="A12" s="118" t="s">
        <v>51</v>
      </c>
      <c r="B12" s="121">
        <f>IF('Sièges (R5)'!B12,0,'Suffrages (R5)'!B12)</f>
        <v>672</v>
      </c>
      <c r="C12" s="121">
        <f>IF('Sièges (R5)'!C12,0,'Suffrages (R5)'!C12)</f>
        <v>751</v>
      </c>
      <c r="D12" s="121">
        <f>IF('Sièges (R5)'!D12,0,'Suffrages (R5)'!D12)</f>
        <v>528</v>
      </c>
      <c r="E12" s="121">
        <f>IF('Sièges (R5)'!E12,0,'Suffrages (R5)'!E12)</f>
        <v>465</v>
      </c>
      <c r="F12" s="121">
        <f>IF('Sièges (R5)'!F12,0,'Suffrages (R5)'!F12)</f>
        <v>574</v>
      </c>
      <c r="G12" s="121">
        <f>IF('Sièges (R5)'!G12,0,'Suffrages (R5)'!G12)</f>
        <v>544</v>
      </c>
      <c r="H12" s="121">
        <f>IF('Sièges (R5)'!H12,0,'Suffrages (R5)'!H12)</f>
        <v>951</v>
      </c>
      <c r="I12" s="121">
        <f>IF('Sièges (R5)'!I12,0,'Suffrages (R5)'!I12)</f>
        <v>0</v>
      </c>
      <c r="J12" s="121">
        <f>IF('Sièges (R5)'!J12,0,'Suffrages (R5)'!J12)</f>
        <v>0</v>
      </c>
      <c r="K12" s="121">
        <f>IF('Sièges (R5)'!K12,0,'Suffrages (R5)'!K12)</f>
        <v>674</v>
      </c>
      <c r="L12" s="121">
        <f>IF('Sièges (R5)'!L12,0,'Suffrages (R5)'!L12)</f>
        <v>1192</v>
      </c>
      <c r="M12" s="121">
        <f>IF('Sièges (R5)'!M12,0,'Suffrages (R5)'!M12)</f>
        <v>798</v>
      </c>
      <c r="N12" s="121">
        <f>IF('Sièges (R5)'!N12,0,'Suffrages (R5)'!N12)</f>
        <v>314</v>
      </c>
      <c r="O12" s="121">
        <f>IF('Sièges (R5)'!O12,0,'Suffrages (R5)'!O12)</f>
        <v>406</v>
      </c>
      <c r="P12" s="121">
        <f>IF('Sièges (R5)'!P12,0,'Suffrages (R5)'!P12)</f>
        <v>0</v>
      </c>
      <c r="Q12" s="121">
        <f>IF('Sièges (R5)'!Q12,0,'Suffrages (R5)'!Q12)</f>
        <v>819</v>
      </c>
      <c r="R12" s="121">
        <f>IF('Sièges (R5)'!R12,0,'Suffrages (R5)'!R12)</f>
        <v>0</v>
      </c>
      <c r="S12" s="121">
        <f>IF('Sièges (R5)'!S12,0,'Suffrages (R5)'!S12)</f>
        <v>0</v>
      </c>
      <c r="T12" s="121">
        <f>IF('Sièges (R5)'!T12,0,'Suffrages (R5)'!T12)</f>
        <v>0</v>
      </c>
      <c r="U12" s="121">
        <f>IF('Sièges (R5)'!U12,0,'Suffrages (R5)'!U12)</f>
        <v>2224</v>
      </c>
      <c r="V12" s="119">
        <f>IF('Sièges (R5)'!V12,0,'Suffrages (R5)'!V12)</f>
        <v>1203</v>
      </c>
      <c r="W12" s="121">
        <f>IF('Sièges (R5)'!W12,0,'Suffrages (R5)'!W12)</f>
        <v>277</v>
      </c>
      <c r="X12" s="121">
        <f>IF('Sièges (R5)'!X12,0,'Suffrages (R5)'!X12)</f>
        <v>0</v>
      </c>
      <c r="Y12" s="121">
        <f>IF('Sièges (R5)'!Y12,0,'Suffrages (R5)'!Y12)</f>
        <v>0</v>
      </c>
      <c r="Z12" s="121">
        <f>IF('Sièges (R5)'!Z12,0,'Suffrages (R5)'!Z12)</f>
        <v>0</v>
      </c>
      <c r="AA12" s="119">
        <f t="shared" si="0"/>
        <v>2224</v>
      </c>
    </row>
    <row r="13" spans="1:27" ht="18">
      <c r="A13" s="118" t="s">
        <v>52</v>
      </c>
      <c r="B13" s="121">
        <f>IF('Sièges (R5)'!B13,0,'Suffrages (R5)'!B13)</f>
        <v>1899</v>
      </c>
      <c r="C13" s="121">
        <f>IF('Sièges (R5)'!C13,0,'Suffrages (R5)'!C13)</f>
        <v>2549</v>
      </c>
      <c r="D13" s="121">
        <f>IF('Sièges (R5)'!D13,0,'Suffrages (R5)'!D13)</f>
        <v>608</v>
      </c>
      <c r="E13" s="121">
        <f>IF('Sièges (R5)'!E13,0,'Suffrages (R5)'!E13)</f>
        <v>1652</v>
      </c>
      <c r="F13" s="121">
        <f>IF('Sièges (R5)'!F13,0,'Suffrages (R5)'!F13)</f>
        <v>651</v>
      </c>
      <c r="G13" s="121">
        <f>IF('Sièges (R5)'!G13,0,'Suffrages (R5)'!G13)</f>
        <v>344</v>
      </c>
      <c r="H13" s="121">
        <f>IF('Sièges (R5)'!H13,0,'Suffrages (R5)'!H13)</f>
        <v>4183</v>
      </c>
      <c r="I13" s="121">
        <f>IF('Sièges (R5)'!I13,0,'Suffrages (R5)'!I13)</f>
        <v>0</v>
      </c>
      <c r="J13" s="121">
        <f>IF('Sièges (R5)'!J13,0,'Suffrages (R5)'!J13)</f>
        <v>0</v>
      </c>
      <c r="K13" s="121">
        <f>IF('Sièges (R5)'!K13,0,'Suffrages (R5)'!K13)</f>
        <v>994</v>
      </c>
      <c r="L13" s="121">
        <f>IF('Sièges (R5)'!L13,0,'Suffrages (R5)'!L13)</f>
        <v>597</v>
      </c>
      <c r="M13" s="121">
        <f>IF('Sièges (R5)'!M13,0,'Suffrages (R5)'!M13)</f>
        <v>0</v>
      </c>
      <c r="N13" s="121">
        <f>IF('Sièges (R5)'!N13,0,'Suffrages (R5)'!N13)</f>
        <v>695</v>
      </c>
      <c r="O13" s="121">
        <f>IF('Sièges (R5)'!O13,0,'Suffrages (R5)'!O13)</f>
        <v>1141</v>
      </c>
      <c r="P13" s="121">
        <f>IF('Sièges (R5)'!P13,0,'Suffrages (R5)'!P13)</f>
        <v>3132</v>
      </c>
      <c r="Q13" s="121">
        <f>IF('Sièges (R5)'!Q13,0,'Suffrages (R5)'!Q13)</f>
        <v>885</v>
      </c>
      <c r="R13" s="121">
        <f>IF('Sièges (R5)'!R13,0,'Suffrages (R5)'!R13)</f>
        <v>0</v>
      </c>
      <c r="S13" s="121">
        <f>IF('Sièges (R5)'!S13,0,'Suffrages (R5)'!S13)</f>
        <v>0</v>
      </c>
      <c r="T13" s="121">
        <f>IF('Sièges (R5)'!T13,0,'Suffrages (R5)'!T13)</f>
        <v>3750</v>
      </c>
      <c r="U13" s="121">
        <f>IF('Sièges (R5)'!U13,0,'Suffrages (R5)'!U13)</f>
        <v>0</v>
      </c>
      <c r="V13" s="119">
        <f>IF('Sièges (R5)'!V13,0,'Suffrages (R5)'!V13)</f>
        <v>3228</v>
      </c>
      <c r="W13" s="121">
        <f>IF('Sièges (R5)'!W13,0,'Suffrages (R5)'!W13)</f>
        <v>285</v>
      </c>
      <c r="X13" s="121">
        <f>IF('Sièges (R5)'!X13,0,'Suffrages (R5)'!X13)</f>
        <v>0</v>
      </c>
      <c r="Y13" s="121">
        <f>IF('Sièges (R5)'!Y13,0,'Suffrages (R5)'!Y13)</f>
        <v>1684</v>
      </c>
      <c r="Z13" s="121">
        <f>IF('Sièges (R5)'!Z13,0,'Suffrages (R5)'!Z13)</f>
        <v>0</v>
      </c>
      <c r="AA13" s="119">
        <f t="shared" si="0"/>
        <v>4183</v>
      </c>
    </row>
    <row r="14" spans="1:27" ht="18">
      <c r="A14" s="118" t="s">
        <v>53</v>
      </c>
      <c r="B14" s="121">
        <f>IF('Sièges (R5)'!B14,0,'Suffrages (R5)'!B14)</f>
        <v>2380</v>
      </c>
      <c r="C14" s="121">
        <f>IF('Sièges (R5)'!C14,0,'Suffrages (R5)'!C14)</f>
        <v>1908</v>
      </c>
      <c r="D14" s="121">
        <f>IF('Sièges (R5)'!D14,0,'Suffrages (R5)'!D14)</f>
        <v>2675</v>
      </c>
      <c r="E14" s="121">
        <f>IF('Sièges (R5)'!E14,0,'Suffrages (R5)'!E14)</f>
        <v>847</v>
      </c>
      <c r="F14" s="121">
        <f>IF('Sièges (R5)'!F14,0,'Suffrages (R5)'!F14)</f>
        <v>282</v>
      </c>
      <c r="G14" s="121">
        <f>IF('Sièges (R5)'!G14,0,'Suffrages (R5)'!G14)</f>
        <v>889</v>
      </c>
      <c r="H14" s="121">
        <f>IF('Sièges (R5)'!H14,0,'Suffrages (R5)'!H14)</f>
        <v>1245</v>
      </c>
      <c r="I14" s="121">
        <f>IF('Sièges (R5)'!I14,0,'Suffrages (R5)'!I14)</f>
        <v>0</v>
      </c>
      <c r="J14" s="121">
        <f>IF('Sièges (R5)'!J14,0,'Suffrages (R5)'!J14)</f>
        <v>0</v>
      </c>
      <c r="K14" s="121">
        <f>IF('Sièges (R5)'!K14,0,'Suffrages (R5)'!K14)</f>
        <v>990</v>
      </c>
      <c r="L14" s="121">
        <f>IF('Sièges (R5)'!L14,0,'Suffrages (R5)'!L14)</f>
        <v>745</v>
      </c>
      <c r="M14" s="121">
        <f>IF('Sièges (R5)'!M14,0,'Suffrages (R5)'!M14)</f>
        <v>0</v>
      </c>
      <c r="N14" s="121">
        <f>IF('Sièges (R5)'!N14,0,'Suffrages (R5)'!N14)</f>
        <v>675</v>
      </c>
      <c r="O14" s="121">
        <f>IF('Sièges (R5)'!O14,0,'Suffrages (R5)'!O14)</f>
        <v>908</v>
      </c>
      <c r="P14" s="121">
        <f>IF('Sièges (R5)'!P14,0,'Suffrages (R5)'!P14)</f>
        <v>2287</v>
      </c>
      <c r="Q14" s="121">
        <f>IF('Sièges (R5)'!Q14,0,'Suffrages (R5)'!Q14)</f>
        <v>1665</v>
      </c>
      <c r="R14" s="121">
        <f>IF('Sièges (R5)'!R14,0,'Suffrages (R5)'!R14)</f>
        <v>0</v>
      </c>
      <c r="S14" s="121">
        <f>IF('Sièges (R5)'!S14,0,'Suffrages (R5)'!S14)</f>
        <v>726.16666666666606</v>
      </c>
      <c r="T14" s="121">
        <f>IF('Sièges (R5)'!T14,0,'Suffrages (R5)'!T14)</f>
        <v>0</v>
      </c>
      <c r="U14" s="121">
        <f>IF('Sièges (R5)'!U14,0,'Suffrages (R5)'!U14)</f>
        <v>0</v>
      </c>
      <c r="V14" s="119">
        <f>IF('Sièges (R5)'!V14,0,'Suffrages (R5)'!V14)</f>
        <v>0</v>
      </c>
      <c r="W14" s="121">
        <f>IF('Sièges (R5)'!W14,0,'Suffrages (R5)'!W14)</f>
        <v>1034</v>
      </c>
      <c r="X14" s="121">
        <f>IF('Sièges (R5)'!X14,0,'Suffrages (R5)'!X14)</f>
        <v>749</v>
      </c>
      <c r="Y14" s="121">
        <f>IF('Sièges (R5)'!Y14,0,'Suffrages (R5)'!Y14)</f>
        <v>0</v>
      </c>
      <c r="Z14" s="121">
        <f>IF('Sièges (R5)'!Z14,0,'Suffrages (R5)'!Z14)</f>
        <v>0</v>
      </c>
      <c r="AA14" s="119">
        <f t="shared" si="0"/>
        <v>2675</v>
      </c>
    </row>
    <row r="15" spans="1:27" ht="18">
      <c r="A15" s="118" t="s">
        <v>54</v>
      </c>
      <c r="B15" s="121">
        <f>IF('Sièges (R5)'!B15,0,'Suffrages (R5)'!B15)</f>
        <v>482</v>
      </c>
      <c r="C15" s="121">
        <f>IF('Sièges (R5)'!C15,0,'Suffrages (R5)'!C15)</f>
        <v>1361</v>
      </c>
      <c r="D15" s="121">
        <f>IF('Sièges (R5)'!D15,0,'Suffrages (R5)'!D15)</f>
        <v>1500</v>
      </c>
      <c r="E15" s="121">
        <f>IF('Sièges (R5)'!E15,0,'Suffrages (R5)'!E15)</f>
        <v>168</v>
      </c>
      <c r="F15" s="121">
        <f>IF('Sièges (R5)'!F15,0,'Suffrages (R5)'!F15)</f>
        <v>256</v>
      </c>
      <c r="G15" s="121">
        <f>IF('Sièges (R5)'!G15,0,'Suffrages (R5)'!G15)</f>
        <v>487</v>
      </c>
      <c r="H15" s="121">
        <f>IF('Sièges (R5)'!H15,0,'Suffrages (R5)'!H15)</f>
        <v>1741</v>
      </c>
      <c r="I15" s="121">
        <f>IF('Sièges (R5)'!I15,0,'Suffrages (R5)'!I15)</f>
        <v>0</v>
      </c>
      <c r="J15" s="121">
        <f>IF('Sièges (R5)'!J15,0,'Suffrages (R5)'!J15)</f>
        <v>0</v>
      </c>
      <c r="K15" s="121">
        <f>IF('Sièges (R5)'!K15,0,'Suffrages (R5)'!K15)</f>
        <v>1388</v>
      </c>
      <c r="L15" s="121">
        <f>IF('Sièges (R5)'!L15,0,'Suffrages (R5)'!L15)</f>
        <v>1706</v>
      </c>
      <c r="M15" s="121">
        <f>IF('Sièges (R5)'!M15,0,'Suffrages (R5)'!M15)</f>
        <v>586</v>
      </c>
      <c r="N15" s="121">
        <f>IF('Sièges (R5)'!N15,0,'Suffrages (R5)'!N15)</f>
        <v>1164</v>
      </c>
      <c r="O15" s="121">
        <f>IF('Sièges (R5)'!O15,0,'Suffrages (R5)'!O15)</f>
        <v>2430</v>
      </c>
      <c r="P15" s="121">
        <f>IF('Sièges (R5)'!P15,0,'Suffrages (R5)'!P15)</f>
        <v>3082</v>
      </c>
      <c r="Q15" s="121">
        <f>IF('Sièges (R5)'!Q15,0,'Suffrages (R5)'!Q15)</f>
        <v>3051</v>
      </c>
      <c r="R15" s="121">
        <f>IF('Sièges (R5)'!R15,0,'Suffrages (R5)'!R15)</f>
        <v>2189</v>
      </c>
      <c r="S15" s="121">
        <f>IF('Sièges (R5)'!S15,0,'Suffrages (R5)'!S15)</f>
        <v>0</v>
      </c>
      <c r="T15" s="121">
        <f>IF('Sièges (R5)'!T15,0,'Suffrages (R5)'!T15)</f>
        <v>1510</v>
      </c>
      <c r="U15" s="121">
        <f>IF('Sièges (R5)'!U15,0,'Suffrages (R5)'!U15)</f>
        <v>0</v>
      </c>
      <c r="V15" s="119">
        <f>IF('Sièges (R5)'!V15,0,'Suffrages (R5)'!V15)</f>
        <v>853</v>
      </c>
      <c r="W15" s="121">
        <f>IF('Sièges (R5)'!W15,0,'Suffrages (R5)'!W15)</f>
        <v>326</v>
      </c>
      <c r="X15" s="121">
        <f>IF('Sièges (R5)'!X15,0,'Suffrages (R5)'!X15)</f>
        <v>0</v>
      </c>
      <c r="Y15" s="121">
        <f>IF('Sièges (R5)'!Y15,0,'Suffrages (R5)'!Y15)</f>
        <v>0</v>
      </c>
      <c r="Z15" s="121">
        <f>IF('Sièges (R5)'!Z15,0,'Suffrages (R5)'!Z15)</f>
        <v>3493</v>
      </c>
      <c r="AA15" s="119">
        <f t="shared" si="0"/>
        <v>3493</v>
      </c>
    </row>
    <row r="16" spans="1:27" ht="18">
      <c r="A16" s="118" t="s">
        <v>55</v>
      </c>
      <c r="B16" s="121">
        <f>IF('Sièges (R5)'!B16,0,'Suffrages (R5)'!B16)</f>
        <v>1779</v>
      </c>
      <c r="C16" s="121">
        <f>IF('Sièges (R5)'!C16,0,'Suffrages (R5)'!C16)</f>
        <v>1390</v>
      </c>
      <c r="D16" s="121">
        <f>IF('Sièges (R5)'!D16,0,'Suffrages (R5)'!D16)</f>
        <v>734</v>
      </c>
      <c r="E16" s="121">
        <f>IF('Sièges (R5)'!E16,0,'Suffrages (R5)'!E16)</f>
        <v>683</v>
      </c>
      <c r="F16" s="121">
        <f>IF('Sièges (R5)'!F16,0,'Suffrages (R5)'!F16)</f>
        <v>195</v>
      </c>
      <c r="G16" s="121">
        <f>IF('Sièges (R5)'!G16,0,'Suffrages (R5)'!G16)</f>
        <v>799</v>
      </c>
      <c r="H16" s="121">
        <f>IF('Sièges (R5)'!H16,0,'Suffrages (R5)'!H16)</f>
        <v>405</v>
      </c>
      <c r="I16" s="121">
        <f>IF('Sièges (R5)'!I16,0,'Suffrages (R5)'!I16)</f>
        <v>2044</v>
      </c>
      <c r="J16" s="121">
        <f>IF('Sièges (R5)'!J16,0,'Suffrages (R5)'!J16)</f>
        <v>735.5</v>
      </c>
      <c r="K16" s="121">
        <f>IF('Sièges (R5)'!K16,0,'Suffrages (R5)'!K16)</f>
        <v>580</v>
      </c>
      <c r="L16" s="121">
        <f>IF('Sièges (R5)'!L16,0,'Suffrages (R5)'!L16)</f>
        <v>1494</v>
      </c>
      <c r="M16" s="121">
        <f>IF('Sièges (R5)'!M16,0,'Suffrages (R5)'!M16)</f>
        <v>0</v>
      </c>
      <c r="N16" s="121">
        <f>IF('Sièges (R5)'!N16,0,'Suffrages (R5)'!N16)</f>
        <v>732</v>
      </c>
      <c r="O16" s="121">
        <f>IF('Sièges (R5)'!O16,0,'Suffrages (R5)'!O16)</f>
        <v>1150</v>
      </c>
      <c r="P16" s="121">
        <f>IF('Sièges (R5)'!P16,0,'Suffrages (R5)'!P16)</f>
        <v>2545</v>
      </c>
      <c r="Q16" s="121">
        <f>IF('Sièges (R5)'!Q16,0,'Suffrages (R5)'!Q16)</f>
        <v>2648</v>
      </c>
      <c r="R16" s="121">
        <f>IF('Sièges (R5)'!R16,0,'Suffrages (R5)'!R16)</f>
        <v>1041</v>
      </c>
      <c r="S16" s="121">
        <f>IF('Sièges (R5)'!S16,0,'Suffrages (R5)'!S16)</f>
        <v>0</v>
      </c>
      <c r="T16" s="121">
        <f>IF('Sièges (R5)'!T16,0,'Suffrages (R5)'!T16)</f>
        <v>3501</v>
      </c>
      <c r="U16" s="121">
        <f>IF('Sièges (R5)'!U16,0,'Suffrages (R5)'!U16)</f>
        <v>2123</v>
      </c>
      <c r="V16" s="119">
        <f>IF('Sièges (R5)'!V16,0,'Suffrages (R5)'!V16)</f>
        <v>0</v>
      </c>
      <c r="W16" s="121">
        <f>IF('Sièges (R5)'!W16,0,'Suffrages (R5)'!W16)</f>
        <v>717</v>
      </c>
      <c r="X16" s="121">
        <f>IF('Sièges (R5)'!X16,0,'Suffrages (R5)'!X16)</f>
        <v>0</v>
      </c>
      <c r="Y16" s="121">
        <f>IF('Sièges (R5)'!Y16,0,'Suffrages (R5)'!Y16)</f>
        <v>0</v>
      </c>
      <c r="Z16" s="121">
        <f>IF('Sièges (R5)'!Z16,0,'Suffrages (R5)'!Z16)</f>
        <v>0</v>
      </c>
      <c r="AA16" s="119">
        <f t="shared" si="0"/>
        <v>3501</v>
      </c>
    </row>
    <row r="17" spans="1:27" ht="18">
      <c r="A17" s="118" t="s">
        <v>56</v>
      </c>
      <c r="B17" s="121">
        <f>IF('Sièges (R5)'!B17,0,'Suffrages (R5)'!B17)</f>
        <v>393</v>
      </c>
      <c r="C17" s="121">
        <f>IF('Sièges (R5)'!C17,0,'Suffrages (R5)'!C17)</f>
        <v>682</v>
      </c>
      <c r="D17" s="121">
        <f>IF('Sièges (R5)'!D17,0,'Suffrages (R5)'!D17)</f>
        <v>0</v>
      </c>
      <c r="E17" s="121">
        <f>IF('Sièges (R5)'!E17,0,'Suffrages (R5)'!E17)</f>
        <v>1425</v>
      </c>
      <c r="F17" s="121">
        <f>IF('Sièges (R5)'!F17,0,'Suffrages (R5)'!F17)</f>
        <v>104</v>
      </c>
      <c r="G17" s="121">
        <f>IF('Sièges (R5)'!G17,0,'Suffrages (R5)'!G17)</f>
        <v>393</v>
      </c>
      <c r="H17" s="121">
        <f>IF('Sièges (R5)'!H17,0,'Suffrages (R5)'!H17)</f>
        <v>618</v>
      </c>
      <c r="I17" s="121">
        <f>IF('Sièges (R5)'!I17,0,'Suffrages (R5)'!I17)</f>
        <v>0</v>
      </c>
      <c r="J17" s="121">
        <f>IF('Sièges (R5)'!J17,0,'Suffrages (R5)'!J17)</f>
        <v>0</v>
      </c>
      <c r="K17" s="121">
        <f>IF('Sièges (R5)'!K17,0,'Suffrages (R5)'!K17)</f>
        <v>2331</v>
      </c>
      <c r="L17" s="121">
        <f>IF('Sièges (R5)'!L17,0,'Suffrages (R5)'!L17)</f>
        <v>1803</v>
      </c>
      <c r="M17" s="121">
        <f>IF('Sièges (R5)'!M17,0,'Suffrages (R5)'!M17)</f>
        <v>0</v>
      </c>
      <c r="N17" s="121">
        <f>IF('Sièges (R5)'!N17,0,'Suffrages (R5)'!N17)</f>
        <v>2637</v>
      </c>
      <c r="O17" s="121">
        <f>IF('Sièges (R5)'!O17,0,'Suffrages (R5)'!O17)</f>
        <v>506</v>
      </c>
      <c r="P17" s="121">
        <f>IF('Sièges (R5)'!P17,0,'Suffrages (R5)'!P17)</f>
        <v>0</v>
      </c>
      <c r="Q17" s="121">
        <f>IF('Sièges (R5)'!Q17,0,'Suffrages (R5)'!Q17)</f>
        <v>1745</v>
      </c>
      <c r="R17" s="121">
        <f>IF('Sièges (R5)'!R17,0,'Suffrages (R5)'!R17)</f>
        <v>1740</v>
      </c>
      <c r="S17" s="121">
        <f>IF('Sièges (R5)'!S17,0,'Suffrages (R5)'!S17)</f>
        <v>0</v>
      </c>
      <c r="T17" s="121">
        <f>IF('Sièges (R5)'!T17,0,'Suffrages (R5)'!T17)</f>
        <v>2448</v>
      </c>
      <c r="U17" s="121">
        <f>IF('Sièges (R5)'!U17,0,'Suffrages (R5)'!U17)</f>
        <v>2532</v>
      </c>
      <c r="V17" s="119">
        <f>IF('Sièges (R5)'!V17,0,'Suffrages (R5)'!V17)</f>
        <v>981</v>
      </c>
      <c r="W17" s="121">
        <f>IF('Sièges (R5)'!W17,0,'Suffrages (R5)'!W17)</f>
        <v>632</v>
      </c>
      <c r="X17" s="121">
        <f>IF('Sièges (R5)'!X17,0,'Suffrages (R5)'!X17)</f>
        <v>0</v>
      </c>
      <c r="Y17" s="121">
        <f>IF('Sièges (R5)'!Y17,0,'Suffrages (R5)'!Y17)</f>
        <v>2349</v>
      </c>
      <c r="Z17" s="121">
        <f>IF('Sièges (R5)'!Z17,0,'Suffrages (R5)'!Z17)</f>
        <v>0</v>
      </c>
      <c r="AA17" s="119">
        <f t="shared" si="0"/>
        <v>2637</v>
      </c>
    </row>
    <row r="18" spans="1:27" ht="18">
      <c r="A18" s="118" t="s">
        <v>57</v>
      </c>
      <c r="B18" s="121">
        <f>IF('Sièges (R5)'!B18,0,'Suffrages (R5)'!B18)</f>
        <v>507</v>
      </c>
      <c r="C18" s="121">
        <f>IF('Sièges (R5)'!C18,0,'Suffrages (R5)'!C18)</f>
        <v>1336</v>
      </c>
      <c r="D18" s="121">
        <f>IF('Sièges (R5)'!D18,0,'Suffrages (R5)'!D18)</f>
        <v>1329</v>
      </c>
      <c r="E18" s="121">
        <f>IF('Sièges (R5)'!E18,0,'Suffrages (R5)'!E18)</f>
        <v>1637</v>
      </c>
      <c r="F18" s="121">
        <f>IF('Sièges (R5)'!F18,0,'Suffrages (R5)'!F18)</f>
        <v>274</v>
      </c>
      <c r="G18" s="121">
        <f>IF('Sièges (R5)'!G18,0,'Suffrages (R5)'!G18)</f>
        <v>899</v>
      </c>
      <c r="H18" s="121">
        <f>IF('Sièges (R5)'!H18,0,'Suffrages (R5)'!H18)</f>
        <v>792</v>
      </c>
      <c r="I18" s="121">
        <f>IF('Sièges (R5)'!I18,0,'Suffrages (R5)'!I18)</f>
        <v>2618</v>
      </c>
      <c r="J18" s="121">
        <f>IF('Sièges (R5)'!J18,0,'Suffrages (R5)'!J18)</f>
        <v>2378.7142857142862</v>
      </c>
      <c r="K18" s="121">
        <f>IF('Sièges (R5)'!K18,0,'Suffrages (R5)'!K18)</f>
        <v>2818</v>
      </c>
      <c r="L18" s="121">
        <f>IF('Sièges (R5)'!L18,0,'Suffrages (R5)'!L18)</f>
        <v>2498</v>
      </c>
      <c r="M18" s="121">
        <f>IF('Sièges (R5)'!M18,0,'Suffrages (R5)'!M18)</f>
        <v>0</v>
      </c>
      <c r="N18" s="121">
        <f>IF('Sièges (R5)'!N18,0,'Suffrages (R5)'!N18)</f>
        <v>438</v>
      </c>
      <c r="O18" s="121">
        <f>IF('Sièges (R5)'!O18,0,'Suffrages (R5)'!O18)</f>
        <v>0</v>
      </c>
      <c r="P18" s="121">
        <f>IF('Sièges (R5)'!P18,0,'Suffrages (R5)'!P18)</f>
        <v>0</v>
      </c>
      <c r="Q18" s="121">
        <f>IF('Sièges (R5)'!Q18,0,'Suffrages (R5)'!Q18)</f>
        <v>708</v>
      </c>
      <c r="R18" s="121">
        <f>IF('Sièges (R5)'!R18,0,'Suffrages (R5)'!R18)</f>
        <v>1672</v>
      </c>
      <c r="S18" s="121">
        <f>IF('Sièges (R5)'!S18,0,'Suffrages (R5)'!S18)</f>
        <v>0</v>
      </c>
      <c r="T18" s="121">
        <f>IF('Sièges (R5)'!T18,0,'Suffrages (R5)'!T18)</f>
        <v>0</v>
      </c>
      <c r="U18" s="121">
        <f>IF('Sièges (R5)'!U18,0,'Suffrages (R5)'!U18)</f>
        <v>1983</v>
      </c>
      <c r="V18" s="119">
        <f>IF('Sièges (R5)'!V18,0,'Suffrages (R5)'!V18)</f>
        <v>1173</v>
      </c>
      <c r="W18" s="121">
        <f>IF('Sièges (R5)'!W18,0,'Suffrages (R5)'!W18)</f>
        <v>3947</v>
      </c>
      <c r="X18" s="121">
        <f>IF('Sièges (R5)'!X18,0,'Suffrages (R5)'!X18)</f>
        <v>0</v>
      </c>
      <c r="Y18" s="121">
        <f>IF('Sièges (R5)'!Y18,0,'Suffrages (R5)'!Y18)</f>
        <v>0</v>
      </c>
      <c r="Z18" s="121">
        <f>IF('Sièges (R5)'!Z18,0,'Suffrages (R5)'!Z18)</f>
        <v>0</v>
      </c>
      <c r="AA18" s="119">
        <f t="shared" si="0"/>
        <v>3947</v>
      </c>
    </row>
    <row r="19" spans="1:27" ht="18">
      <c r="A19" s="118" t="s">
        <v>58</v>
      </c>
      <c r="B19" s="121">
        <f>IF('Sièges (R5)'!B19,0,'Suffrages (R5)'!B19)</f>
        <v>301</v>
      </c>
      <c r="C19" s="121">
        <f>IF('Sièges (R5)'!C19,0,'Suffrages (R5)'!C19)</f>
        <v>291</v>
      </c>
      <c r="D19" s="121">
        <f>IF('Sièges (R5)'!D19,0,'Suffrages (R5)'!D19)</f>
        <v>1459</v>
      </c>
      <c r="E19" s="121">
        <f>IF('Sièges (R5)'!E19,0,'Suffrages (R5)'!E19)</f>
        <v>1361</v>
      </c>
      <c r="F19" s="121">
        <f>IF('Sièges (R5)'!F19,0,'Suffrages (R5)'!F19)</f>
        <v>140</v>
      </c>
      <c r="G19" s="121">
        <f>IF('Sièges (R5)'!G19,0,'Suffrages (R5)'!G19)</f>
        <v>486</v>
      </c>
      <c r="H19" s="121">
        <f>IF('Sièges (R5)'!H19,0,'Suffrages (R5)'!H19)</f>
        <v>590</v>
      </c>
      <c r="I19" s="121">
        <f>IF('Sièges (R5)'!I19,0,'Suffrages (R5)'!I19)</f>
        <v>970</v>
      </c>
      <c r="J19" s="121">
        <f>IF('Sièges (R5)'!J19,0,'Suffrages (R5)'!J19)</f>
        <v>0</v>
      </c>
      <c r="K19" s="121">
        <f>IF('Sièges (R5)'!K19,0,'Suffrages (R5)'!K19)</f>
        <v>178</v>
      </c>
      <c r="L19" s="121">
        <f>IF('Sièges (R5)'!L19,0,'Suffrages (R5)'!L19)</f>
        <v>48</v>
      </c>
      <c r="M19" s="121">
        <f>IF('Sièges (R5)'!M19,0,'Suffrages (R5)'!M19)</f>
        <v>0</v>
      </c>
      <c r="N19" s="121">
        <f>IF('Sièges (R5)'!N19,0,'Suffrages (R5)'!N19)</f>
        <v>637</v>
      </c>
      <c r="O19" s="121">
        <f>IF('Sièges (R5)'!O19,0,'Suffrages (R5)'!O19)</f>
        <v>357</v>
      </c>
      <c r="P19" s="121">
        <f>IF('Sièges (R5)'!P19,0,'Suffrages (R5)'!P19)</f>
        <v>0</v>
      </c>
      <c r="Q19" s="121">
        <f>IF('Sièges (R5)'!Q19,0,'Suffrages (R5)'!Q19)</f>
        <v>0</v>
      </c>
      <c r="R19" s="121">
        <f>IF('Sièges (R5)'!R19,0,'Suffrages (R5)'!R19)</f>
        <v>447</v>
      </c>
      <c r="S19" s="121">
        <f>IF('Sièges (R5)'!S19,0,'Suffrages (R5)'!S19)</f>
        <v>1647</v>
      </c>
      <c r="T19" s="121">
        <f>IF('Sièges (R5)'!T19,0,'Suffrages (R5)'!T19)</f>
        <v>1280</v>
      </c>
      <c r="U19" s="121">
        <f>IF('Sièges (R5)'!U19,0,'Suffrages (R5)'!U19)</f>
        <v>1189</v>
      </c>
      <c r="V19" s="119">
        <f>IF('Sièges (R5)'!V19,0,'Suffrages (R5)'!V19)</f>
        <v>0</v>
      </c>
      <c r="W19" s="121">
        <f>IF('Sièges (R5)'!W19,0,'Suffrages (R5)'!W19)</f>
        <v>196</v>
      </c>
      <c r="X19" s="121">
        <f>IF('Sièges (R5)'!X19,0,'Suffrages (R5)'!X19)</f>
        <v>0</v>
      </c>
      <c r="Y19" s="121">
        <f>IF('Sièges (R5)'!Y19,0,'Suffrages (R5)'!Y19)</f>
        <v>0</v>
      </c>
      <c r="Z19" s="121">
        <f>IF('Sièges (R5)'!Z19,0,'Suffrages (R5)'!Z19)</f>
        <v>0</v>
      </c>
      <c r="AA19" s="119">
        <f t="shared" si="0"/>
        <v>1647</v>
      </c>
    </row>
    <row r="20" spans="1:27" ht="18">
      <c r="A20" s="118" t="s">
        <v>59</v>
      </c>
      <c r="B20" s="121">
        <f>IF('Sièges (R5)'!B20,0,'Suffrages (R5)'!B20)</f>
        <v>468</v>
      </c>
      <c r="C20" s="121">
        <f>IF('Sièges (R5)'!C20,0,'Suffrages (R5)'!C20)</f>
        <v>438</v>
      </c>
      <c r="D20" s="121">
        <f>IF('Sièges (R5)'!D20,0,'Suffrages (R5)'!D20)</f>
        <v>384</v>
      </c>
      <c r="E20" s="121">
        <f>IF('Sièges (R5)'!E20,0,'Suffrages (R5)'!E20)</f>
        <v>252</v>
      </c>
      <c r="F20" s="121">
        <f>IF('Sièges (R5)'!F20,0,'Suffrages (R5)'!F20)</f>
        <v>0</v>
      </c>
      <c r="G20" s="121">
        <f>IF('Sièges (R5)'!G20,0,'Suffrages (R5)'!G20)</f>
        <v>98</v>
      </c>
      <c r="H20" s="121">
        <f>IF('Sièges (R5)'!H20,0,'Suffrages (R5)'!H20)</f>
        <v>302</v>
      </c>
      <c r="I20" s="121">
        <f>IF('Sièges (R5)'!I20,0,'Suffrages (R5)'!I20)</f>
        <v>0</v>
      </c>
      <c r="J20" s="121">
        <f>IF('Sièges (R5)'!J20,0,'Suffrages (R5)'!J20)</f>
        <v>0</v>
      </c>
      <c r="K20" s="121">
        <f>IF('Sièges (R5)'!K20,0,'Suffrages (R5)'!K20)</f>
        <v>851</v>
      </c>
      <c r="L20" s="121">
        <f>IF('Sièges (R5)'!L20,0,'Suffrages (R5)'!L20)</f>
        <v>0</v>
      </c>
      <c r="M20" s="121">
        <f>IF('Sièges (R5)'!M20,0,'Suffrages (R5)'!M20)</f>
        <v>0</v>
      </c>
      <c r="N20" s="121">
        <f>IF('Sièges (R5)'!N20,0,'Suffrages (R5)'!N20)</f>
        <v>190</v>
      </c>
      <c r="O20" s="121">
        <f>IF('Sièges (R5)'!O20,0,'Suffrages (R5)'!O20)</f>
        <v>300</v>
      </c>
      <c r="P20" s="121">
        <f>IF('Sièges (R5)'!P20,0,'Suffrages (R5)'!P20)</f>
        <v>0</v>
      </c>
      <c r="Q20" s="121">
        <f>IF('Sièges (R5)'!Q20,0,'Suffrages (R5)'!Q20)</f>
        <v>841</v>
      </c>
      <c r="R20" s="121">
        <f>IF('Sièges (R5)'!R20,0,'Suffrages (R5)'!R20)</f>
        <v>1676</v>
      </c>
      <c r="S20" s="121">
        <f>IF('Sièges (R5)'!S20,0,'Suffrages (R5)'!S20)</f>
        <v>1866</v>
      </c>
      <c r="T20" s="121">
        <f>IF('Sièges (R5)'!T20,0,'Suffrages (R5)'!T20)</f>
        <v>0</v>
      </c>
      <c r="U20" s="121">
        <f>IF('Sièges (R5)'!U20,0,'Suffrages (R5)'!U20)</f>
        <v>977</v>
      </c>
      <c r="V20" s="119">
        <f>IF('Sièges (R5)'!V20,0,'Suffrages (R5)'!V20)</f>
        <v>452</v>
      </c>
      <c r="W20" s="121">
        <f>IF('Sièges (R5)'!W20,0,'Suffrages (R5)'!W20)</f>
        <v>72</v>
      </c>
      <c r="X20" s="121">
        <f>IF('Sièges (R5)'!X20,0,'Suffrages (R5)'!X20)</f>
        <v>0</v>
      </c>
      <c r="Y20" s="121">
        <f>IF('Sièges (R5)'!Y20,0,'Suffrages (R5)'!Y20)</f>
        <v>1896</v>
      </c>
      <c r="Z20" s="121">
        <f>IF('Sièges (R5)'!Z20,0,'Suffrages (R5)'!Z20)</f>
        <v>0</v>
      </c>
      <c r="AA20" s="119">
        <f t="shared" si="0"/>
        <v>1896</v>
      </c>
    </row>
    <row r="21" spans="1:27" ht="18">
      <c r="A21" s="118" t="s">
        <v>60</v>
      </c>
      <c r="B21" s="121">
        <f>IF('Sièges (R5)'!B21,0,'Suffrages (R5)'!B21)</f>
        <v>4404</v>
      </c>
      <c r="C21" s="121">
        <f>IF('Sièges (R5)'!C21,0,'Suffrages (R5)'!C21)</f>
        <v>2539</v>
      </c>
      <c r="D21" s="121">
        <f>IF('Sièges (R5)'!D21,0,'Suffrages (R5)'!D21)</f>
        <v>7761</v>
      </c>
      <c r="E21" s="121">
        <f>IF('Sièges (R5)'!E21,0,'Suffrages (R5)'!E21)</f>
        <v>1742</v>
      </c>
      <c r="F21" s="121">
        <f>IF('Sièges (R5)'!F21,0,'Suffrages (R5)'!F21)</f>
        <v>1081</v>
      </c>
      <c r="G21" s="121">
        <f>IF('Sièges (R5)'!G21,0,'Suffrages (R5)'!G21)</f>
        <v>2231</v>
      </c>
      <c r="H21" s="121">
        <f>IF('Sièges (R5)'!H21,0,'Suffrages (R5)'!H21)</f>
        <v>3300</v>
      </c>
      <c r="I21" s="121">
        <f>IF('Sièges (R5)'!I21,0,'Suffrages (R5)'!I21)</f>
        <v>0</v>
      </c>
      <c r="J21" s="121">
        <f>IF('Sièges (R5)'!J21,0,'Suffrages (R5)'!J21)</f>
        <v>0</v>
      </c>
      <c r="K21" s="121">
        <f>IF('Sièges (R5)'!K21,0,'Suffrages (R5)'!K21)</f>
        <v>2208</v>
      </c>
      <c r="L21" s="121">
        <f>IF('Sièges (R5)'!L21,0,'Suffrages (R5)'!L21)</f>
        <v>1161</v>
      </c>
      <c r="M21" s="121">
        <f>IF('Sièges (R5)'!M21,0,'Suffrages (R5)'!M21)</f>
        <v>0</v>
      </c>
      <c r="N21" s="121">
        <f>IF('Sièges (R5)'!N21,0,'Suffrages (R5)'!N21)</f>
        <v>806</v>
      </c>
      <c r="O21" s="121">
        <f>IF('Sièges (R5)'!O21,0,'Suffrages (R5)'!O21)</f>
        <v>781</v>
      </c>
      <c r="P21" s="121">
        <f>IF('Sièges (R5)'!P21,0,'Suffrages (R5)'!P21)</f>
        <v>0</v>
      </c>
      <c r="Q21" s="121">
        <f>IF('Sièges (R5)'!Q21,0,'Suffrages (R5)'!Q21)</f>
        <v>1607</v>
      </c>
      <c r="R21" s="121">
        <f>IF('Sièges (R5)'!R21,0,'Suffrages (R5)'!R21)</f>
        <v>4058.4000000000015</v>
      </c>
      <c r="S21" s="121">
        <f>IF('Sièges (R5)'!S21,0,'Suffrages (R5)'!S21)</f>
        <v>0</v>
      </c>
      <c r="T21" s="121">
        <f>IF('Sièges (R5)'!T21,0,'Suffrages (R5)'!T21)</f>
        <v>0</v>
      </c>
      <c r="U21" s="121">
        <f>IF('Sièges (R5)'!U21,0,'Suffrages (R5)'!U21)</f>
        <v>0</v>
      </c>
      <c r="V21" s="119">
        <f>IF('Sièges (R5)'!V21,0,'Suffrages (R5)'!V21)</f>
        <v>3448</v>
      </c>
      <c r="W21" s="121">
        <f>IF('Sièges (R5)'!W21,0,'Suffrages (R5)'!W21)</f>
        <v>862</v>
      </c>
      <c r="X21" s="121">
        <f>IF('Sièges (R5)'!X21,0,'Suffrages (R5)'!X21)</f>
        <v>913</v>
      </c>
      <c r="Y21" s="121">
        <f>IF('Sièges (R5)'!Y21,0,'Suffrages (R5)'!Y21)</f>
        <v>0</v>
      </c>
      <c r="Z21" s="121">
        <f>IF('Sièges (R5)'!Z21,0,'Suffrages (R5)'!Z21)</f>
        <v>0</v>
      </c>
      <c r="AA21" s="119">
        <f t="shared" si="0"/>
        <v>7761</v>
      </c>
    </row>
    <row r="22" spans="1:27" ht="18">
      <c r="A22" s="118" t="s">
        <v>61</v>
      </c>
      <c r="B22" s="121">
        <f>IF('Sièges (R5)'!B22,0,'Suffrages (R5)'!B22)</f>
        <v>3810</v>
      </c>
      <c r="C22" s="121">
        <f>IF('Sièges (R5)'!C22,0,'Suffrages (R5)'!C22)</f>
        <v>1339</v>
      </c>
      <c r="D22" s="121">
        <f>IF('Sièges (R5)'!D22,0,'Suffrages (R5)'!D22)</f>
        <v>2168</v>
      </c>
      <c r="E22" s="121">
        <f>IF('Sièges (R5)'!E22,0,'Suffrages (R5)'!E22)</f>
        <v>2547</v>
      </c>
      <c r="F22" s="121">
        <f>IF('Sièges (R5)'!F22,0,'Suffrages (R5)'!F22)</f>
        <v>439</v>
      </c>
      <c r="G22" s="121">
        <f>IF('Sièges (R5)'!G22,0,'Suffrages (R5)'!G22)</f>
        <v>1470</v>
      </c>
      <c r="H22" s="121">
        <f>IF('Sièges (R5)'!H22,0,'Suffrages (R5)'!H22)</f>
        <v>1186</v>
      </c>
      <c r="I22" s="121">
        <f>IF('Sièges (R5)'!I22,0,'Suffrages (R5)'!I22)</f>
        <v>0</v>
      </c>
      <c r="J22" s="121">
        <f>IF('Sièges (R5)'!J22,0,'Suffrages (R5)'!J22)</f>
        <v>0</v>
      </c>
      <c r="K22" s="121">
        <f>IF('Sièges (R5)'!K22,0,'Suffrages (R5)'!K22)</f>
        <v>912</v>
      </c>
      <c r="L22" s="121">
        <f>IF('Sièges (R5)'!L22,0,'Suffrages (R5)'!L22)</f>
        <v>1860</v>
      </c>
      <c r="M22" s="121">
        <f>IF('Sièges (R5)'!M22,0,'Suffrages (R5)'!M22)</f>
        <v>0</v>
      </c>
      <c r="N22" s="121">
        <f>IF('Sièges (R5)'!N22,0,'Suffrages (R5)'!N22)</f>
        <v>1296</v>
      </c>
      <c r="O22" s="121">
        <f>IF('Sièges (R5)'!O22,0,'Suffrages (R5)'!O22)</f>
        <v>983</v>
      </c>
      <c r="P22" s="121">
        <f>IF('Sièges (R5)'!P22,0,'Suffrages (R5)'!P22)</f>
        <v>3163</v>
      </c>
      <c r="Q22" s="121">
        <f>IF('Sièges (R5)'!Q22,0,'Suffrages (R5)'!Q22)</f>
        <v>1797</v>
      </c>
      <c r="R22" s="121">
        <f>IF('Sièges (R5)'!R22,0,'Suffrages (R5)'!R22)</f>
        <v>0</v>
      </c>
      <c r="S22" s="121">
        <f>IF('Sièges (R5)'!S22,0,'Suffrages (R5)'!S22)</f>
        <v>0</v>
      </c>
      <c r="T22" s="121">
        <f>IF('Sièges (R5)'!T22,0,'Suffrages (R5)'!T22)</f>
        <v>2366</v>
      </c>
      <c r="U22" s="121">
        <f>IF('Sièges (R5)'!U22,0,'Suffrages (R5)'!U22)</f>
        <v>0</v>
      </c>
      <c r="V22" s="119">
        <f>IF('Sièges (R5)'!V22,0,'Suffrages (R5)'!V22)</f>
        <v>1371</v>
      </c>
      <c r="W22" s="121">
        <f>IF('Sièges (R5)'!W22,0,'Suffrages (R5)'!W22)</f>
        <v>2085</v>
      </c>
      <c r="X22" s="121">
        <f>IF('Sièges (R5)'!X22,0,'Suffrages (R5)'!X22)</f>
        <v>2288</v>
      </c>
      <c r="Y22" s="121">
        <f>IF('Sièges (R5)'!Y22,0,'Suffrages (R5)'!Y22)</f>
        <v>0</v>
      </c>
      <c r="Z22" s="121">
        <f>IF('Sièges (R5)'!Z22,0,'Suffrages (R5)'!Z22)</f>
        <v>0</v>
      </c>
      <c r="AA22" s="119">
        <f t="shared" si="0"/>
        <v>3810</v>
      </c>
    </row>
    <row r="23" spans="1:27" ht="18">
      <c r="A23" s="118" t="s">
        <v>62</v>
      </c>
      <c r="B23" s="121">
        <f>IF('Sièges (R5)'!B23,0,'Suffrages (R5)'!B23)</f>
        <v>1409</v>
      </c>
      <c r="C23" s="121">
        <f>IF('Sièges (R5)'!C23,0,'Suffrages (R5)'!C23)</f>
        <v>1996</v>
      </c>
      <c r="D23" s="121">
        <f>IF('Sièges (R5)'!D23,0,'Suffrages (R5)'!D23)</f>
        <v>0</v>
      </c>
      <c r="E23" s="121">
        <f>IF('Sièges (R5)'!E23,0,'Suffrages (R5)'!E23)</f>
        <v>532</v>
      </c>
      <c r="F23" s="121">
        <f>IF('Sièges (R5)'!F23,0,'Suffrages (R5)'!F23)</f>
        <v>1982</v>
      </c>
      <c r="G23" s="121">
        <f>IF('Sièges (R5)'!G23,0,'Suffrages (R5)'!G23)</f>
        <v>2331</v>
      </c>
      <c r="H23" s="121">
        <f>IF('Sièges (R5)'!H23,0,'Suffrages (R5)'!H23)</f>
        <v>3845</v>
      </c>
      <c r="I23" s="121">
        <f>IF('Sièges (R5)'!I23,0,'Suffrages (R5)'!I23)</f>
        <v>5168</v>
      </c>
      <c r="J23" s="121">
        <f>IF('Sièges (R5)'!J23,0,'Suffrages (R5)'!J23)</f>
        <v>0</v>
      </c>
      <c r="K23" s="121">
        <f>IF('Sièges (R5)'!K23,0,'Suffrages (R5)'!K23)</f>
        <v>628</v>
      </c>
      <c r="L23" s="121">
        <f>IF('Sièges (R5)'!L23,0,'Suffrages (R5)'!L23)</f>
        <v>1034</v>
      </c>
      <c r="M23" s="121">
        <f>IF('Sièges (R5)'!M23,0,'Suffrages (R5)'!M23)</f>
        <v>0</v>
      </c>
      <c r="N23" s="121">
        <f>IF('Sièges (R5)'!N23,0,'Suffrages (R5)'!N23)</f>
        <v>292</v>
      </c>
      <c r="O23" s="121">
        <f>IF('Sièges (R5)'!O23,0,'Suffrages (R5)'!O23)</f>
        <v>5072</v>
      </c>
      <c r="P23" s="121">
        <f>IF('Sièges (R5)'!P23,0,'Suffrages (R5)'!P23)</f>
        <v>5378</v>
      </c>
      <c r="Q23" s="121">
        <f>IF('Sièges (R5)'!Q23,0,'Suffrages (R5)'!Q23)</f>
        <v>3129</v>
      </c>
      <c r="R23" s="121">
        <f>IF('Sièges (R5)'!R23,0,'Suffrages (R5)'!R23)</f>
        <v>0</v>
      </c>
      <c r="S23" s="121">
        <f>IF('Sièges (R5)'!S23,0,'Suffrages (R5)'!S23)</f>
        <v>1019.4444444444453</v>
      </c>
      <c r="T23" s="121">
        <f>IF('Sièges (R5)'!T23,0,'Suffrages (R5)'!T23)</f>
        <v>4534</v>
      </c>
      <c r="U23" s="121">
        <f>IF('Sièges (R5)'!U23,0,'Suffrages (R5)'!U23)</f>
        <v>6226</v>
      </c>
      <c r="V23" s="119">
        <f>IF('Sièges (R5)'!V23,0,'Suffrages (R5)'!V23)</f>
        <v>0</v>
      </c>
      <c r="W23" s="121">
        <f>IF('Sièges (R5)'!W23,0,'Suffrages (R5)'!W23)</f>
        <v>906</v>
      </c>
      <c r="X23" s="121">
        <f>IF('Sièges (R5)'!X23,0,'Suffrages (R5)'!X23)</f>
        <v>0</v>
      </c>
      <c r="Y23" s="121">
        <f>IF('Sièges (R5)'!Y23,0,'Suffrages (R5)'!Y23)</f>
        <v>0</v>
      </c>
      <c r="Z23" s="121">
        <f>IF('Sièges (R5)'!Z23,0,'Suffrages (R5)'!Z23)</f>
        <v>0</v>
      </c>
      <c r="AA23" s="119">
        <f t="shared" si="0"/>
        <v>6226</v>
      </c>
    </row>
    <row r="24" spans="1:27" ht="18">
      <c r="A24" s="118" t="s">
        <v>63</v>
      </c>
      <c r="B24" s="121">
        <f>IF('Sièges (R5)'!B24,0,'Suffrages (R5)'!B24)</f>
        <v>2272</v>
      </c>
      <c r="C24" s="121">
        <f>IF('Sièges (R5)'!C24,0,'Suffrages (R5)'!C24)</f>
        <v>1636</v>
      </c>
      <c r="D24" s="121">
        <f>IF('Sièges (R5)'!D24,0,'Suffrages (R5)'!D24)</f>
        <v>1703</v>
      </c>
      <c r="E24" s="121">
        <f>IF('Sièges (R5)'!E24,0,'Suffrages (R5)'!E24)</f>
        <v>621</v>
      </c>
      <c r="F24" s="121">
        <f>IF('Sièges (R5)'!F24,0,'Suffrages (R5)'!F24)</f>
        <v>619</v>
      </c>
      <c r="G24" s="121">
        <f>IF('Sièges (R5)'!G24,0,'Suffrages (R5)'!G24)</f>
        <v>678</v>
      </c>
      <c r="H24" s="121">
        <f>IF('Sièges (R5)'!H24,0,'Suffrages (R5)'!H24)</f>
        <v>1779</v>
      </c>
      <c r="I24" s="121">
        <f>IF('Sièges (R5)'!I24,0,'Suffrages (R5)'!I24)</f>
        <v>0</v>
      </c>
      <c r="J24" s="121">
        <f>IF('Sièges (R5)'!J24,0,'Suffrages (R5)'!J24)</f>
        <v>0</v>
      </c>
      <c r="K24" s="121">
        <f>IF('Sièges (R5)'!K24,0,'Suffrages (R5)'!K24)</f>
        <v>1465</v>
      </c>
      <c r="L24" s="121">
        <f>IF('Sièges (R5)'!L24,0,'Suffrages (R5)'!L24)</f>
        <v>1553</v>
      </c>
      <c r="M24" s="121">
        <f>IF('Sièges (R5)'!M24,0,'Suffrages (R5)'!M24)</f>
        <v>0</v>
      </c>
      <c r="N24" s="121">
        <f>IF('Sièges (R5)'!N24,0,'Suffrages (R5)'!N24)</f>
        <v>638</v>
      </c>
      <c r="O24" s="121">
        <f>IF('Sièges (R5)'!O24,0,'Suffrages (R5)'!O24)</f>
        <v>690</v>
      </c>
      <c r="P24" s="121">
        <f>IF('Sièges (R5)'!P24,0,'Suffrages (R5)'!P24)</f>
        <v>4491</v>
      </c>
      <c r="Q24" s="121">
        <f>IF('Sièges (R5)'!Q24,0,'Suffrages (R5)'!Q24)</f>
        <v>1778</v>
      </c>
      <c r="R24" s="121">
        <f>IF('Sièges (R5)'!R24,0,'Suffrages (R5)'!R24)</f>
        <v>0</v>
      </c>
      <c r="S24" s="121">
        <f>IF('Sièges (R5)'!S24,0,'Suffrages (R5)'!S24)</f>
        <v>0</v>
      </c>
      <c r="T24" s="121">
        <f>IF('Sièges (R5)'!T24,0,'Suffrages (R5)'!T24)</f>
        <v>2408</v>
      </c>
      <c r="U24" s="121">
        <f>IF('Sièges (R5)'!U24,0,'Suffrages (R5)'!U24)</f>
        <v>0</v>
      </c>
      <c r="V24" s="119">
        <f>IF('Sièges (R5)'!V24,0,'Suffrages (R5)'!V24)</f>
        <v>3221</v>
      </c>
      <c r="W24" s="121">
        <f>IF('Sièges (R5)'!W24,0,'Suffrages (R5)'!W24)</f>
        <v>4411</v>
      </c>
      <c r="X24" s="121">
        <f>IF('Sièges (R5)'!X24,0,'Suffrages (R5)'!X24)</f>
        <v>405</v>
      </c>
      <c r="Y24" s="121">
        <f>IF('Sièges (R5)'!Y24,0,'Suffrages (R5)'!Y24)</f>
        <v>0</v>
      </c>
      <c r="Z24" s="121">
        <f>IF('Sièges (R5)'!Z24,0,'Suffrages (R5)'!Z24)</f>
        <v>0</v>
      </c>
      <c r="AA24" s="119">
        <f t="shared" si="0"/>
        <v>4491</v>
      </c>
    </row>
    <row r="25" spans="1:27" ht="18">
      <c r="A25" s="118" t="s">
        <v>64</v>
      </c>
      <c r="B25" s="121">
        <f>IF('Sièges (R5)'!B25,0,'Suffrages (R5)'!B25)</f>
        <v>1817</v>
      </c>
      <c r="C25" s="121">
        <f>IF('Sièges (R5)'!C25,0,'Suffrages (R5)'!C25)</f>
        <v>2698</v>
      </c>
      <c r="D25" s="121">
        <f>IF('Sièges (R5)'!D25,0,'Suffrages (R5)'!D25)</f>
        <v>1474</v>
      </c>
      <c r="E25" s="121">
        <f>IF('Sièges (R5)'!E25,0,'Suffrages (R5)'!E25)</f>
        <v>1088</v>
      </c>
      <c r="F25" s="121">
        <f>IF('Sièges (R5)'!F25,0,'Suffrages (R5)'!F25)</f>
        <v>1064</v>
      </c>
      <c r="G25" s="121">
        <f>IF('Sièges (R5)'!G25,0,'Suffrages (R5)'!G25)</f>
        <v>921</v>
      </c>
      <c r="H25" s="121">
        <f>IF('Sièges (R5)'!H25,0,'Suffrages (R5)'!H25)</f>
        <v>0</v>
      </c>
      <c r="I25" s="121">
        <f>IF('Sièges (R5)'!I25,0,'Suffrages (R5)'!I25)</f>
        <v>0</v>
      </c>
      <c r="J25" s="121">
        <f>IF('Sièges (R5)'!J25,0,'Suffrages (R5)'!J25)</f>
        <v>0</v>
      </c>
      <c r="K25" s="121">
        <f>IF('Sièges (R5)'!K25,0,'Suffrages (R5)'!K25)</f>
        <v>1414</v>
      </c>
      <c r="L25" s="121">
        <f>IF('Sièges (R5)'!L25,0,'Suffrages (R5)'!L25)</f>
        <v>915</v>
      </c>
      <c r="M25" s="121">
        <f>IF('Sièges (R5)'!M25,0,'Suffrages (R5)'!M25)</f>
        <v>0</v>
      </c>
      <c r="N25" s="121">
        <f>IF('Sièges (R5)'!N25,0,'Suffrages (R5)'!N25)</f>
        <v>639</v>
      </c>
      <c r="O25" s="121">
        <f>IF('Sièges (R5)'!O25,0,'Suffrages (R5)'!O25)</f>
        <v>3579</v>
      </c>
      <c r="P25" s="121">
        <f>IF('Sièges (R5)'!P25,0,'Suffrages (R5)'!P25)</f>
        <v>0</v>
      </c>
      <c r="Q25" s="121">
        <f>IF('Sièges (R5)'!Q25,0,'Suffrages (R5)'!Q25)</f>
        <v>1644</v>
      </c>
      <c r="R25" s="121">
        <f>IF('Sièges (R5)'!R25,0,'Suffrages (R5)'!R25)</f>
        <v>0</v>
      </c>
      <c r="S25" s="121">
        <f>IF('Sièges (R5)'!S25,0,'Suffrages (R5)'!S25)</f>
        <v>0</v>
      </c>
      <c r="T25" s="121">
        <f>IF('Sièges (R5)'!T25,0,'Suffrages (R5)'!T25)</f>
        <v>4351</v>
      </c>
      <c r="U25" s="121">
        <f>IF('Sièges (R5)'!U25,0,'Suffrages (R5)'!U25)</f>
        <v>4012</v>
      </c>
      <c r="V25" s="119">
        <f>IF('Sièges (R5)'!V25,0,'Suffrages (R5)'!V25)</f>
        <v>0</v>
      </c>
      <c r="W25" s="121">
        <f>IF('Sièges (R5)'!W25,0,'Suffrages (R5)'!W25)</f>
        <v>2535</v>
      </c>
      <c r="X25" s="121">
        <f>IF('Sièges (R5)'!X25,0,'Suffrages (R5)'!X25)</f>
        <v>814</v>
      </c>
      <c r="Y25" s="121">
        <f>IF('Sièges (R5)'!Y25,0,'Suffrages (R5)'!Y25)</f>
        <v>0</v>
      </c>
      <c r="Z25" s="121">
        <f>IF('Sièges (R5)'!Z25,0,'Suffrages (R5)'!Z25)</f>
        <v>0</v>
      </c>
      <c r="AA25" s="119">
        <f t="shared" si="0"/>
        <v>4351</v>
      </c>
    </row>
    <row r="26" spans="1:27" ht="18">
      <c r="A26" s="118" t="s">
        <v>65</v>
      </c>
      <c r="B26" s="121">
        <f>IF('Sièges (R5)'!B26,0,'Suffrages (R5)'!B26)</f>
        <v>503</v>
      </c>
      <c r="C26" s="121">
        <f>IF('Sièges (R5)'!C26,0,'Suffrages (R5)'!C26)</f>
        <v>0</v>
      </c>
      <c r="D26" s="121">
        <f>IF('Sièges (R5)'!D26,0,'Suffrages (R5)'!D26)</f>
        <v>1748</v>
      </c>
      <c r="E26" s="121">
        <f>IF('Sièges (R5)'!E26,0,'Suffrages (R5)'!E26)</f>
        <v>383</v>
      </c>
      <c r="F26" s="121">
        <f>IF('Sièges (R5)'!F26,0,'Suffrages (R5)'!F26)</f>
        <v>406</v>
      </c>
      <c r="G26" s="121">
        <f>IF('Sièges (R5)'!G26,0,'Suffrages (R5)'!G26)</f>
        <v>497</v>
      </c>
      <c r="H26" s="121">
        <f>IF('Sièges (R5)'!H26,0,'Suffrages (R5)'!H26)</f>
        <v>0</v>
      </c>
      <c r="I26" s="121">
        <f>IF('Sièges (R5)'!I26,0,'Suffrages (R5)'!I26)</f>
        <v>0</v>
      </c>
      <c r="J26" s="121">
        <f>IF('Sièges (R5)'!J26,0,'Suffrages (R5)'!J26)</f>
        <v>0</v>
      </c>
      <c r="K26" s="121">
        <f>IF('Sièges (R5)'!K26,0,'Suffrages (R5)'!K26)</f>
        <v>1031</v>
      </c>
      <c r="L26" s="121">
        <f>IF('Sièges (R5)'!L26,0,'Suffrages (R5)'!L26)</f>
        <v>686</v>
      </c>
      <c r="M26" s="121">
        <f>IF('Sièges (R5)'!M26,0,'Suffrages (R5)'!M26)</f>
        <v>0</v>
      </c>
      <c r="N26" s="121">
        <f>IF('Sièges (R5)'!N26,0,'Suffrages (R5)'!N26)</f>
        <v>949</v>
      </c>
      <c r="O26" s="121">
        <f>IF('Sièges (R5)'!O26,0,'Suffrages (R5)'!O26)</f>
        <v>1453</v>
      </c>
      <c r="P26" s="121">
        <f>IF('Sièges (R5)'!P26,0,'Suffrages (R5)'!P26)</f>
        <v>0</v>
      </c>
      <c r="Q26" s="121">
        <f>IF('Sièges (R5)'!Q26,0,'Suffrages (R5)'!Q26)</f>
        <v>1721</v>
      </c>
      <c r="R26" s="121">
        <f>IF('Sièges (R5)'!R26,0,'Suffrages (R5)'!R26)</f>
        <v>1276</v>
      </c>
      <c r="S26" s="121">
        <f>IF('Sièges (R5)'!S26,0,'Suffrages (R5)'!S26)</f>
        <v>0</v>
      </c>
      <c r="T26" s="121">
        <f>IF('Sièges (R5)'!T26,0,'Suffrages (R5)'!T26)</f>
        <v>0</v>
      </c>
      <c r="U26" s="121">
        <f>IF('Sièges (R5)'!U26,0,'Suffrages (R5)'!U26)</f>
        <v>3487</v>
      </c>
      <c r="V26" s="119">
        <f>IF('Sièges (R5)'!V26,0,'Suffrages (R5)'!V26)</f>
        <v>0</v>
      </c>
      <c r="W26" s="121">
        <f>IF('Sièges (R5)'!W26,0,'Suffrages (R5)'!W26)</f>
        <v>901</v>
      </c>
      <c r="X26" s="121">
        <f>IF('Sièges (R5)'!X26,0,'Suffrages (R5)'!X26)</f>
        <v>0</v>
      </c>
      <c r="Y26" s="121">
        <f>IF('Sièges (R5)'!Y26,0,'Suffrages (R5)'!Y26)</f>
        <v>0</v>
      </c>
      <c r="Z26" s="121">
        <f>IF('Sièges (R5)'!Z26,0,'Suffrages (R5)'!Z26)</f>
        <v>0</v>
      </c>
      <c r="AA26" s="119">
        <f t="shared" si="0"/>
        <v>3487</v>
      </c>
    </row>
    <row r="27" spans="1:27" ht="18">
      <c r="A27" s="118" t="s">
        <v>66</v>
      </c>
      <c r="B27" s="121">
        <f>IF('Sièges (R5)'!B27,0,'Suffrages (R5)'!B27)</f>
        <v>1405</v>
      </c>
      <c r="C27" s="121">
        <f>IF('Sièges (R5)'!C27,0,'Suffrages (R5)'!C27)</f>
        <v>865</v>
      </c>
      <c r="D27" s="121">
        <f>IF('Sièges (R5)'!D27,0,'Suffrages (R5)'!D27)</f>
        <v>345</v>
      </c>
      <c r="E27" s="121">
        <f>IF('Sièges (R5)'!E27,0,'Suffrages (R5)'!E27)</f>
        <v>1313</v>
      </c>
      <c r="F27" s="121">
        <f>IF('Sièges (R5)'!F27,0,'Suffrages (R5)'!F27)</f>
        <v>178</v>
      </c>
      <c r="G27" s="121">
        <f>IF('Sièges (R5)'!G27,0,'Suffrages (R5)'!G27)</f>
        <v>0</v>
      </c>
      <c r="H27" s="121">
        <f>IF('Sièges (R5)'!H27,0,'Suffrages (R5)'!H27)</f>
        <v>1419</v>
      </c>
      <c r="I27" s="121">
        <f>IF('Sièges (R5)'!I27,0,'Suffrages (R5)'!I27)</f>
        <v>0</v>
      </c>
      <c r="J27" s="121">
        <f>IF('Sièges (R5)'!J27,0,'Suffrages (R5)'!J27)</f>
        <v>0</v>
      </c>
      <c r="K27" s="121">
        <f>IF('Sièges (R5)'!K27,0,'Suffrages (R5)'!K27)</f>
        <v>975</v>
      </c>
      <c r="L27" s="121">
        <f>IF('Sièges (R5)'!L27,0,'Suffrages (R5)'!L27)</f>
        <v>769</v>
      </c>
      <c r="M27" s="121">
        <f>IF('Sièges (R5)'!M27,0,'Suffrages (R5)'!M27)</f>
        <v>0</v>
      </c>
      <c r="N27" s="121">
        <f>IF('Sièges (R5)'!N27,0,'Suffrages (R5)'!N27)</f>
        <v>579</v>
      </c>
      <c r="O27" s="121">
        <f>IF('Sièges (R5)'!O27,0,'Suffrages (R5)'!O27)</f>
        <v>0</v>
      </c>
      <c r="P27" s="121">
        <f>IF('Sièges (R5)'!P27,0,'Suffrages (R5)'!P27)</f>
        <v>0</v>
      </c>
      <c r="Q27" s="121">
        <f>IF('Sièges (R5)'!Q27,0,'Suffrages (R5)'!Q27)</f>
        <v>1849</v>
      </c>
      <c r="R27" s="121">
        <f>IF('Sièges (R5)'!R27,0,'Suffrages (R5)'!R27)</f>
        <v>1901</v>
      </c>
      <c r="S27" s="121">
        <f>IF('Sièges (R5)'!S27,0,'Suffrages (R5)'!S27)</f>
        <v>0</v>
      </c>
      <c r="T27" s="121">
        <f>IF('Sièges (R5)'!T27,0,'Suffrages (R5)'!T27)</f>
        <v>3102</v>
      </c>
      <c r="U27" s="121">
        <f>IF('Sièges (R5)'!U27,0,'Suffrages (R5)'!U27)</f>
        <v>0</v>
      </c>
      <c r="V27" s="119">
        <f>IF('Sièges (R5)'!V27,0,'Suffrages (R5)'!V27)</f>
        <v>0</v>
      </c>
      <c r="W27" s="121">
        <f>IF('Sièges (R5)'!W27,0,'Suffrages (R5)'!W27)</f>
        <v>399</v>
      </c>
      <c r="X27" s="121">
        <f>IF('Sièges (R5)'!X27,0,'Suffrages (R5)'!X27)</f>
        <v>0</v>
      </c>
      <c r="Y27" s="121">
        <f>IF('Sièges (R5)'!Y27,0,'Suffrages (R5)'!Y27)</f>
        <v>0</v>
      </c>
      <c r="Z27" s="121">
        <f>IF('Sièges (R5)'!Z27,0,'Suffrages (R5)'!Z27)</f>
        <v>0</v>
      </c>
      <c r="AA27" s="119">
        <f t="shared" si="0"/>
        <v>3102</v>
      </c>
    </row>
    <row r="28" spans="1:27" ht="18">
      <c r="A28" s="118" t="s">
        <v>67</v>
      </c>
      <c r="B28" s="121">
        <f>IF('Sièges (R5)'!B28,0,'Suffrages (R5)'!B28)</f>
        <v>376</v>
      </c>
      <c r="C28" s="121">
        <f>IF('Sièges (R5)'!C28,0,'Suffrages (R5)'!C28)</f>
        <v>224</v>
      </c>
      <c r="D28" s="121">
        <f>IF('Sièges (R5)'!D28,0,'Suffrages (R5)'!D28)</f>
        <v>348</v>
      </c>
      <c r="E28" s="121">
        <f>IF('Sièges (R5)'!E28,0,'Suffrages (R5)'!E28)</f>
        <v>565</v>
      </c>
      <c r="F28" s="121">
        <f>IF('Sièges (R5)'!F28,0,'Suffrages (R5)'!F28)</f>
        <v>419</v>
      </c>
      <c r="G28" s="121">
        <f>IF('Sièges (R5)'!G28,0,'Suffrages (R5)'!G28)</f>
        <v>141</v>
      </c>
      <c r="H28" s="121">
        <f>IF('Sièges (R5)'!H28,0,'Suffrages (R5)'!H28)</f>
        <v>1332</v>
      </c>
      <c r="I28" s="121">
        <f>IF('Sièges (R5)'!I28,0,'Suffrages (R5)'!I28)</f>
        <v>0</v>
      </c>
      <c r="J28" s="121">
        <f>IF('Sièges (R5)'!J28,0,'Suffrages (R5)'!J28)</f>
        <v>0</v>
      </c>
      <c r="K28" s="121">
        <f>IF('Sièges (R5)'!K28,0,'Suffrages (R5)'!K28)</f>
        <v>162</v>
      </c>
      <c r="L28" s="121">
        <f>IF('Sièges (R5)'!L28,0,'Suffrages (R5)'!L28)</f>
        <v>0</v>
      </c>
      <c r="M28" s="121">
        <f>IF('Sièges (R5)'!M28,0,'Suffrages (R5)'!M28)</f>
        <v>0</v>
      </c>
      <c r="N28" s="121">
        <f>IF('Sièges (R5)'!N28,0,'Suffrages (R5)'!N28)</f>
        <v>1397</v>
      </c>
      <c r="O28" s="121">
        <f>IF('Sièges (R5)'!O28,0,'Suffrages (R5)'!O28)</f>
        <v>0</v>
      </c>
      <c r="P28" s="121">
        <f>IF('Sièges (R5)'!P28,0,'Suffrages (R5)'!P28)</f>
        <v>1397</v>
      </c>
      <c r="Q28" s="121">
        <f>IF('Sièges (R5)'!Q28,0,'Suffrages (R5)'!Q28)</f>
        <v>312</v>
      </c>
      <c r="R28" s="121">
        <f>IF('Sièges (R5)'!R28,0,'Suffrages (R5)'!R28)</f>
        <v>304</v>
      </c>
      <c r="S28" s="121">
        <f>IF('Sièges (R5)'!S28,0,'Suffrages (R5)'!S28)</f>
        <v>656</v>
      </c>
      <c r="T28" s="121">
        <f>IF('Sièges (R5)'!T28,0,'Suffrages (R5)'!T28)</f>
        <v>1098</v>
      </c>
      <c r="U28" s="121">
        <f>IF('Sièges (R5)'!U28,0,'Suffrages (R5)'!U28)</f>
        <v>387</v>
      </c>
      <c r="V28" s="119">
        <f>IF('Sièges (R5)'!V28,0,'Suffrages (R5)'!V28)</f>
        <v>0</v>
      </c>
      <c r="W28" s="121">
        <f>IF('Sièges (R5)'!W28,0,'Suffrages (R5)'!W28)</f>
        <v>615</v>
      </c>
      <c r="X28" s="121">
        <f>IF('Sièges (R5)'!X28,0,'Suffrages (R5)'!X28)</f>
        <v>0</v>
      </c>
      <c r="Y28" s="121">
        <f>IF('Sièges (R5)'!Y28,0,'Suffrages (R5)'!Y28)</f>
        <v>0</v>
      </c>
      <c r="Z28" s="121">
        <f>IF('Sièges (R5)'!Z28,0,'Suffrages (R5)'!Z28)</f>
        <v>0</v>
      </c>
      <c r="AA28" s="119">
        <f t="shared" si="0"/>
        <v>1397</v>
      </c>
    </row>
    <row r="29" spans="1:27" ht="18">
      <c r="A29" s="118" t="s">
        <v>68</v>
      </c>
      <c r="B29" s="121">
        <f>IF('Sièges (R5)'!B29,0,'Suffrages (R5)'!B29)</f>
        <v>709</v>
      </c>
      <c r="C29" s="121">
        <f>IF('Sièges (R5)'!C29,0,'Suffrages (R5)'!C29)</f>
        <v>0</v>
      </c>
      <c r="D29" s="121">
        <f>IF('Sièges (R5)'!D29,0,'Suffrages (R5)'!D29)</f>
        <v>300</v>
      </c>
      <c r="E29" s="121">
        <f>IF('Sièges (R5)'!E29,0,'Suffrages (R5)'!E29)</f>
        <v>70</v>
      </c>
      <c r="F29" s="121">
        <f>IF('Sièges (R5)'!F29,0,'Suffrages (R5)'!F29)</f>
        <v>93</v>
      </c>
      <c r="G29" s="121">
        <f>IF('Sièges (R5)'!G29,0,'Suffrages (R5)'!G29)</f>
        <v>19</v>
      </c>
      <c r="H29" s="121">
        <f>IF('Sièges (R5)'!H29,0,'Suffrages (R5)'!H29)</f>
        <v>0</v>
      </c>
      <c r="I29" s="121">
        <f>IF('Sièges (R5)'!I29,0,'Suffrages (R5)'!I29)</f>
        <v>0</v>
      </c>
      <c r="J29" s="121">
        <f>IF('Sièges (R5)'!J29,0,'Suffrages (R5)'!J29)</f>
        <v>859.19999999999982</v>
      </c>
      <c r="K29" s="121">
        <f>IF('Sièges (R5)'!K29,0,'Suffrages (R5)'!K29)</f>
        <v>159</v>
      </c>
      <c r="L29" s="121">
        <f>IF('Sièges (R5)'!L29,0,'Suffrages (R5)'!L29)</f>
        <v>217</v>
      </c>
      <c r="M29" s="121">
        <f>IF('Sièges (R5)'!M29,0,'Suffrages (R5)'!M29)</f>
        <v>0</v>
      </c>
      <c r="N29" s="121">
        <f>IF('Sièges (R5)'!N29,0,'Suffrages (R5)'!N29)</f>
        <v>29</v>
      </c>
      <c r="O29" s="121">
        <f>IF('Sièges (R5)'!O29,0,'Suffrages (R5)'!O29)</f>
        <v>303</v>
      </c>
      <c r="P29" s="121">
        <f>IF('Sièges (R5)'!P29,0,'Suffrages (R5)'!P29)</f>
        <v>971</v>
      </c>
      <c r="Q29" s="121">
        <f>IF('Sièges (R5)'!Q29,0,'Suffrages (R5)'!Q29)</f>
        <v>188</v>
      </c>
      <c r="R29" s="121">
        <f>IF('Sièges (R5)'!R29,0,'Suffrages (R5)'!R29)</f>
        <v>1339</v>
      </c>
      <c r="S29" s="121">
        <f>IF('Sièges (R5)'!S29,0,'Suffrages (R5)'!S29)</f>
        <v>0</v>
      </c>
      <c r="T29" s="121">
        <f>IF('Sièges (R5)'!T29,0,'Suffrages (R5)'!T29)</f>
        <v>721</v>
      </c>
      <c r="U29" s="121">
        <f>IF('Sièges (R5)'!U29,0,'Suffrages (R5)'!U29)</f>
        <v>0</v>
      </c>
      <c r="V29" s="119">
        <f>IF('Sièges (R5)'!V29,0,'Suffrages (R5)'!V29)</f>
        <v>0</v>
      </c>
      <c r="W29" s="121">
        <f>IF('Sièges (R5)'!W29,0,'Suffrages (R5)'!W29)</f>
        <v>465</v>
      </c>
      <c r="X29" s="121">
        <f>IF('Sièges (R5)'!X29,0,'Suffrages (R5)'!X29)</f>
        <v>0</v>
      </c>
      <c r="Y29" s="121">
        <f>IF('Sièges (R5)'!Y29,0,'Suffrages (R5)'!Y29)</f>
        <v>518</v>
      </c>
      <c r="Z29" s="121">
        <f>IF('Sièges (R5)'!Z29,0,'Suffrages (R5)'!Z29)</f>
        <v>0</v>
      </c>
      <c r="AA29" s="119">
        <f t="shared" si="0"/>
        <v>1339</v>
      </c>
    </row>
    <row r="30" spans="1:27" ht="18">
      <c r="A30" s="118" t="s">
        <v>69</v>
      </c>
      <c r="B30" s="121">
        <f>IF('Sièges (R5)'!B30,0,'Suffrages (R5)'!B30)</f>
        <v>238</v>
      </c>
      <c r="C30" s="121">
        <f>IF('Sièges (R5)'!C30,0,'Suffrages (R5)'!C30)</f>
        <v>0</v>
      </c>
      <c r="D30" s="121">
        <f>IF('Sièges (R5)'!D30,0,'Suffrages (R5)'!D30)</f>
        <v>129</v>
      </c>
      <c r="E30" s="121">
        <f>IF('Sièges (R5)'!E30,0,'Suffrages (R5)'!E30)</f>
        <v>134</v>
      </c>
      <c r="F30" s="121">
        <f>IF('Sièges (R5)'!F30,0,'Suffrages (R5)'!F30)</f>
        <v>0</v>
      </c>
      <c r="G30" s="121">
        <f>IF('Sièges (R5)'!G30,0,'Suffrages (R5)'!G30)</f>
        <v>144</v>
      </c>
      <c r="H30" s="121">
        <f>IF('Sièges (R5)'!H30,0,'Suffrages (R5)'!H30)</f>
        <v>406</v>
      </c>
      <c r="I30" s="121">
        <f>IF('Sièges (R5)'!I30,0,'Suffrages (R5)'!I30)</f>
        <v>0</v>
      </c>
      <c r="J30" s="121">
        <f>IF('Sièges (R5)'!J30,0,'Suffrages (R5)'!J30)</f>
        <v>220</v>
      </c>
      <c r="K30" s="121">
        <f>IF('Sièges (R5)'!K30,0,'Suffrages (R5)'!K30)</f>
        <v>126</v>
      </c>
      <c r="L30" s="121">
        <f>IF('Sièges (R5)'!L30,0,'Suffrages (R5)'!L30)</f>
        <v>204</v>
      </c>
      <c r="M30" s="121">
        <f>IF('Sièges (R5)'!M30,0,'Suffrages (R5)'!M30)</f>
        <v>0</v>
      </c>
      <c r="N30" s="121">
        <f>IF('Sièges (R5)'!N30,0,'Suffrages (R5)'!N30)</f>
        <v>36</v>
      </c>
      <c r="O30" s="121">
        <f>IF('Sièges (R5)'!O30,0,'Suffrages (R5)'!O30)</f>
        <v>86</v>
      </c>
      <c r="P30" s="121">
        <f>IF('Sièges (R5)'!P30,0,'Suffrages (R5)'!P30)</f>
        <v>723</v>
      </c>
      <c r="Q30" s="121">
        <f>IF('Sièges (R5)'!Q30,0,'Suffrages (R5)'!Q30)</f>
        <v>234</v>
      </c>
      <c r="R30" s="121">
        <f>IF('Sièges (R5)'!R30,0,'Suffrages (R5)'!R30)</f>
        <v>0</v>
      </c>
      <c r="S30" s="121">
        <f>IF('Sièges (R5)'!S30,0,'Suffrages (R5)'!S30)</f>
        <v>0</v>
      </c>
      <c r="T30" s="121">
        <f>IF('Sièges (R5)'!T30,0,'Suffrages (R5)'!T30)</f>
        <v>509</v>
      </c>
      <c r="U30" s="121">
        <f>IF('Sièges (R5)'!U30,0,'Suffrages (R5)'!U30)</f>
        <v>0</v>
      </c>
      <c r="V30" s="119">
        <f>IF('Sièges (R5)'!V30,0,'Suffrages (R5)'!V30)</f>
        <v>408</v>
      </c>
      <c r="W30" s="121">
        <f>IF('Sièges (R5)'!W30,0,'Suffrages (R5)'!W30)</f>
        <v>174</v>
      </c>
      <c r="X30" s="121">
        <f>IF('Sièges (R5)'!X30,0,'Suffrages (R5)'!X30)</f>
        <v>0</v>
      </c>
      <c r="Y30" s="121">
        <f>IF('Sièges (R5)'!Y30,0,'Suffrages (R5)'!Y30)</f>
        <v>0</v>
      </c>
      <c r="Z30" s="121">
        <f>IF('Sièges (R5)'!Z30,0,'Suffrages (R5)'!Z30)</f>
        <v>0</v>
      </c>
      <c r="AA30" s="119">
        <f t="shared" si="0"/>
        <v>723</v>
      </c>
    </row>
    <row r="31" spans="1:27" ht="18">
      <c r="A31" s="118" t="s">
        <v>70</v>
      </c>
      <c r="B31" s="121">
        <f>IF('Sièges (R5)'!B31,0,'Suffrages (R5)'!B31)</f>
        <v>78</v>
      </c>
      <c r="C31" s="121">
        <f>IF('Sièges (R5)'!C31,0,'Suffrages (R5)'!C31)</f>
        <v>0</v>
      </c>
      <c r="D31" s="121">
        <f>IF('Sièges (R5)'!D31,0,'Suffrages (R5)'!D31)</f>
        <v>29</v>
      </c>
      <c r="E31" s="121">
        <f>IF('Sièges (R5)'!E31,0,'Suffrages (R5)'!E31)</f>
        <v>0</v>
      </c>
      <c r="F31" s="121">
        <f>IF('Sièges (R5)'!F31,0,'Suffrages (R5)'!F31)</f>
        <v>16</v>
      </c>
      <c r="G31" s="121">
        <f>IF('Sièges (R5)'!G31,0,'Suffrages (R5)'!G31)</f>
        <v>29</v>
      </c>
      <c r="H31" s="121">
        <f>IF('Sièges (R5)'!H31,0,'Suffrages (R5)'!H31)</f>
        <v>209</v>
      </c>
      <c r="I31" s="121">
        <f>IF('Sièges (R5)'!I31,0,'Suffrages (R5)'!I31)</f>
        <v>476</v>
      </c>
      <c r="J31" s="121">
        <f>IF('Sièges (R5)'!J31,0,'Suffrages (R5)'!J31)</f>
        <v>0</v>
      </c>
      <c r="K31" s="121">
        <f>IF('Sièges (R5)'!K31,0,'Suffrages (R5)'!K31)</f>
        <v>27</v>
      </c>
      <c r="L31" s="121">
        <f>IF('Sièges (R5)'!L31,0,'Suffrages (R5)'!L31)</f>
        <v>0</v>
      </c>
      <c r="M31" s="121">
        <f>IF('Sièges (R5)'!M31,0,'Suffrages (R5)'!M31)</f>
        <v>0</v>
      </c>
      <c r="N31" s="121">
        <f>IF('Sièges (R5)'!N31,0,'Suffrages (R5)'!N31)</f>
        <v>0</v>
      </c>
      <c r="O31" s="121">
        <f>IF('Sièges (R5)'!O31,0,'Suffrages (R5)'!O31)</f>
        <v>0</v>
      </c>
      <c r="P31" s="121">
        <f>IF('Sièges (R5)'!P31,0,'Suffrages (R5)'!P31)</f>
        <v>90</v>
      </c>
      <c r="Q31" s="121">
        <f>IF('Sièges (R5)'!Q31,0,'Suffrages (R5)'!Q31)</f>
        <v>35</v>
      </c>
      <c r="R31" s="121">
        <f>IF('Sièges (R5)'!R31,0,'Suffrages (R5)'!R31)</f>
        <v>282</v>
      </c>
      <c r="S31" s="121">
        <f>IF('Sièges (R5)'!S31,0,'Suffrages (R5)'!S31)</f>
        <v>216</v>
      </c>
      <c r="T31" s="121">
        <f>IF('Sièges (R5)'!T31,0,'Suffrages (R5)'!T31)</f>
        <v>128</v>
      </c>
      <c r="U31" s="121">
        <f>IF('Sièges (R5)'!U31,0,'Suffrages (R5)'!U31)</f>
        <v>1137</v>
      </c>
      <c r="V31" s="119">
        <f>IF('Sièges (R5)'!V31,0,'Suffrages (R5)'!V31)</f>
        <v>0</v>
      </c>
      <c r="W31" s="121">
        <f>IF('Sièges (R5)'!W31,0,'Suffrages (R5)'!W31)</f>
        <v>0</v>
      </c>
      <c r="X31" s="121">
        <f>IF('Sièges (R5)'!X31,0,'Suffrages (R5)'!X31)</f>
        <v>0</v>
      </c>
      <c r="Y31" s="121">
        <f>IF('Sièges (R5)'!Y31,0,'Suffrages (R5)'!Y31)</f>
        <v>109</v>
      </c>
      <c r="Z31" s="121">
        <f>IF('Sièges (R5)'!Z31,0,'Suffrages (R5)'!Z31)</f>
        <v>90</v>
      </c>
      <c r="AA31" s="119">
        <f t="shared" si="0"/>
        <v>1137</v>
      </c>
    </row>
    <row r="32" spans="1:27" ht="18">
      <c r="A32" s="118" t="s">
        <v>71</v>
      </c>
      <c r="B32" s="121">
        <f>IF('Sièges (R5)'!B32,0,'Suffrages (R5)'!B32)</f>
        <v>120</v>
      </c>
      <c r="C32" s="121">
        <f>IF('Sièges (R5)'!C32,0,'Suffrages (R5)'!C32)</f>
        <v>0</v>
      </c>
      <c r="D32" s="121">
        <f>IF('Sièges (R5)'!D32,0,'Suffrages (R5)'!D32)</f>
        <v>102</v>
      </c>
      <c r="E32" s="121">
        <f>IF('Sièges (R5)'!E32,0,'Suffrages (R5)'!E32)</f>
        <v>0</v>
      </c>
      <c r="F32" s="121">
        <f>IF('Sièges (R5)'!F32,0,'Suffrages (R5)'!F32)</f>
        <v>0</v>
      </c>
      <c r="G32" s="121">
        <f>IF('Sièges (R5)'!G32,0,'Suffrages (R5)'!G32)</f>
        <v>31</v>
      </c>
      <c r="H32" s="121">
        <f>IF('Sièges (R5)'!H32,0,'Suffrages (R5)'!H32)</f>
        <v>92</v>
      </c>
      <c r="I32" s="121">
        <f>IF('Sièges (R5)'!I32,0,'Suffrages (R5)'!I32)</f>
        <v>26</v>
      </c>
      <c r="J32" s="121">
        <f>IF('Sièges (R5)'!J32,0,'Suffrages (R5)'!J32)</f>
        <v>75.666666666666742</v>
      </c>
      <c r="K32" s="121">
        <f>IF('Sièges (R5)'!K32,0,'Suffrages (R5)'!K32)</f>
        <v>53</v>
      </c>
      <c r="L32" s="121">
        <f>IF('Sièges (R5)'!L32,0,'Suffrages (R5)'!L32)</f>
        <v>24</v>
      </c>
      <c r="M32" s="121">
        <f>IF('Sièges (R5)'!M32,0,'Suffrages (R5)'!M32)</f>
        <v>0</v>
      </c>
      <c r="N32" s="121">
        <f>IF('Sièges (R5)'!N32,0,'Suffrages (R5)'!N32)</f>
        <v>0</v>
      </c>
      <c r="O32" s="121">
        <f>IF('Sièges (R5)'!O32,0,'Suffrages (R5)'!O32)</f>
        <v>0</v>
      </c>
      <c r="P32" s="121">
        <f>IF('Sièges (R5)'!P32,0,'Suffrages (R5)'!P32)</f>
        <v>205</v>
      </c>
      <c r="Q32" s="121">
        <f>IF('Sièges (R5)'!Q32,0,'Suffrages (R5)'!Q32)</f>
        <v>68</v>
      </c>
      <c r="R32" s="121">
        <f>IF('Sièges (R5)'!R32,0,'Suffrages (R5)'!R32)</f>
        <v>220</v>
      </c>
      <c r="S32" s="121">
        <f>IF('Sièges (R5)'!S32,0,'Suffrages (R5)'!S32)</f>
        <v>373</v>
      </c>
      <c r="T32" s="121">
        <f>IF('Sièges (R5)'!T32,0,'Suffrages (R5)'!T32)</f>
        <v>291</v>
      </c>
      <c r="U32" s="121">
        <f>IF('Sièges (R5)'!U32,0,'Suffrages (R5)'!U32)</f>
        <v>0</v>
      </c>
      <c r="V32" s="119">
        <f>IF('Sièges (R5)'!V32,0,'Suffrages (R5)'!V32)</f>
        <v>0</v>
      </c>
      <c r="W32" s="121">
        <f>IF('Sièges (R5)'!W32,0,'Suffrages (R5)'!W32)</f>
        <v>0</v>
      </c>
      <c r="X32" s="121">
        <f>IF('Sièges (R5)'!X32,0,'Suffrages (R5)'!X32)</f>
        <v>0</v>
      </c>
      <c r="Y32" s="121">
        <f>IF('Sièges (R5)'!Y32,0,'Suffrages (R5)'!Y32)</f>
        <v>0</v>
      </c>
      <c r="Z32" s="121">
        <f>IF('Sièges (R5)'!Z32,0,'Suffrages (R5)'!Z32)</f>
        <v>0</v>
      </c>
      <c r="AA32" s="119">
        <f t="shared" si="0"/>
        <v>373</v>
      </c>
    </row>
    <row r="33" spans="1:27" ht="31.5" customHeight="1">
      <c r="A33" s="118" t="s">
        <v>201</v>
      </c>
      <c r="B33" s="121">
        <f>IF('Sièges (R5)'!B33,0,'Suffrages (R5)'!B33)</f>
        <v>176</v>
      </c>
      <c r="C33" s="121">
        <f>IF('Sièges (R5)'!C33,0,'Suffrages (R5)'!C33)</f>
        <v>0</v>
      </c>
      <c r="D33" s="121">
        <f>IF('Sièges (R5)'!D33,0,'Suffrages (R5)'!D33)</f>
        <v>182</v>
      </c>
      <c r="E33" s="121">
        <f>IF('Sièges (R5)'!E33,0,'Suffrages (R5)'!E33)</f>
        <v>117</v>
      </c>
      <c r="F33" s="121">
        <f>IF('Sièges (R5)'!F33,0,'Suffrages (R5)'!F33)</f>
        <v>66</v>
      </c>
      <c r="G33" s="121">
        <f>IF('Sièges (R5)'!G33,0,'Suffrages (R5)'!G33)</f>
        <v>13</v>
      </c>
      <c r="H33" s="121">
        <f>IF('Sièges (R5)'!H33,0,'Suffrages (R5)'!H33)</f>
        <v>339</v>
      </c>
      <c r="I33" s="121">
        <f>IF('Sièges (R5)'!I33,0,'Suffrages (R5)'!I33)</f>
        <v>0</v>
      </c>
      <c r="J33" s="121">
        <f>IF('Sièges (R5)'!J33,0,'Suffrages (R5)'!J33)</f>
        <v>0</v>
      </c>
      <c r="K33" s="121">
        <f>IF('Sièges (R5)'!K33,0,'Suffrages (R5)'!K33)</f>
        <v>59</v>
      </c>
      <c r="L33" s="121">
        <f>IF('Sièges (R5)'!L33,0,'Suffrages (R5)'!L33)</f>
        <v>0</v>
      </c>
      <c r="M33" s="121">
        <f>IF('Sièges (R5)'!M33,0,'Suffrages (R5)'!M33)</f>
        <v>0</v>
      </c>
      <c r="N33" s="121">
        <f>IF('Sièges (R5)'!N33,0,'Suffrages (R5)'!N33)</f>
        <v>42</v>
      </c>
      <c r="O33" s="121">
        <f>IF('Sièges (R5)'!O33,0,'Suffrages (R5)'!O33)</f>
        <v>0</v>
      </c>
      <c r="P33" s="121">
        <f>IF('Sièges (R5)'!P33,0,'Suffrages (R5)'!P33)</f>
        <v>238</v>
      </c>
      <c r="Q33" s="121">
        <f>IF('Sièges (R5)'!Q33,0,'Suffrages (R5)'!Q33)</f>
        <v>76</v>
      </c>
      <c r="R33" s="121">
        <f>IF('Sièges (R5)'!R33,0,'Suffrages (R5)'!R33)</f>
        <v>567</v>
      </c>
      <c r="S33" s="121">
        <f>IF('Sièges (R5)'!S33,0,'Suffrages (R5)'!S33)</f>
        <v>655</v>
      </c>
      <c r="T33" s="121">
        <f>IF('Sièges (R5)'!T33,0,'Suffrages (R5)'!T33)</f>
        <v>216</v>
      </c>
      <c r="U33" s="121">
        <f>IF('Sièges (R5)'!U33,0,'Suffrages (R5)'!U33)</f>
        <v>0</v>
      </c>
      <c r="V33" s="119">
        <f>IF('Sièges (R5)'!V33,0,'Suffrages (R5)'!V33)</f>
        <v>0</v>
      </c>
      <c r="W33" s="121">
        <f>IF('Sièges (R5)'!W33,0,'Suffrages (R5)'!W33)</f>
        <v>0</v>
      </c>
      <c r="X33" s="121">
        <f>IF('Sièges (R5)'!X33,0,'Suffrages (R5)'!X33)</f>
        <v>0</v>
      </c>
      <c r="Y33" s="121">
        <f>IF('Sièges (R5)'!Y33,0,'Suffrages (R5)'!Y33)</f>
        <v>134</v>
      </c>
      <c r="Z33" s="121">
        <f>IF('Sièges (R5)'!Z33,0,'Suffrages (R5)'!Z33)</f>
        <v>0</v>
      </c>
      <c r="AA33" s="119">
        <f t="shared" si="0"/>
        <v>655</v>
      </c>
    </row>
    <row r="34" spans="1:27" ht="31.5" customHeight="1">
      <c r="A34" s="118" t="s">
        <v>73</v>
      </c>
      <c r="B34" s="121">
        <f>IF('Sièges (R5)'!B34,0,'Suffrages (R5)'!B34)</f>
        <v>210</v>
      </c>
      <c r="C34" s="121">
        <f>IF('Sièges (R5)'!C34,0,'Suffrages (R5)'!C34)</f>
        <v>0</v>
      </c>
      <c r="D34" s="121">
        <f>IF('Sièges (R5)'!D34,0,'Suffrages (R5)'!D34)</f>
        <v>170</v>
      </c>
      <c r="E34" s="121">
        <f>IF('Sièges (R5)'!E34,0,'Suffrages (R5)'!E34)</f>
        <v>56</v>
      </c>
      <c r="F34" s="121">
        <f>IF('Sièges (R5)'!F34,0,'Suffrages (R5)'!F34)</f>
        <v>43</v>
      </c>
      <c r="G34" s="121">
        <f>IF('Sièges (R5)'!G34,0,'Suffrages (R5)'!G34)</f>
        <v>29</v>
      </c>
      <c r="H34" s="121">
        <f>IF('Sièges (R5)'!H34,0,'Suffrages (R5)'!H34)</f>
        <v>466</v>
      </c>
      <c r="I34" s="121">
        <f>IF('Sièges (R5)'!I34,0,'Suffrages (R5)'!I34)</f>
        <v>1061</v>
      </c>
      <c r="J34" s="121">
        <f>IF('Sièges (R5)'!J34,0,'Suffrages (R5)'!J34)</f>
        <v>0</v>
      </c>
      <c r="K34" s="121">
        <f>IF('Sièges (R5)'!K34,0,'Suffrages (R5)'!K34)</f>
        <v>45</v>
      </c>
      <c r="L34" s="121">
        <f>IF('Sièges (R5)'!L34,0,'Suffrages (R5)'!L34)</f>
        <v>104</v>
      </c>
      <c r="M34" s="121">
        <f>IF('Sièges (R5)'!M34,0,'Suffrages (R5)'!M34)</f>
        <v>0</v>
      </c>
      <c r="N34" s="121">
        <f>IF('Sièges (R5)'!N34,0,'Suffrages (R5)'!N34)</f>
        <v>16</v>
      </c>
      <c r="O34" s="121">
        <f>IF('Sièges (R5)'!O34,0,'Suffrages (R5)'!O34)</f>
        <v>0</v>
      </c>
      <c r="P34" s="121">
        <f>IF('Sièges (R5)'!P34,0,'Suffrages (R5)'!P34)</f>
        <v>184</v>
      </c>
      <c r="Q34" s="121">
        <f>IF('Sièges (R5)'!Q34,0,'Suffrages (R5)'!Q34)</f>
        <v>72</v>
      </c>
      <c r="R34" s="121">
        <f>IF('Sièges (R5)'!R34,0,'Suffrages (R5)'!R34)</f>
        <v>942</v>
      </c>
      <c r="S34" s="121">
        <f>IF('Sièges (R5)'!S34,0,'Suffrages (R5)'!S34)</f>
        <v>996</v>
      </c>
      <c r="T34" s="121">
        <f>IF('Sièges (R5)'!T34,0,'Suffrages (R5)'!T34)</f>
        <v>582</v>
      </c>
      <c r="U34" s="121">
        <f>IF('Sièges (R5)'!U34,0,'Suffrages (R5)'!U34)</f>
        <v>0</v>
      </c>
      <c r="V34" s="119">
        <f>IF('Sièges (R5)'!V34,0,'Suffrages (R5)'!V34)</f>
        <v>0</v>
      </c>
      <c r="W34" s="121">
        <f>IF('Sièges (R5)'!W34,0,'Suffrages (R5)'!W34)</f>
        <v>0</v>
      </c>
      <c r="X34" s="121">
        <f>IF('Sièges (R5)'!X34,0,'Suffrages (R5)'!X34)</f>
        <v>0</v>
      </c>
      <c r="Y34" s="121">
        <f>IF('Sièges (R5)'!Y34,0,'Suffrages (R5)'!Y34)</f>
        <v>0</v>
      </c>
      <c r="Z34" s="121">
        <f>IF('Sièges (R5)'!Z34,0,'Suffrages (R5)'!Z34)</f>
        <v>0</v>
      </c>
      <c r="AA34" s="119">
        <f t="shared" si="0"/>
        <v>1061</v>
      </c>
    </row>
    <row r="35" spans="1:27" ht="18">
      <c r="A35" s="118" t="s">
        <v>17</v>
      </c>
      <c r="B35" s="122">
        <f t="shared" ref="B35:AA35" si="1">SUM(B2:B34)</f>
        <v>43329</v>
      </c>
      <c r="C35" s="122">
        <f t="shared" si="1"/>
        <v>44016</v>
      </c>
      <c r="D35" s="122">
        <f t="shared" si="1"/>
        <v>33279</v>
      </c>
      <c r="E35" s="122">
        <f t="shared" si="1"/>
        <v>25268</v>
      </c>
      <c r="F35" s="122">
        <f t="shared" si="1"/>
        <v>13010</v>
      </c>
      <c r="G35" s="122">
        <f t="shared" si="1"/>
        <v>19681</v>
      </c>
      <c r="H35" s="122">
        <f t="shared" si="1"/>
        <v>39358</v>
      </c>
      <c r="I35" s="122">
        <f t="shared" si="1"/>
        <v>15392</v>
      </c>
      <c r="J35" s="122">
        <f t="shared" si="1"/>
        <v>10498.692063492063</v>
      </c>
      <c r="K35" s="122">
        <f t="shared" si="1"/>
        <v>30669</v>
      </c>
      <c r="L35" s="122">
        <f t="shared" si="1"/>
        <v>27049</v>
      </c>
      <c r="M35" s="122">
        <f t="shared" si="1"/>
        <v>16528</v>
      </c>
      <c r="N35" s="122">
        <f t="shared" si="1"/>
        <v>18754</v>
      </c>
      <c r="O35" s="122">
        <f t="shared" si="1"/>
        <v>29435</v>
      </c>
      <c r="P35" s="122">
        <f t="shared" si="1"/>
        <v>46627</v>
      </c>
      <c r="Q35" s="122">
        <f t="shared" si="1"/>
        <v>38393</v>
      </c>
      <c r="R35" s="122">
        <f t="shared" si="1"/>
        <v>31942.525000000001</v>
      </c>
      <c r="S35" s="122">
        <f t="shared" si="1"/>
        <v>13976.753968253968</v>
      </c>
      <c r="T35" s="122">
        <f t="shared" si="1"/>
        <v>52123</v>
      </c>
      <c r="U35" s="122">
        <f t="shared" si="1"/>
        <v>31325.355555555554</v>
      </c>
      <c r="V35" s="122">
        <f t="shared" si="1"/>
        <v>43553</v>
      </c>
      <c r="W35" s="122">
        <f t="shared" si="1"/>
        <v>29757</v>
      </c>
      <c r="X35" s="122">
        <f t="shared" si="1"/>
        <v>5375</v>
      </c>
      <c r="Y35" s="122">
        <f t="shared" si="1"/>
        <v>13035</v>
      </c>
      <c r="Z35" s="122">
        <f t="shared" si="1"/>
        <v>7235</v>
      </c>
      <c r="AA35" s="122">
        <f t="shared" si="1"/>
        <v>106013.125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outlinePr summaryBelow="0" summaryRight="0"/>
  </sheetPr>
  <dimension ref="A1:AB35"/>
  <sheetViews>
    <sheetView workbookViewId="0"/>
  </sheetViews>
  <sheetFormatPr baseColWidth="10" defaultColWidth="13.5" defaultRowHeight="15.75" customHeight="1"/>
  <cols>
    <col min="1" max="1" width="31.6640625" customWidth="1"/>
    <col min="2" max="27" width="11.83203125" customWidth="1"/>
    <col min="28" max="28" width="10.83203125" customWidth="1"/>
  </cols>
  <sheetData>
    <row r="1" spans="1:28" ht="36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17</v>
      </c>
      <c r="AB1" s="117" t="s">
        <v>207</v>
      </c>
    </row>
    <row r="2" spans="1:28" ht="18">
      <c r="A2" s="118" t="s">
        <v>40</v>
      </c>
      <c r="B2" s="119">
        <f>IF(AND('Sièges (R5)'!$AB$2&gt;0,'Suffrages (R6)'!B2='Suffrages (R6)'!$AA$2),1,0)</f>
        <v>0</v>
      </c>
      <c r="C2" s="119">
        <f>IF(AND('Sièges (R5)'!$AB$2&gt;0,'Suffrages (R6)'!C2='Suffrages (R6)'!$AA$2),1,0)</f>
        <v>0</v>
      </c>
      <c r="D2" s="119">
        <f>IF(AND('Sièges (R5)'!$AB$2&gt;0,'Suffrages (R6)'!D2='Suffrages (R6)'!$AA$2),1,0)</f>
        <v>0</v>
      </c>
      <c r="E2" s="119">
        <f>IF(AND('Sièges (R5)'!$AB$2&gt;0,'Suffrages (R6)'!E2='Suffrages (R6)'!$AA$2),1,0)</f>
        <v>0</v>
      </c>
      <c r="F2" s="119">
        <f>IF(AND('Sièges (R5)'!$AB$2&gt;0,'Suffrages (R6)'!F2='Suffrages (R6)'!$AA$2),1,0)</f>
        <v>0</v>
      </c>
      <c r="G2" s="119">
        <f>IF(AND('Sièges (R5)'!$AB$2&gt;0,'Suffrages (R6)'!G2='Suffrages (R6)'!$AA$2),1,0)</f>
        <v>0</v>
      </c>
      <c r="H2" s="119">
        <f>IF(AND('Sièges (R5)'!$AB$2&gt;0,'Suffrages (R6)'!H2='Suffrages (R6)'!$AA$2),1,0)</f>
        <v>0</v>
      </c>
      <c r="I2" s="119">
        <f>IF(AND('Sièges (R5)'!$AB$2&gt;0,'Suffrages (R6)'!I2='Suffrages (R6)'!$AA$2),1,0)</f>
        <v>0</v>
      </c>
      <c r="J2" s="119">
        <f>IF(AND('Sièges (R5)'!$AB$2&gt;0,'Suffrages (R6)'!J2='Suffrages (R6)'!$AA$2),1,0)</f>
        <v>0</v>
      </c>
      <c r="K2" s="119">
        <f>IF(AND('Sièges (R5)'!$AB$2&gt;0,'Suffrages (R6)'!K2='Suffrages (R6)'!$AA$2),1,0)</f>
        <v>0</v>
      </c>
      <c r="L2" s="119">
        <f>IF(AND('Sièges (R5)'!$AB$2&gt;0,'Suffrages (R6)'!L2='Suffrages (R6)'!$AA$2),1,0)</f>
        <v>0</v>
      </c>
      <c r="M2" s="119">
        <f>IF(AND('Sièges (R5)'!$AB$2&gt;0,'Suffrages (R6)'!M2='Suffrages (R6)'!$AA$2),1,0)</f>
        <v>0</v>
      </c>
      <c r="N2" s="119">
        <f>IF(AND('Sièges (R5)'!$AB$2&gt;0,'Suffrages (R6)'!N2='Suffrages (R6)'!$AA$2),1,0)</f>
        <v>0</v>
      </c>
      <c r="O2" s="119">
        <f>IF(AND('Sièges (R5)'!$AB$2&gt;0,'Suffrages (R6)'!O2='Suffrages (R6)'!$AA$2),1,0)</f>
        <v>0</v>
      </c>
      <c r="P2" s="119">
        <f>IF(AND('Sièges (R5)'!$AB$2&gt;0,'Suffrages (R6)'!P2='Suffrages (R6)'!$AA$2),1,0)</f>
        <v>0</v>
      </c>
      <c r="Q2" s="119">
        <f>IF(AND('Sièges (R5)'!$AB$2&gt;0,'Suffrages (R6)'!Q2='Suffrages (R6)'!$AA$2),1,0)</f>
        <v>0</v>
      </c>
      <c r="R2" s="119">
        <f>IF(AND('Sièges (R5)'!$AB$2&gt;0,'Suffrages (R6)'!R2='Suffrages (R6)'!$AA$2),1,0)</f>
        <v>0</v>
      </c>
      <c r="S2" s="119">
        <f>IF(AND('Sièges (R5)'!$AB$2&gt;0,'Suffrages (R6)'!S2='Suffrages (R6)'!$AA$2),1,0)</f>
        <v>0</v>
      </c>
      <c r="T2" s="119">
        <f>IF(AND('Sièges (R5)'!$AB$2&gt;0,'Suffrages (R6)'!T2='Suffrages (R6)'!$AA$2),1,0)</f>
        <v>0</v>
      </c>
      <c r="U2" s="119">
        <f>IF(AND('Sièges (R5)'!$AB$2&gt;0,'Suffrages (R6)'!U2='Suffrages (R6)'!$AA$2),1,0)</f>
        <v>0</v>
      </c>
      <c r="V2" s="119">
        <f>IF(AND('Sièges (R5)'!$AB$2&gt;0,'Suffrages (R6)'!V2='Suffrages (R6)'!$AA$2),1,0)</f>
        <v>0</v>
      </c>
      <c r="W2" s="119">
        <f>IF(AND('Sièges (R5)'!$AB$2&gt;0,'Suffrages (R6)'!W2='Suffrages (R6)'!$AA$2),1,0)</f>
        <v>0</v>
      </c>
      <c r="X2" s="119">
        <f>IF(AND('Sièges (R5)'!$AB$2&gt;0,'Suffrages (R6)'!X2='Suffrages (R6)'!$AA$2),1,0)</f>
        <v>0</v>
      </c>
      <c r="Y2" s="119">
        <f>IF(AND('Sièges (R5)'!$AB$2&gt;0,'Suffrages (R6)'!Y2='Suffrages (R6)'!$AA$2),1,0)</f>
        <v>0</v>
      </c>
      <c r="Z2" s="119">
        <f>IF(AND('Sièges (R5)'!$AB$2&gt;0,'Suffrages (R6)'!Z2='Suffrages (R6)'!$AA$2),1,0)</f>
        <v>0</v>
      </c>
      <c r="AA2" s="119">
        <f t="shared" ref="AA2:AA34" si="0">SUM(B2:Z2)</f>
        <v>0</v>
      </c>
      <c r="AB2" s="120">
        <f>'Sièges (R5)'!AB2-AA2</f>
        <v>0</v>
      </c>
    </row>
    <row r="3" spans="1:28" ht="18">
      <c r="A3" s="118" t="s">
        <v>42</v>
      </c>
      <c r="B3" s="121">
        <f>IF(AND('Sièges (R5)'!$AB$3&gt;0,'Suffrages (R6)'!B3='Suffrages (R6)'!$AA$3),1,0)</f>
        <v>0</v>
      </c>
      <c r="C3" s="121">
        <f>IF(AND('Sièges (R5)'!$AB$3&gt;0,'Suffrages (R6)'!C3='Suffrages (R6)'!$AA$3),1,0)</f>
        <v>0</v>
      </c>
      <c r="D3" s="121">
        <f>IF(AND('Sièges (R5)'!$AB$3&gt;0,'Suffrages (R6)'!D3='Suffrages (R6)'!$AA$3),1,0)</f>
        <v>0</v>
      </c>
      <c r="E3" s="121">
        <f>IF(AND('Sièges (R5)'!$AB$3&gt;0,'Suffrages (R6)'!E3='Suffrages (R6)'!$AA$3),1,0)</f>
        <v>0</v>
      </c>
      <c r="F3" s="121">
        <f>IF(AND('Sièges (R5)'!$AB$3&gt;0,'Suffrages (R6)'!F3='Suffrages (R6)'!$AA$3),1,0)</f>
        <v>0</v>
      </c>
      <c r="G3" s="121">
        <f>IF(AND('Sièges (R5)'!$AB$3&gt;0,'Suffrages (R6)'!G3='Suffrages (R6)'!$AA$3),1,0)</f>
        <v>0</v>
      </c>
      <c r="H3" s="121">
        <f>IF(AND('Sièges (R5)'!$AB$3&gt;0,'Suffrages (R6)'!H3='Suffrages (R6)'!$AA$3),1,0)</f>
        <v>0</v>
      </c>
      <c r="I3" s="121">
        <f>IF(AND('Sièges (R5)'!$AB$3&gt;0,'Suffrages (R6)'!I3='Suffrages (R6)'!$AA$3),1,0)</f>
        <v>0</v>
      </c>
      <c r="J3" s="121">
        <f>IF(AND('Sièges (R5)'!$AB$3&gt;0,'Suffrages (R6)'!J3='Suffrages (R6)'!$AA$3),1,0)</f>
        <v>0</v>
      </c>
      <c r="K3" s="121">
        <f>IF(AND('Sièges (R5)'!$AB$3&gt;0,'Suffrages (R6)'!K3='Suffrages (R6)'!$AA$3),1,0)</f>
        <v>0</v>
      </c>
      <c r="L3" s="121">
        <f>IF(AND('Sièges (R5)'!$AB$3&gt;0,'Suffrages (R6)'!L3='Suffrages (R6)'!$AA$3),1,0)</f>
        <v>0</v>
      </c>
      <c r="M3" s="121">
        <f>IF(AND('Sièges (R5)'!$AB$3&gt;0,'Suffrages (R6)'!M3='Suffrages (R6)'!$AA$3),1,0)</f>
        <v>0</v>
      </c>
      <c r="N3" s="121">
        <f>IF(AND('Sièges (R5)'!$AB$3&gt;0,'Suffrages (R6)'!N3='Suffrages (R6)'!$AA$3),1,0)</f>
        <v>0</v>
      </c>
      <c r="O3" s="121">
        <f>IF(AND('Sièges (R5)'!$AB$3&gt;0,'Suffrages (R6)'!O3='Suffrages (R6)'!$AA$3),1,0)</f>
        <v>0</v>
      </c>
      <c r="P3" s="121">
        <f>IF(AND('Sièges (R5)'!$AB$3&gt;0,'Suffrages (R6)'!P3='Suffrages (R6)'!$AA$3),1,0)</f>
        <v>0</v>
      </c>
      <c r="Q3" s="121">
        <f>IF(AND('Sièges (R5)'!$AB$3&gt;0,'Suffrages (R6)'!Q3='Suffrages (R6)'!$AA$3),1,0)</f>
        <v>0</v>
      </c>
      <c r="R3" s="121">
        <f>IF(AND('Sièges (R5)'!$AB$3&gt;0,'Suffrages (R6)'!R3='Suffrages (R6)'!$AA$3),1,0)</f>
        <v>0</v>
      </c>
      <c r="S3" s="121">
        <f>IF(AND('Sièges (R5)'!$AB$3&gt;0,'Suffrages (R6)'!S3='Suffrages (R6)'!$AA$3),1,0)</f>
        <v>0</v>
      </c>
      <c r="T3" s="121">
        <f>IF(AND('Sièges (R5)'!$AB$3&gt;0,'Suffrages (R6)'!T3='Suffrages (R6)'!$AA$3),1,0)</f>
        <v>0</v>
      </c>
      <c r="U3" s="121">
        <f>IF(AND('Sièges (R5)'!$AB$3&gt;0,'Suffrages (R6)'!U3='Suffrages (R6)'!$AA$3),1,0)</f>
        <v>0</v>
      </c>
      <c r="V3" s="121">
        <f>IF(AND('Sièges (R5)'!$AB$3&gt;0,'Suffrages (R6)'!V3='Suffrages (R6)'!$AA$3),1,0)</f>
        <v>0</v>
      </c>
      <c r="W3" s="121">
        <f>IF(AND('Sièges (R5)'!$AB$3&gt;0,'Suffrages (R6)'!W3='Suffrages (R6)'!$AA$3),1,0)</f>
        <v>0</v>
      </c>
      <c r="X3" s="121">
        <f>IF(AND('Sièges (R5)'!$AB$3&gt;0,'Suffrages (R6)'!X3='Suffrages (R6)'!$AA$3),1,0)</f>
        <v>0</v>
      </c>
      <c r="Y3" s="121">
        <f>IF(AND('Sièges (R5)'!$AB$3&gt;0,'Suffrages (R6)'!Y3='Suffrages (R6)'!$AA$3),1,0)</f>
        <v>0</v>
      </c>
      <c r="Z3" s="121">
        <f>IF(AND('Sièges (R5)'!$AB$3&gt;0,'Suffrages (R6)'!Z3='Suffrages (R6)'!$AA$3),1,0)</f>
        <v>0</v>
      </c>
      <c r="AA3" s="119">
        <f t="shared" si="0"/>
        <v>0</v>
      </c>
      <c r="AB3" s="120">
        <f>'Sièges (R5)'!AB3-AA3</f>
        <v>0</v>
      </c>
    </row>
    <row r="4" spans="1:28" ht="18">
      <c r="A4" s="118" t="s">
        <v>43</v>
      </c>
      <c r="B4" s="121">
        <f>IF(AND('Sièges (R5)'!$AB$4&gt;0,'Suffrages (R6)'!B4='Suffrages (R6)'!$AA$4),1,0)</f>
        <v>0</v>
      </c>
      <c r="C4" s="121">
        <f>IF(AND('Sièges (R5)'!$AB$4&gt;0,'Suffrages (R6)'!C4='Suffrages (R6)'!$AA$4),1,0)</f>
        <v>0</v>
      </c>
      <c r="D4" s="121">
        <f>IF(AND('Sièges (R5)'!$AB$4&gt;0,'Suffrages (R6)'!D4='Suffrages (R6)'!$AA$4),1,0)</f>
        <v>0</v>
      </c>
      <c r="E4" s="121">
        <f>IF(AND('Sièges (R5)'!$AB$4&gt;0,'Suffrages (R6)'!E4='Suffrages (R6)'!$AA$4),1,0)</f>
        <v>0</v>
      </c>
      <c r="F4" s="121">
        <f>IF(AND('Sièges (R5)'!$AB$4&gt;0,'Suffrages (R6)'!F4='Suffrages (R6)'!$AA$4),1,0)</f>
        <v>0</v>
      </c>
      <c r="G4" s="121">
        <f>IF(AND('Sièges (R5)'!$AB$4&gt;0,'Suffrages (R6)'!G4='Suffrages (R6)'!$AA$4),1,0)</f>
        <v>0</v>
      </c>
      <c r="H4" s="121">
        <f>IF(AND('Sièges (R5)'!$AB$4&gt;0,'Suffrages (R6)'!H4='Suffrages (R6)'!$AA$4),1,0)</f>
        <v>0</v>
      </c>
      <c r="I4" s="121">
        <f>IF(AND('Sièges (R5)'!$AB$4&gt;0,'Suffrages (R6)'!I4='Suffrages (R6)'!$AA$4),1,0)</f>
        <v>0</v>
      </c>
      <c r="J4" s="121">
        <f>IF(AND('Sièges (R5)'!$AB$4&gt;0,'Suffrages (R6)'!J4='Suffrages (R6)'!$AA$4),1,0)</f>
        <v>0</v>
      </c>
      <c r="K4" s="121">
        <f>IF(AND('Sièges (R5)'!$AB$4&gt;0,'Suffrages (R6)'!K4='Suffrages (R6)'!$AA$4),1,0)</f>
        <v>0</v>
      </c>
      <c r="L4" s="121">
        <f>IF(AND('Sièges (R5)'!$AB$4&gt;0,'Suffrages (R6)'!L4='Suffrages (R6)'!$AA$4),1,0)</f>
        <v>0</v>
      </c>
      <c r="M4" s="121">
        <f>IF(AND('Sièges (R5)'!$AB$4&gt;0,'Suffrages (R6)'!M4='Suffrages (R6)'!$AA$4),1,0)</f>
        <v>1</v>
      </c>
      <c r="N4" s="121">
        <f>IF(AND('Sièges (R5)'!$AB$4&gt;0,'Suffrages (R6)'!N4='Suffrages (R6)'!$AA$4),1,0)</f>
        <v>0</v>
      </c>
      <c r="O4" s="121">
        <f>IF(AND('Sièges (R5)'!$AB$4&gt;0,'Suffrages (R6)'!O4='Suffrages (R6)'!$AA$4),1,0)</f>
        <v>0</v>
      </c>
      <c r="P4" s="121">
        <f>IF(AND('Sièges (R5)'!$AB$4&gt;0,'Suffrages (R6)'!P4='Suffrages (R6)'!$AA$4),1,0)</f>
        <v>0</v>
      </c>
      <c r="Q4" s="121">
        <f>IF(AND('Sièges (R5)'!$AB$4&gt;0,'Suffrages (R6)'!Q4='Suffrages (R6)'!$AA$4),1,0)</f>
        <v>0</v>
      </c>
      <c r="R4" s="121">
        <f>IF(AND('Sièges (R5)'!$AB$4&gt;0,'Suffrages (R6)'!R4='Suffrages (R6)'!$AA$4),1,0)</f>
        <v>0</v>
      </c>
      <c r="S4" s="121">
        <f>IF(AND('Sièges (R5)'!$AB$4&gt;0,'Suffrages (R6)'!S4='Suffrages (R6)'!$AA$4),1,0)</f>
        <v>0</v>
      </c>
      <c r="T4" s="121">
        <f>IF(AND('Sièges (R5)'!$AB$4&gt;0,'Suffrages (R6)'!T4='Suffrages (R6)'!$AA$4),1,0)</f>
        <v>0</v>
      </c>
      <c r="U4" s="121">
        <f>IF(AND('Sièges (R5)'!$AB$4&gt;0,'Suffrages (R6)'!U4='Suffrages (R6)'!$AA$4),1,0)</f>
        <v>0</v>
      </c>
      <c r="V4" s="121">
        <f>IF(AND('Sièges (R5)'!$AB$4&gt;0,'Suffrages (R6)'!V4='Suffrages (R6)'!$AA$4),1,0)</f>
        <v>0</v>
      </c>
      <c r="W4" s="121">
        <f>IF(AND('Sièges (R5)'!$AB$4&gt;0,'Suffrages (R6)'!W4='Suffrages (R6)'!$AA$4),1,0)</f>
        <v>0</v>
      </c>
      <c r="X4" s="121">
        <f>IF(AND('Sièges (R5)'!$AB$4&gt;0,'Suffrages (R6)'!X4='Suffrages (R6)'!$AA$4),1,0)</f>
        <v>0</v>
      </c>
      <c r="Y4" s="121">
        <f>IF(AND('Sièges (R5)'!$AB$4&gt;0,'Suffrages (R6)'!Y4='Suffrages (R6)'!$AA$4),1,0)</f>
        <v>0</v>
      </c>
      <c r="Z4" s="121">
        <f>IF(AND('Sièges (R5)'!$AB$4&gt;0,'Suffrages (R6)'!Z4='Suffrages (R6)'!$AA$4),1,0)</f>
        <v>0</v>
      </c>
      <c r="AA4" s="119">
        <f t="shared" si="0"/>
        <v>1</v>
      </c>
      <c r="AB4" s="120">
        <f>'Sièges (R5)'!AB4-AA4</f>
        <v>0</v>
      </c>
    </row>
    <row r="5" spans="1:28" ht="18">
      <c r="A5" s="118" t="s">
        <v>44</v>
      </c>
      <c r="B5" s="121">
        <f>IF(AND('Sièges (R5)'!$AB$5&gt;0,'Suffrages (R6)'!B5='Suffrages (R6)'!$AA$5),1,0)</f>
        <v>0</v>
      </c>
      <c r="C5" s="121">
        <f>IF(AND('Sièges (R5)'!$AB$5&gt;0,'Suffrages (R6)'!C5='Suffrages (R6)'!$AA$5),1,0)</f>
        <v>0</v>
      </c>
      <c r="D5" s="121">
        <f>IF(AND('Sièges (R5)'!$AB$5&gt;0,'Suffrages (R6)'!D5='Suffrages (R6)'!$AA$5),1,0)</f>
        <v>0</v>
      </c>
      <c r="E5" s="121">
        <f>IF(AND('Sièges (R5)'!$AB$5&gt;0,'Suffrages (R6)'!E5='Suffrages (R6)'!$AA$5),1,0)</f>
        <v>0</v>
      </c>
      <c r="F5" s="121">
        <f>IF(AND('Sièges (R5)'!$AB$5&gt;0,'Suffrages (R6)'!F5='Suffrages (R6)'!$AA$5),1,0)</f>
        <v>0</v>
      </c>
      <c r="G5" s="121">
        <f>IF(AND('Sièges (R5)'!$AB$5&gt;0,'Suffrages (R6)'!G5='Suffrages (R6)'!$AA$5),1,0)</f>
        <v>0</v>
      </c>
      <c r="H5" s="121">
        <f>IF(AND('Sièges (R5)'!$AB$5&gt;0,'Suffrages (R6)'!H5='Suffrages (R6)'!$AA$5),1,0)</f>
        <v>0</v>
      </c>
      <c r="I5" s="121">
        <f>IF(AND('Sièges (R5)'!$AB$5&gt;0,'Suffrages (R6)'!I5='Suffrages (R6)'!$AA$5),1,0)</f>
        <v>0</v>
      </c>
      <c r="J5" s="121">
        <f>IF(AND('Sièges (R5)'!$AB$5&gt;0,'Suffrages (R6)'!J5='Suffrages (R6)'!$AA$5),1,0)</f>
        <v>0</v>
      </c>
      <c r="K5" s="121">
        <f>IF(AND('Sièges (R5)'!$AB$5&gt;0,'Suffrages (R6)'!K5='Suffrages (R6)'!$AA$5),1,0)</f>
        <v>0</v>
      </c>
      <c r="L5" s="121">
        <f>IF(AND('Sièges (R5)'!$AB$5&gt;0,'Suffrages (R6)'!L5='Suffrages (R6)'!$AA$5),1,0)</f>
        <v>0</v>
      </c>
      <c r="M5" s="121">
        <f>IF(AND('Sièges (R5)'!$AB$5&gt;0,'Suffrages (R6)'!M5='Suffrages (R6)'!$AA$5),1,0)</f>
        <v>0</v>
      </c>
      <c r="N5" s="121">
        <f>IF(AND('Sièges (R5)'!$AB$5&gt;0,'Suffrages (R6)'!N5='Suffrages (R6)'!$AA$5),1,0)</f>
        <v>0</v>
      </c>
      <c r="O5" s="121">
        <f>IF(AND('Sièges (R5)'!$AB$5&gt;0,'Suffrages (R6)'!O5='Suffrages (R6)'!$AA$5),1,0)</f>
        <v>0</v>
      </c>
      <c r="P5" s="121">
        <f>IF(AND('Sièges (R5)'!$AB$5&gt;0,'Suffrages (R6)'!P5='Suffrages (R6)'!$AA$5),1,0)</f>
        <v>0</v>
      </c>
      <c r="Q5" s="121">
        <f>IF(AND('Sièges (R5)'!$AB$5&gt;0,'Suffrages (R6)'!Q5='Suffrages (R6)'!$AA$5),1,0)</f>
        <v>0</v>
      </c>
      <c r="R5" s="121">
        <f>IF(AND('Sièges (R5)'!$AB$5&gt;0,'Suffrages (R6)'!R5='Suffrages (R6)'!$AA$5),1,0)</f>
        <v>0</v>
      </c>
      <c r="S5" s="121">
        <f>IF(AND('Sièges (R5)'!$AB$5&gt;0,'Suffrages (R6)'!S5='Suffrages (R6)'!$AA$5),1,0)</f>
        <v>0</v>
      </c>
      <c r="T5" s="121">
        <f>IF(AND('Sièges (R5)'!$AB$5&gt;0,'Suffrages (R6)'!T5='Suffrages (R6)'!$AA$5),1,0)</f>
        <v>0</v>
      </c>
      <c r="U5" s="121">
        <f>IF(AND('Sièges (R5)'!$AB$5&gt;0,'Suffrages (R6)'!U5='Suffrages (R6)'!$AA$5),1,0)</f>
        <v>0</v>
      </c>
      <c r="V5" s="121">
        <f>IF(AND('Sièges (R5)'!$AB$5&gt;0,'Suffrages (R6)'!V5='Suffrages (R6)'!$AA$5),1,0)</f>
        <v>0</v>
      </c>
      <c r="W5" s="121">
        <f>IF(AND('Sièges (R5)'!$AB$5&gt;0,'Suffrages (R6)'!W5='Suffrages (R6)'!$AA$5),1,0)</f>
        <v>0</v>
      </c>
      <c r="X5" s="121">
        <f>IF(AND('Sièges (R5)'!$AB$5&gt;0,'Suffrages (R6)'!X5='Suffrages (R6)'!$AA$5),1,0)</f>
        <v>0</v>
      </c>
      <c r="Y5" s="121">
        <f>IF(AND('Sièges (R5)'!$AB$5&gt;0,'Suffrages (R6)'!Y5='Suffrages (R6)'!$AA$5),1,0)</f>
        <v>0</v>
      </c>
      <c r="Z5" s="121">
        <f>IF(AND('Sièges (R5)'!$AB$5&gt;0,'Suffrages (R6)'!Z5='Suffrages (R6)'!$AA$5),1,0)</f>
        <v>0</v>
      </c>
      <c r="AA5" s="119">
        <f t="shared" si="0"/>
        <v>0</v>
      </c>
      <c r="AB5" s="120">
        <f>'Sièges (R5)'!AB5-AA5</f>
        <v>0</v>
      </c>
    </row>
    <row r="6" spans="1:28" ht="18">
      <c r="A6" s="118" t="s">
        <v>45</v>
      </c>
      <c r="B6" s="121">
        <f>IF(AND('Sièges (R5)'!$AB$6&gt;0,'Suffrages (R6)'!B6='Suffrages (R6)'!$AA$6),1,0)</f>
        <v>0</v>
      </c>
      <c r="C6" s="121">
        <f>IF(AND('Sièges (R5)'!$AB$6&gt;0,'Suffrages (R6)'!C6='Suffrages (R6)'!$AA$6),1,0)</f>
        <v>0</v>
      </c>
      <c r="D6" s="121">
        <f>IF(AND('Sièges (R5)'!$AB$6&gt;0,'Suffrages (R6)'!D6='Suffrages (R6)'!$AA$6),1,0)</f>
        <v>0</v>
      </c>
      <c r="E6" s="121">
        <f>IF(AND('Sièges (R5)'!$AB$6&gt;0,'Suffrages (R6)'!E6='Suffrages (R6)'!$AA$6),1,0)</f>
        <v>0</v>
      </c>
      <c r="F6" s="121">
        <f>IF(AND('Sièges (R5)'!$AB$6&gt;0,'Suffrages (R6)'!F6='Suffrages (R6)'!$AA$6),1,0)</f>
        <v>0</v>
      </c>
      <c r="G6" s="121">
        <f>IF(AND('Sièges (R5)'!$AB$6&gt;0,'Suffrages (R6)'!G6='Suffrages (R6)'!$AA$6),1,0)</f>
        <v>0</v>
      </c>
      <c r="H6" s="121">
        <f>IF(AND('Sièges (R5)'!$AB$6&gt;0,'Suffrages (R6)'!H6='Suffrages (R6)'!$AA$6),1,0)</f>
        <v>0</v>
      </c>
      <c r="I6" s="121">
        <f>IF(AND('Sièges (R5)'!$AB$6&gt;0,'Suffrages (R6)'!I6='Suffrages (R6)'!$AA$6),1,0)</f>
        <v>0</v>
      </c>
      <c r="J6" s="121">
        <f>IF(AND('Sièges (R5)'!$AB$6&gt;0,'Suffrages (R6)'!J6='Suffrages (R6)'!$AA$6),1,0)</f>
        <v>0</v>
      </c>
      <c r="K6" s="121">
        <f>IF(AND('Sièges (R5)'!$AB$6&gt;0,'Suffrages (R6)'!K6='Suffrages (R6)'!$AA$6),1,0)</f>
        <v>0</v>
      </c>
      <c r="L6" s="121">
        <f>IF(AND('Sièges (R5)'!$AB$6&gt;0,'Suffrages (R6)'!L6='Suffrages (R6)'!$AA$6),1,0)</f>
        <v>0</v>
      </c>
      <c r="M6" s="121">
        <f>IF(AND('Sièges (R5)'!$AB$6&gt;0,'Suffrages (R6)'!M6='Suffrages (R6)'!$AA$6),1,0)</f>
        <v>0</v>
      </c>
      <c r="N6" s="121">
        <f>IF(AND('Sièges (R5)'!$AB$6&gt;0,'Suffrages (R6)'!N6='Suffrages (R6)'!$AA$6),1,0)</f>
        <v>0</v>
      </c>
      <c r="O6" s="121">
        <f>IF(AND('Sièges (R5)'!$AB$6&gt;0,'Suffrages (R6)'!O6='Suffrages (R6)'!$AA$6),1,0)</f>
        <v>0</v>
      </c>
      <c r="P6" s="121">
        <f>IF(AND('Sièges (R5)'!$AB$6&gt;0,'Suffrages (R6)'!P6='Suffrages (R6)'!$AA$6),1,0)</f>
        <v>0</v>
      </c>
      <c r="Q6" s="121">
        <f>IF(AND('Sièges (R5)'!$AB$6&gt;0,'Suffrages (R6)'!Q6='Suffrages (R6)'!$AA$6),1,0)</f>
        <v>0</v>
      </c>
      <c r="R6" s="121">
        <f>IF(AND('Sièges (R5)'!$AB$6&gt;0,'Suffrages (R6)'!R6='Suffrages (R6)'!$AA$6),1,0)</f>
        <v>0</v>
      </c>
      <c r="S6" s="121">
        <f>IF(AND('Sièges (R5)'!$AB$6&gt;0,'Suffrages (R6)'!S6='Suffrages (R6)'!$AA$6),1,0)</f>
        <v>0</v>
      </c>
      <c r="T6" s="121">
        <f>IF(AND('Sièges (R5)'!$AB$6&gt;0,'Suffrages (R6)'!T6='Suffrages (R6)'!$AA$6),1,0)</f>
        <v>1</v>
      </c>
      <c r="U6" s="121">
        <f>IF(AND('Sièges (R5)'!$AB$6&gt;0,'Suffrages (R6)'!U6='Suffrages (R6)'!$AA$6),1,0)</f>
        <v>0</v>
      </c>
      <c r="V6" s="121">
        <f>IF(AND('Sièges (R5)'!$AB$6&gt;0,'Suffrages (R6)'!V6='Suffrages (R6)'!$AA$6),1,0)</f>
        <v>0</v>
      </c>
      <c r="W6" s="121">
        <f>IF(AND('Sièges (R5)'!$AB$6&gt;0,'Suffrages (R6)'!W6='Suffrages (R6)'!$AA$6),1,0)</f>
        <v>0</v>
      </c>
      <c r="X6" s="121">
        <f>IF(AND('Sièges (R5)'!$AB$6&gt;0,'Suffrages (R6)'!X6='Suffrages (R6)'!$AA$6),1,0)</f>
        <v>0</v>
      </c>
      <c r="Y6" s="121">
        <f>IF(AND('Sièges (R5)'!$AB$6&gt;0,'Suffrages (R6)'!Y6='Suffrages (R6)'!$AA$6),1,0)</f>
        <v>0</v>
      </c>
      <c r="Z6" s="121">
        <f>IF(AND('Sièges (R5)'!$AB$6&gt;0,'Suffrages (R6)'!Z6='Suffrages (R6)'!$AA$6),1,0)</f>
        <v>0</v>
      </c>
      <c r="AA6" s="119">
        <f t="shared" si="0"/>
        <v>1</v>
      </c>
      <c r="AB6" s="120">
        <f>'Sièges (R5)'!AB6-AA6</f>
        <v>1</v>
      </c>
    </row>
    <row r="7" spans="1:28" ht="18">
      <c r="A7" s="118" t="s">
        <v>46</v>
      </c>
      <c r="B7" s="121">
        <f>IF(AND('Sièges (R5)'!$AB$7&gt;0,'Suffrages (R6)'!B7='Suffrages (R6)'!$AA$7),1,0)</f>
        <v>0</v>
      </c>
      <c r="C7" s="121">
        <f>IF(AND('Sièges (R5)'!$AB$7&gt;0,'Suffrages (R6)'!C7='Suffrages (R6)'!$AA$7),1,0)</f>
        <v>0</v>
      </c>
      <c r="D7" s="121">
        <f>IF(AND('Sièges (R5)'!$AB$7&gt;0,'Suffrages (R6)'!D7='Suffrages (R6)'!$AA$7),1,0)</f>
        <v>0</v>
      </c>
      <c r="E7" s="121">
        <f>IF(AND('Sièges (R5)'!$AB$7&gt;0,'Suffrages (R6)'!E7='Suffrages (R6)'!$AA$7),1,0)</f>
        <v>0</v>
      </c>
      <c r="F7" s="121">
        <f>IF(AND('Sièges (R5)'!$AB$7&gt;0,'Suffrages (R6)'!F7='Suffrages (R6)'!$AA$7),1,0)</f>
        <v>0</v>
      </c>
      <c r="G7" s="121">
        <f>IF(AND('Sièges (R5)'!$AB$7&gt;0,'Suffrages (R6)'!G7='Suffrages (R6)'!$AA$7),1,0)</f>
        <v>0</v>
      </c>
      <c r="H7" s="121">
        <f>IF(AND('Sièges (R5)'!$AB$7&gt;0,'Suffrages (R6)'!H7='Suffrages (R6)'!$AA$7),1,0)</f>
        <v>0</v>
      </c>
      <c r="I7" s="121">
        <f>IF(AND('Sièges (R5)'!$AB$7&gt;0,'Suffrages (R6)'!I7='Suffrages (R6)'!$AA$7),1,0)</f>
        <v>0</v>
      </c>
      <c r="J7" s="121">
        <f>IF(AND('Sièges (R5)'!$AB$7&gt;0,'Suffrages (R6)'!J7='Suffrages (R6)'!$AA$7),1,0)</f>
        <v>0</v>
      </c>
      <c r="K7" s="121">
        <f>IF(AND('Sièges (R5)'!$AB$7&gt;0,'Suffrages (R6)'!K7='Suffrages (R6)'!$AA$7),1,0)</f>
        <v>0</v>
      </c>
      <c r="L7" s="121">
        <f>IF(AND('Sièges (R5)'!$AB$7&gt;0,'Suffrages (R6)'!L7='Suffrages (R6)'!$AA$7),1,0)</f>
        <v>0</v>
      </c>
      <c r="M7" s="121">
        <f>IF(AND('Sièges (R5)'!$AB$7&gt;0,'Suffrages (R6)'!M7='Suffrages (R6)'!$AA$7),1,0)</f>
        <v>0</v>
      </c>
      <c r="N7" s="121">
        <f>IF(AND('Sièges (R5)'!$AB$7&gt;0,'Suffrages (R6)'!N7='Suffrages (R6)'!$AA$7),1,0)</f>
        <v>0</v>
      </c>
      <c r="O7" s="121">
        <f>IF(AND('Sièges (R5)'!$AB$7&gt;0,'Suffrages (R6)'!O7='Suffrages (R6)'!$AA$7),1,0)</f>
        <v>0</v>
      </c>
      <c r="P7" s="121">
        <f>IF(AND('Sièges (R5)'!$AB$7&gt;0,'Suffrages (R6)'!P7='Suffrages (R6)'!$AA$7),1,0)</f>
        <v>0</v>
      </c>
      <c r="Q7" s="121">
        <f>IF(AND('Sièges (R5)'!$AB$7&gt;0,'Suffrages (R6)'!Q7='Suffrages (R6)'!$AA$7),1,0)</f>
        <v>0</v>
      </c>
      <c r="R7" s="121">
        <f>IF(AND('Sièges (R5)'!$AB$7&gt;0,'Suffrages (R6)'!R7='Suffrages (R6)'!$AA$7),1,0)</f>
        <v>0</v>
      </c>
      <c r="S7" s="121">
        <f>IF(AND('Sièges (R5)'!$AB$7&gt;0,'Suffrages (R6)'!S7='Suffrages (R6)'!$AA$7),1,0)</f>
        <v>0</v>
      </c>
      <c r="T7" s="121">
        <f>IF(AND('Sièges (R5)'!$AB$7&gt;0,'Suffrages (R6)'!T7='Suffrages (R6)'!$AA$7),1,0)</f>
        <v>0</v>
      </c>
      <c r="U7" s="121">
        <f>IF(AND('Sièges (R5)'!$AB$7&gt;0,'Suffrages (R6)'!U7='Suffrages (R6)'!$AA$7),1,0)</f>
        <v>0</v>
      </c>
      <c r="V7" s="121">
        <f>IF(AND('Sièges (R5)'!$AB$7&gt;0,'Suffrages (R6)'!V7='Suffrages (R6)'!$AA$7),1,0)</f>
        <v>0</v>
      </c>
      <c r="W7" s="121">
        <f>IF(AND('Sièges (R5)'!$AB$7&gt;0,'Suffrages (R6)'!W7='Suffrages (R6)'!$AA$7),1,0)</f>
        <v>0</v>
      </c>
      <c r="X7" s="121">
        <f>IF(AND('Sièges (R5)'!$AB$7&gt;0,'Suffrages (R6)'!X7='Suffrages (R6)'!$AA$7),1,0)</f>
        <v>0</v>
      </c>
      <c r="Y7" s="121">
        <f>IF(AND('Sièges (R5)'!$AB$7&gt;0,'Suffrages (R6)'!Y7='Suffrages (R6)'!$AA$7),1,0)</f>
        <v>0</v>
      </c>
      <c r="Z7" s="121">
        <f>IF(AND('Sièges (R5)'!$AB$7&gt;0,'Suffrages (R6)'!Z7='Suffrages (R6)'!$AA$7),1,0)</f>
        <v>0</v>
      </c>
      <c r="AA7" s="119">
        <f t="shared" si="0"/>
        <v>0</v>
      </c>
      <c r="AB7" s="120">
        <f>'Sièges (R5)'!AB7-AA7</f>
        <v>0</v>
      </c>
    </row>
    <row r="8" spans="1:28" ht="18">
      <c r="A8" s="118" t="s">
        <v>47</v>
      </c>
      <c r="B8" s="121">
        <f>IF(AND('Sièges (R5)'!$AB$8&gt;0,'Suffrages (R6)'!B8='Suffrages (R6)'!$AA$8),1,0)</f>
        <v>0</v>
      </c>
      <c r="C8" s="121">
        <f>IF(AND('Sièges (R5)'!$AB$8&gt;0,'Suffrages (R6)'!C8='Suffrages (R6)'!$AA$8),1,0)</f>
        <v>0</v>
      </c>
      <c r="D8" s="121">
        <f>IF(AND('Sièges (R5)'!$AB$8&gt;0,'Suffrages (R6)'!D8='Suffrages (R6)'!$AA$8),1,0)</f>
        <v>0</v>
      </c>
      <c r="E8" s="121">
        <f>IF(AND('Sièges (R5)'!$AB$8&gt;0,'Suffrages (R6)'!E8='Suffrages (R6)'!$AA$8),1,0)</f>
        <v>0</v>
      </c>
      <c r="F8" s="121">
        <f>IF(AND('Sièges (R5)'!$AB$8&gt;0,'Suffrages (R6)'!F8='Suffrages (R6)'!$AA$8),1,0)</f>
        <v>0</v>
      </c>
      <c r="G8" s="121">
        <f>IF(AND('Sièges (R5)'!$AB$8&gt;0,'Suffrages (R6)'!G8='Suffrages (R6)'!$AA$8),1,0)</f>
        <v>0</v>
      </c>
      <c r="H8" s="121">
        <f>IF(AND('Sièges (R5)'!$AB$8&gt;0,'Suffrages (R6)'!H8='Suffrages (R6)'!$AA$8),1,0)</f>
        <v>0</v>
      </c>
      <c r="I8" s="121">
        <f>IF(AND('Sièges (R5)'!$AB$8&gt;0,'Suffrages (R6)'!I8='Suffrages (R6)'!$AA$8),1,0)</f>
        <v>0</v>
      </c>
      <c r="J8" s="121">
        <f>IF(AND('Sièges (R5)'!$AB$8&gt;0,'Suffrages (R6)'!J8='Suffrages (R6)'!$AA$8),1,0)</f>
        <v>0</v>
      </c>
      <c r="K8" s="121">
        <f>IF(AND('Sièges (R5)'!$AB$8&gt;0,'Suffrages (R6)'!K8='Suffrages (R6)'!$AA$8),1,0)</f>
        <v>0</v>
      </c>
      <c r="L8" s="121">
        <f>IF(AND('Sièges (R5)'!$AB$8&gt;0,'Suffrages (R6)'!L8='Suffrages (R6)'!$AA$8),1,0)</f>
        <v>0</v>
      </c>
      <c r="M8" s="121">
        <f>IF(AND('Sièges (R5)'!$AB$8&gt;0,'Suffrages (R6)'!M8='Suffrages (R6)'!$AA$8),1,0)</f>
        <v>0</v>
      </c>
      <c r="N8" s="121">
        <f>IF(AND('Sièges (R5)'!$AB$8&gt;0,'Suffrages (R6)'!N8='Suffrages (R6)'!$AA$8),1,0)</f>
        <v>0</v>
      </c>
      <c r="O8" s="121">
        <f>IF(AND('Sièges (R5)'!$AB$8&gt;0,'Suffrages (R6)'!O8='Suffrages (R6)'!$AA$8),1,0)</f>
        <v>0</v>
      </c>
      <c r="P8" s="121">
        <f>IF(AND('Sièges (R5)'!$AB$8&gt;0,'Suffrages (R6)'!P8='Suffrages (R6)'!$AA$8),1,0)</f>
        <v>0</v>
      </c>
      <c r="Q8" s="121">
        <f>IF(AND('Sièges (R5)'!$AB$8&gt;0,'Suffrages (R6)'!Q8='Suffrages (R6)'!$AA$8),1,0)</f>
        <v>0</v>
      </c>
      <c r="R8" s="121">
        <f>IF(AND('Sièges (R5)'!$AB$8&gt;0,'Suffrages (R6)'!R8='Suffrages (R6)'!$AA$8),1,0)</f>
        <v>0</v>
      </c>
      <c r="S8" s="121">
        <f>IF(AND('Sièges (R5)'!$AB$8&gt;0,'Suffrages (R6)'!S8='Suffrages (R6)'!$AA$8),1,0)</f>
        <v>0</v>
      </c>
      <c r="T8" s="121">
        <f>IF(AND('Sièges (R5)'!$AB$8&gt;0,'Suffrages (R6)'!T8='Suffrages (R6)'!$AA$8),1,0)</f>
        <v>0</v>
      </c>
      <c r="U8" s="121">
        <f>IF(AND('Sièges (R5)'!$AB$8&gt;0,'Suffrages (R6)'!U8='Suffrages (R6)'!$AA$8),1,0)</f>
        <v>0</v>
      </c>
      <c r="V8" s="121">
        <f>IF(AND('Sièges (R5)'!$AB$8&gt;0,'Suffrages (R6)'!V8='Suffrages (R6)'!$AA$8),1,0)</f>
        <v>0</v>
      </c>
      <c r="W8" s="121">
        <f>IF(AND('Sièges (R5)'!$AB$8&gt;0,'Suffrages (R6)'!W8='Suffrages (R6)'!$AA$8),1,0)</f>
        <v>0</v>
      </c>
      <c r="X8" s="121">
        <f>IF(AND('Sièges (R5)'!$AB$8&gt;0,'Suffrages (R6)'!X8='Suffrages (R6)'!$AA$8),1,0)</f>
        <v>0</v>
      </c>
      <c r="Y8" s="121">
        <f>IF(AND('Sièges (R5)'!$AB$8&gt;0,'Suffrages (R6)'!Y8='Suffrages (R6)'!$AA$8),1,0)</f>
        <v>1</v>
      </c>
      <c r="Z8" s="121">
        <f>IF(AND('Sièges (R5)'!$AB$8&gt;0,'Suffrages (R6)'!Z8='Suffrages (R6)'!$AA$8),1,0)</f>
        <v>0</v>
      </c>
      <c r="AA8" s="119">
        <f t="shared" si="0"/>
        <v>1</v>
      </c>
      <c r="AB8" s="120">
        <f>'Sièges (R5)'!AB8-AA8</f>
        <v>0</v>
      </c>
    </row>
    <row r="9" spans="1:28" ht="18">
      <c r="A9" s="118" t="s">
        <v>48</v>
      </c>
      <c r="B9" s="121">
        <f>IF(AND('Sièges (R5)'!$AB$9&gt;0,'Suffrages (R6)'!B9='Suffrages (R6)'!$AA$9),1,0)</f>
        <v>0</v>
      </c>
      <c r="C9" s="121">
        <f>IF(AND('Sièges (R5)'!$AB$9&gt;0,'Suffrages (R6)'!C9='Suffrages (R6)'!$AA$9),1,0)</f>
        <v>0</v>
      </c>
      <c r="D9" s="121">
        <f>IF(AND('Sièges (R5)'!$AB$9&gt;0,'Suffrages (R6)'!D9='Suffrages (R6)'!$AA$9),1,0)</f>
        <v>0</v>
      </c>
      <c r="E9" s="121">
        <f>IF(AND('Sièges (R5)'!$AB$9&gt;0,'Suffrages (R6)'!E9='Suffrages (R6)'!$AA$9),1,0)</f>
        <v>0</v>
      </c>
      <c r="F9" s="121">
        <f>IF(AND('Sièges (R5)'!$AB$9&gt;0,'Suffrages (R6)'!F9='Suffrages (R6)'!$AA$9),1,0)</f>
        <v>0</v>
      </c>
      <c r="G9" s="121">
        <f>IF(AND('Sièges (R5)'!$AB$9&gt;0,'Suffrages (R6)'!G9='Suffrages (R6)'!$AA$9),1,0)</f>
        <v>0</v>
      </c>
      <c r="H9" s="121">
        <f>IF(AND('Sièges (R5)'!$AB$9&gt;0,'Suffrages (R6)'!H9='Suffrages (R6)'!$AA$9),1,0)</f>
        <v>0</v>
      </c>
      <c r="I9" s="121">
        <f>IF(AND('Sièges (R5)'!$AB$9&gt;0,'Suffrages (R6)'!I9='Suffrages (R6)'!$AA$9),1,0)</f>
        <v>0</v>
      </c>
      <c r="J9" s="121">
        <f>IF(AND('Sièges (R5)'!$AB$9&gt;0,'Suffrages (R6)'!J9='Suffrages (R6)'!$AA$9),1,0)</f>
        <v>0</v>
      </c>
      <c r="K9" s="121">
        <f>IF(AND('Sièges (R5)'!$AB$9&gt;0,'Suffrages (R6)'!K9='Suffrages (R6)'!$AA$9),1,0)</f>
        <v>0</v>
      </c>
      <c r="L9" s="121">
        <f>IF(AND('Sièges (R5)'!$AB$9&gt;0,'Suffrages (R6)'!L9='Suffrages (R6)'!$AA$9),1,0)</f>
        <v>0</v>
      </c>
      <c r="M9" s="121">
        <f>IF(AND('Sièges (R5)'!$AB$9&gt;0,'Suffrages (R6)'!M9='Suffrages (R6)'!$AA$9),1,0)</f>
        <v>0</v>
      </c>
      <c r="N9" s="121">
        <f>IF(AND('Sièges (R5)'!$AB$9&gt;0,'Suffrages (R6)'!N9='Suffrages (R6)'!$AA$9),1,0)</f>
        <v>0</v>
      </c>
      <c r="O9" s="121">
        <f>IF(AND('Sièges (R5)'!$AB$9&gt;0,'Suffrages (R6)'!O9='Suffrages (R6)'!$AA$9),1,0)</f>
        <v>0</v>
      </c>
      <c r="P9" s="121">
        <f>IF(AND('Sièges (R5)'!$AB$9&gt;0,'Suffrages (R6)'!P9='Suffrages (R6)'!$AA$9),1,0)</f>
        <v>0</v>
      </c>
      <c r="Q9" s="121">
        <f>IF(AND('Sièges (R5)'!$AB$9&gt;0,'Suffrages (R6)'!Q9='Suffrages (R6)'!$AA$9),1,0)</f>
        <v>0</v>
      </c>
      <c r="R9" s="121">
        <f>IF(AND('Sièges (R5)'!$AB$9&gt;0,'Suffrages (R6)'!R9='Suffrages (R6)'!$AA$9),1,0)</f>
        <v>0</v>
      </c>
      <c r="S9" s="121">
        <f>IF(AND('Sièges (R5)'!$AB$9&gt;0,'Suffrages (R6)'!S9='Suffrages (R6)'!$AA$9),1,0)</f>
        <v>0</v>
      </c>
      <c r="T9" s="121">
        <f>IF(AND('Sièges (R5)'!$AB$9&gt;0,'Suffrages (R6)'!T9='Suffrages (R6)'!$AA$9),1,0)</f>
        <v>0</v>
      </c>
      <c r="U9" s="121">
        <f>IF(AND('Sièges (R5)'!$AB$9&gt;0,'Suffrages (R6)'!U9='Suffrages (R6)'!$AA$9),1,0)</f>
        <v>0</v>
      </c>
      <c r="V9" s="121">
        <f>IF(AND('Sièges (R5)'!$AB$9&gt;0,'Suffrages (R6)'!V9='Suffrages (R6)'!$AA$9),1,0)</f>
        <v>0</v>
      </c>
      <c r="W9" s="121">
        <f>IF(AND('Sièges (R5)'!$AB$9&gt;0,'Suffrages (R6)'!W9='Suffrages (R6)'!$AA$9),1,0)</f>
        <v>0</v>
      </c>
      <c r="X9" s="121">
        <f>IF(AND('Sièges (R5)'!$AB$9&gt;0,'Suffrages (R6)'!X9='Suffrages (R6)'!$AA$9),1,0)</f>
        <v>0</v>
      </c>
      <c r="Y9" s="121">
        <f>IF(AND('Sièges (R5)'!$AB$9&gt;0,'Suffrages (R6)'!Y9='Suffrages (R6)'!$AA$9),1,0)</f>
        <v>0</v>
      </c>
      <c r="Z9" s="121">
        <f>IF(AND('Sièges (R5)'!$AB$9&gt;0,'Suffrages (R6)'!Z9='Suffrages (R6)'!$AA$9),1,0)</f>
        <v>0</v>
      </c>
      <c r="AA9" s="119">
        <f t="shared" si="0"/>
        <v>0</v>
      </c>
      <c r="AB9" s="120">
        <f>'Sièges (R5)'!AB9-AA9</f>
        <v>0</v>
      </c>
    </row>
    <row r="10" spans="1:28" ht="18">
      <c r="A10" s="118" t="s">
        <v>200</v>
      </c>
      <c r="B10" s="121">
        <f>IF(AND('Sièges (R5)'!$AB$10&gt;0,'Suffrages (R6)'!B10='Suffrages (R6)'!$AA$10),1,0)</f>
        <v>0</v>
      </c>
      <c r="C10" s="121">
        <f>IF(AND('Sièges (R5)'!$AB$10&gt;0,'Suffrages (R6)'!C10='Suffrages (R6)'!$AA$10),1,0)</f>
        <v>0</v>
      </c>
      <c r="D10" s="121">
        <f>IF(AND('Sièges (R5)'!$AB$10&gt;0,'Suffrages (R6)'!D10='Suffrages (R6)'!$AA$10),1,0)</f>
        <v>0</v>
      </c>
      <c r="E10" s="121">
        <f>IF(AND('Sièges (R5)'!$AB$10&gt;0,'Suffrages (R6)'!E10='Suffrages (R6)'!$AA$10),1,0)</f>
        <v>0</v>
      </c>
      <c r="F10" s="121">
        <f>IF(AND('Sièges (R5)'!$AB$10&gt;0,'Suffrages (R6)'!F10='Suffrages (R6)'!$AA$10),1,0)</f>
        <v>0</v>
      </c>
      <c r="G10" s="121">
        <f>IF(AND('Sièges (R5)'!$AB$10&gt;0,'Suffrages (R6)'!G10='Suffrages (R6)'!$AA$10),1,0)</f>
        <v>0</v>
      </c>
      <c r="H10" s="121">
        <f>IF(AND('Sièges (R5)'!$AB$10&gt;0,'Suffrages (R6)'!H10='Suffrages (R6)'!$AA$10),1,0)</f>
        <v>0</v>
      </c>
      <c r="I10" s="121">
        <f>IF(AND('Sièges (R5)'!$AB$10&gt;0,'Suffrages (R6)'!I10='Suffrages (R6)'!$AA$10),1,0)</f>
        <v>0</v>
      </c>
      <c r="J10" s="121">
        <f>IF(AND('Sièges (R5)'!$AB$10&gt;0,'Suffrages (R6)'!J10='Suffrages (R6)'!$AA$10),1,0)</f>
        <v>0</v>
      </c>
      <c r="K10" s="121">
        <f>IF(AND('Sièges (R5)'!$AB$10&gt;0,'Suffrages (R6)'!K10='Suffrages (R6)'!$AA$10),1,0)</f>
        <v>0</v>
      </c>
      <c r="L10" s="121">
        <f>IF(AND('Sièges (R5)'!$AB$10&gt;0,'Suffrages (R6)'!L10='Suffrages (R6)'!$AA$10),1,0)</f>
        <v>0</v>
      </c>
      <c r="M10" s="121">
        <f>IF(AND('Sièges (R5)'!$AB$10&gt;0,'Suffrages (R6)'!M10='Suffrages (R6)'!$AA$10),1,0)</f>
        <v>0</v>
      </c>
      <c r="N10" s="121">
        <f>IF(AND('Sièges (R5)'!$AB$10&gt;0,'Suffrages (R6)'!N10='Suffrages (R6)'!$AA$10),1,0)</f>
        <v>0</v>
      </c>
      <c r="O10" s="121">
        <f>IF(AND('Sièges (R5)'!$AB$10&gt;0,'Suffrages (R6)'!O10='Suffrages (R6)'!$AA$10),1,0)</f>
        <v>0</v>
      </c>
      <c r="P10" s="121">
        <f>IF(AND('Sièges (R5)'!$AB$10&gt;0,'Suffrages (R6)'!P10='Suffrages (R6)'!$AA$10),1,0)</f>
        <v>0</v>
      </c>
      <c r="Q10" s="121">
        <f>IF(AND('Sièges (R5)'!$AB$10&gt;0,'Suffrages (R6)'!Q10='Suffrages (R6)'!$AA$10),1,0)</f>
        <v>0</v>
      </c>
      <c r="R10" s="121">
        <f>IF(AND('Sièges (R5)'!$AB$10&gt;0,'Suffrages (R6)'!R10='Suffrages (R6)'!$AA$10),1,0)</f>
        <v>0</v>
      </c>
      <c r="S10" s="121">
        <f>IF(AND('Sièges (R5)'!$AB$10&gt;0,'Suffrages (R6)'!S10='Suffrages (R6)'!$AA$10),1,0)</f>
        <v>0</v>
      </c>
      <c r="T10" s="121">
        <f>IF(AND('Sièges (R5)'!$AB$10&gt;0,'Suffrages (R6)'!T10='Suffrages (R6)'!$AA$10),1,0)</f>
        <v>0</v>
      </c>
      <c r="U10" s="121">
        <f>IF(AND('Sièges (R5)'!$AB$10&gt;0,'Suffrages (R6)'!U10='Suffrages (R6)'!$AA$10),1,0)</f>
        <v>0</v>
      </c>
      <c r="V10" s="121">
        <f>IF(AND('Sièges (R5)'!$AB$10&gt;0,'Suffrages (R6)'!V10='Suffrages (R6)'!$AA$10),1,0)</f>
        <v>0</v>
      </c>
      <c r="W10" s="121">
        <f>IF(AND('Sièges (R5)'!$AB$10&gt;0,'Suffrages (R6)'!W10='Suffrages (R6)'!$AA$10),1,0)</f>
        <v>0</v>
      </c>
      <c r="X10" s="121">
        <f>IF(AND('Sièges (R5)'!$AB$10&gt;0,'Suffrages (R6)'!X10='Suffrages (R6)'!$AA$10),1,0)</f>
        <v>0</v>
      </c>
      <c r="Y10" s="121">
        <f>IF(AND('Sièges (R5)'!$AB$10&gt;0,'Suffrages (R6)'!Y10='Suffrages (R6)'!$AA$10),1,0)</f>
        <v>0</v>
      </c>
      <c r="Z10" s="121">
        <f>IF(AND('Sièges (R5)'!$AB$10&gt;0,'Suffrages (R6)'!Z10='Suffrages (R6)'!$AA$10),1,0)</f>
        <v>1</v>
      </c>
      <c r="AA10" s="119">
        <f t="shared" si="0"/>
        <v>1</v>
      </c>
      <c r="AB10" s="120">
        <f>'Sièges (R5)'!AB10-AA10</f>
        <v>0</v>
      </c>
    </row>
    <row r="11" spans="1:28" ht="18">
      <c r="A11" s="118" t="s">
        <v>50</v>
      </c>
      <c r="B11" s="121">
        <f>IF(AND('Sièges (R5)'!$AB$11&gt;0,'Suffrages (R6)'!B11='Suffrages (R6)'!$AA$11),1,0)</f>
        <v>0</v>
      </c>
      <c r="C11" s="121">
        <f>IF(AND('Sièges (R5)'!$AB$11&gt;0,'Suffrages (R6)'!C11='Suffrages (R6)'!$AA$11),1,0)</f>
        <v>1</v>
      </c>
      <c r="D11" s="121">
        <f>IF(AND('Sièges (R5)'!$AB$11&gt;0,'Suffrages (R6)'!D11='Suffrages (R6)'!$AA$11),1,0)</f>
        <v>0</v>
      </c>
      <c r="E11" s="121">
        <f>IF(AND('Sièges (R5)'!$AB$11&gt;0,'Suffrages (R6)'!E11='Suffrages (R6)'!$AA$11),1,0)</f>
        <v>0</v>
      </c>
      <c r="F11" s="121">
        <f>IF(AND('Sièges (R5)'!$AB$11&gt;0,'Suffrages (R6)'!F11='Suffrages (R6)'!$AA$11),1,0)</f>
        <v>0</v>
      </c>
      <c r="G11" s="121">
        <f>IF(AND('Sièges (R5)'!$AB$11&gt;0,'Suffrages (R6)'!G11='Suffrages (R6)'!$AA$11),1,0)</f>
        <v>0</v>
      </c>
      <c r="H11" s="121">
        <f>IF(AND('Sièges (R5)'!$AB$11&gt;0,'Suffrages (R6)'!H11='Suffrages (R6)'!$AA$11),1,0)</f>
        <v>0</v>
      </c>
      <c r="I11" s="121">
        <f>IF(AND('Sièges (R5)'!$AB$11&gt;0,'Suffrages (R6)'!I11='Suffrages (R6)'!$AA$11),1,0)</f>
        <v>0</v>
      </c>
      <c r="J11" s="121">
        <f>IF(AND('Sièges (R5)'!$AB$11&gt;0,'Suffrages (R6)'!J11='Suffrages (R6)'!$AA$11),1,0)</f>
        <v>0</v>
      </c>
      <c r="K11" s="121">
        <f>IF(AND('Sièges (R5)'!$AB$11&gt;0,'Suffrages (R6)'!K11='Suffrages (R6)'!$AA$11),1,0)</f>
        <v>0</v>
      </c>
      <c r="L11" s="121">
        <f>IF(AND('Sièges (R5)'!$AB$11&gt;0,'Suffrages (R6)'!L11='Suffrages (R6)'!$AA$11),1,0)</f>
        <v>0</v>
      </c>
      <c r="M11" s="121">
        <f>IF(AND('Sièges (R5)'!$AB$11&gt;0,'Suffrages (R6)'!M11='Suffrages (R6)'!$AA$11),1,0)</f>
        <v>0</v>
      </c>
      <c r="N11" s="121">
        <f>IF(AND('Sièges (R5)'!$AB$11&gt;0,'Suffrages (R6)'!N11='Suffrages (R6)'!$AA$11),1,0)</f>
        <v>0</v>
      </c>
      <c r="O11" s="121">
        <f>IF(AND('Sièges (R5)'!$AB$11&gt;0,'Suffrages (R6)'!O11='Suffrages (R6)'!$AA$11),1,0)</f>
        <v>0</v>
      </c>
      <c r="P11" s="121">
        <f>IF(AND('Sièges (R5)'!$AB$11&gt;0,'Suffrages (R6)'!P11='Suffrages (R6)'!$AA$11),1,0)</f>
        <v>0</v>
      </c>
      <c r="Q11" s="121">
        <f>IF(AND('Sièges (R5)'!$AB$11&gt;0,'Suffrages (R6)'!Q11='Suffrages (R6)'!$AA$11),1,0)</f>
        <v>0</v>
      </c>
      <c r="R11" s="121">
        <f>IF(AND('Sièges (R5)'!$AB$11&gt;0,'Suffrages (R6)'!R11='Suffrages (R6)'!$AA$11),1,0)</f>
        <v>0</v>
      </c>
      <c r="S11" s="121">
        <f>IF(AND('Sièges (R5)'!$AB$11&gt;0,'Suffrages (R6)'!S11='Suffrages (R6)'!$AA$11),1,0)</f>
        <v>0</v>
      </c>
      <c r="T11" s="121">
        <f>IF(AND('Sièges (R5)'!$AB$11&gt;0,'Suffrages (R6)'!T11='Suffrages (R6)'!$AA$11),1,0)</f>
        <v>0</v>
      </c>
      <c r="U11" s="121">
        <f>IF(AND('Sièges (R5)'!$AB$11&gt;0,'Suffrages (R6)'!U11='Suffrages (R6)'!$AA$11),1,0)</f>
        <v>0</v>
      </c>
      <c r="V11" s="121">
        <f>IF(AND('Sièges (R5)'!$AB$11&gt;0,'Suffrages (R6)'!V11='Suffrages (R6)'!$AA$11),1,0)</f>
        <v>0</v>
      </c>
      <c r="W11" s="121">
        <f>IF(AND('Sièges (R5)'!$AB$11&gt;0,'Suffrages (R6)'!W11='Suffrages (R6)'!$AA$11),1,0)</f>
        <v>0</v>
      </c>
      <c r="X11" s="121">
        <f>IF(AND('Sièges (R5)'!$AB$11&gt;0,'Suffrages (R6)'!X11='Suffrages (R6)'!$AA$11),1,0)</f>
        <v>0</v>
      </c>
      <c r="Y11" s="121">
        <f>IF(AND('Sièges (R5)'!$AB$11&gt;0,'Suffrages (R6)'!Y11='Suffrages (R6)'!$AA$11),1,0)</f>
        <v>0</v>
      </c>
      <c r="Z11" s="121">
        <f>IF(AND('Sièges (R5)'!$AB$11&gt;0,'Suffrages (R6)'!Z11='Suffrages (R6)'!$AA$11),1,0)</f>
        <v>0</v>
      </c>
      <c r="AA11" s="119">
        <f t="shared" si="0"/>
        <v>1</v>
      </c>
      <c r="AB11" s="120">
        <f>'Sièges (R5)'!AB11-AA11</f>
        <v>0</v>
      </c>
    </row>
    <row r="12" spans="1:28" ht="18">
      <c r="A12" s="118" t="s">
        <v>51</v>
      </c>
      <c r="B12" s="121">
        <f>IF(AND('Sièges (R5)'!$AB$12&gt;0,'Suffrages (R6)'!B12='Suffrages (R6)'!$AA$12),1,0)</f>
        <v>0</v>
      </c>
      <c r="C12" s="121">
        <f>IF(AND('Sièges (R5)'!$AB$12&gt;0,'Suffrages (R6)'!C12='Suffrages (R6)'!$AA$12),1,0)</f>
        <v>0</v>
      </c>
      <c r="D12" s="121">
        <f>IF(AND('Sièges (R5)'!$AB$12&gt;0,'Suffrages (R6)'!D12='Suffrages (R6)'!$AA$12),1,0)</f>
        <v>0</v>
      </c>
      <c r="E12" s="121">
        <f>IF(AND('Sièges (R5)'!$AB$12&gt;0,'Suffrages (R6)'!E12='Suffrages (R6)'!$AA$12),1,0)</f>
        <v>0</v>
      </c>
      <c r="F12" s="121">
        <f>IF(AND('Sièges (R5)'!$AB$12&gt;0,'Suffrages (R6)'!F12='Suffrages (R6)'!$AA$12),1,0)</f>
        <v>0</v>
      </c>
      <c r="G12" s="121">
        <f>IF(AND('Sièges (R5)'!$AB$12&gt;0,'Suffrages (R6)'!G12='Suffrages (R6)'!$AA$12),1,0)</f>
        <v>0</v>
      </c>
      <c r="H12" s="121">
        <f>IF(AND('Sièges (R5)'!$AB$12&gt;0,'Suffrages (R6)'!H12='Suffrages (R6)'!$AA$12),1,0)</f>
        <v>0</v>
      </c>
      <c r="I12" s="121">
        <f>IF(AND('Sièges (R5)'!$AB$12&gt;0,'Suffrages (R6)'!I12='Suffrages (R6)'!$AA$12),1,0)</f>
        <v>0</v>
      </c>
      <c r="J12" s="121">
        <f>IF(AND('Sièges (R5)'!$AB$12&gt;0,'Suffrages (R6)'!J12='Suffrages (R6)'!$AA$12),1,0)</f>
        <v>0</v>
      </c>
      <c r="K12" s="121">
        <f>IF(AND('Sièges (R5)'!$AB$12&gt;0,'Suffrages (R6)'!K12='Suffrages (R6)'!$AA$12),1,0)</f>
        <v>0</v>
      </c>
      <c r="L12" s="121">
        <f>IF(AND('Sièges (R5)'!$AB$12&gt;0,'Suffrages (R6)'!L12='Suffrages (R6)'!$AA$12),1,0)</f>
        <v>0</v>
      </c>
      <c r="M12" s="121">
        <f>IF(AND('Sièges (R5)'!$AB$12&gt;0,'Suffrages (R6)'!M12='Suffrages (R6)'!$AA$12),1,0)</f>
        <v>0</v>
      </c>
      <c r="N12" s="121">
        <f>IF(AND('Sièges (R5)'!$AB$12&gt;0,'Suffrages (R6)'!N12='Suffrages (R6)'!$AA$12),1,0)</f>
        <v>0</v>
      </c>
      <c r="O12" s="121">
        <f>IF(AND('Sièges (R5)'!$AB$12&gt;0,'Suffrages (R6)'!O12='Suffrages (R6)'!$AA$12),1,0)</f>
        <v>0</v>
      </c>
      <c r="P12" s="121">
        <f>IF(AND('Sièges (R5)'!$AB$12&gt;0,'Suffrages (R6)'!P12='Suffrages (R6)'!$AA$12),1,0)</f>
        <v>0</v>
      </c>
      <c r="Q12" s="121">
        <f>IF(AND('Sièges (R5)'!$AB$12&gt;0,'Suffrages (R6)'!Q12='Suffrages (R6)'!$AA$12),1,0)</f>
        <v>0</v>
      </c>
      <c r="R12" s="121">
        <f>IF(AND('Sièges (R5)'!$AB$12&gt;0,'Suffrages (R6)'!R12='Suffrages (R6)'!$AA$12),1,0)</f>
        <v>0</v>
      </c>
      <c r="S12" s="121">
        <f>IF(AND('Sièges (R5)'!$AB$12&gt;0,'Suffrages (R6)'!S12='Suffrages (R6)'!$AA$12),1,0)</f>
        <v>0</v>
      </c>
      <c r="T12" s="121">
        <f>IF(AND('Sièges (R5)'!$AB$12&gt;0,'Suffrages (R6)'!T12='Suffrages (R6)'!$AA$12),1,0)</f>
        <v>0</v>
      </c>
      <c r="U12" s="121">
        <f>IF(AND('Sièges (R5)'!$AB$12&gt;0,'Suffrages (R6)'!U12='Suffrages (R6)'!$AA$12),1,0)</f>
        <v>0</v>
      </c>
      <c r="V12" s="121">
        <f>IF(AND('Sièges (R5)'!$AB$12&gt;0,'Suffrages (R6)'!V12='Suffrages (R6)'!$AA$12),1,0)</f>
        <v>0</v>
      </c>
      <c r="W12" s="121">
        <f>IF(AND('Sièges (R5)'!$AB$12&gt;0,'Suffrages (R6)'!W12='Suffrages (R6)'!$AA$12),1,0)</f>
        <v>0</v>
      </c>
      <c r="X12" s="121">
        <f>IF(AND('Sièges (R5)'!$AB$12&gt;0,'Suffrages (R6)'!X12='Suffrages (R6)'!$AA$12),1,0)</f>
        <v>0</v>
      </c>
      <c r="Y12" s="121">
        <f>IF(AND('Sièges (R5)'!$AB$12&gt;0,'Suffrages (R6)'!Y12='Suffrages (R6)'!$AA$12),1,0)</f>
        <v>0</v>
      </c>
      <c r="Z12" s="121">
        <f>IF(AND('Sièges (R5)'!$AB$12&gt;0,'Suffrages (R6)'!Z12='Suffrages (R6)'!$AA$12),1,0)</f>
        <v>0</v>
      </c>
      <c r="AA12" s="119">
        <f t="shared" si="0"/>
        <v>0</v>
      </c>
      <c r="AB12" s="120">
        <f>'Sièges (R5)'!AB12-AA12</f>
        <v>0</v>
      </c>
    </row>
    <row r="13" spans="1:28" ht="18">
      <c r="A13" s="118" t="s">
        <v>52</v>
      </c>
      <c r="B13" s="121">
        <f>IF(AND('Sièges (R5)'!$AB$13&gt;0,'Suffrages (R6)'!B13='Suffrages (R6)'!$AA$13),1,0)</f>
        <v>0</v>
      </c>
      <c r="C13" s="121">
        <f>IF(AND('Sièges (R5)'!$AB$13&gt;0,'Suffrages (R6)'!C13='Suffrages (R6)'!$AA$13),1,0)</f>
        <v>0</v>
      </c>
      <c r="D13" s="121">
        <f>IF(AND('Sièges (R5)'!$AB$13&gt;0,'Suffrages (R6)'!D13='Suffrages (R6)'!$AA$13),1,0)</f>
        <v>0</v>
      </c>
      <c r="E13" s="121">
        <f>IF(AND('Sièges (R5)'!$AB$13&gt;0,'Suffrages (R6)'!E13='Suffrages (R6)'!$AA$13),1,0)</f>
        <v>0</v>
      </c>
      <c r="F13" s="121">
        <f>IF(AND('Sièges (R5)'!$AB$13&gt;0,'Suffrages (R6)'!F13='Suffrages (R6)'!$AA$13),1,0)</f>
        <v>0</v>
      </c>
      <c r="G13" s="121">
        <f>IF(AND('Sièges (R5)'!$AB$13&gt;0,'Suffrages (R6)'!G13='Suffrages (R6)'!$AA$13),1,0)</f>
        <v>0</v>
      </c>
      <c r="H13" s="121">
        <f>IF(AND('Sièges (R5)'!$AB$13&gt;0,'Suffrages (R6)'!H13='Suffrages (R6)'!$AA$13),1,0)</f>
        <v>1</v>
      </c>
      <c r="I13" s="121">
        <f>IF(AND('Sièges (R5)'!$AB$13&gt;0,'Suffrages (R6)'!I13='Suffrages (R6)'!$AA$13),1,0)</f>
        <v>0</v>
      </c>
      <c r="J13" s="121">
        <f>IF(AND('Sièges (R5)'!$AB$13&gt;0,'Suffrages (R6)'!J13='Suffrages (R6)'!$AA$13),1,0)</f>
        <v>0</v>
      </c>
      <c r="K13" s="121">
        <f>IF(AND('Sièges (R5)'!$AB$13&gt;0,'Suffrages (R6)'!K13='Suffrages (R6)'!$AA$13),1,0)</f>
        <v>0</v>
      </c>
      <c r="L13" s="121">
        <f>IF(AND('Sièges (R5)'!$AB$13&gt;0,'Suffrages (R6)'!L13='Suffrages (R6)'!$AA$13),1,0)</f>
        <v>0</v>
      </c>
      <c r="M13" s="121">
        <f>IF(AND('Sièges (R5)'!$AB$13&gt;0,'Suffrages (R6)'!M13='Suffrages (R6)'!$AA$13),1,0)</f>
        <v>0</v>
      </c>
      <c r="N13" s="121">
        <f>IF(AND('Sièges (R5)'!$AB$13&gt;0,'Suffrages (R6)'!N13='Suffrages (R6)'!$AA$13),1,0)</f>
        <v>0</v>
      </c>
      <c r="O13" s="121">
        <f>IF(AND('Sièges (R5)'!$AB$13&gt;0,'Suffrages (R6)'!O13='Suffrages (R6)'!$AA$13),1,0)</f>
        <v>0</v>
      </c>
      <c r="P13" s="121">
        <f>IF(AND('Sièges (R5)'!$AB$13&gt;0,'Suffrages (R6)'!P13='Suffrages (R6)'!$AA$13),1,0)</f>
        <v>0</v>
      </c>
      <c r="Q13" s="121">
        <f>IF(AND('Sièges (R5)'!$AB$13&gt;0,'Suffrages (R6)'!Q13='Suffrages (R6)'!$AA$13),1,0)</f>
        <v>0</v>
      </c>
      <c r="R13" s="121">
        <f>IF(AND('Sièges (R5)'!$AB$13&gt;0,'Suffrages (R6)'!R13='Suffrages (R6)'!$AA$13),1,0)</f>
        <v>0</v>
      </c>
      <c r="S13" s="121">
        <f>IF(AND('Sièges (R5)'!$AB$13&gt;0,'Suffrages (R6)'!S13='Suffrages (R6)'!$AA$13),1,0)</f>
        <v>0</v>
      </c>
      <c r="T13" s="121">
        <f>IF(AND('Sièges (R5)'!$AB$13&gt;0,'Suffrages (R6)'!T13='Suffrages (R6)'!$AA$13),1,0)</f>
        <v>0</v>
      </c>
      <c r="U13" s="121">
        <f>IF(AND('Sièges (R5)'!$AB$13&gt;0,'Suffrages (R6)'!U13='Suffrages (R6)'!$AA$13),1,0)</f>
        <v>0</v>
      </c>
      <c r="V13" s="121">
        <f>IF(AND('Sièges (R5)'!$AB$13&gt;0,'Suffrages (R6)'!V13='Suffrages (R6)'!$AA$13),1,0)</f>
        <v>0</v>
      </c>
      <c r="W13" s="121">
        <f>IF(AND('Sièges (R5)'!$AB$13&gt;0,'Suffrages (R6)'!W13='Suffrages (R6)'!$AA$13),1,0)</f>
        <v>0</v>
      </c>
      <c r="X13" s="121">
        <f>IF(AND('Sièges (R5)'!$AB$13&gt;0,'Suffrages (R6)'!X13='Suffrages (R6)'!$AA$13),1,0)</f>
        <v>0</v>
      </c>
      <c r="Y13" s="121">
        <f>IF(AND('Sièges (R5)'!$AB$13&gt;0,'Suffrages (R6)'!Y13='Suffrages (R6)'!$AA$13),1,0)</f>
        <v>0</v>
      </c>
      <c r="Z13" s="121">
        <f>IF(AND('Sièges (R5)'!$AB$13&gt;0,'Suffrages (R6)'!Z13='Suffrages (R6)'!$AA$13),1,0)</f>
        <v>0</v>
      </c>
      <c r="AA13" s="119">
        <f t="shared" si="0"/>
        <v>1</v>
      </c>
      <c r="AB13" s="120">
        <f>'Sièges (R5)'!AB13-AA13</f>
        <v>1</v>
      </c>
    </row>
    <row r="14" spans="1:28" ht="18">
      <c r="A14" s="118" t="s">
        <v>53</v>
      </c>
      <c r="B14" s="121">
        <f>IF(AND('Sièges (R5)'!$AB$14&gt;0,'Suffrages (R6)'!B14='Suffrages (R6)'!$AA$14),1,0)</f>
        <v>0</v>
      </c>
      <c r="C14" s="121">
        <f>IF(AND('Sièges (R5)'!$AB$14&gt;0,'Suffrages (R6)'!C14='Suffrages (R6)'!$AA$14),1,0)</f>
        <v>0</v>
      </c>
      <c r="D14" s="121">
        <f>IF(AND('Sièges (R5)'!$AB$14&gt;0,'Suffrages (R6)'!D14='Suffrages (R6)'!$AA$14),1,0)</f>
        <v>0</v>
      </c>
      <c r="E14" s="121">
        <f>IF(AND('Sièges (R5)'!$AB$14&gt;0,'Suffrages (R6)'!E14='Suffrages (R6)'!$AA$14),1,0)</f>
        <v>0</v>
      </c>
      <c r="F14" s="121">
        <f>IF(AND('Sièges (R5)'!$AB$14&gt;0,'Suffrages (R6)'!F14='Suffrages (R6)'!$AA$14),1,0)</f>
        <v>0</v>
      </c>
      <c r="G14" s="121">
        <f>IF(AND('Sièges (R5)'!$AB$14&gt;0,'Suffrages (R6)'!G14='Suffrages (R6)'!$AA$14),1,0)</f>
        <v>0</v>
      </c>
      <c r="H14" s="121">
        <f>IF(AND('Sièges (R5)'!$AB$14&gt;0,'Suffrages (R6)'!H14='Suffrages (R6)'!$AA$14),1,0)</f>
        <v>0</v>
      </c>
      <c r="I14" s="121">
        <f>IF(AND('Sièges (R5)'!$AB$14&gt;0,'Suffrages (R6)'!I14='Suffrages (R6)'!$AA$14),1,0)</f>
        <v>0</v>
      </c>
      <c r="J14" s="121">
        <f>IF(AND('Sièges (R5)'!$AB$14&gt;0,'Suffrages (R6)'!J14='Suffrages (R6)'!$AA$14),1,0)</f>
        <v>0</v>
      </c>
      <c r="K14" s="121">
        <f>IF(AND('Sièges (R5)'!$AB$14&gt;0,'Suffrages (R6)'!K14='Suffrages (R6)'!$AA$14),1,0)</f>
        <v>0</v>
      </c>
      <c r="L14" s="121">
        <f>IF(AND('Sièges (R5)'!$AB$14&gt;0,'Suffrages (R6)'!L14='Suffrages (R6)'!$AA$14),1,0)</f>
        <v>0</v>
      </c>
      <c r="M14" s="121">
        <f>IF(AND('Sièges (R5)'!$AB$14&gt;0,'Suffrages (R6)'!M14='Suffrages (R6)'!$AA$14),1,0)</f>
        <v>0</v>
      </c>
      <c r="N14" s="121">
        <f>IF(AND('Sièges (R5)'!$AB$14&gt;0,'Suffrages (R6)'!N14='Suffrages (R6)'!$AA$14),1,0)</f>
        <v>0</v>
      </c>
      <c r="O14" s="121">
        <f>IF(AND('Sièges (R5)'!$AB$14&gt;0,'Suffrages (R6)'!O14='Suffrages (R6)'!$AA$14),1,0)</f>
        <v>0</v>
      </c>
      <c r="P14" s="121">
        <f>IF(AND('Sièges (R5)'!$AB$14&gt;0,'Suffrages (R6)'!P14='Suffrages (R6)'!$AA$14),1,0)</f>
        <v>0</v>
      </c>
      <c r="Q14" s="121">
        <f>IF(AND('Sièges (R5)'!$AB$14&gt;0,'Suffrages (R6)'!Q14='Suffrages (R6)'!$AA$14),1,0)</f>
        <v>0</v>
      </c>
      <c r="R14" s="121">
        <f>IF(AND('Sièges (R5)'!$AB$14&gt;0,'Suffrages (R6)'!R14='Suffrages (R6)'!$AA$14),1,0)</f>
        <v>0</v>
      </c>
      <c r="S14" s="121">
        <f>IF(AND('Sièges (R5)'!$AB$14&gt;0,'Suffrages (R6)'!S14='Suffrages (R6)'!$AA$14),1,0)</f>
        <v>0</v>
      </c>
      <c r="T14" s="121">
        <f>IF(AND('Sièges (R5)'!$AB$14&gt;0,'Suffrages (R6)'!T14='Suffrages (R6)'!$AA$14),1,0)</f>
        <v>0</v>
      </c>
      <c r="U14" s="121">
        <f>IF(AND('Sièges (R5)'!$AB$14&gt;0,'Suffrages (R6)'!U14='Suffrages (R6)'!$AA$14),1,0)</f>
        <v>0</v>
      </c>
      <c r="V14" s="121">
        <f>IF(AND('Sièges (R5)'!$AB$14&gt;0,'Suffrages (R6)'!V14='Suffrages (R6)'!$AA$14),1,0)</f>
        <v>0</v>
      </c>
      <c r="W14" s="121">
        <f>IF(AND('Sièges (R5)'!$AB$14&gt;0,'Suffrages (R6)'!W14='Suffrages (R6)'!$AA$14),1,0)</f>
        <v>0</v>
      </c>
      <c r="X14" s="121">
        <f>IF(AND('Sièges (R5)'!$AB$14&gt;0,'Suffrages (R6)'!X14='Suffrages (R6)'!$AA$14),1,0)</f>
        <v>0</v>
      </c>
      <c r="Y14" s="121">
        <f>IF(AND('Sièges (R5)'!$AB$14&gt;0,'Suffrages (R6)'!Y14='Suffrages (R6)'!$AA$14),1,0)</f>
        <v>0</v>
      </c>
      <c r="Z14" s="121">
        <f>IF(AND('Sièges (R5)'!$AB$14&gt;0,'Suffrages (R6)'!Z14='Suffrages (R6)'!$AA$14),1,0)</f>
        <v>0</v>
      </c>
      <c r="AA14" s="119">
        <f t="shared" si="0"/>
        <v>0</v>
      </c>
      <c r="AB14" s="120">
        <f>'Sièges (R5)'!AB14-AA14</f>
        <v>0</v>
      </c>
    </row>
    <row r="15" spans="1:28" ht="18">
      <c r="A15" s="118" t="s">
        <v>54</v>
      </c>
      <c r="B15" s="121">
        <f>IF(AND('Sièges (R5)'!$AB$15&gt;0,'Suffrages (R6)'!B15='Suffrages (R6)'!$AA$15),1,0)</f>
        <v>0</v>
      </c>
      <c r="C15" s="121">
        <f>IF(AND('Sièges (R5)'!$AB$15&gt;0,'Suffrages (R6)'!C15='Suffrages (R6)'!$AA$15),1,0)</f>
        <v>0</v>
      </c>
      <c r="D15" s="121">
        <f>IF(AND('Sièges (R5)'!$AB$15&gt;0,'Suffrages (R6)'!D15='Suffrages (R6)'!$AA$15),1,0)</f>
        <v>0</v>
      </c>
      <c r="E15" s="121">
        <f>IF(AND('Sièges (R5)'!$AB$15&gt;0,'Suffrages (R6)'!E15='Suffrages (R6)'!$AA$15),1,0)</f>
        <v>0</v>
      </c>
      <c r="F15" s="121">
        <f>IF(AND('Sièges (R5)'!$AB$15&gt;0,'Suffrages (R6)'!F15='Suffrages (R6)'!$AA$15),1,0)</f>
        <v>0</v>
      </c>
      <c r="G15" s="121">
        <f>IF(AND('Sièges (R5)'!$AB$15&gt;0,'Suffrages (R6)'!G15='Suffrages (R6)'!$AA$15),1,0)</f>
        <v>0</v>
      </c>
      <c r="H15" s="121">
        <f>IF(AND('Sièges (R5)'!$AB$15&gt;0,'Suffrages (R6)'!H15='Suffrages (R6)'!$AA$15),1,0)</f>
        <v>0</v>
      </c>
      <c r="I15" s="121">
        <f>IF(AND('Sièges (R5)'!$AB$15&gt;0,'Suffrages (R6)'!I15='Suffrages (R6)'!$AA$15),1,0)</f>
        <v>0</v>
      </c>
      <c r="J15" s="121">
        <f>IF(AND('Sièges (R5)'!$AB$15&gt;0,'Suffrages (R6)'!J15='Suffrages (R6)'!$AA$15),1,0)</f>
        <v>0</v>
      </c>
      <c r="K15" s="121">
        <f>IF(AND('Sièges (R5)'!$AB$15&gt;0,'Suffrages (R6)'!K15='Suffrages (R6)'!$AA$15),1,0)</f>
        <v>0</v>
      </c>
      <c r="L15" s="121">
        <f>IF(AND('Sièges (R5)'!$AB$15&gt;0,'Suffrages (R6)'!L15='Suffrages (R6)'!$AA$15),1,0)</f>
        <v>0</v>
      </c>
      <c r="M15" s="121">
        <f>IF(AND('Sièges (R5)'!$AB$15&gt;0,'Suffrages (R6)'!M15='Suffrages (R6)'!$AA$15),1,0)</f>
        <v>0</v>
      </c>
      <c r="N15" s="121">
        <f>IF(AND('Sièges (R5)'!$AB$15&gt;0,'Suffrages (R6)'!N15='Suffrages (R6)'!$AA$15),1,0)</f>
        <v>0</v>
      </c>
      <c r="O15" s="121">
        <f>IF(AND('Sièges (R5)'!$AB$15&gt;0,'Suffrages (R6)'!O15='Suffrages (R6)'!$AA$15),1,0)</f>
        <v>0</v>
      </c>
      <c r="P15" s="121">
        <f>IF(AND('Sièges (R5)'!$AB$15&gt;0,'Suffrages (R6)'!P15='Suffrages (R6)'!$AA$15),1,0)</f>
        <v>0</v>
      </c>
      <c r="Q15" s="121">
        <f>IF(AND('Sièges (R5)'!$AB$15&gt;0,'Suffrages (R6)'!Q15='Suffrages (R6)'!$AA$15),1,0)</f>
        <v>0</v>
      </c>
      <c r="R15" s="121">
        <f>IF(AND('Sièges (R5)'!$AB$15&gt;0,'Suffrages (R6)'!R15='Suffrages (R6)'!$AA$15),1,0)</f>
        <v>0</v>
      </c>
      <c r="S15" s="121">
        <f>IF(AND('Sièges (R5)'!$AB$15&gt;0,'Suffrages (R6)'!S15='Suffrages (R6)'!$AA$15),1,0)</f>
        <v>0</v>
      </c>
      <c r="T15" s="121">
        <f>IF(AND('Sièges (R5)'!$AB$15&gt;0,'Suffrages (R6)'!T15='Suffrages (R6)'!$AA$15),1,0)</f>
        <v>0</v>
      </c>
      <c r="U15" s="121">
        <f>IF(AND('Sièges (R5)'!$AB$15&gt;0,'Suffrages (R6)'!U15='Suffrages (R6)'!$AA$15),1,0)</f>
        <v>0</v>
      </c>
      <c r="V15" s="121">
        <f>IF(AND('Sièges (R5)'!$AB$15&gt;0,'Suffrages (R6)'!V15='Suffrages (R6)'!$AA$15),1,0)</f>
        <v>0</v>
      </c>
      <c r="W15" s="121">
        <f>IF(AND('Sièges (R5)'!$AB$15&gt;0,'Suffrages (R6)'!W15='Suffrages (R6)'!$AA$15),1,0)</f>
        <v>0</v>
      </c>
      <c r="X15" s="121">
        <f>IF(AND('Sièges (R5)'!$AB$15&gt;0,'Suffrages (R6)'!X15='Suffrages (R6)'!$AA$15),1,0)</f>
        <v>0</v>
      </c>
      <c r="Y15" s="121">
        <f>IF(AND('Sièges (R5)'!$AB$15&gt;0,'Suffrages (R6)'!Y15='Suffrages (R6)'!$AA$15),1,0)</f>
        <v>0</v>
      </c>
      <c r="Z15" s="121">
        <f>IF(AND('Sièges (R5)'!$AB$15&gt;0,'Suffrages (R6)'!Z15='Suffrages (R6)'!$AA$15),1,0)</f>
        <v>1</v>
      </c>
      <c r="AA15" s="119">
        <f t="shared" si="0"/>
        <v>1</v>
      </c>
      <c r="AB15" s="120">
        <f>'Sièges (R5)'!AB15-AA15</f>
        <v>1</v>
      </c>
    </row>
    <row r="16" spans="1:28" ht="18">
      <c r="A16" s="118" t="s">
        <v>55</v>
      </c>
      <c r="B16" s="121">
        <f>IF(AND('Sièges (R5)'!$AB$16&gt;0,'Suffrages (R6)'!B16='Suffrages (R6)'!$AA$16),1,0)</f>
        <v>0</v>
      </c>
      <c r="C16" s="121">
        <f>IF(AND('Sièges (R5)'!$AB$16&gt;0,'Suffrages (R6)'!C16='Suffrages (R6)'!$AA$16),1,0)</f>
        <v>0</v>
      </c>
      <c r="D16" s="121">
        <f>IF(AND('Sièges (R5)'!$AB$16&gt;0,'Suffrages (R6)'!D16='Suffrages (R6)'!$AA$16),1,0)</f>
        <v>0</v>
      </c>
      <c r="E16" s="121">
        <f>IF(AND('Sièges (R5)'!$AB$16&gt;0,'Suffrages (R6)'!E16='Suffrages (R6)'!$AA$16),1,0)</f>
        <v>0</v>
      </c>
      <c r="F16" s="121">
        <f>IF(AND('Sièges (R5)'!$AB$16&gt;0,'Suffrages (R6)'!F16='Suffrages (R6)'!$AA$16),1,0)</f>
        <v>0</v>
      </c>
      <c r="G16" s="121">
        <f>IF(AND('Sièges (R5)'!$AB$16&gt;0,'Suffrages (R6)'!G16='Suffrages (R6)'!$AA$16),1,0)</f>
        <v>0</v>
      </c>
      <c r="H16" s="121">
        <f>IF(AND('Sièges (R5)'!$AB$16&gt;0,'Suffrages (R6)'!H16='Suffrages (R6)'!$AA$16),1,0)</f>
        <v>0</v>
      </c>
      <c r="I16" s="121">
        <f>IF(AND('Sièges (R5)'!$AB$16&gt;0,'Suffrages (R6)'!I16='Suffrages (R6)'!$AA$16),1,0)</f>
        <v>0</v>
      </c>
      <c r="J16" s="121">
        <f>IF(AND('Sièges (R5)'!$AB$16&gt;0,'Suffrages (R6)'!J16='Suffrages (R6)'!$AA$16),1,0)</f>
        <v>0</v>
      </c>
      <c r="K16" s="121">
        <f>IF(AND('Sièges (R5)'!$AB$16&gt;0,'Suffrages (R6)'!K16='Suffrages (R6)'!$AA$16),1,0)</f>
        <v>0</v>
      </c>
      <c r="L16" s="121">
        <f>IF(AND('Sièges (R5)'!$AB$16&gt;0,'Suffrages (R6)'!L16='Suffrages (R6)'!$AA$16),1,0)</f>
        <v>0</v>
      </c>
      <c r="M16" s="121">
        <f>IF(AND('Sièges (R5)'!$AB$16&gt;0,'Suffrages (R6)'!M16='Suffrages (R6)'!$AA$16),1,0)</f>
        <v>0</v>
      </c>
      <c r="N16" s="121">
        <f>IF(AND('Sièges (R5)'!$AB$16&gt;0,'Suffrages (R6)'!N16='Suffrages (R6)'!$AA$16),1,0)</f>
        <v>0</v>
      </c>
      <c r="O16" s="121">
        <f>IF(AND('Sièges (R5)'!$AB$16&gt;0,'Suffrages (R6)'!O16='Suffrages (R6)'!$AA$16),1,0)</f>
        <v>0</v>
      </c>
      <c r="P16" s="121">
        <f>IF(AND('Sièges (R5)'!$AB$16&gt;0,'Suffrages (R6)'!P16='Suffrages (R6)'!$AA$16),1,0)</f>
        <v>0</v>
      </c>
      <c r="Q16" s="121">
        <f>IF(AND('Sièges (R5)'!$AB$16&gt;0,'Suffrages (R6)'!Q16='Suffrages (R6)'!$AA$16),1,0)</f>
        <v>0</v>
      </c>
      <c r="R16" s="121">
        <f>IF(AND('Sièges (R5)'!$AB$16&gt;0,'Suffrages (R6)'!R16='Suffrages (R6)'!$AA$16),1,0)</f>
        <v>0</v>
      </c>
      <c r="S16" s="121">
        <f>IF(AND('Sièges (R5)'!$AB$16&gt;0,'Suffrages (R6)'!S16='Suffrages (R6)'!$AA$16),1,0)</f>
        <v>0</v>
      </c>
      <c r="T16" s="121">
        <f>IF(AND('Sièges (R5)'!$AB$16&gt;0,'Suffrages (R6)'!T16='Suffrages (R6)'!$AA$16),1,0)</f>
        <v>1</v>
      </c>
      <c r="U16" s="121">
        <f>IF(AND('Sièges (R5)'!$AB$16&gt;0,'Suffrages (R6)'!U16='Suffrages (R6)'!$AA$16),1,0)</f>
        <v>0</v>
      </c>
      <c r="V16" s="121">
        <f>IF(AND('Sièges (R5)'!$AB$16&gt;0,'Suffrages (R6)'!V16='Suffrages (R6)'!$AA$16),1,0)</f>
        <v>0</v>
      </c>
      <c r="W16" s="121">
        <f>IF(AND('Sièges (R5)'!$AB$16&gt;0,'Suffrages (R6)'!W16='Suffrages (R6)'!$AA$16),1,0)</f>
        <v>0</v>
      </c>
      <c r="X16" s="121">
        <f>IF(AND('Sièges (R5)'!$AB$16&gt;0,'Suffrages (R6)'!X16='Suffrages (R6)'!$AA$16),1,0)</f>
        <v>0</v>
      </c>
      <c r="Y16" s="121">
        <f>IF(AND('Sièges (R5)'!$AB$16&gt;0,'Suffrages (R6)'!Y16='Suffrages (R6)'!$AA$16),1,0)</f>
        <v>0</v>
      </c>
      <c r="Z16" s="121">
        <f>IF(AND('Sièges (R5)'!$AB$16&gt;0,'Suffrages (R6)'!Z16='Suffrages (R6)'!$AA$16),1,0)</f>
        <v>0</v>
      </c>
      <c r="AA16" s="119">
        <f t="shared" si="0"/>
        <v>1</v>
      </c>
      <c r="AB16" s="120">
        <f>'Sièges (R5)'!AB16-AA16</f>
        <v>1</v>
      </c>
    </row>
    <row r="17" spans="1:28" ht="18">
      <c r="A17" s="118" t="s">
        <v>56</v>
      </c>
      <c r="B17" s="121">
        <f>IF(AND('Sièges (R5)'!$AB$17&gt;0,'Suffrages (R6)'!B17='Suffrages (R6)'!$AA$17),1,0)</f>
        <v>0</v>
      </c>
      <c r="C17" s="121">
        <f>IF(AND('Sièges (R5)'!$AB$17&gt;0,'Suffrages (R6)'!C17='Suffrages (R6)'!$AA$17),1,0)</f>
        <v>0</v>
      </c>
      <c r="D17" s="121">
        <f>IF(AND('Sièges (R5)'!$AB$17&gt;0,'Suffrages (R6)'!D17='Suffrages (R6)'!$AA$17),1,0)</f>
        <v>0</v>
      </c>
      <c r="E17" s="121">
        <f>IF(AND('Sièges (R5)'!$AB$17&gt;0,'Suffrages (R6)'!E17='Suffrages (R6)'!$AA$17),1,0)</f>
        <v>0</v>
      </c>
      <c r="F17" s="121">
        <f>IF(AND('Sièges (R5)'!$AB$17&gt;0,'Suffrages (R6)'!F17='Suffrages (R6)'!$AA$17),1,0)</f>
        <v>0</v>
      </c>
      <c r="G17" s="121">
        <f>IF(AND('Sièges (R5)'!$AB$17&gt;0,'Suffrages (R6)'!G17='Suffrages (R6)'!$AA$17),1,0)</f>
        <v>0</v>
      </c>
      <c r="H17" s="121">
        <f>IF(AND('Sièges (R5)'!$AB$17&gt;0,'Suffrages (R6)'!H17='Suffrages (R6)'!$AA$17),1,0)</f>
        <v>0</v>
      </c>
      <c r="I17" s="121">
        <f>IF(AND('Sièges (R5)'!$AB$17&gt;0,'Suffrages (R6)'!I17='Suffrages (R6)'!$AA$17),1,0)</f>
        <v>0</v>
      </c>
      <c r="J17" s="121">
        <f>IF(AND('Sièges (R5)'!$AB$17&gt;0,'Suffrages (R6)'!J17='Suffrages (R6)'!$AA$17),1,0)</f>
        <v>0</v>
      </c>
      <c r="K17" s="121">
        <f>IF(AND('Sièges (R5)'!$AB$17&gt;0,'Suffrages (R6)'!K17='Suffrages (R6)'!$AA$17),1,0)</f>
        <v>0</v>
      </c>
      <c r="L17" s="121">
        <f>IF(AND('Sièges (R5)'!$AB$17&gt;0,'Suffrages (R6)'!L17='Suffrages (R6)'!$AA$17),1,0)</f>
        <v>0</v>
      </c>
      <c r="M17" s="121">
        <f>IF(AND('Sièges (R5)'!$AB$17&gt;0,'Suffrages (R6)'!M17='Suffrages (R6)'!$AA$17),1,0)</f>
        <v>0</v>
      </c>
      <c r="N17" s="121">
        <f>IF(AND('Sièges (R5)'!$AB$17&gt;0,'Suffrages (R6)'!N17='Suffrages (R6)'!$AA$17),1,0)</f>
        <v>1</v>
      </c>
      <c r="O17" s="121">
        <f>IF(AND('Sièges (R5)'!$AB$17&gt;0,'Suffrages (R6)'!O17='Suffrages (R6)'!$AA$17),1,0)</f>
        <v>0</v>
      </c>
      <c r="P17" s="121">
        <f>IF(AND('Sièges (R5)'!$AB$17&gt;0,'Suffrages (R6)'!P17='Suffrages (R6)'!$AA$17),1,0)</f>
        <v>0</v>
      </c>
      <c r="Q17" s="121">
        <f>IF(AND('Sièges (R5)'!$AB$17&gt;0,'Suffrages (R6)'!Q17='Suffrages (R6)'!$AA$17),1,0)</f>
        <v>0</v>
      </c>
      <c r="R17" s="121">
        <f>IF(AND('Sièges (R5)'!$AB$17&gt;0,'Suffrages (R6)'!R17='Suffrages (R6)'!$AA$17),1,0)</f>
        <v>0</v>
      </c>
      <c r="S17" s="121">
        <f>IF(AND('Sièges (R5)'!$AB$17&gt;0,'Suffrages (R6)'!S17='Suffrages (R6)'!$AA$17),1,0)</f>
        <v>0</v>
      </c>
      <c r="T17" s="121">
        <f>IF(AND('Sièges (R5)'!$AB$17&gt;0,'Suffrages (R6)'!T17='Suffrages (R6)'!$AA$17),1,0)</f>
        <v>0</v>
      </c>
      <c r="U17" s="121">
        <f>IF(AND('Sièges (R5)'!$AB$17&gt;0,'Suffrages (R6)'!U17='Suffrages (R6)'!$AA$17),1,0)</f>
        <v>0</v>
      </c>
      <c r="V17" s="121">
        <f>IF(AND('Sièges (R5)'!$AB$17&gt;0,'Suffrages (R6)'!V17='Suffrages (R6)'!$AA$17),1,0)</f>
        <v>0</v>
      </c>
      <c r="W17" s="121">
        <f>IF(AND('Sièges (R5)'!$AB$17&gt;0,'Suffrages (R6)'!W17='Suffrages (R6)'!$AA$17),1,0)</f>
        <v>0</v>
      </c>
      <c r="X17" s="121">
        <f>IF(AND('Sièges (R5)'!$AB$17&gt;0,'Suffrages (R6)'!X17='Suffrages (R6)'!$AA$17),1,0)</f>
        <v>0</v>
      </c>
      <c r="Y17" s="121">
        <f>IF(AND('Sièges (R5)'!$AB$17&gt;0,'Suffrages (R6)'!Y17='Suffrages (R6)'!$AA$17),1,0)</f>
        <v>0</v>
      </c>
      <c r="Z17" s="121">
        <f>IF(AND('Sièges (R5)'!$AB$17&gt;0,'Suffrages (R6)'!Z17='Suffrages (R6)'!$AA$17),1,0)</f>
        <v>0</v>
      </c>
      <c r="AA17" s="119">
        <f t="shared" si="0"/>
        <v>1</v>
      </c>
      <c r="AB17" s="120">
        <f>'Sièges (R5)'!AB17-AA17</f>
        <v>1</v>
      </c>
    </row>
    <row r="18" spans="1:28" ht="18">
      <c r="A18" s="118" t="s">
        <v>57</v>
      </c>
      <c r="B18" s="121">
        <f>IF(AND('Sièges (R5)'!$AB$18&gt;0,'Suffrages (R6)'!B18='Suffrages (R6)'!$AA$18),1,0)</f>
        <v>0</v>
      </c>
      <c r="C18" s="121">
        <f>IF(AND('Sièges (R5)'!$AB$18&gt;0,'Suffrages (R6)'!C18='Suffrages (R6)'!$AA$18),1,0)</f>
        <v>0</v>
      </c>
      <c r="D18" s="121">
        <f>IF(AND('Sièges (R5)'!$AB$18&gt;0,'Suffrages (R6)'!D18='Suffrages (R6)'!$AA$18),1,0)</f>
        <v>0</v>
      </c>
      <c r="E18" s="121">
        <f>IF(AND('Sièges (R5)'!$AB$18&gt;0,'Suffrages (R6)'!E18='Suffrages (R6)'!$AA$18),1,0)</f>
        <v>0</v>
      </c>
      <c r="F18" s="121">
        <f>IF(AND('Sièges (R5)'!$AB$18&gt;0,'Suffrages (R6)'!F18='Suffrages (R6)'!$AA$18),1,0)</f>
        <v>0</v>
      </c>
      <c r="G18" s="121">
        <f>IF(AND('Sièges (R5)'!$AB$18&gt;0,'Suffrages (R6)'!G18='Suffrages (R6)'!$AA$18),1,0)</f>
        <v>0</v>
      </c>
      <c r="H18" s="121">
        <f>IF(AND('Sièges (R5)'!$AB$18&gt;0,'Suffrages (R6)'!H18='Suffrages (R6)'!$AA$18),1,0)</f>
        <v>0</v>
      </c>
      <c r="I18" s="121">
        <f>IF(AND('Sièges (R5)'!$AB$18&gt;0,'Suffrages (R6)'!I18='Suffrages (R6)'!$AA$18),1,0)</f>
        <v>0</v>
      </c>
      <c r="J18" s="121">
        <f>IF(AND('Sièges (R5)'!$AB$18&gt;0,'Suffrages (R6)'!J18='Suffrages (R6)'!$AA$18),1,0)</f>
        <v>0</v>
      </c>
      <c r="K18" s="121">
        <f>IF(AND('Sièges (R5)'!$AB$18&gt;0,'Suffrages (R6)'!K18='Suffrages (R6)'!$AA$18),1,0)</f>
        <v>0</v>
      </c>
      <c r="L18" s="121">
        <f>IF(AND('Sièges (R5)'!$AB$18&gt;0,'Suffrages (R6)'!L18='Suffrages (R6)'!$AA$18),1,0)</f>
        <v>0</v>
      </c>
      <c r="M18" s="121">
        <f>IF(AND('Sièges (R5)'!$AB$18&gt;0,'Suffrages (R6)'!M18='Suffrages (R6)'!$AA$18),1,0)</f>
        <v>0</v>
      </c>
      <c r="N18" s="121">
        <f>IF(AND('Sièges (R5)'!$AB$18&gt;0,'Suffrages (R6)'!N18='Suffrages (R6)'!$AA$18),1,0)</f>
        <v>0</v>
      </c>
      <c r="O18" s="121">
        <f>IF(AND('Sièges (R5)'!$AB$18&gt;0,'Suffrages (R6)'!O18='Suffrages (R6)'!$AA$18),1,0)</f>
        <v>0</v>
      </c>
      <c r="P18" s="121">
        <f>IF(AND('Sièges (R5)'!$AB$18&gt;0,'Suffrages (R6)'!P18='Suffrages (R6)'!$AA$18),1,0)</f>
        <v>0</v>
      </c>
      <c r="Q18" s="121">
        <f>IF(AND('Sièges (R5)'!$AB$18&gt;0,'Suffrages (R6)'!Q18='Suffrages (R6)'!$AA$18),1,0)</f>
        <v>0</v>
      </c>
      <c r="R18" s="121">
        <f>IF(AND('Sièges (R5)'!$AB$18&gt;0,'Suffrages (R6)'!R18='Suffrages (R6)'!$AA$18),1,0)</f>
        <v>0</v>
      </c>
      <c r="S18" s="121">
        <f>IF(AND('Sièges (R5)'!$AB$18&gt;0,'Suffrages (R6)'!S18='Suffrages (R6)'!$AA$18),1,0)</f>
        <v>0</v>
      </c>
      <c r="T18" s="121">
        <f>IF(AND('Sièges (R5)'!$AB$18&gt;0,'Suffrages (R6)'!T18='Suffrages (R6)'!$AA$18),1,0)</f>
        <v>0</v>
      </c>
      <c r="U18" s="121">
        <f>IF(AND('Sièges (R5)'!$AB$18&gt;0,'Suffrages (R6)'!U18='Suffrages (R6)'!$AA$18),1,0)</f>
        <v>0</v>
      </c>
      <c r="V18" s="121">
        <f>IF(AND('Sièges (R5)'!$AB$18&gt;0,'Suffrages (R6)'!V18='Suffrages (R6)'!$AA$18),1,0)</f>
        <v>0</v>
      </c>
      <c r="W18" s="121">
        <f>IF(AND('Sièges (R5)'!$AB$18&gt;0,'Suffrages (R6)'!W18='Suffrages (R6)'!$AA$18),1,0)</f>
        <v>1</v>
      </c>
      <c r="X18" s="121">
        <f>IF(AND('Sièges (R5)'!$AB$18&gt;0,'Suffrages (R6)'!X18='Suffrages (R6)'!$AA$18),1,0)</f>
        <v>0</v>
      </c>
      <c r="Y18" s="121">
        <f>IF(AND('Sièges (R5)'!$AB$18&gt;0,'Suffrages (R6)'!Y18='Suffrages (R6)'!$AA$18),1,0)</f>
        <v>0</v>
      </c>
      <c r="Z18" s="121">
        <f>IF(AND('Sièges (R5)'!$AB$18&gt;0,'Suffrages (R6)'!Z18='Suffrages (R6)'!$AA$18),1,0)</f>
        <v>0</v>
      </c>
      <c r="AA18" s="119">
        <f t="shared" si="0"/>
        <v>1</v>
      </c>
      <c r="AB18" s="120">
        <f>'Sièges (R5)'!AB18-AA18</f>
        <v>0</v>
      </c>
    </row>
    <row r="19" spans="1:28" ht="18">
      <c r="A19" s="118" t="s">
        <v>58</v>
      </c>
      <c r="B19" s="121">
        <f>IF(AND('Sièges (R5)'!$AB$19&gt;0,'Suffrages (R6)'!B19='Suffrages (R6)'!$AA$19),1,0)</f>
        <v>0</v>
      </c>
      <c r="C19" s="121">
        <f>IF(AND('Sièges (R5)'!$AB$19&gt;0,'Suffrages (R6)'!C19='Suffrages (R6)'!$AA$19),1,0)</f>
        <v>0</v>
      </c>
      <c r="D19" s="121">
        <f>IF(AND('Sièges (R5)'!$AB$19&gt;0,'Suffrages (R6)'!D19='Suffrages (R6)'!$AA$19),1,0)</f>
        <v>0</v>
      </c>
      <c r="E19" s="121">
        <f>IF(AND('Sièges (R5)'!$AB$19&gt;0,'Suffrages (R6)'!E19='Suffrages (R6)'!$AA$19),1,0)</f>
        <v>0</v>
      </c>
      <c r="F19" s="121">
        <f>IF(AND('Sièges (R5)'!$AB$19&gt;0,'Suffrages (R6)'!F19='Suffrages (R6)'!$AA$19),1,0)</f>
        <v>0</v>
      </c>
      <c r="G19" s="121">
        <f>IF(AND('Sièges (R5)'!$AB$19&gt;0,'Suffrages (R6)'!G19='Suffrages (R6)'!$AA$19),1,0)</f>
        <v>0</v>
      </c>
      <c r="H19" s="121">
        <f>IF(AND('Sièges (R5)'!$AB$19&gt;0,'Suffrages (R6)'!H19='Suffrages (R6)'!$AA$19),1,0)</f>
        <v>0</v>
      </c>
      <c r="I19" s="121">
        <f>IF(AND('Sièges (R5)'!$AB$19&gt;0,'Suffrages (R6)'!I19='Suffrages (R6)'!$AA$19),1,0)</f>
        <v>0</v>
      </c>
      <c r="J19" s="121">
        <f>IF(AND('Sièges (R5)'!$AB$19&gt;0,'Suffrages (R6)'!J19='Suffrages (R6)'!$AA$19),1,0)</f>
        <v>0</v>
      </c>
      <c r="K19" s="121">
        <f>IF(AND('Sièges (R5)'!$AB$19&gt;0,'Suffrages (R6)'!K19='Suffrages (R6)'!$AA$19),1,0)</f>
        <v>0</v>
      </c>
      <c r="L19" s="121">
        <f>IF(AND('Sièges (R5)'!$AB$19&gt;0,'Suffrages (R6)'!L19='Suffrages (R6)'!$AA$19),1,0)</f>
        <v>0</v>
      </c>
      <c r="M19" s="121">
        <f>IF(AND('Sièges (R5)'!$AB$19&gt;0,'Suffrages (R6)'!M19='Suffrages (R6)'!$AA$19),1,0)</f>
        <v>0</v>
      </c>
      <c r="N19" s="121">
        <f>IF(AND('Sièges (R5)'!$AB$19&gt;0,'Suffrages (R6)'!N19='Suffrages (R6)'!$AA$19),1,0)</f>
        <v>0</v>
      </c>
      <c r="O19" s="121">
        <f>IF(AND('Sièges (R5)'!$AB$19&gt;0,'Suffrages (R6)'!O19='Suffrages (R6)'!$AA$19),1,0)</f>
        <v>0</v>
      </c>
      <c r="P19" s="121">
        <f>IF(AND('Sièges (R5)'!$AB$19&gt;0,'Suffrages (R6)'!P19='Suffrages (R6)'!$AA$19),1,0)</f>
        <v>0</v>
      </c>
      <c r="Q19" s="121">
        <f>IF(AND('Sièges (R5)'!$AB$19&gt;0,'Suffrages (R6)'!Q19='Suffrages (R6)'!$AA$19),1,0)</f>
        <v>0</v>
      </c>
      <c r="R19" s="121">
        <f>IF(AND('Sièges (R5)'!$AB$19&gt;0,'Suffrages (R6)'!R19='Suffrages (R6)'!$AA$19),1,0)</f>
        <v>0</v>
      </c>
      <c r="S19" s="121">
        <f>IF(AND('Sièges (R5)'!$AB$19&gt;0,'Suffrages (R6)'!S19='Suffrages (R6)'!$AA$19),1,0)</f>
        <v>0</v>
      </c>
      <c r="T19" s="121">
        <f>IF(AND('Sièges (R5)'!$AB$19&gt;0,'Suffrages (R6)'!T19='Suffrages (R6)'!$AA$19),1,0)</f>
        <v>0</v>
      </c>
      <c r="U19" s="121">
        <f>IF(AND('Sièges (R5)'!$AB$19&gt;0,'Suffrages (R6)'!U19='Suffrages (R6)'!$AA$19),1,0)</f>
        <v>0</v>
      </c>
      <c r="V19" s="121">
        <f>IF(AND('Sièges (R5)'!$AB$19&gt;0,'Suffrages (R6)'!V19='Suffrages (R6)'!$AA$19),1,0)</f>
        <v>0</v>
      </c>
      <c r="W19" s="121">
        <f>IF(AND('Sièges (R5)'!$AB$19&gt;0,'Suffrages (R6)'!W19='Suffrages (R6)'!$AA$19),1,0)</f>
        <v>0</v>
      </c>
      <c r="X19" s="121">
        <f>IF(AND('Sièges (R5)'!$AB$19&gt;0,'Suffrages (R6)'!X19='Suffrages (R6)'!$AA$19),1,0)</f>
        <v>0</v>
      </c>
      <c r="Y19" s="121">
        <f>IF(AND('Sièges (R5)'!$AB$19&gt;0,'Suffrages (R6)'!Y19='Suffrages (R6)'!$AA$19),1,0)</f>
        <v>0</v>
      </c>
      <c r="Z19" s="121">
        <f>IF(AND('Sièges (R5)'!$AB$19&gt;0,'Suffrages (R6)'!Z19='Suffrages (R6)'!$AA$19),1,0)</f>
        <v>0</v>
      </c>
      <c r="AA19" s="119">
        <f t="shared" si="0"/>
        <v>0</v>
      </c>
      <c r="AB19" s="120">
        <f>'Sièges (R5)'!AB19-AA19</f>
        <v>0</v>
      </c>
    </row>
    <row r="20" spans="1:28" ht="18">
      <c r="A20" s="118" t="s">
        <v>59</v>
      </c>
      <c r="B20" s="121">
        <f>IF(AND('Sièges (R5)'!$AB$20&gt;0,'Suffrages (R6)'!B20='Suffrages (R6)'!$AA$20),1,0)</f>
        <v>0</v>
      </c>
      <c r="C20" s="121">
        <f>IF(AND('Sièges (R5)'!$AB$20&gt;0,'Suffrages (R6)'!C20='Suffrages (R6)'!$AA$20),1,0)</f>
        <v>0</v>
      </c>
      <c r="D20" s="121">
        <f>IF(AND('Sièges (R5)'!$AB$20&gt;0,'Suffrages (R6)'!D20='Suffrages (R6)'!$AA$20),1,0)</f>
        <v>0</v>
      </c>
      <c r="E20" s="121">
        <f>IF(AND('Sièges (R5)'!$AB$20&gt;0,'Suffrages (R6)'!E20='Suffrages (R6)'!$AA$20),1,0)</f>
        <v>0</v>
      </c>
      <c r="F20" s="121">
        <f>IF(AND('Sièges (R5)'!$AB$20&gt;0,'Suffrages (R6)'!F20='Suffrages (R6)'!$AA$20),1,0)</f>
        <v>0</v>
      </c>
      <c r="G20" s="121">
        <f>IF(AND('Sièges (R5)'!$AB$20&gt;0,'Suffrages (R6)'!G20='Suffrages (R6)'!$AA$20),1,0)</f>
        <v>0</v>
      </c>
      <c r="H20" s="121">
        <f>IF(AND('Sièges (R5)'!$AB$20&gt;0,'Suffrages (R6)'!H20='Suffrages (R6)'!$AA$20),1,0)</f>
        <v>0</v>
      </c>
      <c r="I20" s="121">
        <f>IF(AND('Sièges (R5)'!$AB$20&gt;0,'Suffrages (R6)'!I20='Suffrages (R6)'!$AA$20),1,0)</f>
        <v>0</v>
      </c>
      <c r="J20" s="121">
        <f>IF(AND('Sièges (R5)'!$AB$20&gt;0,'Suffrages (R6)'!J20='Suffrages (R6)'!$AA$20),1,0)</f>
        <v>0</v>
      </c>
      <c r="K20" s="121">
        <f>IF(AND('Sièges (R5)'!$AB$20&gt;0,'Suffrages (R6)'!K20='Suffrages (R6)'!$AA$20),1,0)</f>
        <v>0</v>
      </c>
      <c r="L20" s="121">
        <f>IF(AND('Sièges (R5)'!$AB$20&gt;0,'Suffrages (R6)'!L20='Suffrages (R6)'!$AA$20),1,0)</f>
        <v>0</v>
      </c>
      <c r="M20" s="121">
        <f>IF(AND('Sièges (R5)'!$AB$20&gt;0,'Suffrages (R6)'!M20='Suffrages (R6)'!$AA$20),1,0)</f>
        <v>0</v>
      </c>
      <c r="N20" s="121">
        <f>IF(AND('Sièges (R5)'!$AB$20&gt;0,'Suffrages (R6)'!N20='Suffrages (R6)'!$AA$20),1,0)</f>
        <v>0</v>
      </c>
      <c r="O20" s="121">
        <f>IF(AND('Sièges (R5)'!$AB$20&gt;0,'Suffrages (R6)'!O20='Suffrages (R6)'!$AA$20),1,0)</f>
        <v>0</v>
      </c>
      <c r="P20" s="121">
        <f>IF(AND('Sièges (R5)'!$AB$20&gt;0,'Suffrages (R6)'!P20='Suffrages (R6)'!$AA$20),1,0)</f>
        <v>0</v>
      </c>
      <c r="Q20" s="121">
        <f>IF(AND('Sièges (R5)'!$AB$20&gt;0,'Suffrages (R6)'!Q20='Suffrages (R6)'!$AA$20),1,0)</f>
        <v>0</v>
      </c>
      <c r="R20" s="121">
        <f>IF(AND('Sièges (R5)'!$AB$20&gt;0,'Suffrages (R6)'!R20='Suffrages (R6)'!$AA$20),1,0)</f>
        <v>0</v>
      </c>
      <c r="S20" s="121">
        <f>IF(AND('Sièges (R5)'!$AB$20&gt;0,'Suffrages (R6)'!S20='Suffrages (R6)'!$AA$20),1,0)</f>
        <v>0</v>
      </c>
      <c r="T20" s="121">
        <f>IF(AND('Sièges (R5)'!$AB$20&gt;0,'Suffrages (R6)'!T20='Suffrages (R6)'!$AA$20),1,0)</f>
        <v>0</v>
      </c>
      <c r="U20" s="121">
        <f>IF(AND('Sièges (R5)'!$AB$20&gt;0,'Suffrages (R6)'!U20='Suffrages (R6)'!$AA$20),1,0)</f>
        <v>0</v>
      </c>
      <c r="V20" s="121">
        <f>IF(AND('Sièges (R5)'!$AB$20&gt;0,'Suffrages (R6)'!V20='Suffrages (R6)'!$AA$20),1,0)</f>
        <v>0</v>
      </c>
      <c r="W20" s="121">
        <f>IF(AND('Sièges (R5)'!$AB$20&gt;0,'Suffrages (R6)'!W20='Suffrages (R6)'!$AA$20),1,0)</f>
        <v>0</v>
      </c>
      <c r="X20" s="121">
        <f>IF(AND('Sièges (R5)'!$AB$20&gt;0,'Suffrages (R6)'!X20='Suffrages (R6)'!$AA$20),1,0)</f>
        <v>0</v>
      </c>
      <c r="Y20" s="121">
        <f>IF(AND('Sièges (R5)'!$AB$20&gt;0,'Suffrages (R6)'!Y20='Suffrages (R6)'!$AA$20),1,0)</f>
        <v>0</v>
      </c>
      <c r="Z20" s="121">
        <f>IF(AND('Sièges (R5)'!$AB$20&gt;0,'Suffrages (R6)'!Z20='Suffrages (R6)'!$AA$20),1,0)</f>
        <v>0</v>
      </c>
      <c r="AA20" s="119">
        <f t="shared" si="0"/>
        <v>0</v>
      </c>
      <c r="AB20" s="120">
        <f>'Sièges (R5)'!AB20-AA20</f>
        <v>0</v>
      </c>
    </row>
    <row r="21" spans="1:28" ht="18">
      <c r="A21" s="118" t="s">
        <v>60</v>
      </c>
      <c r="B21" s="121">
        <f>IF(AND('Sièges (R5)'!$AB$21&gt;0,'Suffrages (R6)'!B21='Suffrages (R6)'!$AA$21),1,0)</f>
        <v>0</v>
      </c>
      <c r="C21" s="121">
        <f>IF(AND('Sièges (R5)'!$AB$21&gt;0,'Suffrages (R6)'!C21='Suffrages (R6)'!$AA$21),1,0)</f>
        <v>0</v>
      </c>
      <c r="D21" s="121">
        <f>IF(AND('Sièges (R5)'!$AB$21&gt;0,'Suffrages (R6)'!D21='Suffrages (R6)'!$AA$21),1,0)</f>
        <v>1</v>
      </c>
      <c r="E21" s="121">
        <f>IF(AND('Sièges (R5)'!$AB$21&gt;0,'Suffrages (R6)'!E21='Suffrages (R6)'!$AA$21),1,0)</f>
        <v>0</v>
      </c>
      <c r="F21" s="121">
        <f>IF(AND('Sièges (R5)'!$AB$21&gt;0,'Suffrages (R6)'!F21='Suffrages (R6)'!$AA$21),1,0)</f>
        <v>0</v>
      </c>
      <c r="G21" s="121">
        <f>IF(AND('Sièges (R5)'!$AB$21&gt;0,'Suffrages (R6)'!G21='Suffrages (R6)'!$AA$21),1,0)</f>
        <v>0</v>
      </c>
      <c r="H21" s="121">
        <f>IF(AND('Sièges (R5)'!$AB$21&gt;0,'Suffrages (R6)'!H21='Suffrages (R6)'!$AA$21),1,0)</f>
        <v>0</v>
      </c>
      <c r="I21" s="121">
        <f>IF(AND('Sièges (R5)'!$AB$21&gt;0,'Suffrages (R6)'!I21='Suffrages (R6)'!$AA$21),1,0)</f>
        <v>0</v>
      </c>
      <c r="J21" s="121">
        <f>IF(AND('Sièges (R5)'!$AB$21&gt;0,'Suffrages (R6)'!J21='Suffrages (R6)'!$AA$21),1,0)</f>
        <v>0</v>
      </c>
      <c r="K21" s="121">
        <f>IF(AND('Sièges (R5)'!$AB$21&gt;0,'Suffrages (R6)'!K21='Suffrages (R6)'!$AA$21),1,0)</f>
        <v>0</v>
      </c>
      <c r="L21" s="121">
        <f>IF(AND('Sièges (R5)'!$AB$21&gt;0,'Suffrages (R6)'!L21='Suffrages (R6)'!$AA$21),1,0)</f>
        <v>0</v>
      </c>
      <c r="M21" s="121">
        <f>IF(AND('Sièges (R5)'!$AB$21&gt;0,'Suffrages (R6)'!M21='Suffrages (R6)'!$AA$21),1,0)</f>
        <v>0</v>
      </c>
      <c r="N21" s="121">
        <f>IF(AND('Sièges (R5)'!$AB$21&gt;0,'Suffrages (R6)'!N21='Suffrages (R6)'!$AA$21),1,0)</f>
        <v>0</v>
      </c>
      <c r="O21" s="121">
        <f>IF(AND('Sièges (R5)'!$AB$21&gt;0,'Suffrages (R6)'!O21='Suffrages (R6)'!$AA$21),1,0)</f>
        <v>0</v>
      </c>
      <c r="P21" s="121">
        <f>IF(AND('Sièges (R5)'!$AB$21&gt;0,'Suffrages (R6)'!P21='Suffrages (R6)'!$AA$21),1,0)</f>
        <v>0</v>
      </c>
      <c r="Q21" s="121">
        <f>IF(AND('Sièges (R5)'!$AB$21&gt;0,'Suffrages (R6)'!Q21='Suffrages (R6)'!$AA$21),1,0)</f>
        <v>0</v>
      </c>
      <c r="R21" s="121">
        <f>IF(AND('Sièges (R5)'!$AB$21&gt;0,'Suffrages (R6)'!R21='Suffrages (R6)'!$AA$21),1,0)</f>
        <v>0</v>
      </c>
      <c r="S21" s="121">
        <f>IF(AND('Sièges (R5)'!$AB$21&gt;0,'Suffrages (R6)'!S21='Suffrages (R6)'!$AA$21),1,0)</f>
        <v>0</v>
      </c>
      <c r="T21" s="121">
        <f>IF(AND('Sièges (R5)'!$AB$21&gt;0,'Suffrages (R6)'!T21='Suffrages (R6)'!$AA$21),1,0)</f>
        <v>0</v>
      </c>
      <c r="U21" s="121">
        <f>IF(AND('Sièges (R5)'!$AB$21&gt;0,'Suffrages (R6)'!U21='Suffrages (R6)'!$AA$21),1,0)</f>
        <v>0</v>
      </c>
      <c r="V21" s="121">
        <f>IF(AND('Sièges (R5)'!$AB$21&gt;0,'Suffrages (R6)'!V21='Suffrages (R6)'!$AA$21),1,0)</f>
        <v>0</v>
      </c>
      <c r="W21" s="121">
        <f>IF(AND('Sièges (R5)'!$AB$21&gt;0,'Suffrages (R6)'!W21='Suffrages (R6)'!$AA$21),1,0)</f>
        <v>0</v>
      </c>
      <c r="X21" s="121">
        <f>IF(AND('Sièges (R5)'!$AB$21&gt;0,'Suffrages (R6)'!X21='Suffrages (R6)'!$AA$21),1,0)</f>
        <v>0</v>
      </c>
      <c r="Y21" s="121">
        <f>IF(AND('Sièges (R5)'!$AB$21&gt;0,'Suffrages (R6)'!Y21='Suffrages (R6)'!$AA$21),1,0)</f>
        <v>0</v>
      </c>
      <c r="Z21" s="121">
        <f>IF(AND('Sièges (R5)'!$AB$21&gt;0,'Suffrages (R6)'!Z21='Suffrages (R6)'!$AA$21),1,0)</f>
        <v>0</v>
      </c>
      <c r="AA21" s="119">
        <f t="shared" si="0"/>
        <v>1</v>
      </c>
      <c r="AB21" s="120">
        <f>'Sièges (R5)'!AB21-AA21</f>
        <v>1</v>
      </c>
    </row>
    <row r="22" spans="1:28" ht="18">
      <c r="A22" s="118" t="s">
        <v>61</v>
      </c>
      <c r="B22" s="121">
        <f>IF(AND('Sièges (R5)'!$AB$22&gt;0,'Suffrages (R6)'!B22='Suffrages (R6)'!$AA$22),1,0)</f>
        <v>1</v>
      </c>
      <c r="C22" s="121">
        <f>IF(AND('Sièges (R5)'!$AB$22&gt;0,'Suffrages (R6)'!C22='Suffrages (R6)'!$AA$22),1,0)</f>
        <v>0</v>
      </c>
      <c r="D22" s="121">
        <f>IF(AND('Sièges (R5)'!$AB$22&gt;0,'Suffrages (R6)'!D22='Suffrages (R6)'!$AA$22),1,0)</f>
        <v>0</v>
      </c>
      <c r="E22" s="121">
        <f>IF(AND('Sièges (R5)'!$AB$22&gt;0,'Suffrages (R6)'!E22='Suffrages (R6)'!$AA$22),1,0)</f>
        <v>0</v>
      </c>
      <c r="F22" s="121">
        <f>IF(AND('Sièges (R5)'!$AB$22&gt;0,'Suffrages (R6)'!F22='Suffrages (R6)'!$AA$22),1,0)</f>
        <v>0</v>
      </c>
      <c r="G22" s="121">
        <f>IF(AND('Sièges (R5)'!$AB$22&gt;0,'Suffrages (R6)'!G22='Suffrages (R6)'!$AA$22),1,0)</f>
        <v>0</v>
      </c>
      <c r="H22" s="121">
        <f>IF(AND('Sièges (R5)'!$AB$22&gt;0,'Suffrages (R6)'!H22='Suffrages (R6)'!$AA$22),1,0)</f>
        <v>0</v>
      </c>
      <c r="I22" s="121">
        <f>IF(AND('Sièges (R5)'!$AB$22&gt;0,'Suffrages (R6)'!I22='Suffrages (R6)'!$AA$22),1,0)</f>
        <v>0</v>
      </c>
      <c r="J22" s="121">
        <f>IF(AND('Sièges (R5)'!$AB$22&gt;0,'Suffrages (R6)'!J22='Suffrages (R6)'!$AA$22),1,0)</f>
        <v>0</v>
      </c>
      <c r="K22" s="121">
        <f>IF(AND('Sièges (R5)'!$AB$22&gt;0,'Suffrages (R6)'!K22='Suffrages (R6)'!$AA$22),1,0)</f>
        <v>0</v>
      </c>
      <c r="L22" s="121">
        <f>IF(AND('Sièges (R5)'!$AB$22&gt;0,'Suffrages (R6)'!L22='Suffrages (R6)'!$AA$22),1,0)</f>
        <v>0</v>
      </c>
      <c r="M22" s="121">
        <f>IF(AND('Sièges (R5)'!$AB$22&gt;0,'Suffrages (R6)'!M22='Suffrages (R6)'!$AA$22),1,0)</f>
        <v>0</v>
      </c>
      <c r="N22" s="121">
        <f>IF(AND('Sièges (R5)'!$AB$22&gt;0,'Suffrages (R6)'!N22='Suffrages (R6)'!$AA$22),1,0)</f>
        <v>0</v>
      </c>
      <c r="O22" s="121">
        <f>IF(AND('Sièges (R5)'!$AB$22&gt;0,'Suffrages (R6)'!O22='Suffrages (R6)'!$AA$22),1,0)</f>
        <v>0</v>
      </c>
      <c r="P22" s="121">
        <f>IF(AND('Sièges (R5)'!$AB$22&gt;0,'Suffrages (R6)'!P22='Suffrages (R6)'!$AA$22),1,0)</f>
        <v>0</v>
      </c>
      <c r="Q22" s="121">
        <f>IF(AND('Sièges (R5)'!$AB$22&gt;0,'Suffrages (R6)'!Q22='Suffrages (R6)'!$AA$22),1,0)</f>
        <v>0</v>
      </c>
      <c r="R22" s="121">
        <f>IF(AND('Sièges (R5)'!$AB$22&gt;0,'Suffrages (R6)'!R22='Suffrages (R6)'!$AA$22),1,0)</f>
        <v>0</v>
      </c>
      <c r="S22" s="121">
        <f>IF(AND('Sièges (R5)'!$AB$22&gt;0,'Suffrages (R6)'!S22='Suffrages (R6)'!$AA$22),1,0)</f>
        <v>0</v>
      </c>
      <c r="T22" s="121">
        <f>IF(AND('Sièges (R5)'!$AB$22&gt;0,'Suffrages (R6)'!T22='Suffrages (R6)'!$AA$22),1,0)</f>
        <v>0</v>
      </c>
      <c r="U22" s="121">
        <f>IF(AND('Sièges (R5)'!$AB$22&gt;0,'Suffrages (R6)'!U22='Suffrages (R6)'!$AA$22),1,0)</f>
        <v>0</v>
      </c>
      <c r="V22" s="121">
        <f>IF(AND('Sièges (R5)'!$AB$22&gt;0,'Suffrages (R6)'!V22='Suffrages (R6)'!$AA$22),1,0)</f>
        <v>0</v>
      </c>
      <c r="W22" s="121">
        <f>IF(AND('Sièges (R5)'!$AB$22&gt;0,'Suffrages (R6)'!W22='Suffrages (R6)'!$AA$22),1,0)</f>
        <v>0</v>
      </c>
      <c r="X22" s="121">
        <f>IF(AND('Sièges (R5)'!$AB$22&gt;0,'Suffrages (R6)'!X22='Suffrages (R6)'!$AA$22),1,0)</f>
        <v>0</v>
      </c>
      <c r="Y22" s="121">
        <f>IF(AND('Sièges (R5)'!$AB$22&gt;0,'Suffrages (R6)'!Y22='Suffrages (R6)'!$AA$22),1,0)</f>
        <v>0</v>
      </c>
      <c r="Z22" s="121">
        <f>IF(AND('Sièges (R5)'!$AB$22&gt;0,'Suffrages (R6)'!Z22='Suffrages (R6)'!$AA$22),1,0)</f>
        <v>0</v>
      </c>
      <c r="AA22" s="119">
        <f t="shared" si="0"/>
        <v>1</v>
      </c>
      <c r="AB22" s="120">
        <f>'Sièges (R5)'!AB22-AA22</f>
        <v>0</v>
      </c>
    </row>
    <row r="23" spans="1:28" ht="18">
      <c r="A23" s="118" t="s">
        <v>62</v>
      </c>
      <c r="B23" s="121">
        <f>IF(AND('Sièges (R5)'!$AB$23&gt;0,'Suffrages (R6)'!B23='Suffrages (R6)'!$AA$23),1,0)</f>
        <v>0</v>
      </c>
      <c r="C23" s="121">
        <f>IF(AND('Sièges (R5)'!$AB$23&gt;0,'Suffrages (R6)'!C23='Suffrages (R6)'!$AA$23),1,0)</f>
        <v>0</v>
      </c>
      <c r="D23" s="121">
        <f>IF(AND('Sièges (R5)'!$AB$23&gt;0,'Suffrages (R6)'!D23='Suffrages (R6)'!$AA$23),1,0)</f>
        <v>0</v>
      </c>
      <c r="E23" s="121">
        <f>IF(AND('Sièges (R5)'!$AB$23&gt;0,'Suffrages (R6)'!E23='Suffrages (R6)'!$AA$23),1,0)</f>
        <v>0</v>
      </c>
      <c r="F23" s="121">
        <f>IF(AND('Sièges (R5)'!$AB$23&gt;0,'Suffrages (R6)'!F23='Suffrages (R6)'!$AA$23),1,0)</f>
        <v>0</v>
      </c>
      <c r="G23" s="121">
        <f>IF(AND('Sièges (R5)'!$AB$23&gt;0,'Suffrages (R6)'!G23='Suffrages (R6)'!$AA$23),1,0)</f>
        <v>0</v>
      </c>
      <c r="H23" s="121">
        <f>IF(AND('Sièges (R5)'!$AB$23&gt;0,'Suffrages (R6)'!H23='Suffrages (R6)'!$AA$23),1,0)</f>
        <v>0</v>
      </c>
      <c r="I23" s="121">
        <f>IF(AND('Sièges (R5)'!$AB$23&gt;0,'Suffrages (R6)'!I23='Suffrages (R6)'!$AA$23),1,0)</f>
        <v>0</v>
      </c>
      <c r="J23" s="121">
        <f>IF(AND('Sièges (R5)'!$AB$23&gt;0,'Suffrages (R6)'!J23='Suffrages (R6)'!$AA$23),1,0)</f>
        <v>0</v>
      </c>
      <c r="K23" s="121">
        <f>IF(AND('Sièges (R5)'!$AB$23&gt;0,'Suffrages (R6)'!K23='Suffrages (R6)'!$AA$23),1,0)</f>
        <v>0</v>
      </c>
      <c r="L23" s="121">
        <f>IF(AND('Sièges (R5)'!$AB$23&gt;0,'Suffrages (R6)'!L23='Suffrages (R6)'!$AA$23),1,0)</f>
        <v>0</v>
      </c>
      <c r="M23" s="121">
        <f>IF(AND('Sièges (R5)'!$AB$23&gt;0,'Suffrages (R6)'!M23='Suffrages (R6)'!$AA$23),1,0)</f>
        <v>0</v>
      </c>
      <c r="N23" s="121">
        <f>IF(AND('Sièges (R5)'!$AB$23&gt;0,'Suffrages (R6)'!N23='Suffrages (R6)'!$AA$23),1,0)</f>
        <v>0</v>
      </c>
      <c r="O23" s="121">
        <f>IF(AND('Sièges (R5)'!$AB$23&gt;0,'Suffrages (R6)'!O23='Suffrages (R6)'!$AA$23),1,0)</f>
        <v>0</v>
      </c>
      <c r="P23" s="121">
        <f>IF(AND('Sièges (R5)'!$AB$23&gt;0,'Suffrages (R6)'!P23='Suffrages (R6)'!$AA$23),1,0)</f>
        <v>0</v>
      </c>
      <c r="Q23" s="121">
        <f>IF(AND('Sièges (R5)'!$AB$23&gt;0,'Suffrages (R6)'!Q23='Suffrages (R6)'!$AA$23),1,0)</f>
        <v>0</v>
      </c>
      <c r="R23" s="121">
        <f>IF(AND('Sièges (R5)'!$AB$23&gt;0,'Suffrages (R6)'!R23='Suffrages (R6)'!$AA$23),1,0)</f>
        <v>0</v>
      </c>
      <c r="S23" s="121">
        <f>IF(AND('Sièges (R5)'!$AB$23&gt;0,'Suffrages (R6)'!S23='Suffrages (R6)'!$AA$23),1,0)</f>
        <v>0</v>
      </c>
      <c r="T23" s="121">
        <f>IF(AND('Sièges (R5)'!$AB$23&gt;0,'Suffrages (R6)'!T23='Suffrages (R6)'!$AA$23),1,0)</f>
        <v>0</v>
      </c>
      <c r="U23" s="121">
        <f>IF(AND('Sièges (R5)'!$AB$23&gt;0,'Suffrages (R6)'!U23='Suffrages (R6)'!$AA$23),1,0)</f>
        <v>1</v>
      </c>
      <c r="V23" s="121">
        <f>IF(AND('Sièges (R5)'!$AB$23&gt;0,'Suffrages (R6)'!V23='Suffrages (R6)'!$AA$23),1,0)</f>
        <v>0</v>
      </c>
      <c r="W23" s="121">
        <f>IF(AND('Sièges (R5)'!$AB$23&gt;0,'Suffrages (R6)'!W23='Suffrages (R6)'!$AA$23),1,0)</f>
        <v>0</v>
      </c>
      <c r="X23" s="121">
        <f>IF(AND('Sièges (R5)'!$AB$23&gt;0,'Suffrages (R6)'!X23='Suffrages (R6)'!$AA$23),1,0)</f>
        <v>0</v>
      </c>
      <c r="Y23" s="121">
        <f>IF(AND('Sièges (R5)'!$AB$23&gt;0,'Suffrages (R6)'!Y23='Suffrages (R6)'!$AA$23),1,0)</f>
        <v>0</v>
      </c>
      <c r="Z23" s="121">
        <f>IF(AND('Sièges (R5)'!$AB$23&gt;0,'Suffrages (R6)'!Z23='Suffrages (R6)'!$AA$23),1,0)</f>
        <v>0</v>
      </c>
      <c r="AA23" s="119">
        <f t="shared" si="0"/>
        <v>1</v>
      </c>
      <c r="AB23" s="120">
        <f>'Sièges (R5)'!AB23-AA23</f>
        <v>1</v>
      </c>
    </row>
    <row r="24" spans="1:28" ht="18">
      <c r="A24" s="118" t="s">
        <v>63</v>
      </c>
      <c r="B24" s="121">
        <f>IF(AND('Sièges (R5)'!$AB$24&gt;0,'Suffrages (R6)'!B24='Suffrages (R6)'!$AA$24),1,0)</f>
        <v>0</v>
      </c>
      <c r="C24" s="121">
        <f>IF(AND('Sièges (R5)'!$AB$24&gt;0,'Suffrages (R6)'!C24='Suffrages (R6)'!$AA$24),1,0)</f>
        <v>0</v>
      </c>
      <c r="D24" s="121">
        <f>IF(AND('Sièges (R5)'!$AB$24&gt;0,'Suffrages (R6)'!D24='Suffrages (R6)'!$AA$24),1,0)</f>
        <v>0</v>
      </c>
      <c r="E24" s="121">
        <f>IF(AND('Sièges (R5)'!$AB$24&gt;0,'Suffrages (R6)'!E24='Suffrages (R6)'!$AA$24),1,0)</f>
        <v>0</v>
      </c>
      <c r="F24" s="121">
        <f>IF(AND('Sièges (R5)'!$AB$24&gt;0,'Suffrages (R6)'!F24='Suffrages (R6)'!$AA$24),1,0)</f>
        <v>0</v>
      </c>
      <c r="G24" s="121">
        <f>IF(AND('Sièges (R5)'!$AB$24&gt;0,'Suffrages (R6)'!G24='Suffrages (R6)'!$AA$24),1,0)</f>
        <v>0</v>
      </c>
      <c r="H24" s="121">
        <f>IF(AND('Sièges (R5)'!$AB$24&gt;0,'Suffrages (R6)'!H24='Suffrages (R6)'!$AA$24),1,0)</f>
        <v>0</v>
      </c>
      <c r="I24" s="121">
        <f>IF(AND('Sièges (R5)'!$AB$24&gt;0,'Suffrages (R6)'!I24='Suffrages (R6)'!$AA$24),1,0)</f>
        <v>0</v>
      </c>
      <c r="J24" s="121">
        <f>IF(AND('Sièges (R5)'!$AB$24&gt;0,'Suffrages (R6)'!J24='Suffrages (R6)'!$AA$24),1,0)</f>
        <v>0</v>
      </c>
      <c r="K24" s="121">
        <f>IF(AND('Sièges (R5)'!$AB$24&gt;0,'Suffrages (R6)'!K24='Suffrages (R6)'!$AA$24),1,0)</f>
        <v>0</v>
      </c>
      <c r="L24" s="121">
        <f>IF(AND('Sièges (R5)'!$AB$24&gt;0,'Suffrages (R6)'!L24='Suffrages (R6)'!$AA$24),1,0)</f>
        <v>0</v>
      </c>
      <c r="M24" s="121">
        <f>IF(AND('Sièges (R5)'!$AB$24&gt;0,'Suffrages (R6)'!M24='Suffrages (R6)'!$AA$24),1,0)</f>
        <v>0</v>
      </c>
      <c r="N24" s="121">
        <f>IF(AND('Sièges (R5)'!$AB$24&gt;0,'Suffrages (R6)'!N24='Suffrages (R6)'!$AA$24),1,0)</f>
        <v>0</v>
      </c>
      <c r="O24" s="121">
        <f>IF(AND('Sièges (R5)'!$AB$24&gt;0,'Suffrages (R6)'!O24='Suffrages (R6)'!$AA$24),1,0)</f>
        <v>0</v>
      </c>
      <c r="P24" s="121">
        <f>IF(AND('Sièges (R5)'!$AB$24&gt;0,'Suffrages (R6)'!P24='Suffrages (R6)'!$AA$24),1,0)</f>
        <v>1</v>
      </c>
      <c r="Q24" s="121">
        <f>IF(AND('Sièges (R5)'!$AB$24&gt;0,'Suffrages (R6)'!Q24='Suffrages (R6)'!$AA$24),1,0)</f>
        <v>0</v>
      </c>
      <c r="R24" s="121">
        <f>IF(AND('Sièges (R5)'!$AB$24&gt;0,'Suffrages (R6)'!R24='Suffrages (R6)'!$AA$24),1,0)</f>
        <v>0</v>
      </c>
      <c r="S24" s="121">
        <f>IF(AND('Sièges (R5)'!$AB$24&gt;0,'Suffrages (R6)'!S24='Suffrages (R6)'!$AA$24),1,0)</f>
        <v>0</v>
      </c>
      <c r="T24" s="121">
        <f>IF(AND('Sièges (R5)'!$AB$24&gt;0,'Suffrages (R6)'!T24='Suffrages (R6)'!$AA$24),1,0)</f>
        <v>0</v>
      </c>
      <c r="U24" s="121">
        <f>IF(AND('Sièges (R5)'!$AB$24&gt;0,'Suffrages (R6)'!U24='Suffrages (R6)'!$AA$24),1,0)</f>
        <v>0</v>
      </c>
      <c r="V24" s="121">
        <f>IF(AND('Sièges (R5)'!$AB$24&gt;0,'Suffrages (R6)'!V24='Suffrages (R6)'!$AA$24),1,0)</f>
        <v>0</v>
      </c>
      <c r="W24" s="121">
        <f>IF(AND('Sièges (R5)'!$AB$24&gt;0,'Suffrages (R6)'!W24='Suffrages (R6)'!$AA$24),1,0)</f>
        <v>0</v>
      </c>
      <c r="X24" s="121">
        <f>IF(AND('Sièges (R5)'!$AB$24&gt;0,'Suffrages (R6)'!X24='Suffrages (R6)'!$AA$24),1,0)</f>
        <v>0</v>
      </c>
      <c r="Y24" s="121">
        <f>IF(AND('Sièges (R5)'!$AB$24&gt;0,'Suffrages (R6)'!Y24='Suffrages (R6)'!$AA$24),1,0)</f>
        <v>0</v>
      </c>
      <c r="Z24" s="121">
        <f>IF(AND('Sièges (R5)'!$AB$24&gt;0,'Suffrages (R6)'!Z24='Suffrages (R6)'!$AA$24),1,0)</f>
        <v>0</v>
      </c>
      <c r="AA24" s="119">
        <f t="shared" si="0"/>
        <v>1</v>
      </c>
      <c r="AB24" s="120">
        <f>'Sièges (R5)'!AB24-AA24</f>
        <v>0</v>
      </c>
    </row>
    <row r="25" spans="1:28" ht="18">
      <c r="A25" s="118" t="s">
        <v>64</v>
      </c>
      <c r="B25" s="121">
        <f>IF(AND('Sièges (R5)'!$AB$25&gt;0,'Suffrages (R6)'!B25='Suffrages (R6)'!$AA$25),1,0)</f>
        <v>0</v>
      </c>
      <c r="C25" s="121">
        <f>IF(AND('Sièges (R5)'!$AB$25&gt;0,'Suffrages (R6)'!C25='Suffrages (R6)'!$AA$25),1,0)</f>
        <v>0</v>
      </c>
      <c r="D25" s="121">
        <f>IF(AND('Sièges (R5)'!$AB$25&gt;0,'Suffrages (R6)'!D25='Suffrages (R6)'!$AA$25),1,0)</f>
        <v>0</v>
      </c>
      <c r="E25" s="121">
        <f>IF(AND('Sièges (R5)'!$AB$25&gt;0,'Suffrages (R6)'!E25='Suffrages (R6)'!$AA$25),1,0)</f>
        <v>0</v>
      </c>
      <c r="F25" s="121">
        <f>IF(AND('Sièges (R5)'!$AB$25&gt;0,'Suffrages (R6)'!F25='Suffrages (R6)'!$AA$25),1,0)</f>
        <v>0</v>
      </c>
      <c r="G25" s="121">
        <f>IF(AND('Sièges (R5)'!$AB$25&gt;0,'Suffrages (R6)'!G25='Suffrages (R6)'!$AA$25),1,0)</f>
        <v>0</v>
      </c>
      <c r="H25" s="121">
        <f>IF(AND('Sièges (R5)'!$AB$25&gt;0,'Suffrages (R6)'!H25='Suffrages (R6)'!$AA$25),1,0)</f>
        <v>0</v>
      </c>
      <c r="I25" s="121">
        <f>IF(AND('Sièges (R5)'!$AB$25&gt;0,'Suffrages (R6)'!I25='Suffrages (R6)'!$AA$25),1,0)</f>
        <v>0</v>
      </c>
      <c r="J25" s="121">
        <f>IF(AND('Sièges (R5)'!$AB$25&gt;0,'Suffrages (R6)'!J25='Suffrages (R6)'!$AA$25),1,0)</f>
        <v>0</v>
      </c>
      <c r="K25" s="121">
        <f>IF(AND('Sièges (R5)'!$AB$25&gt;0,'Suffrages (R6)'!K25='Suffrages (R6)'!$AA$25),1,0)</f>
        <v>0</v>
      </c>
      <c r="L25" s="121">
        <f>IF(AND('Sièges (R5)'!$AB$25&gt;0,'Suffrages (R6)'!L25='Suffrages (R6)'!$AA$25),1,0)</f>
        <v>0</v>
      </c>
      <c r="M25" s="121">
        <f>IF(AND('Sièges (R5)'!$AB$25&gt;0,'Suffrages (R6)'!M25='Suffrages (R6)'!$AA$25),1,0)</f>
        <v>0</v>
      </c>
      <c r="N25" s="121">
        <f>IF(AND('Sièges (R5)'!$AB$25&gt;0,'Suffrages (R6)'!N25='Suffrages (R6)'!$AA$25),1,0)</f>
        <v>0</v>
      </c>
      <c r="O25" s="121">
        <f>IF(AND('Sièges (R5)'!$AB$25&gt;0,'Suffrages (R6)'!O25='Suffrages (R6)'!$AA$25),1,0)</f>
        <v>0</v>
      </c>
      <c r="P25" s="121">
        <f>IF(AND('Sièges (R5)'!$AB$25&gt;0,'Suffrages (R6)'!P25='Suffrages (R6)'!$AA$25),1,0)</f>
        <v>0</v>
      </c>
      <c r="Q25" s="121">
        <f>IF(AND('Sièges (R5)'!$AB$25&gt;0,'Suffrages (R6)'!Q25='Suffrages (R6)'!$AA$25),1,0)</f>
        <v>0</v>
      </c>
      <c r="R25" s="121">
        <f>IF(AND('Sièges (R5)'!$AB$25&gt;0,'Suffrages (R6)'!R25='Suffrages (R6)'!$AA$25),1,0)</f>
        <v>0</v>
      </c>
      <c r="S25" s="121">
        <f>IF(AND('Sièges (R5)'!$AB$25&gt;0,'Suffrages (R6)'!S25='Suffrages (R6)'!$AA$25),1,0)</f>
        <v>0</v>
      </c>
      <c r="T25" s="121">
        <f>IF(AND('Sièges (R5)'!$AB$25&gt;0,'Suffrages (R6)'!T25='Suffrages (R6)'!$AA$25),1,0)</f>
        <v>0</v>
      </c>
      <c r="U25" s="121">
        <f>IF(AND('Sièges (R5)'!$AB$25&gt;0,'Suffrages (R6)'!U25='Suffrages (R6)'!$AA$25),1,0)</f>
        <v>0</v>
      </c>
      <c r="V25" s="121">
        <f>IF(AND('Sièges (R5)'!$AB$25&gt;0,'Suffrages (R6)'!V25='Suffrages (R6)'!$AA$25),1,0)</f>
        <v>0</v>
      </c>
      <c r="W25" s="121">
        <f>IF(AND('Sièges (R5)'!$AB$25&gt;0,'Suffrages (R6)'!W25='Suffrages (R6)'!$AA$25),1,0)</f>
        <v>0</v>
      </c>
      <c r="X25" s="121">
        <f>IF(AND('Sièges (R5)'!$AB$25&gt;0,'Suffrages (R6)'!X25='Suffrages (R6)'!$AA$25),1,0)</f>
        <v>0</v>
      </c>
      <c r="Y25" s="121">
        <f>IF(AND('Sièges (R5)'!$AB$25&gt;0,'Suffrages (R6)'!Y25='Suffrages (R6)'!$AA$25),1,0)</f>
        <v>0</v>
      </c>
      <c r="Z25" s="121">
        <f>IF(AND('Sièges (R5)'!$AB$25&gt;0,'Suffrages (R6)'!Z25='Suffrages (R6)'!$AA$25),1,0)</f>
        <v>0</v>
      </c>
      <c r="AA25" s="119">
        <f t="shared" si="0"/>
        <v>0</v>
      </c>
      <c r="AB25" s="120">
        <f>'Sièges (R5)'!AB25-AA25</f>
        <v>0</v>
      </c>
    </row>
    <row r="26" spans="1:28" ht="18">
      <c r="A26" s="118" t="s">
        <v>65</v>
      </c>
      <c r="B26" s="121">
        <f>IF(AND('Sièges (R5)'!$AB$26&gt;0,'Suffrages (R6)'!B26='Suffrages (R6)'!$AA$26),1,0)</f>
        <v>0</v>
      </c>
      <c r="C26" s="121">
        <f>IF(AND('Sièges (R5)'!$AB$26&gt;0,'Suffrages (R6)'!C26='Suffrages (R6)'!$AA$26),1,0)</f>
        <v>0</v>
      </c>
      <c r="D26" s="121">
        <f>IF(AND('Sièges (R5)'!$AB$26&gt;0,'Suffrages (R6)'!D26='Suffrages (R6)'!$AA$26),1,0)</f>
        <v>0</v>
      </c>
      <c r="E26" s="121">
        <f>IF(AND('Sièges (R5)'!$AB$26&gt;0,'Suffrages (R6)'!E26='Suffrages (R6)'!$AA$26),1,0)</f>
        <v>0</v>
      </c>
      <c r="F26" s="121">
        <f>IF(AND('Sièges (R5)'!$AB$26&gt;0,'Suffrages (R6)'!F26='Suffrages (R6)'!$AA$26),1,0)</f>
        <v>0</v>
      </c>
      <c r="G26" s="121">
        <f>IF(AND('Sièges (R5)'!$AB$26&gt;0,'Suffrages (R6)'!G26='Suffrages (R6)'!$AA$26),1,0)</f>
        <v>0</v>
      </c>
      <c r="H26" s="121">
        <f>IF(AND('Sièges (R5)'!$AB$26&gt;0,'Suffrages (R6)'!H26='Suffrages (R6)'!$AA$26),1,0)</f>
        <v>0</v>
      </c>
      <c r="I26" s="121">
        <f>IF(AND('Sièges (R5)'!$AB$26&gt;0,'Suffrages (R6)'!I26='Suffrages (R6)'!$AA$26),1,0)</f>
        <v>0</v>
      </c>
      <c r="J26" s="121">
        <f>IF(AND('Sièges (R5)'!$AB$26&gt;0,'Suffrages (R6)'!J26='Suffrages (R6)'!$AA$26),1,0)</f>
        <v>0</v>
      </c>
      <c r="K26" s="121">
        <f>IF(AND('Sièges (R5)'!$AB$26&gt;0,'Suffrages (R6)'!K26='Suffrages (R6)'!$AA$26),1,0)</f>
        <v>0</v>
      </c>
      <c r="L26" s="121">
        <f>IF(AND('Sièges (R5)'!$AB$26&gt;0,'Suffrages (R6)'!L26='Suffrages (R6)'!$AA$26),1,0)</f>
        <v>0</v>
      </c>
      <c r="M26" s="121">
        <f>IF(AND('Sièges (R5)'!$AB$26&gt;0,'Suffrages (R6)'!M26='Suffrages (R6)'!$AA$26),1,0)</f>
        <v>0</v>
      </c>
      <c r="N26" s="121">
        <f>IF(AND('Sièges (R5)'!$AB$26&gt;0,'Suffrages (R6)'!N26='Suffrages (R6)'!$AA$26),1,0)</f>
        <v>0</v>
      </c>
      <c r="O26" s="121">
        <f>IF(AND('Sièges (R5)'!$AB$26&gt;0,'Suffrages (R6)'!O26='Suffrages (R6)'!$AA$26),1,0)</f>
        <v>0</v>
      </c>
      <c r="P26" s="121">
        <f>IF(AND('Sièges (R5)'!$AB$26&gt;0,'Suffrages (R6)'!P26='Suffrages (R6)'!$AA$26),1,0)</f>
        <v>0</v>
      </c>
      <c r="Q26" s="121">
        <f>IF(AND('Sièges (R5)'!$AB$26&gt;0,'Suffrages (R6)'!Q26='Suffrages (R6)'!$AA$26),1,0)</f>
        <v>0</v>
      </c>
      <c r="R26" s="121">
        <f>IF(AND('Sièges (R5)'!$AB$26&gt;0,'Suffrages (R6)'!R26='Suffrages (R6)'!$AA$26),1,0)</f>
        <v>0</v>
      </c>
      <c r="S26" s="121">
        <f>IF(AND('Sièges (R5)'!$AB$26&gt;0,'Suffrages (R6)'!S26='Suffrages (R6)'!$AA$26),1,0)</f>
        <v>0</v>
      </c>
      <c r="T26" s="121">
        <f>IF(AND('Sièges (R5)'!$AB$26&gt;0,'Suffrages (R6)'!T26='Suffrages (R6)'!$AA$26),1,0)</f>
        <v>0</v>
      </c>
      <c r="U26" s="121">
        <f>IF(AND('Sièges (R5)'!$AB$26&gt;0,'Suffrages (R6)'!U26='Suffrages (R6)'!$AA$26),1,0)</f>
        <v>0</v>
      </c>
      <c r="V26" s="121">
        <f>IF(AND('Sièges (R5)'!$AB$26&gt;0,'Suffrages (R6)'!V26='Suffrages (R6)'!$AA$26),1,0)</f>
        <v>0</v>
      </c>
      <c r="W26" s="121">
        <f>IF(AND('Sièges (R5)'!$AB$26&gt;0,'Suffrages (R6)'!W26='Suffrages (R6)'!$AA$26),1,0)</f>
        <v>0</v>
      </c>
      <c r="X26" s="121">
        <f>IF(AND('Sièges (R5)'!$AB$26&gt;0,'Suffrages (R6)'!X26='Suffrages (R6)'!$AA$26),1,0)</f>
        <v>0</v>
      </c>
      <c r="Y26" s="121">
        <f>IF(AND('Sièges (R5)'!$AB$26&gt;0,'Suffrages (R6)'!Y26='Suffrages (R6)'!$AA$26),1,0)</f>
        <v>0</v>
      </c>
      <c r="Z26" s="121">
        <f>IF(AND('Sièges (R5)'!$AB$26&gt;0,'Suffrages (R6)'!Z26='Suffrages (R6)'!$AA$26),1,0)</f>
        <v>0</v>
      </c>
      <c r="AA26" s="119">
        <f t="shared" si="0"/>
        <v>0</v>
      </c>
      <c r="AB26" s="120">
        <f>'Sièges (R5)'!AB26-AA26</f>
        <v>0</v>
      </c>
    </row>
    <row r="27" spans="1:28" ht="18">
      <c r="A27" s="118" t="s">
        <v>66</v>
      </c>
      <c r="B27" s="121">
        <f>IF(AND('Sièges (R5)'!$AB$27&gt;0,'Suffrages (R6)'!B27='Suffrages (R6)'!$AA$27),1,0)</f>
        <v>0</v>
      </c>
      <c r="C27" s="121">
        <f>IF(AND('Sièges (R5)'!$AB$27&gt;0,'Suffrages (R6)'!C27='Suffrages (R6)'!$AA$27),1,0)</f>
        <v>0</v>
      </c>
      <c r="D27" s="121">
        <f>IF(AND('Sièges (R5)'!$AB$27&gt;0,'Suffrages (R6)'!D27='Suffrages (R6)'!$AA$27),1,0)</f>
        <v>0</v>
      </c>
      <c r="E27" s="121">
        <f>IF(AND('Sièges (R5)'!$AB$27&gt;0,'Suffrages (R6)'!E27='Suffrages (R6)'!$AA$27),1,0)</f>
        <v>0</v>
      </c>
      <c r="F27" s="121">
        <f>IF(AND('Sièges (R5)'!$AB$27&gt;0,'Suffrages (R6)'!F27='Suffrages (R6)'!$AA$27),1,0)</f>
        <v>0</v>
      </c>
      <c r="G27" s="121">
        <f>IF(AND('Sièges (R5)'!$AB$27&gt;0,'Suffrages (R6)'!G27='Suffrages (R6)'!$AA$27),1,0)</f>
        <v>0</v>
      </c>
      <c r="H27" s="121">
        <f>IF(AND('Sièges (R5)'!$AB$27&gt;0,'Suffrages (R6)'!H27='Suffrages (R6)'!$AA$27),1,0)</f>
        <v>0</v>
      </c>
      <c r="I27" s="121">
        <f>IF(AND('Sièges (R5)'!$AB$27&gt;0,'Suffrages (R6)'!I27='Suffrages (R6)'!$AA$27),1,0)</f>
        <v>0</v>
      </c>
      <c r="J27" s="121">
        <f>IF(AND('Sièges (R5)'!$AB$27&gt;0,'Suffrages (R6)'!J27='Suffrages (R6)'!$AA$27),1,0)</f>
        <v>0</v>
      </c>
      <c r="K27" s="121">
        <f>IF(AND('Sièges (R5)'!$AB$27&gt;0,'Suffrages (R6)'!K27='Suffrages (R6)'!$AA$27),1,0)</f>
        <v>0</v>
      </c>
      <c r="L27" s="121">
        <f>IF(AND('Sièges (R5)'!$AB$27&gt;0,'Suffrages (R6)'!L27='Suffrages (R6)'!$AA$27),1,0)</f>
        <v>0</v>
      </c>
      <c r="M27" s="121">
        <f>IF(AND('Sièges (R5)'!$AB$27&gt;0,'Suffrages (R6)'!M27='Suffrages (R6)'!$AA$27),1,0)</f>
        <v>0</v>
      </c>
      <c r="N27" s="121">
        <f>IF(AND('Sièges (R5)'!$AB$27&gt;0,'Suffrages (R6)'!N27='Suffrages (R6)'!$AA$27),1,0)</f>
        <v>0</v>
      </c>
      <c r="O27" s="121">
        <f>IF(AND('Sièges (R5)'!$AB$27&gt;0,'Suffrages (R6)'!O27='Suffrages (R6)'!$AA$27),1,0)</f>
        <v>0</v>
      </c>
      <c r="P27" s="121">
        <f>IF(AND('Sièges (R5)'!$AB$27&gt;0,'Suffrages (R6)'!P27='Suffrages (R6)'!$AA$27),1,0)</f>
        <v>0</v>
      </c>
      <c r="Q27" s="121">
        <f>IF(AND('Sièges (R5)'!$AB$27&gt;0,'Suffrages (R6)'!Q27='Suffrages (R6)'!$AA$27),1,0)</f>
        <v>0</v>
      </c>
      <c r="R27" s="121">
        <f>IF(AND('Sièges (R5)'!$AB$27&gt;0,'Suffrages (R6)'!R27='Suffrages (R6)'!$AA$27),1,0)</f>
        <v>0</v>
      </c>
      <c r="S27" s="121">
        <f>IF(AND('Sièges (R5)'!$AB$27&gt;0,'Suffrages (R6)'!S27='Suffrages (R6)'!$AA$27),1,0)</f>
        <v>0</v>
      </c>
      <c r="T27" s="121">
        <f>IF(AND('Sièges (R5)'!$AB$27&gt;0,'Suffrages (R6)'!T27='Suffrages (R6)'!$AA$27),1,0)</f>
        <v>0</v>
      </c>
      <c r="U27" s="121">
        <f>IF(AND('Sièges (R5)'!$AB$27&gt;0,'Suffrages (R6)'!U27='Suffrages (R6)'!$AA$27),1,0)</f>
        <v>0</v>
      </c>
      <c r="V27" s="121">
        <f>IF(AND('Sièges (R5)'!$AB$27&gt;0,'Suffrages (R6)'!V27='Suffrages (R6)'!$AA$27),1,0)</f>
        <v>0</v>
      </c>
      <c r="W27" s="121">
        <f>IF(AND('Sièges (R5)'!$AB$27&gt;0,'Suffrages (R6)'!W27='Suffrages (R6)'!$AA$27),1,0)</f>
        <v>0</v>
      </c>
      <c r="X27" s="121">
        <f>IF(AND('Sièges (R5)'!$AB$27&gt;0,'Suffrages (R6)'!X27='Suffrages (R6)'!$AA$27),1,0)</f>
        <v>0</v>
      </c>
      <c r="Y27" s="121">
        <f>IF(AND('Sièges (R5)'!$AB$27&gt;0,'Suffrages (R6)'!Y27='Suffrages (R6)'!$AA$27),1,0)</f>
        <v>0</v>
      </c>
      <c r="Z27" s="121">
        <f>IF(AND('Sièges (R5)'!$AB$27&gt;0,'Suffrages (R6)'!Z27='Suffrages (R6)'!$AA$27),1,0)</f>
        <v>0</v>
      </c>
      <c r="AA27" s="119">
        <f t="shared" si="0"/>
        <v>0</v>
      </c>
      <c r="AB27" s="120">
        <f>'Sièges (R5)'!AB27-AA27</f>
        <v>0</v>
      </c>
    </row>
    <row r="28" spans="1:28" ht="18">
      <c r="A28" s="118" t="s">
        <v>67</v>
      </c>
      <c r="B28" s="121">
        <f>IF(AND('Sièges (R5)'!$AB$28&gt;0,'Suffrages (R6)'!B28='Suffrages (R6)'!$AA$28),1,0)</f>
        <v>0</v>
      </c>
      <c r="C28" s="121">
        <f>IF(AND('Sièges (R5)'!$AB$28&gt;0,'Suffrages (R6)'!C28='Suffrages (R6)'!$AA$28),1,0)</f>
        <v>0</v>
      </c>
      <c r="D28" s="121">
        <f>IF(AND('Sièges (R5)'!$AB$28&gt;0,'Suffrages (R6)'!D28='Suffrages (R6)'!$AA$28),1,0)</f>
        <v>0</v>
      </c>
      <c r="E28" s="121">
        <f>IF(AND('Sièges (R5)'!$AB$28&gt;0,'Suffrages (R6)'!E28='Suffrages (R6)'!$AA$28),1,0)</f>
        <v>0</v>
      </c>
      <c r="F28" s="121">
        <f>IF(AND('Sièges (R5)'!$AB$28&gt;0,'Suffrages (R6)'!F28='Suffrages (R6)'!$AA$28),1,0)</f>
        <v>0</v>
      </c>
      <c r="G28" s="121">
        <f>IF(AND('Sièges (R5)'!$AB$28&gt;0,'Suffrages (R6)'!G28='Suffrages (R6)'!$AA$28),1,0)</f>
        <v>0</v>
      </c>
      <c r="H28" s="121">
        <f>IF(AND('Sièges (R5)'!$AB$28&gt;0,'Suffrages (R6)'!H28='Suffrages (R6)'!$AA$28),1,0)</f>
        <v>0</v>
      </c>
      <c r="I28" s="121">
        <f>IF(AND('Sièges (R5)'!$AB$28&gt;0,'Suffrages (R6)'!I28='Suffrages (R6)'!$AA$28),1,0)</f>
        <v>0</v>
      </c>
      <c r="J28" s="121">
        <f>IF(AND('Sièges (R5)'!$AB$28&gt;0,'Suffrages (R6)'!J28='Suffrages (R6)'!$AA$28),1,0)</f>
        <v>0</v>
      </c>
      <c r="K28" s="121">
        <f>IF(AND('Sièges (R5)'!$AB$28&gt;0,'Suffrages (R6)'!K28='Suffrages (R6)'!$AA$28),1,0)</f>
        <v>0</v>
      </c>
      <c r="L28" s="121">
        <f>IF(AND('Sièges (R5)'!$AB$28&gt;0,'Suffrages (R6)'!L28='Suffrages (R6)'!$AA$28),1,0)</f>
        <v>0</v>
      </c>
      <c r="M28" s="121">
        <f>IF(AND('Sièges (R5)'!$AB$28&gt;0,'Suffrages (R6)'!M28='Suffrages (R6)'!$AA$28),1,0)</f>
        <v>0</v>
      </c>
      <c r="N28" s="121">
        <f>IF(AND('Sièges (R5)'!$AB$28&gt;0,'Suffrages (R6)'!N28='Suffrages (R6)'!$AA$28),1,0)</f>
        <v>0</v>
      </c>
      <c r="O28" s="121">
        <f>IF(AND('Sièges (R5)'!$AB$28&gt;0,'Suffrages (R6)'!O28='Suffrages (R6)'!$AA$28),1,0)</f>
        <v>0</v>
      </c>
      <c r="P28" s="121">
        <f>IF(AND('Sièges (R5)'!$AB$28&gt;0,'Suffrages (R6)'!P28='Suffrages (R6)'!$AA$28),1,0)</f>
        <v>0</v>
      </c>
      <c r="Q28" s="121">
        <f>IF(AND('Sièges (R5)'!$AB$28&gt;0,'Suffrages (R6)'!Q28='Suffrages (R6)'!$AA$28),1,0)</f>
        <v>0</v>
      </c>
      <c r="R28" s="121">
        <f>IF(AND('Sièges (R5)'!$AB$28&gt;0,'Suffrages (R6)'!R28='Suffrages (R6)'!$AA$28),1,0)</f>
        <v>0</v>
      </c>
      <c r="S28" s="121">
        <f>IF(AND('Sièges (R5)'!$AB$28&gt;0,'Suffrages (R6)'!S28='Suffrages (R6)'!$AA$28),1,0)</f>
        <v>0</v>
      </c>
      <c r="T28" s="121">
        <f>IF(AND('Sièges (R5)'!$AB$28&gt;0,'Suffrages (R6)'!T28='Suffrages (R6)'!$AA$28),1,0)</f>
        <v>0</v>
      </c>
      <c r="U28" s="121">
        <f>IF(AND('Sièges (R5)'!$AB$28&gt;0,'Suffrages (R6)'!U28='Suffrages (R6)'!$AA$28),1,0)</f>
        <v>0</v>
      </c>
      <c r="V28" s="121">
        <f>IF(AND('Sièges (R5)'!$AB$28&gt;0,'Suffrages (R6)'!V28='Suffrages (R6)'!$AA$28),1,0)</f>
        <v>0</v>
      </c>
      <c r="W28" s="121">
        <f>IF(AND('Sièges (R5)'!$AB$28&gt;0,'Suffrages (R6)'!W28='Suffrages (R6)'!$AA$28),1,0)</f>
        <v>0</v>
      </c>
      <c r="X28" s="121">
        <f>IF(AND('Sièges (R5)'!$AB$28&gt;0,'Suffrages (R6)'!X28='Suffrages (R6)'!$AA$28),1,0)</f>
        <v>0</v>
      </c>
      <c r="Y28" s="121">
        <f>IF(AND('Sièges (R5)'!$AB$28&gt;0,'Suffrages (R6)'!Y28='Suffrages (R6)'!$AA$28),1,0)</f>
        <v>0</v>
      </c>
      <c r="Z28" s="121">
        <f>IF(AND('Sièges (R5)'!$AB$28&gt;0,'Suffrages (R6)'!Z28='Suffrages (R6)'!$AA$28),1,0)</f>
        <v>0</v>
      </c>
      <c r="AA28" s="119">
        <f t="shared" si="0"/>
        <v>0</v>
      </c>
      <c r="AB28" s="120">
        <f>'Sièges (R5)'!AB28-AA28</f>
        <v>0</v>
      </c>
    </row>
    <row r="29" spans="1:28" ht="18">
      <c r="A29" s="118" t="s">
        <v>68</v>
      </c>
      <c r="B29" s="121">
        <f>IF(AND('Sièges (R5)'!$AB$29&gt;0,'Suffrages (R6)'!B29='Suffrages (R6)'!$AA$29),1,0)</f>
        <v>0</v>
      </c>
      <c r="C29" s="121">
        <f>IF(AND('Sièges (R5)'!$AB$29&gt;0,'Suffrages (R6)'!C29='Suffrages (R6)'!$AA$29),1,0)</f>
        <v>0</v>
      </c>
      <c r="D29" s="121">
        <f>IF(AND('Sièges (R5)'!$AB$29&gt;0,'Suffrages (R6)'!D29='Suffrages (R6)'!$AA$29),1,0)</f>
        <v>0</v>
      </c>
      <c r="E29" s="121">
        <f>IF(AND('Sièges (R5)'!$AB$29&gt;0,'Suffrages (R6)'!E29='Suffrages (R6)'!$AA$29),1,0)</f>
        <v>0</v>
      </c>
      <c r="F29" s="121">
        <f>IF(AND('Sièges (R5)'!$AB$29&gt;0,'Suffrages (R6)'!F29='Suffrages (R6)'!$AA$29),1,0)</f>
        <v>0</v>
      </c>
      <c r="G29" s="121">
        <f>IF(AND('Sièges (R5)'!$AB$29&gt;0,'Suffrages (R6)'!G29='Suffrages (R6)'!$AA$29),1,0)</f>
        <v>0</v>
      </c>
      <c r="H29" s="121">
        <f>IF(AND('Sièges (R5)'!$AB$29&gt;0,'Suffrages (R6)'!H29='Suffrages (R6)'!$AA$29),1,0)</f>
        <v>0</v>
      </c>
      <c r="I29" s="121">
        <f>IF(AND('Sièges (R5)'!$AB$29&gt;0,'Suffrages (R6)'!I29='Suffrages (R6)'!$AA$29),1,0)</f>
        <v>0</v>
      </c>
      <c r="J29" s="121">
        <f>IF(AND('Sièges (R5)'!$AB$29&gt;0,'Suffrages (R6)'!J29='Suffrages (R6)'!$AA$29),1,0)</f>
        <v>0</v>
      </c>
      <c r="K29" s="121">
        <f>IF(AND('Sièges (R5)'!$AB$29&gt;0,'Suffrages (R6)'!K29='Suffrages (R6)'!$AA$29),1,0)</f>
        <v>0</v>
      </c>
      <c r="L29" s="121">
        <f>IF(AND('Sièges (R5)'!$AB$29&gt;0,'Suffrages (R6)'!L29='Suffrages (R6)'!$AA$29),1,0)</f>
        <v>0</v>
      </c>
      <c r="M29" s="121">
        <f>IF(AND('Sièges (R5)'!$AB$29&gt;0,'Suffrages (R6)'!M29='Suffrages (R6)'!$AA$29),1,0)</f>
        <v>0</v>
      </c>
      <c r="N29" s="121">
        <f>IF(AND('Sièges (R5)'!$AB$29&gt;0,'Suffrages (R6)'!N29='Suffrages (R6)'!$AA$29),1,0)</f>
        <v>0</v>
      </c>
      <c r="O29" s="121">
        <f>IF(AND('Sièges (R5)'!$AB$29&gt;0,'Suffrages (R6)'!O29='Suffrages (R6)'!$AA$29),1,0)</f>
        <v>0</v>
      </c>
      <c r="P29" s="121">
        <f>IF(AND('Sièges (R5)'!$AB$29&gt;0,'Suffrages (R6)'!P29='Suffrages (R6)'!$AA$29),1,0)</f>
        <v>0</v>
      </c>
      <c r="Q29" s="121">
        <f>IF(AND('Sièges (R5)'!$AB$29&gt;0,'Suffrages (R6)'!Q29='Suffrages (R6)'!$AA$29),1,0)</f>
        <v>0</v>
      </c>
      <c r="R29" s="121">
        <f>IF(AND('Sièges (R5)'!$AB$29&gt;0,'Suffrages (R6)'!R29='Suffrages (R6)'!$AA$29),1,0)</f>
        <v>0</v>
      </c>
      <c r="S29" s="121">
        <f>IF(AND('Sièges (R5)'!$AB$29&gt;0,'Suffrages (R6)'!S29='Suffrages (R6)'!$AA$29),1,0)</f>
        <v>0</v>
      </c>
      <c r="T29" s="121">
        <f>IF(AND('Sièges (R5)'!$AB$29&gt;0,'Suffrages (R6)'!T29='Suffrages (R6)'!$AA$29),1,0)</f>
        <v>0</v>
      </c>
      <c r="U29" s="121">
        <f>IF(AND('Sièges (R5)'!$AB$29&gt;0,'Suffrages (R6)'!U29='Suffrages (R6)'!$AA$29),1,0)</f>
        <v>0</v>
      </c>
      <c r="V29" s="121">
        <f>IF(AND('Sièges (R5)'!$AB$29&gt;0,'Suffrages (R6)'!V29='Suffrages (R6)'!$AA$29),1,0)</f>
        <v>0</v>
      </c>
      <c r="W29" s="121">
        <f>IF(AND('Sièges (R5)'!$AB$29&gt;0,'Suffrages (R6)'!W29='Suffrages (R6)'!$AA$29),1,0)</f>
        <v>0</v>
      </c>
      <c r="X29" s="121">
        <f>IF(AND('Sièges (R5)'!$AB$29&gt;0,'Suffrages (R6)'!X29='Suffrages (R6)'!$AA$29),1,0)</f>
        <v>0</v>
      </c>
      <c r="Y29" s="121">
        <f>IF(AND('Sièges (R5)'!$AB$29&gt;0,'Suffrages (R6)'!Y29='Suffrages (R6)'!$AA$29),1,0)</f>
        <v>0</v>
      </c>
      <c r="Z29" s="121">
        <f>IF(AND('Sièges (R5)'!$AB$29&gt;0,'Suffrages (R6)'!Z29='Suffrages (R6)'!$AA$29),1,0)</f>
        <v>0</v>
      </c>
      <c r="AA29" s="119">
        <f t="shared" si="0"/>
        <v>0</v>
      </c>
      <c r="AB29" s="120">
        <f>'Sièges (R5)'!AB29-AA29</f>
        <v>0</v>
      </c>
    </row>
    <row r="30" spans="1:28" ht="18">
      <c r="A30" s="118" t="s">
        <v>69</v>
      </c>
      <c r="B30" s="121">
        <f>IF(AND('Sièges (R5)'!$AB$30&gt;0,'Suffrages (R6)'!B30='Suffrages (R6)'!$AA$30),1,0)</f>
        <v>0</v>
      </c>
      <c r="C30" s="121">
        <f>IF(AND('Sièges (R5)'!$AB$30&gt;0,'Suffrages (R6)'!C30='Suffrages (R6)'!$AA$30),1,0)</f>
        <v>0</v>
      </c>
      <c r="D30" s="121">
        <f>IF(AND('Sièges (R5)'!$AB$30&gt;0,'Suffrages (R6)'!D30='Suffrages (R6)'!$AA$30),1,0)</f>
        <v>0</v>
      </c>
      <c r="E30" s="121">
        <f>IF(AND('Sièges (R5)'!$AB$30&gt;0,'Suffrages (R6)'!E30='Suffrages (R6)'!$AA$30),1,0)</f>
        <v>0</v>
      </c>
      <c r="F30" s="121">
        <f>IF(AND('Sièges (R5)'!$AB$30&gt;0,'Suffrages (R6)'!F30='Suffrages (R6)'!$AA$30),1,0)</f>
        <v>0</v>
      </c>
      <c r="G30" s="121">
        <f>IF(AND('Sièges (R5)'!$AB$30&gt;0,'Suffrages (R6)'!G30='Suffrages (R6)'!$AA$30),1,0)</f>
        <v>0</v>
      </c>
      <c r="H30" s="121">
        <f>IF(AND('Sièges (R5)'!$AB$30&gt;0,'Suffrages (R6)'!H30='Suffrages (R6)'!$AA$30),1,0)</f>
        <v>0</v>
      </c>
      <c r="I30" s="121">
        <f>IF(AND('Sièges (R5)'!$AB$30&gt;0,'Suffrages (R6)'!I30='Suffrages (R6)'!$AA$30),1,0)</f>
        <v>0</v>
      </c>
      <c r="J30" s="121">
        <f>IF(AND('Sièges (R5)'!$AB$30&gt;0,'Suffrages (R6)'!J30='Suffrages (R6)'!$AA$30),1,0)</f>
        <v>0</v>
      </c>
      <c r="K30" s="121">
        <f>IF(AND('Sièges (R5)'!$AB$30&gt;0,'Suffrages (R6)'!K30='Suffrages (R6)'!$AA$30),1,0)</f>
        <v>0</v>
      </c>
      <c r="L30" s="121">
        <f>IF(AND('Sièges (R5)'!$AB$30&gt;0,'Suffrages (R6)'!L30='Suffrages (R6)'!$AA$30),1,0)</f>
        <v>0</v>
      </c>
      <c r="M30" s="121">
        <f>IF(AND('Sièges (R5)'!$AB$30&gt;0,'Suffrages (R6)'!M30='Suffrages (R6)'!$AA$30),1,0)</f>
        <v>0</v>
      </c>
      <c r="N30" s="121">
        <f>IF(AND('Sièges (R5)'!$AB$30&gt;0,'Suffrages (R6)'!N30='Suffrages (R6)'!$AA$30),1,0)</f>
        <v>0</v>
      </c>
      <c r="O30" s="121">
        <f>IF(AND('Sièges (R5)'!$AB$30&gt;0,'Suffrages (R6)'!O30='Suffrages (R6)'!$AA$30),1,0)</f>
        <v>0</v>
      </c>
      <c r="P30" s="121">
        <f>IF(AND('Sièges (R5)'!$AB$30&gt;0,'Suffrages (R6)'!P30='Suffrages (R6)'!$AA$30),1,0)</f>
        <v>0</v>
      </c>
      <c r="Q30" s="121">
        <f>IF(AND('Sièges (R5)'!$AB$30&gt;0,'Suffrages (R6)'!Q30='Suffrages (R6)'!$AA$30),1,0)</f>
        <v>0</v>
      </c>
      <c r="R30" s="121">
        <f>IF(AND('Sièges (R5)'!$AB$30&gt;0,'Suffrages (R6)'!R30='Suffrages (R6)'!$AA$30),1,0)</f>
        <v>0</v>
      </c>
      <c r="S30" s="121">
        <f>IF(AND('Sièges (R5)'!$AB$30&gt;0,'Suffrages (R6)'!S30='Suffrages (R6)'!$AA$30),1,0)</f>
        <v>0</v>
      </c>
      <c r="T30" s="121">
        <f>IF(AND('Sièges (R5)'!$AB$30&gt;0,'Suffrages (R6)'!T30='Suffrages (R6)'!$AA$30),1,0)</f>
        <v>0</v>
      </c>
      <c r="U30" s="121">
        <f>IF(AND('Sièges (R5)'!$AB$30&gt;0,'Suffrages (R6)'!U30='Suffrages (R6)'!$AA$30),1,0)</f>
        <v>0</v>
      </c>
      <c r="V30" s="121">
        <f>IF(AND('Sièges (R5)'!$AB$30&gt;0,'Suffrages (R6)'!V30='Suffrages (R6)'!$AA$30),1,0)</f>
        <v>0</v>
      </c>
      <c r="W30" s="121">
        <f>IF(AND('Sièges (R5)'!$AB$30&gt;0,'Suffrages (R6)'!W30='Suffrages (R6)'!$AA$30),1,0)</f>
        <v>0</v>
      </c>
      <c r="X30" s="121">
        <f>IF(AND('Sièges (R5)'!$AB$30&gt;0,'Suffrages (R6)'!X30='Suffrages (R6)'!$AA$30),1,0)</f>
        <v>0</v>
      </c>
      <c r="Y30" s="121">
        <f>IF(AND('Sièges (R5)'!$AB$30&gt;0,'Suffrages (R6)'!Y30='Suffrages (R6)'!$AA$30),1,0)</f>
        <v>0</v>
      </c>
      <c r="Z30" s="121">
        <f>IF(AND('Sièges (R5)'!$AB$30&gt;0,'Suffrages (R6)'!Z30='Suffrages (R6)'!$AA$30),1,0)</f>
        <v>0</v>
      </c>
      <c r="AA30" s="119">
        <f t="shared" si="0"/>
        <v>0</v>
      </c>
      <c r="AB30" s="120">
        <f>'Sièges (R5)'!AB30-AA30</f>
        <v>0</v>
      </c>
    </row>
    <row r="31" spans="1:28" ht="18">
      <c r="A31" s="118" t="s">
        <v>70</v>
      </c>
      <c r="B31" s="121">
        <f>IF(AND('Sièges (R5)'!$AB$31&gt;0,'Suffrages (R6)'!B31='Suffrages (R6)'!$AA$31),1,0)</f>
        <v>0</v>
      </c>
      <c r="C31" s="121">
        <f>IF(AND('Sièges (R5)'!$AB$31&gt;0,'Suffrages (R6)'!C31='Suffrages (R6)'!$AA$31),1,0)</f>
        <v>0</v>
      </c>
      <c r="D31" s="121">
        <f>IF(AND('Sièges (R5)'!$AB$31&gt;0,'Suffrages (R6)'!D31='Suffrages (R6)'!$AA$31),1,0)</f>
        <v>0</v>
      </c>
      <c r="E31" s="121">
        <f>IF(AND('Sièges (R5)'!$AB$31&gt;0,'Suffrages (R6)'!E31='Suffrages (R6)'!$AA$31),1,0)</f>
        <v>0</v>
      </c>
      <c r="F31" s="121">
        <f>IF(AND('Sièges (R5)'!$AB$31&gt;0,'Suffrages (R6)'!F31='Suffrages (R6)'!$AA$31),1,0)</f>
        <v>0</v>
      </c>
      <c r="G31" s="121">
        <f>IF(AND('Sièges (R5)'!$AB$31&gt;0,'Suffrages (R6)'!G31='Suffrages (R6)'!$AA$31),1,0)</f>
        <v>0</v>
      </c>
      <c r="H31" s="121">
        <f>IF(AND('Sièges (R5)'!$AB$31&gt;0,'Suffrages (R6)'!H31='Suffrages (R6)'!$AA$31),1,0)</f>
        <v>0</v>
      </c>
      <c r="I31" s="121">
        <f>IF(AND('Sièges (R5)'!$AB$31&gt;0,'Suffrages (R6)'!I31='Suffrages (R6)'!$AA$31),1,0)</f>
        <v>0</v>
      </c>
      <c r="J31" s="121">
        <f>IF(AND('Sièges (R5)'!$AB$31&gt;0,'Suffrages (R6)'!J31='Suffrages (R6)'!$AA$31),1,0)</f>
        <v>0</v>
      </c>
      <c r="K31" s="121">
        <f>IF(AND('Sièges (R5)'!$AB$31&gt;0,'Suffrages (R6)'!K31='Suffrages (R6)'!$AA$31),1,0)</f>
        <v>0</v>
      </c>
      <c r="L31" s="121">
        <f>IF(AND('Sièges (R5)'!$AB$31&gt;0,'Suffrages (R6)'!L31='Suffrages (R6)'!$AA$31),1,0)</f>
        <v>0</v>
      </c>
      <c r="M31" s="121">
        <f>IF(AND('Sièges (R5)'!$AB$31&gt;0,'Suffrages (R6)'!M31='Suffrages (R6)'!$AA$31),1,0)</f>
        <v>0</v>
      </c>
      <c r="N31" s="121">
        <f>IF(AND('Sièges (R5)'!$AB$31&gt;0,'Suffrages (R6)'!N31='Suffrages (R6)'!$AA$31),1,0)</f>
        <v>0</v>
      </c>
      <c r="O31" s="121">
        <f>IF(AND('Sièges (R5)'!$AB$31&gt;0,'Suffrages (R6)'!O31='Suffrages (R6)'!$AA$31),1,0)</f>
        <v>0</v>
      </c>
      <c r="P31" s="121">
        <f>IF(AND('Sièges (R5)'!$AB$31&gt;0,'Suffrages (R6)'!P31='Suffrages (R6)'!$AA$31),1,0)</f>
        <v>0</v>
      </c>
      <c r="Q31" s="121">
        <f>IF(AND('Sièges (R5)'!$AB$31&gt;0,'Suffrages (R6)'!Q31='Suffrages (R6)'!$AA$31),1,0)</f>
        <v>0</v>
      </c>
      <c r="R31" s="121">
        <f>IF(AND('Sièges (R5)'!$AB$31&gt;0,'Suffrages (R6)'!R31='Suffrages (R6)'!$AA$31),1,0)</f>
        <v>0</v>
      </c>
      <c r="S31" s="121">
        <f>IF(AND('Sièges (R5)'!$AB$31&gt;0,'Suffrages (R6)'!S31='Suffrages (R6)'!$AA$31),1,0)</f>
        <v>0</v>
      </c>
      <c r="T31" s="121">
        <f>IF(AND('Sièges (R5)'!$AB$31&gt;0,'Suffrages (R6)'!T31='Suffrages (R6)'!$AA$31),1,0)</f>
        <v>0</v>
      </c>
      <c r="U31" s="121">
        <f>IF(AND('Sièges (R5)'!$AB$31&gt;0,'Suffrages (R6)'!U31='Suffrages (R6)'!$AA$31),1,0)</f>
        <v>0</v>
      </c>
      <c r="V31" s="121">
        <f>IF(AND('Sièges (R5)'!$AB$31&gt;0,'Suffrages (R6)'!V31='Suffrages (R6)'!$AA$31),1,0)</f>
        <v>0</v>
      </c>
      <c r="W31" s="121">
        <f>IF(AND('Sièges (R5)'!$AB$31&gt;0,'Suffrages (R6)'!W31='Suffrages (R6)'!$AA$31),1,0)</f>
        <v>0</v>
      </c>
      <c r="X31" s="121">
        <f>IF(AND('Sièges (R5)'!$AB$31&gt;0,'Suffrages (R6)'!X31='Suffrages (R6)'!$AA$31),1,0)</f>
        <v>0</v>
      </c>
      <c r="Y31" s="121">
        <f>IF(AND('Sièges (R5)'!$AB$31&gt;0,'Suffrages (R6)'!Y31='Suffrages (R6)'!$AA$31),1,0)</f>
        <v>0</v>
      </c>
      <c r="Z31" s="121">
        <f>IF(AND('Sièges (R5)'!$AB$31&gt;0,'Suffrages (R6)'!Z31='Suffrages (R6)'!$AA$31),1,0)</f>
        <v>0</v>
      </c>
      <c r="AA31" s="119">
        <f t="shared" si="0"/>
        <v>0</v>
      </c>
      <c r="AB31" s="120">
        <f>'Sièges (R5)'!AB31-AA31</f>
        <v>0</v>
      </c>
    </row>
    <row r="32" spans="1:28" ht="18">
      <c r="A32" s="118" t="s">
        <v>71</v>
      </c>
      <c r="B32" s="121">
        <f>IF(AND('Sièges (R5)'!$AB$32&gt;0,'Suffrages (R6)'!B32='Suffrages (R6)'!$AA$32),1,0)</f>
        <v>0</v>
      </c>
      <c r="C32" s="121">
        <f>IF(AND('Sièges (R5)'!$AB$32&gt;0,'Suffrages (R6)'!C32='Suffrages (R6)'!$AA$32),1,0)</f>
        <v>0</v>
      </c>
      <c r="D32" s="121">
        <f>IF(AND('Sièges (R5)'!$AB$32&gt;0,'Suffrages (R6)'!D32='Suffrages (R6)'!$AA$32),1,0)</f>
        <v>0</v>
      </c>
      <c r="E32" s="121">
        <f>IF(AND('Sièges (R5)'!$AB$32&gt;0,'Suffrages (R6)'!E32='Suffrages (R6)'!$AA$32),1,0)</f>
        <v>0</v>
      </c>
      <c r="F32" s="121">
        <f>IF(AND('Sièges (R5)'!$AB$32&gt;0,'Suffrages (R6)'!F32='Suffrages (R6)'!$AA$32),1,0)</f>
        <v>0</v>
      </c>
      <c r="G32" s="121">
        <f>IF(AND('Sièges (R5)'!$AB$32&gt;0,'Suffrages (R6)'!G32='Suffrages (R6)'!$AA$32),1,0)</f>
        <v>0</v>
      </c>
      <c r="H32" s="121">
        <f>IF(AND('Sièges (R5)'!$AB$32&gt;0,'Suffrages (R6)'!H32='Suffrages (R6)'!$AA$32),1,0)</f>
        <v>0</v>
      </c>
      <c r="I32" s="121">
        <f>IF(AND('Sièges (R5)'!$AB$32&gt;0,'Suffrages (R6)'!I32='Suffrages (R6)'!$AA$32),1,0)</f>
        <v>0</v>
      </c>
      <c r="J32" s="121">
        <f>IF(AND('Sièges (R5)'!$AB$32&gt;0,'Suffrages (R6)'!J32='Suffrages (R6)'!$AA$32),1,0)</f>
        <v>0</v>
      </c>
      <c r="K32" s="121">
        <f>IF(AND('Sièges (R5)'!$AB$32&gt;0,'Suffrages (R6)'!K32='Suffrages (R6)'!$AA$32),1,0)</f>
        <v>0</v>
      </c>
      <c r="L32" s="121">
        <f>IF(AND('Sièges (R5)'!$AB$32&gt;0,'Suffrages (R6)'!L32='Suffrages (R6)'!$AA$32),1,0)</f>
        <v>0</v>
      </c>
      <c r="M32" s="121">
        <f>IF(AND('Sièges (R5)'!$AB$32&gt;0,'Suffrages (R6)'!M32='Suffrages (R6)'!$AA$32),1,0)</f>
        <v>0</v>
      </c>
      <c r="N32" s="121">
        <f>IF(AND('Sièges (R5)'!$AB$32&gt;0,'Suffrages (R6)'!N32='Suffrages (R6)'!$AA$32),1,0)</f>
        <v>0</v>
      </c>
      <c r="O32" s="121">
        <f>IF(AND('Sièges (R5)'!$AB$32&gt;0,'Suffrages (R6)'!O32='Suffrages (R6)'!$AA$32),1,0)</f>
        <v>0</v>
      </c>
      <c r="P32" s="121">
        <f>IF(AND('Sièges (R5)'!$AB$32&gt;0,'Suffrages (R6)'!P32='Suffrages (R6)'!$AA$32),1,0)</f>
        <v>0</v>
      </c>
      <c r="Q32" s="121">
        <f>IF(AND('Sièges (R5)'!$AB$32&gt;0,'Suffrages (R6)'!Q32='Suffrages (R6)'!$AA$32),1,0)</f>
        <v>0</v>
      </c>
      <c r="R32" s="121">
        <f>IF(AND('Sièges (R5)'!$AB$32&gt;0,'Suffrages (R6)'!R32='Suffrages (R6)'!$AA$32),1,0)</f>
        <v>0</v>
      </c>
      <c r="S32" s="121">
        <f>IF(AND('Sièges (R5)'!$AB$32&gt;0,'Suffrages (R6)'!S32='Suffrages (R6)'!$AA$32),1,0)</f>
        <v>0</v>
      </c>
      <c r="T32" s="121">
        <f>IF(AND('Sièges (R5)'!$AB$32&gt;0,'Suffrages (R6)'!T32='Suffrages (R6)'!$AA$32),1,0)</f>
        <v>0</v>
      </c>
      <c r="U32" s="121">
        <f>IF(AND('Sièges (R5)'!$AB$32&gt;0,'Suffrages (R6)'!U32='Suffrages (R6)'!$AA$32),1,0)</f>
        <v>0</v>
      </c>
      <c r="V32" s="121">
        <f>IF(AND('Sièges (R5)'!$AB$32&gt;0,'Suffrages (R6)'!V32='Suffrages (R6)'!$AA$32),1,0)</f>
        <v>0</v>
      </c>
      <c r="W32" s="121">
        <f>IF(AND('Sièges (R5)'!$AB$32&gt;0,'Suffrages (R6)'!W32='Suffrages (R6)'!$AA$32),1,0)</f>
        <v>0</v>
      </c>
      <c r="X32" s="121">
        <f>IF(AND('Sièges (R5)'!$AB$32&gt;0,'Suffrages (R6)'!X32='Suffrages (R6)'!$AA$32),1,0)</f>
        <v>0</v>
      </c>
      <c r="Y32" s="121">
        <f>IF(AND('Sièges (R5)'!$AB$32&gt;0,'Suffrages (R6)'!Y32='Suffrages (R6)'!$AA$32),1,0)</f>
        <v>0</v>
      </c>
      <c r="Z32" s="121">
        <f>IF(AND('Sièges (R5)'!$AB$32&gt;0,'Suffrages (R6)'!Z32='Suffrages (R6)'!$AA$32),1,0)</f>
        <v>0</v>
      </c>
      <c r="AA32" s="119">
        <f t="shared" si="0"/>
        <v>0</v>
      </c>
      <c r="AB32" s="120">
        <f>'Sièges (R5)'!AB32-AA32</f>
        <v>0</v>
      </c>
    </row>
    <row r="33" spans="1:28" ht="31.5" customHeight="1">
      <c r="A33" s="118" t="s">
        <v>201</v>
      </c>
      <c r="B33" s="121">
        <f>IF(AND('Sièges (R5)'!$AB$33&gt;0,'Suffrages (R6)'!B33='Suffrages (R6)'!$AA$33),1,0)</f>
        <v>0</v>
      </c>
      <c r="C33" s="121">
        <f>IF(AND('Sièges (R5)'!$AB$33&gt;0,'Suffrages (R6)'!C33='Suffrages (R6)'!$AA$33),1,0)</f>
        <v>0</v>
      </c>
      <c r="D33" s="121">
        <f>IF(AND('Sièges (R5)'!$AB$33&gt;0,'Suffrages (R6)'!D33='Suffrages (R6)'!$AA$33),1,0)</f>
        <v>0</v>
      </c>
      <c r="E33" s="121">
        <f>IF(AND('Sièges (R5)'!$AB$33&gt;0,'Suffrages (R6)'!E33='Suffrages (R6)'!$AA$33),1,0)</f>
        <v>0</v>
      </c>
      <c r="F33" s="121">
        <f>IF(AND('Sièges (R5)'!$AB$33&gt;0,'Suffrages (R6)'!F33='Suffrages (R6)'!$AA$33),1,0)</f>
        <v>0</v>
      </c>
      <c r="G33" s="121">
        <f>IF(AND('Sièges (R5)'!$AB$33&gt;0,'Suffrages (R6)'!G33='Suffrages (R6)'!$AA$33),1,0)</f>
        <v>0</v>
      </c>
      <c r="H33" s="121">
        <f>IF(AND('Sièges (R5)'!$AB$33&gt;0,'Suffrages (R6)'!H33='Suffrages (R6)'!$AA$33),1,0)</f>
        <v>0</v>
      </c>
      <c r="I33" s="121">
        <f>IF(AND('Sièges (R5)'!$AB$33&gt;0,'Suffrages (R6)'!I33='Suffrages (R6)'!$AA$33),1,0)</f>
        <v>0</v>
      </c>
      <c r="J33" s="121">
        <f>IF(AND('Sièges (R5)'!$AB$33&gt;0,'Suffrages (R6)'!J33='Suffrages (R6)'!$AA$33),1,0)</f>
        <v>0</v>
      </c>
      <c r="K33" s="121">
        <f>IF(AND('Sièges (R5)'!$AB$33&gt;0,'Suffrages (R6)'!K33='Suffrages (R6)'!$AA$33),1,0)</f>
        <v>0</v>
      </c>
      <c r="L33" s="121">
        <f>IF(AND('Sièges (R5)'!$AB$33&gt;0,'Suffrages (R6)'!L33='Suffrages (R6)'!$AA$33),1,0)</f>
        <v>0</v>
      </c>
      <c r="M33" s="121">
        <f>IF(AND('Sièges (R5)'!$AB$33&gt;0,'Suffrages (R6)'!M33='Suffrages (R6)'!$AA$33),1,0)</f>
        <v>0</v>
      </c>
      <c r="N33" s="121">
        <f>IF(AND('Sièges (R5)'!$AB$33&gt;0,'Suffrages (R6)'!N33='Suffrages (R6)'!$AA$33),1,0)</f>
        <v>0</v>
      </c>
      <c r="O33" s="121">
        <f>IF(AND('Sièges (R5)'!$AB$33&gt;0,'Suffrages (R6)'!O33='Suffrages (R6)'!$AA$33),1,0)</f>
        <v>0</v>
      </c>
      <c r="P33" s="121">
        <f>IF(AND('Sièges (R5)'!$AB$33&gt;0,'Suffrages (R6)'!P33='Suffrages (R6)'!$AA$33),1,0)</f>
        <v>0</v>
      </c>
      <c r="Q33" s="121">
        <f>IF(AND('Sièges (R5)'!$AB$33&gt;0,'Suffrages (R6)'!Q33='Suffrages (R6)'!$AA$33),1,0)</f>
        <v>0</v>
      </c>
      <c r="R33" s="121">
        <f>IF(AND('Sièges (R5)'!$AB$33&gt;0,'Suffrages (R6)'!R33='Suffrages (R6)'!$AA$33),1,0)</f>
        <v>0</v>
      </c>
      <c r="S33" s="121">
        <f>IF(AND('Sièges (R5)'!$AB$33&gt;0,'Suffrages (R6)'!S33='Suffrages (R6)'!$AA$33),1,0)</f>
        <v>0</v>
      </c>
      <c r="T33" s="121">
        <f>IF(AND('Sièges (R5)'!$AB$33&gt;0,'Suffrages (R6)'!T33='Suffrages (R6)'!$AA$33),1,0)</f>
        <v>0</v>
      </c>
      <c r="U33" s="121">
        <f>IF(AND('Sièges (R5)'!$AB$33&gt;0,'Suffrages (R6)'!U33='Suffrages (R6)'!$AA$33),1,0)</f>
        <v>0</v>
      </c>
      <c r="V33" s="121">
        <f>IF(AND('Sièges (R5)'!$AB$33&gt;0,'Suffrages (R6)'!V33='Suffrages (R6)'!$AA$33),1,0)</f>
        <v>0</v>
      </c>
      <c r="W33" s="121">
        <f>IF(AND('Sièges (R5)'!$AB$33&gt;0,'Suffrages (R6)'!W33='Suffrages (R6)'!$AA$33),1,0)</f>
        <v>0</v>
      </c>
      <c r="X33" s="121">
        <f>IF(AND('Sièges (R5)'!$AB$33&gt;0,'Suffrages (R6)'!X33='Suffrages (R6)'!$AA$33),1,0)</f>
        <v>0</v>
      </c>
      <c r="Y33" s="121">
        <f>IF(AND('Sièges (R5)'!$AB$33&gt;0,'Suffrages (R6)'!Y33='Suffrages (R6)'!$AA$33),1,0)</f>
        <v>0</v>
      </c>
      <c r="Z33" s="121">
        <f>IF(AND('Sièges (R5)'!$AB$33&gt;0,'Suffrages (R6)'!Z33='Suffrages (R6)'!$AA$33),1,0)</f>
        <v>0</v>
      </c>
      <c r="AA33" s="119">
        <f t="shared" si="0"/>
        <v>0</v>
      </c>
      <c r="AB33" s="120">
        <f>'Sièges (R5)'!AB33-AA33</f>
        <v>0</v>
      </c>
    </row>
    <row r="34" spans="1:28" ht="31.5" customHeight="1">
      <c r="A34" s="118" t="s">
        <v>73</v>
      </c>
      <c r="B34" s="121">
        <f>IF(AND('Sièges (R5)'!$AB$34&gt;0,'Suffrages (R6)'!B34='Suffrages (R6)'!$AA$34),1,0)</f>
        <v>0</v>
      </c>
      <c r="C34" s="121">
        <f>IF(AND('Sièges (R5)'!$AB$34&gt;0,'Suffrages (R6)'!C34='Suffrages (R6)'!$AA$34),1,0)</f>
        <v>0</v>
      </c>
      <c r="D34" s="121">
        <f>IF(AND('Sièges (R5)'!$AB$34&gt;0,'Suffrages (R6)'!D34='Suffrages (R6)'!$AA$34),1,0)</f>
        <v>0</v>
      </c>
      <c r="E34" s="121">
        <f>IF(AND('Sièges (R5)'!$AB$34&gt;0,'Suffrages (R6)'!E34='Suffrages (R6)'!$AA$34),1,0)</f>
        <v>0</v>
      </c>
      <c r="F34" s="121">
        <f>IF(AND('Sièges (R5)'!$AB$34&gt;0,'Suffrages (R6)'!F34='Suffrages (R6)'!$AA$34),1,0)</f>
        <v>0</v>
      </c>
      <c r="G34" s="121">
        <f>IF(AND('Sièges (R5)'!$AB$34&gt;0,'Suffrages (R6)'!G34='Suffrages (R6)'!$AA$34),1,0)</f>
        <v>0</v>
      </c>
      <c r="H34" s="121">
        <f>IF(AND('Sièges (R5)'!$AB$34&gt;0,'Suffrages (R6)'!H34='Suffrages (R6)'!$AA$34),1,0)</f>
        <v>0</v>
      </c>
      <c r="I34" s="121">
        <f>IF(AND('Sièges (R5)'!$AB$34&gt;0,'Suffrages (R6)'!I34='Suffrages (R6)'!$AA$34),1,0)</f>
        <v>0</v>
      </c>
      <c r="J34" s="121">
        <f>IF(AND('Sièges (R5)'!$AB$34&gt;0,'Suffrages (R6)'!J34='Suffrages (R6)'!$AA$34),1,0)</f>
        <v>0</v>
      </c>
      <c r="K34" s="121">
        <f>IF(AND('Sièges (R5)'!$AB$34&gt;0,'Suffrages (R6)'!K34='Suffrages (R6)'!$AA$34),1,0)</f>
        <v>0</v>
      </c>
      <c r="L34" s="121">
        <f>IF(AND('Sièges (R5)'!$AB$34&gt;0,'Suffrages (R6)'!L34='Suffrages (R6)'!$AA$34),1,0)</f>
        <v>0</v>
      </c>
      <c r="M34" s="121">
        <f>IF(AND('Sièges (R5)'!$AB$34&gt;0,'Suffrages (R6)'!M34='Suffrages (R6)'!$AA$34),1,0)</f>
        <v>0</v>
      </c>
      <c r="N34" s="121">
        <f>IF(AND('Sièges (R5)'!$AB$34&gt;0,'Suffrages (R6)'!N34='Suffrages (R6)'!$AA$34),1,0)</f>
        <v>0</v>
      </c>
      <c r="O34" s="121">
        <f>IF(AND('Sièges (R5)'!$AB$34&gt;0,'Suffrages (R6)'!O34='Suffrages (R6)'!$AA$34),1,0)</f>
        <v>0</v>
      </c>
      <c r="P34" s="121">
        <f>IF(AND('Sièges (R5)'!$AB$34&gt;0,'Suffrages (R6)'!P34='Suffrages (R6)'!$AA$34),1,0)</f>
        <v>0</v>
      </c>
      <c r="Q34" s="121">
        <f>IF(AND('Sièges (R5)'!$AB$34&gt;0,'Suffrages (R6)'!Q34='Suffrages (R6)'!$AA$34),1,0)</f>
        <v>0</v>
      </c>
      <c r="R34" s="121">
        <f>IF(AND('Sièges (R5)'!$AB$34&gt;0,'Suffrages (R6)'!R34='Suffrages (R6)'!$AA$34),1,0)</f>
        <v>0</v>
      </c>
      <c r="S34" s="121">
        <f>IF(AND('Sièges (R5)'!$AB$34&gt;0,'Suffrages (R6)'!S34='Suffrages (R6)'!$AA$34),1,0)</f>
        <v>0</v>
      </c>
      <c r="T34" s="121">
        <f>IF(AND('Sièges (R5)'!$AB$34&gt;0,'Suffrages (R6)'!T34='Suffrages (R6)'!$AA$34),1,0)</f>
        <v>0</v>
      </c>
      <c r="U34" s="121">
        <f>IF(AND('Sièges (R5)'!$AB$34&gt;0,'Suffrages (R6)'!U34='Suffrages (R6)'!$AA$34),1,0)</f>
        <v>0</v>
      </c>
      <c r="V34" s="121">
        <f>IF(AND('Sièges (R5)'!$AB$34&gt;0,'Suffrages (R6)'!V34='Suffrages (R6)'!$AA$34),1,0)</f>
        <v>0</v>
      </c>
      <c r="W34" s="121">
        <f>IF(AND('Sièges (R5)'!$AB$34&gt;0,'Suffrages (R6)'!W34='Suffrages (R6)'!$AA$34),1,0)</f>
        <v>0</v>
      </c>
      <c r="X34" s="121">
        <f>IF(AND('Sièges (R5)'!$AB$34&gt;0,'Suffrages (R6)'!X34='Suffrages (R6)'!$AA$34),1,0)</f>
        <v>0</v>
      </c>
      <c r="Y34" s="121">
        <f>IF(AND('Sièges (R5)'!$AB$34&gt;0,'Suffrages (R6)'!Y34='Suffrages (R6)'!$AA$34),1,0)</f>
        <v>0</v>
      </c>
      <c r="Z34" s="121">
        <f>IF(AND('Sièges (R5)'!$AB$34&gt;0,'Suffrages (R6)'!Z34='Suffrages (R6)'!$AA$34),1,0)</f>
        <v>0</v>
      </c>
      <c r="AA34" s="119">
        <f t="shared" si="0"/>
        <v>0</v>
      </c>
      <c r="AB34" s="120">
        <f>'Sièges (R5)'!AB34-AA34</f>
        <v>0</v>
      </c>
    </row>
    <row r="35" spans="1:28" ht="18">
      <c r="A35" s="118" t="s">
        <v>17</v>
      </c>
      <c r="B35" s="122">
        <f t="shared" ref="B35:AB35" si="1">SUM(B2:B34)</f>
        <v>1</v>
      </c>
      <c r="C35" s="122">
        <f t="shared" si="1"/>
        <v>1</v>
      </c>
      <c r="D35" s="122">
        <f t="shared" si="1"/>
        <v>1</v>
      </c>
      <c r="E35" s="122">
        <f t="shared" si="1"/>
        <v>0</v>
      </c>
      <c r="F35" s="122">
        <f t="shared" si="1"/>
        <v>0</v>
      </c>
      <c r="G35" s="122">
        <f t="shared" si="1"/>
        <v>0</v>
      </c>
      <c r="H35" s="122">
        <f t="shared" si="1"/>
        <v>1</v>
      </c>
      <c r="I35" s="122">
        <f t="shared" si="1"/>
        <v>0</v>
      </c>
      <c r="J35" s="122">
        <f t="shared" si="1"/>
        <v>0</v>
      </c>
      <c r="K35" s="122">
        <f t="shared" si="1"/>
        <v>0</v>
      </c>
      <c r="L35" s="122">
        <f t="shared" si="1"/>
        <v>0</v>
      </c>
      <c r="M35" s="122">
        <f t="shared" si="1"/>
        <v>1</v>
      </c>
      <c r="N35" s="122">
        <f t="shared" si="1"/>
        <v>1</v>
      </c>
      <c r="O35" s="122">
        <f t="shared" si="1"/>
        <v>0</v>
      </c>
      <c r="P35" s="122">
        <f t="shared" si="1"/>
        <v>1</v>
      </c>
      <c r="Q35" s="122">
        <f t="shared" si="1"/>
        <v>0</v>
      </c>
      <c r="R35" s="122">
        <f t="shared" si="1"/>
        <v>0</v>
      </c>
      <c r="S35" s="122">
        <f t="shared" si="1"/>
        <v>0</v>
      </c>
      <c r="T35" s="122">
        <f t="shared" si="1"/>
        <v>2</v>
      </c>
      <c r="U35" s="122">
        <f t="shared" si="1"/>
        <v>1</v>
      </c>
      <c r="V35" s="122">
        <f t="shared" si="1"/>
        <v>0</v>
      </c>
      <c r="W35" s="122">
        <f t="shared" si="1"/>
        <v>1</v>
      </c>
      <c r="X35" s="122">
        <f t="shared" si="1"/>
        <v>0</v>
      </c>
      <c r="Y35" s="122">
        <f t="shared" si="1"/>
        <v>1</v>
      </c>
      <c r="Z35" s="122">
        <f t="shared" si="1"/>
        <v>2</v>
      </c>
      <c r="AA35" s="122">
        <f t="shared" si="1"/>
        <v>14</v>
      </c>
      <c r="AB35" s="122">
        <f t="shared" si="1"/>
        <v>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O44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3" sqref="B3"/>
    </sheetView>
  </sheetViews>
  <sheetFormatPr baseColWidth="10" defaultColWidth="13.5" defaultRowHeight="15.75" customHeight="1"/>
  <cols>
    <col min="1" max="1" width="24.5" customWidth="1"/>
    <col min="2" max="3" width="7.6640625" customWidth="1"/>
    <col min="4" max="5" width="7.83203125" customWidth="1"/>
    <col min="6" max="6" width="8.6640625" customWidth="1"/>
    <col min="7" max="7" width="13.1640625" customWidth="1"/>
    <col min="8" max="8" width="7.83203125" customWidth="1"/>
    <col min="9" max="10" width="6.83203125" customWidth="1"/>
    <col min="11" max="12" width="9.1640625" customWidth="1"/>
    <col min="13" max="13" width="8.5" customWidth="1"/>
    <col min="14" max="14" width="14.5" customWidth="1"/>
    <col min="15" max="15" width="31.83203125" customWidth="1"/>
  </cols>
  <sheetData>
    <row r="1" spans="1:15" ht="16">
      <c r="A1" s="4" t="s">
        <v>20</v>
      </c>
      <c r="B1" s="6"/>
      <c r="C1" s="6"/>
      <c r="D1" s="6"/>
      <c r="E1" s="6"/>
      <c r="F1" s="6"/>
      <c r="G1" s="5" t="s">
        <v>21</v>
      </c>
      <c r="H1" s="5" t="s">
        <v>22</v>
      </c>
      <c r="I1" s="6"/>
      <c r="L1" s="1" t="s">
        <v>0</v>
      </c>
      <c r="M1" s="37" t="s">
        <v>23</v>
      </c>
      <c r="N1" s="8"/>
    </row>
    <row r="2" spans="1:15" ht="28">
      <c r="A2" s="9"/>
      <c r="B2" s="6"/>
      <c r="C2" s="6"/>
      <c r="D2" s="6"/>
      <c r="E2" s="6"/>
      <c r="F2" s="6"/>
      <c r="G2" s="6"/>
      <c r="H2" s="5" t="s">
        <v>24</v>
      </c>
      <c r="I2" s="6"/>
      <c r="L2" s="2"/>
      <c r="M2" s="38" t="s">
        <v>80</v>
      </c>
    </row>
    <row r="3" spans="1:15" ht="16">
      <c r="A3" s="12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</row>
    <row r="4" spans="1:15" ht="30" customHeight="1">
      <c r="A4" s="13" t="s">
        <v>27</v>
      </c>
      <c r="B4" s="14" t="s">
        <v>81</v>
      </c>
      <c r="C4" s="14" t="s">
        <v>82</v>
      </c>
      <c r="D4" s="14" t="s">
        <v>83</v>
      </c>
      <c r="E4" s="14" t="s">
        <v>29</v>
      </c>
      <c r="F4" s="14" t="s">
        <v>30</v>
      </c>
      <c r="G4" s="14" t="s">
        <v>31</v>
      </c>
      <c r="H4" s="14" t="s">
        <v>32</v>
      </c>
      <c r="I4" s="14" t="s">
        <v>33</v>
      </c>
      <c r="J4" s="14" t="s">
        <v>34</v>
      </c>
      <c r="K4" s="14" t="s">
        <v>35</v>
      </c>
      <c r="L4" s="14" t="s">
        <v>84</v>
      </c>
      <c r="M4" s="15" t="s">
        <v>37</v>
      </c>
      <c r="N4" s="14" t="s">
        <v>38</v>
      </c>
      <c r="O4" s="14" t="s">
        <v>39</v>
      </c>
    </row>
    <row r="5" spans="1:15" ht="16">
      <c r="A5" s="16" t="s">
        <v>40</v>
      </c>
      <c r="B5" s="39">
        <v>299630</v>
      </c>
      <c r="C5" s="40">
        <v>299031</v>
      </c>
      <c r="D5" s="41">
        <f t="shared" ref="D5:D38" si="0">IF(C5-B5,C5-B5,"OK")</f>
        <v>-599</v>
      </c>
      <c r="E5" s="40">
        <v>134898</v>
      </c>
      <c r="F5" s="42">
        <f t="shared" ref="F5:F33" si="1">G5+H5</f>
        <v>127359</v>
      </c>
      <c r="G5" s="42">
        <f>'Suffrages par parti et circo'!AE2</f>
        <v>126049</v>
      </c>
      <c r="H5" s="42">
        <f>'Suffrages par parti et circo'!AF2</f>
        <v>1310</v>
      </c>
      <c r="I5" s="42">
        <f>'Suffrages par parti et circo'!AG2</f>
        <v>2399</v>
      </c>
      <c r="J5" s="3" t="str">
        <f t="shared" ref="J5:J39" si="2">IF(F5-G5-H5,F5-G5-H5,"OK")</f>
        <v>OK</v>
      </c>
      <c r="K5" s="20">
        <f t="shared" ref="K5:K39" si="3">IF(E5-(G5+H5+I5),E5-(G5+H5+I5),"OK")</f>
        <v>5140</v>
      </c>
      <c r="L5" s="28">
        <f t="shared" ref="L5:L38" si="4">IFERROR(E5/C5, "")</f>
        <v>0.45111710825967877</v>
      </c>
      <c r="M5" s="22">
        <v>9</v>
      </c>
      <c r="N5" s="23">
        <f t="shared" ref="N5:N27" si="5">G5/M5</f>
        <v>14005.444444444445</v>
      </c>
      <c r="O5" s="33"/>
    </row>
    <row r="6" spans="1:15" ht="16">
      <c r="A6" s="16" t="s">
        <v>42</v>
      </c>
      <c r="B6" s="43">
        <v>314034</v>
      </c>
      <c r="C6" s="44">
        <v>313645</v>
      </c>
      <c r="D6" s="41">
        <f t="shared" si="0"/>
        <v>-389</v>
      </c>
      <c r="E6" s="40">
        <v>155642</v>
      </c>
      <c r="F6" s="42">
        <f t="shared" si="1"/>
        <v>165625</v>
      </c>
      <c r="G6" s="42">
        <f>'Suffrages par parti et circo'!AE3</f>
        <v>164319</v>
      </c>
      <c r="H6" s="42">
        <f>'Suffrages par parti et circo'!AF3</f>
        <v>1306</v>
      </c>
      <c r="I6" s="42">
        <f>'Suffrages par parti et circo'!AG3</f>
        <v>1725</v>
      </c>
      <c r="J6" s="3" t="str">
        <f t="shared" si="2"/>
        <v>OK</v>
      </c>
      <c r="K6" s="20">
        <f t="shared" si="3"/>
        <v>-11708</v>
      </c>
      <c r="L6" s="28">
        <f t="shared" si="4"/>
        <v>0.49623619059765023</v>
      </c>
      <c r="M6" s="22">
        <v>8</v>
      </c>
      <c r="N6" s="23">
        <f t="shared" si="5"/>
        <v>20539.875</v>
      </c>
      <c r="O6" s="33"/>
    </row>
    <row r="7" spans="1:15" ht="16">
      <c r="A7" s="16" t="s">
        <v>43</v>
      </c>
      <c r="B7" s="43">
        <v>308006</v>
      </c>
      <c r="C7" s="44">
        <v>307786</v>
      </c>
      <c r="D7" s="41">
        <f t="shared" si="0"/>
        <v>-220</v>
      </c>
      <c r="E7" s="40">
        <v>145675</v>
      </c>
      <c r="F7" s="42">
        <f t="shared" si="1"/>
        <v>146741</v>
      </c>
      <c r="G7" s="42">
        <f>'Suffrages par parti et circo'!AE4</f>
        <v>145675</v>
      </c>
      <c r="H7" s="42">
        <f>'Suffrages par parti et circo'!AF4</f>
        <v>1066</v>
      </c>
      <c r="I7" s="42">
        <f>'Suffrages par parti et circo'!AG4</f>
        <v>1675</v>
      </c>
      <c r="J7" s="3" t="str">
        <f t="shared" si="2"/>
        <v>OK</v>
      </c>
      <c r="K7" s="20">
        <f t="shared" si="3"/>
        <v>-2741</v>
      </c>
      <c r="L7" s="28">
        <f t="shared" si="4"/>
        <v>0.47329963026258504</v>
      </c>
      <c r="M7" s="22">
        <v>8</v>
      </c>
      <c r="N7" s="23">
        <f t="shared" si="5"/>
        <v>18209.375</v>
      </c>
      <c r="O7" s="33"/>
    </row>
    <row r="8" spans="1:15" ht="16">
      <c r="A8" s="16" t="s">
        <v>44</v>
      </c>
      <c r="B8" s="43">
        <v>224925</v>
      </c>
      <c r="C8" s="44">
        <v>224417</v>
      </c>
      <c r="D8" s="41">
        <f t="shared" si="0"/>
        <v>-508</v>
      </c>
      <c r="E8" s="40">
        <v>90292</v>
      </c>
      <c r="F8" s="42">
        <f t="shared" si="1"/>
        <v>91203</v>
      </c>
      <c r="G8" s="42">
        <f>'Suffrages par parti et circo'!AE5</f>
        <v>90292</v>
      </c>
      <c r="H8" s="42">
        <f>'Suffrages par parti et circo'!AF5</f>
        <v>911</v>
      </c>
      <c r="I8" s="42">
        <f>'Suffrages par parti et circo'!AG5</f>
        <v>1762</v>
      </c>
      <c r="J8" s="3" t="str">
        <f t="shared" si="2"/>
        <v>OK</v>
      </c>
      <c r="K8" s="20">
        <f t="shared" si="3"/>
        <v>-2673</v>
      </c>
      <c r="L8" s="28">
        <f t="shared" si="4"/>
        <v>0.40234028616370415</v>
      </c>
      <c r="M8" s="22">
        <v>7</v>
      </c>
      <c r="N8" s="23">
        <f t="shared" si="5"/>
        <v>12898.857142857143</v>
      </c>
      <c r="O8" s="33"/>
    </row>
    <row r="9" spans="1:15" ht="16">
      <c r="A9" s="16" t="s">
        <v>45</v>
      </c>
      <c r="B9" s="43">
        <v>361187</v>
      </c>
      <c r="C9" s="44">
        <v>360434</v>
      </c>
      <c r="D9" s="41">
        <f t="shared" si="0"/>
        <v>-753</v>
      </c>
      <c r="E9" s="40">
        <v>181732</v>
      </c>
      <c r="F9" s="42">
        <f t="shared" si="1"/>
        <v>183075</v>
      </c>
      <c r="G9" s="42">
        <f>'Suffrages par parti et circo'!AE6</f>
        <v>181732</v>
      </c>
      <c r="H9" s="42">
        <f>'Suffrages par parti et circo'!AF6</f>
        <v>1343</v>
      </c>
      <c r="I9" s="42">
        <f>'Suffrages par parti et circo'!AG6</f>
        <v>2257</v>
      </c>
      <c r="J9" s="3" t="str">
        <f t="shared" si="2"/>
        <v>OK</v>
      </c>
      <c r="K9" s="20">
        <f t="shared" si="3"/>
        <v>-3600</v>
      </c>
      <c r="L9" s="28">
        <f t="shared" si="4"/>
        <v>0.50420326606258015</v>
      </c>
      <c r="M9" s="22">
        <v>10</v>
      </c>
      <c r="N9" s="23">
        <f t="shared" si="5"/>
        <v>18173.2</v>
      </c>
      <c r="O9" s="33"/>
    </row>
    <row r="10" spans="1:15" ht="16">
      <c r="A10" s="16" t="s">
        <v>46</v>
      </c>
      <c r="B10" s="43">
        <v>118223</v>
      </c>
      <c r="C10" s="44">
        <v>118219</v>
      </c>
      <c r="D10" s="41">
        <f t="shared" si="0"/>
        <v>-4</v>
      </c>
      <c r="E10" s="40">
        <v>49208</v>
      </c>
      <c r="F10" s="42">
        <f t="shared" si="1"/>
        <v>49052</v>
      </c>
      <c r="G10" s="42">
        <f>'Suffrages par parti et circo'!AE7</f>
        <v>48426</v>
      </c>
      <c r="H10" s="42">
        <v>626</v>
      </c>
      <c r="I10" s="42">
        <v>156</v>
      </c>
      <c r="J10" s="3" t="str">
        <f t="shared" si="2"/>
        <v>OK</v>
      </c>
      <c r="K10" s="20" t="str">
        <f t="shared" si="3"/>
        <v>OK</v>
      </c>
      <c r="L10" s="28">
        <f t="shared" si="4"/>
        <v>0.41624442771466513</v>
      </c>
      <c r="M10" s="22">
        <v>5</v>
      </c>
      <c r="N10" s="23">
        <f t="shared" si="5"/>
        <v>9685.2000000000007</v>
      </c>
      <c r="O10" s="33"/>
    </row>
    <row r="11" spans="1:15" ht="16">
      <c r="A11" s="16" t="s">
        <v>47</v>
      </c>
      <c r="B11" s="43">
        <v>273385</v>
      </c>
      <c r="C11" s="44">
        <v>272989</v>
      </c>
      <c r="D11" s="41">
        <f t="shared" si="0"/>
        <v>-396</v>
      </c>
      <c r="E11" s="40">
        <v>80528</v>
      </c>
      <c r="F11" s="42">
        <f t="shared" si="1"/>
        <v>78064</v>
      </c>
      <c r="G11" s="42">
        <f>'Suffrages par parti et circo'!AE8</f>
        <v>77013</v>
      </c>
      <c r="H11" s="42">
        <f>'Suffrages par parti et circo'!AF8</f>
        <v>1051</v>
      </c>
      <c r="I11" s="42">
        <f>'Suffrages par parti et circo'!AG8</f>
        <v>2847</v>
      </c>
      <c r="J11" s="3" t="str">
        <f t="shared" si="2"/>
        <v>OK</v>
      </c>
      <c r="K11" s="20">
        <f t="shared" si="3"/>
        <v>-383</v>
      </c>
      <c r="L11" s="28">
        <f t="shared" si="4"/>
        <v>0.29498624486700931</v>
      </c>
      <c r="M11" s="22">
        <v>8</v>
      </c>
      <c r="N11" s="23">
        <f t="shared" si="5"/>
        <v>9626.625</v>
      </c>
      <c r="O11" s="33"/>
    </row>
    <row r="12" spans="1:15" ht="16">
      <c r="A12" s="16" t="s">
        <v>48</v>
      </c>
      <c r="B12" s="43">
        <v>156283</v>
      </c>
      <c r="C12" s="44">
        <v>156250</v>
      </c>
      <c r="D12" s="41">
        <f t="shared" si="0"/>
        <v>-33</v>
      </c>
      <c r="E12" s="40">
        <v>58683</v>
      </c>
      <c r="F12" s="42">
        <f t="shared" si="1"/>
        <v>55765</v>
      </c>
      <c r="G12" s="42">
        <f>'Suffrages par parti et circo'!AE9</f>
        <v>55035</v>
      </c>
      <c r="H12" s="42">
        <f>'Suffrages par parti et circo'!AF9</f>
        <v>730</v>
      </c>
      <c r="I12" s="42">
        <f>'Suffrages par parti et circo'!AG9</f>
        <v>1958</v>
      </c>
      <c r="J12" s="3" t="str">
        <f t="shared" si="2"/>
        <v>OK</v>
      </c>
      <c r="K12" s="20">
        <f t="shared" si="3"/>
        <v>960</v>
      </c>
      <c r="L12" s="28">
        <f t="shared" si="4"/>
        <v>0.37557119999999999</v>
      </c>
      <c r="M12" s="22">
        <v>6</v>
      </c>
      <c r="N12" s="23">
        <f t="shared" si="5"/>
        <v>9172.5</v>
      </c>
      <c r="O12" s="33"/>
    </row>
    <row r="13" spans="1:15" ht="16">
      <c r="A13" s="29" t="s">
        <v>49</v>
      </c>
      <c r="B13" s="43">
        <v>137290</v>
      </c>
      <c r="C13" s="44">
        <v>136955</v>
      </c>
      <c r="D13" s="41">
        <f t="shared" si="0"/>
        <v>-335</v>
      </c>
      <c r="E13" s="40">
        <v>53114</v>
      </c>
      <c r="F13" s="42">
        <f t="shared" si="1"/>
        <v>51751</v>
      </c>
      <c r="G13" s="42">
        <f>'Suffrages par parti et circo'!AE10</f>
        <v>51085</v>
      </c>
      <c r="H13" s="42">
        <f>'Suffrages par parti et circo'!AF10</f>
        <v>666</v>
      </c>
      <c r="I13" s="42">
        <f>'Suffrages par parti et circo'!AG10</f>
        <v>1741</v>
      </c>
      <c r="J13" s="3" t="str">
        <f t="shared" si="2"/>
        <v>OK</v>
      </c>
      <c r="K13" s="20">
        <f t="shared" si="3"/>
        <v>-378</v>
      </c>
      <c r="L13" s="28">
        <f t="shared" si="4"/>
        <v>0.38782081705669746</v>
      </c>
      <c r="M13" s="22">
        <v>6</v>
      </c>
      <c r="N13" s="23">
        <f t="shared" si="5"/>
        <v>8514.1666666666661</v>
      </c>
      <c r="O13" s="33"/>
    </row>
    <row r="14" spans="1:15" ht="16">
      <c r="A14" s="16" t="s">
        <v>50</v>
      </c>
      <c r="B14" s="43">
        <v>324383</v>
      </c>
      <c r="C14" s="44">
        <v>323471</v>
      </c>
      <c r="D14" s="41">
        <f t="shared" si="0"/>
        <v>-912</v>
      </c>
      <c r="E14" s="40">
        <v>131276</v>
      </c>
      <c r="F14" s="42">
        <f t="shared" si="1"/>
        <v>134364</v>
      </c>
      <c r="G14" s="42">
        <f>'Suffrages par parti et circo'!AE11</f>
        <v>132813</v>
      </c>
      <c r="H14" s="42">
        <f>'Suffrages par parti et circo'!AF11</f>
        <v>1551</v>
      </c>
      <c r="I14" s="42">
        <f>'Suffrages par parti et circo'!AG11</f>
        <v>2550</v>
      </c>
      <c r="J14" s="3" t="str">
        <f t="shared" si="2"/>
        <v>OK</v>
      </c>
      <c r="K14" s="20">
        <f t="shared" si="3"/>
        <v>-5638</v>
      </c>
      <c r="L14" s="28">
        <f t="shared" si="4"/>
        <v>0.40583545356461631</v>
      </c>
      <c r="M14" s="22">
        <v>9</v>
      </c>
      <c r="N14" s="23">
        <f t="shared" si="5"/>
        <v>14757</v>
      </c>
      <c r="O14" s="33"/>
    </row>
    <row r="15" spans="1:15" ht="16">
      <c r="A15" s="16" t="s">
        <v>51</v>
      </c>
      <c r="B15" s="43">
        <v>209890</v>
      </c>
      <c r="C15" s="44">
        <v>209660</v>
      </c>
      <c r="D15" s="41">
        <f t="shared" si="0"/>
        <v>-230</v>
      </c>
      <c r="E15" s="40">
        <v>81307</v>
      </c>
      <c r="F15" s="42">
        <f t="shared" si="1"/>
        <v>63797</v>
      </c>
      <c r="G15" s="42">
        <f>'Suffrages par parti et circo'!AE12</f>
        <v>62860</v>
      </c>
      <c r="H15" s="42">
        <f>'Suffrages par parti et circo'!AF12</f>
        <v>937</v>
      </c>
      <c r="I15" s="42">
        <f>'Suffrages par parti et circo'!AG12</f>
        <v>1962</v>
      </c>
      <c r="J15" s="3" t="str">
        <f t="shared" si="2"/>
        <v>OK</v>
      </c>
      <c r="K15" s="20">
        <f t="shared" si="3"/>
        <v>15548</v>
      </c>
      <c r="L15" s="28">
        <f t="shared" si="4"/>
        <v>0.38780406372221693</v>
      </c>
      <c r="M15" s="22">
        <v>6</v>
      </c>
      <c r="N15" s="23">
        <f t="shared" si="5"/>
        <v>10476.666666666666</v>
      </c>
      <c r="O15" s="33"/>
    </row>
    <row r="16" spans="1:15" ht="16">
      <c r="A16" s="16" t="s">
        <v>52</v>
      </c>
      <c r="B16" s="43">
        <v>264248</v>
      </c>
      <c r="C16" s="44">
        <v>263896</v>
      </c>
      <c r="D16" s="41">
        <f t="shared" si="0"/>
        <v>-352</v>
      </c>
      <c r="E16" s="40">
        <v>121931</v>
      </c>
      <c r="F16" s="42">
        <f t="shared" si="1"/>
        <v>123018</v>
      </c>
      <c r="G16" s="42">
        <f>'Suffrages par parti et circo'!AE13</f>
        <v>121931</v>
      </c>
      <c r="H16" s="42">
        <f>'Suffrages par parti et circo'!AF13</f>
        <v>1087</v>
      </c>
      <c r="I16" s="42">
        <f>'Suffrages par parti et circo'!AG13</f>
        <v>2197</v>
      </c>
      <c r="J16" s="3" t="str">
        <f t="shared" si="2"/>
        <v>OK</v>
      </c>
      <c r="K16" s="20">
        <f t="shared" si="3"/>
        <v>-3284</v>
      </c>
      <c r="L16" s="28">
        <f t="shared" si="4"/>
        <v>0.46204186497711219</v>
      </c>
      <c r="M16" s="22">
        <v>7</v>
      </c>
      <c r="N16" s="23">
        <f t="shared" si="5"/>
        <v>17418.714285714286</v>
      </c>
      <c r="O16" s="33"/>
    </row>
    <row r="17" spans="1:15" ht="16">
      <c r="A17" s="16" t="s">
        <v>53</v>
      </c>
      <c r="B17" s="43">
        <v>211165</v>
      </c>
      <c r="C17" s="44">
        <v>210846</v>
      </c>
      <c r="D17" s="41">
        <f t="shared" si="0"/>
        <v>-319</v>
      </c>
      <c r="E17" s="40">
        <v>86059</v>
      </c>
      <c r="F17" s="42">
        <f t="shared" si="1"/>
        <v>92117</v>
      </c>
      <c r="G17" s="42">
        <f>'Suffrages par parti et circo'!AE14</f>
        <v>91187</v>
      </c>
      <c r="H17" s="42">
        <f>'Suffrages par parti et circo'!AF14</f>
        <v>930</v>
      </c>
      <c r="I17" s="42">
        <f>'Suffrages par parti et circo'!AG14</f>
        <v>1715</v>
      </c>
      <c r="J17" s="3" t="str">
        <f t="shared" si="2"/>
        <v>OK</v>
      </c>
      <c r="K17" s="20">
        <f t="shared" si="3"/>
        <v>-7773</v>
      </c>
      <c r="L17" s="28">
        <f t="shared" si="4"/>
        <v>0.40816045834400461</v>
      </c>
      <c r="M17" s="22">
        <v>6</v>
      </c>
      <c r="N17" s="23">
        <f t="shared" si="5"/>
        <v>15197.833333333334</v>
      </c>
      <c r="O17" s="33"/>
    </row>
    <row r="18" spans="1:15" ht="16">
      <c r="A18" s="16" t="s">
        <v>54</v>
      </c>
      <c r="B18" s="43">
        <v>331016</v>
      </c>
      <c r="C18" s="44">
        <v>330301</v>
      </c>
      <c r="D18" s="41">
        <f t="shared" si="0"/>
        <v>-715</v>
      </c>
      <c r="E18" s="40">
        <v>96835</v>
      </c>
      <c r="F18" s="42">
        <f t="shared" si="1"/>
        <v>113252</v>
      </c>
      <c r="G18" s="42">
        <f>'Suffrages par parti et circo'!AE15</f>
        <v>112165</v>
      </c>
      <c r="H18" s="42">
        <f>'Suffrages par parti et circo'!AF15</f>
        <v>1087</v>
      </c>
      <c r="I18" s="42">
        <f>'Suffrages par parti et circo'!AG15</f>
        <v>2897</v>
      </c>
      <c r="J18" s="3" t="str">
        <f t="shared" si="2"/>
        <v>OK</v>
      </c>
      <c r="K18" s="20">
        <f t="shared" si="3"/>
        <v>-19314</v>
      </c>
      <c r="L18" s="28">
        <f t="shared" si="4"/>
        <v>0.29317198555257173</v>
      </c>
      <c r="M18" s="22">
        <v>9</v>
      </c>
      <c r="N18" s="23">
        <f t="shared" si="5"/>
        <v>12462.777777777777</v>
      </c>
      <c r="O18" s="33"/>
    </row>
    <row r="19" spans="1:15" ht="16">
      <c r="A19" s="16" t="s">
        <v>55</v>
      </c>
      <c r="B19" s="43">
        <v>289544</v>
      </c>
      <c r="C19" s="44">
        <v>289376</v>
      </c>
      <c r="D19" s="41">
        <f t="shared" si="0"/>
        <v>-168</v>
      </c>
      <c r="E19" s="40">
        <v>111096</v>
      </c>
      <c r="F19" s="42">
        <f t="shared" si="1"/>
        <v>108626</v>
      </c>
      <c r="G19" s="42">
        <f>'Suffrages par parti et circo'!AE16</f>
        <v>107476</v>
      </c>
      <c r="H19" s="42">
        <v>1150</v>
      </c>
      <c r="I19" s="42">
        <v>2470</v>
      </c>
      <c r="J19" s="3" t="str">
        <f t="shared" si="2"/>
        <v>OK</v>
      </c>
      <c r="K19" s="20" t="str">
        <f t="shared" si="3"/>
        <v>OK</v>
      </c>
      <c r="L19" s="28">
        <f t="shared" si="4"/>
        <v>0.38391573592834238</v>
      </c>
      <c r="M19" s="22">
        <v>8</v>
      </c>
      <c r="N19" s="23">
        <f t="shared" si="5"/>
        <v>13434.5</v>
      </c>
      <c r="O19" s="33"/>
    </row>
    <row r="20" spans="1:15" ht="16">
      <c r="A20" s="16" t="s">
        <v>56</v>
      </c>
      <c r="B20" s="43">
        <v>300240</v>
      </c>
      <c r="C20" s="44">
        <v>300270</v>
      </c>
      <c r="D20" s="41">
        <f t="shared" si="0"/>
        <v>30</v>
      </c>
      <c r="E20" s="40">
        <v>97831</v>
      </c>
      <c r="F20" s="42">
        <f t="shared" si="1"/>
        <v>99233</v>
      </c>
      <c r="G20" s="42">
        <f>'Suffrages par parti et circo'!AE17</f>
        <v>98319</v>
      </c>
      <c r="H20" s="42">
        <f>'Suffrages par parti et circo'!AF17</f>
        <v>914</v>
      </c>
      <c r="I20" s="42">
        <f>'Suffrages par parti et circo'!AG17</f>
        <v>1471</v>
      </c>
      <c r="J20" s="3" t="str">
        <f t="shared" si="2"/>
        <v>OK</v>
      </c>
      <c r="K20" s="20">
        <f t="shared" si="3"/>
        <v>-2873</v>
      </c>
      <c r="L20" s="28">
        <f t="shared" si="4"/>
        <v>0.32581010423951778</v>
      </c>
      <c r="M20" s="22">
        <v>8</v>
      </c>
      <c r="N20" s="23">
        <f t="shared" si="5"/>
        <v>12289.875</v>
      </c>
      <c r="O20" s="33"/>
    </row>
    <row r="21" spans="1:15" ht="16">
      <c r="A21" s="16" t="s">
        <v>57</v>
      </c>
      <c r="B21" s="43">
        <v>222154</v>
      </c>
      <c r="C21" s="44">
        <v>222060</v>
      </c>
      <c r="D21" s="41">
        <f t="shared" si="0"/>
        <v>-94</v>
      </c>
      <c r="E21" s="40">
        <v>74014</v>
      </c>
      <c r="F21" s="42">
        <f t="shared" si="1"/>
        <v>100611</v>
      </c>
      <c r="G21" s="42">
        <f>'Suffrages par parti et circo'!AE18</f>
        <v>99668</v>
      </c>
      <c r="H21" s="42">
        <f>'Suffrages par parti et circo'!AF18</f>
        <v>943</v>
      </c>
      <c r="I21" s="42">
        <f>'Suffrages par parti et circo'!AG18</f>
        <v>1546</v>
      </c>
      <c r="J21" s="3" t="str">
        <f t="shared" si="2"/>
        <v>OK</v>
      </c>
      <c r="K21" s="20">
        <f t="shared" si="3"/>
        <v>-28143</v>
      </c>
      <c r="L21" s="28">
        <f t="shared" si="4"/>
        <v>0.33330631360893453</v>
      </c>
      <c r="M21" s="22">
        <v>7</v>
      </c>
      <c r="N21" s="23">
        <f t="shared" si="5"/>
        <v>14238.285714285714</v>
      </c>
      <c r="O21" s="33"/>
    </row>
    <row r="22" spans="1:15" ht="16">
      <c r="A22" s="16" t="s">
        <v>58</v>
      </c>
      <c r="B22" s="43">
        <v>75579</v>
      </c>
      <c r="C22" s="44">
        <v>75610</v>
      </c>
      <c r="D22" s="41">
        <f t="shared" si="0"/>
        <v>31</v>
      </c>
      <c r="E22" s="40">
        <v>35067</v>
      </c>
      <c r="F22" s="42">
        <f t="shared" si="1"/>
        <v>27888</v>
      </c>
      <c r="G22" s="42">
        <f>'Suffrages par parti et circo'!AE19</f>
        <v>27477</v>
      </c>
      <c r="H22" s="42">
        <f>'Suffrages par parti et circo'!AF19</f>
        <v>411</v>
      </c>
      <c r="I22" s="42">
        <f>'Suffrages par parti et circo'!AG19</f>
        <v>633</v>
      </c>
      <c r="J22" s="3" t="str">
        <f t="shared" si="2"/>
        <v>OK</v>
      </c>
      <c r="K22" s="20">
        <f t="shared" si="3"/>
        <v>6546</v>
      </c>
      <c r="L22" s="28">
        <f t="shared" si="4"/>
        <v>0.46378785874884276</v>
      </c>
      <c r="M22" s="22">
        <v>4</v>
      </c>
      <c r="N22" s="23">
        <f t="shared" si="5"/>
        <v>6869.25</v>
      </c>
      <c r="O22" s="33"/>
    </row>
    <row r="23" spans="1:15" ht="16">
      <c r="A23" s="16" t="s">
        <v>59</v>
      </c>
      <c r="B23" s="43">
        <v>104271</v>
      </c>
      <c r="C23" s="44">
        <v>104182</v>
      </c>
      <c r="D23" s="41">
        <f t="shared" si="0"/>
        <v>-89</v>
      </c>
      <c r="E23" s="40">
        <v>51338</v>
      </c>
      <c r="F23" s="42">
        <f t="shared" si="1"/>
        <v>50553</v>
      </c>
      <c r="G23" s="42">
        <f>'Suffrages par parti et circo'!AE20</f>
        <v>50121</v>
      </c>
      <c r="H23" s="42">
        <v>432</v>
      </c>
      <c r="I23" s="42">
        <v>785</v>
      </c>
      <c r="J23" s="3" t="str">
        <f t="shared" si="2"/>
        <v>OK</v>
      </c>
      <c r="K23" s="20" t="str">
        <f t="shared" si="3"/>
        <v>OK</v>
      </c>
      <c r="L23" s="28">
        <f t="shared" si="4"/>
        <v>0.49277226392275059</v>
      </c>
      <c r="M23" s="22">
        <v>5</v>
      </c>
      <c r="N23" s="23">
        <f t="shared" si="5"/>
        <v>10024.200000000001</v>
      </c>
      <c r="O23" s="33"/>
    </row>
    <row r="24" spans="1:15" ht="16">
      <c r="A24" s="16" t="s">
        <v>60</v>
      </c>
      <c r="B24" s="43">
        <v>369842</v>
      </c>
      <c r="C24" s="44">
        <v>369688</v>
      </c>
      <c r="D24" s="41">
        <f t="shared" si="0"/>
        <v>-154</v>
      </c>
      <c r="E24" s="40">
        <v>175104</v>
      </c>
      <c r="F24" s="42">
        <f t="shared" si="1"/>
        <v>173774</v>
      </c>
      <c r="G24" s="42">
        <f>'Suffrages par parti et circo'!AE21</f>
        <v>172296</v>
      </c>
      <c r="H24" s="42">
        <f>'Suffrages par parti et circo'!AF21</f>
        <v>1478</v>
      </c>
      <c r="I24" s="42">
        <f>'Suffrages par parti et circo'!AG21</f>
        <v>2829</v>
      </c>
      <c r="J24" s="3" t="str">
        <f t="shared" si="2"/>
        <v>OK</v>
      </c>
      <c r="K24" s="20">
        <f t="shared" si="3"/>
        <v>-1499</v>
      </c>
      <c r="L24" s="28">
        <f t="shared" si="4"/>
        <v>0.47365345913310686</v>
      </c>
      <c r="M24" s="22">
        <v>10</v>
      </c>
      <c r="N24" s="23">
        <f t="shared" si="5"/>
        <v>17229.599999999999</v>
      </c>
      <c r="O24" s="33"/>
    </row>
    <row r="25" spans="1:15" ht="16">
      <c r="A25" s="16" t="s">
        <v>61</v>
      </c>
      <c r="B25" s="43">
        <v>247464</v>
      </c>
      <c r="C25" s="44">
        <v>247294</v>
      </c>
      <c r="D25" s="41">
        <f t="shared" si="0"/>
        <v>-170</v>
      </c>
      <c r="E25" s="40">
        <v>106421</v>
      </c>
      <c r="F25" s="42">
        <f t="shared" si="1"/>
        <v>100476</v>
      </c>
      <c r="G25" s="42">
        <f>'Suffrages par parti et circo'!AE22</f>
        <v>99415</v>
      </c>
      <c r="H25" s="42">
        <f>'Suffrages par parti et circo'!AF22</f>
        <v>1061</v>
      </c>
      <c r="I25" s="42">
        <f>'Suffrages par parti et circo'!AG22</f>
        <v>1814</v>
      </c>
      <c r="J25" s="3" t="str">
        <f t="shared" si="2"/>
        <v>OK</v>
      </c>
      <c r="K25" s="20">
        <f t="shared" si="3"/>
        <v>4131</v>
      </c>
      <c r="L25" s="28">
        <f t="shared" si="4"/>
        <v>0.43034202204663274</v>
      </c>
      <c r="M25" s="22">
        <v>8</v>
      </c>
      <c r="N25" s="23">
        <f t="shared" si="5"/>
        <v>12426.875</v>
      </c>
      <c r="O25" s="33"/>
    </row>
    <row r="26" spans="1:15" ht="16">
      <c r="A26" s="16" t="s">
        <v>62</v>
      </c>
      <c r="B26" s="43">
        <v>324703</v>
      </c>
      <c r="C26" s="44">
        <v>324410</v>
      </c>
      <c r="D26" s="41">
        <f t="shared" si="0"/>
        <v>-293</v>
      </c>
      <c r="E26" s="40">
        <v>153481</v>
      </c>
      <c r="F26" s="42">
        <f t="shared" si="1"/>
        <v>150156</v>
      </c>
      <c r="G26" s="42">
        <f>'Suffrages par parti et circo'!AE23</f>
        <v>149045</v>
      </c>
      <c r="H26" s="42">
        <f>'Suffrages par parti et circo'!AF23</f>
        <v>1111</v>
      </c>
      <c r="I26" s="42">
        <f>'Suffrages par parti et circo'!AG23</f>
        <v>2395</v>
      </c>
      <c r="J26" s="3" t="str">
        <f t="shared" si="2"/>
        <v>OK</v>
      </c>
      <c r="K26" s="20">
        <f t="shared" si="3"/>
        <v>930</v>
      </c>
      <c r="L26" s="28">
        <f t="shared" si="4"/>
        <v>0.47310810394254182</v>
      </c>
      <c r="M26" s="22">
        <v>9</v>
      </c>
      <c r="N26" s="23">
        <f t="shared" si="5"/>
        <v>16560.555555555555</v>
      </c>
      <c r="O26" s="45" t="s">
        <v>85</v>
      </c>
    </row>
    <row r="27" spans="1:15" ht="16">
      <c r="A27" s="16" t="s">
        <v>63</v>
      </c>
      <c r="B27" s="43">
        <v>282856</v>
      </c>
      <c r="C27" s="44">
        <v>282756</v>
      </c>
      <c r="D27" s="41">
        <f t="shared" si="0"/>
        <v>-100</v>
      </c>
      <c r="E27" s="40">
        <v>123416</v>
      </c>
      <c r="F27" s="42">
        <f t="shared" si="1"/>
        <v>126714</v>
      </c>
      <c r="G27" s="42">
        <f>'Suffrages par parti et circo'!AE24</f>
        <v>125878</v>
      </c>
      <c r="H27" s="42">
        <f>'Suffrages par parti et circo'!AF24</f>
        <v>836</v>
      </c>
      <c r="I27" s="42">
        <f>'Suffrages par parti et circo'!AG24</f>
        <v>1628</v>
      </c>
      <c r="J27" s="3" t="str">
        <f t="shared" si="2"/>
        <v>OK</v>
      </c>
      <c r="K27" s="20">
        <f t="shared" si="3"/>
        <v>-4926</v>
      </c>
      <c r="L27" s="28">
        <f t="shared" si="4"/>
        <v>0.436475264892699</v>
      </c>
      <c r="M27" s="22">
        <v>7</v>
      </c>
      <c r="N27" s="23">
        <f t="shared" si="5"/>
        <v>17982.571428571428</v>
      </c>
      <c r="O27" s="33"/>
    </row>
    <row r="28" spans="1:15" ht="16">
      <c r="A28" s="16" t="s">
        <v>64</v>
      </c>
      <c r="B28" s="43">
        <v>328777</v>
      </c>
      <c r="C28" s="44">
        <v>328491</v>
      </c>
      <c r="D28" s="41">
        <f t="shared" si="0"/>
        <v>-286</v>
      </c>
      <c r="E28" s="40">
        <v>161690</v>
      </c>
      <c r="F28" s="42">
        <f t="shared" si="1"/>
        <v>161422</v>
      </c>
      <c r="G28" s="42">
        <f>'Suffrages par parti et circo'!AE25</f>
        <v>160432</v>
      </c>
      <c r="H28" s="42">
        <f>'Suffrages par parti et circo'!AF25</f>
        <v>990</v>
      </c>
      <c r="I28" s="42">
        <f>'Suffrages par parti et circo'!AG25</f>
        <v>1498</v>
      </c>
      <c r="J28" s="3" t="str">
        <f t="shared" si="2"/>
        <v>OK</v>
      </c>
      <c r="K28" s="20">
        <f t="shared" si="3"/>
        <v>-1230</v>
      </c>
      <c r="L28" s="28">
        <f t="shared" si="4"/>
        <v>0.49222048701486493</v>
      </c>
      <c r="M28" s="22">
        <v>9</v>
      </c>
      <c r="N28" s="23">
        <f>ROUND(G28/M28,0)</f>
        <v>17826</v>
      </c>
      <c r="O28" s="33"/>
    </row>
    <row r="29" spans="1:15" ht="16">
      <c r="A29" s="16" t="s">
        <v>65</v>
      </c>
      <c r="B29" s="43">
        <v>290480</v>
      </c>
      <c r="C29" s="44">
        <v>290167</v>
      </c>
      <c r="D29" s="41">
        <f t="shared" si="0"/>
        <v>-313</v>
      </c>
      <c r="E29" s="40">
        <v>115348</v>
      </c>
      <c r="F29" s="42">
        <f t="shared" si="1"/>
        <v>114770</v>
      </c>
      <c r="G29" s="42">
        <f>'Suffrages par parti et circo'!AE26</f>
        <v>113895</v>
      </c>
      <c r="H29" s="42">
        <f>'Suffrages par parti et circo'!AF26</f>
        <v>875</v>
      </c>
      <c r="I29" s="42">
        <f>'Suffrages par parti et circo'!AG26</f>
        <v>1493</v>
      </c>
      <c r="J29" s="3" t="str">
        <f t="shared" si="2"/>
        <v>OK</v>
      </c>
      <c r="K29" s="20">
        <f t="shared" si="3"/>
        <v>-915</v>
      </c>
      <c r="L29" s="28">
        <f t="shared" si="4"/>
        <v>0.39752280583250338</v>
      </c>
      <c r="M29" s="22">
        <v>9</v>
      </c>
      <c r="N29" s="23">
        <f t="shared" ref="N29:N37" si="6">G29/M29</f>
        <v>12655</v>
      </c>
      <c r="O29" s="33"/>
    </row>
    <row r="30" spans="1:15" ht="16">
      <c r="A30" s="16" t="s">
        <v>66</v>
      </c>
      <c r="B30" s="43">
        <v>230674</v>
      </c>
      <c r="C30" s="44">
        <v>230511</v>
      </c>
      <c r="D30" s="41">
        <f t="shared" si="0"/>
        <v>-163</v>
      </c>
      <c r="E30" s="40">
        <v>85356</v>
      </c>
      <c r="F30" s="42">
        <f t="shared" si="1"/>
        <v>92386</v>
      </c>
      <c r="G30" s="42">
        <f>'Suffrages par parti et circo'!AE27</f>
        <v>91535</v>
      </c>
      <c r="H30" s="42">
        <f>'Suffrages par parti et circo'!AF27</f>
        <v>851</v>
      </c>
      <c r="I30" s="42">
        <f>'Suffrages par parti et circo'!AG27</f>
        <v>1498</v>
      </c>
      <c r="J30" s="3" t="str">
        <f t="shared" si="2"/>
        <v>OK</v>
      </c>
      <c r="K30" s="20">
        <f t="shared" si="3"/>
        <v>-8528</v>
      </c>
      <c r="L30" s="28">
        <f t="shared" si="4"/>
        <v>0.37029035490714107</v>
      </c>
      <c r="M30" s="22">
        <v>7</v>
      </c>
      <c r="N30" s="23">
        <f t="shared" si="6"/>
        <v>13076.428571428571</v>
      </c>
      <c r="O30" s="33"/>
    </row>
    <row r="31" spans="1:15" ht="16">
      <c r="A31" s="16" t="s">
        <v>67</v>
      </c>
      <c r="B31" s="43">
        <v>88264</v>
      </c>
      <c r="C31" s="44">
        <v>87624</v>
      </c>
      <c r="D31" s="41">
        <f t="shared" si="0"/>
        <v>-640</v>
      </c>
      <c r="E31" s="40">
        <v>32374</v>
      </c>
      <c r="F31" s="42">
        <f t="shared" si="1"/>
        <v>31988</v>
      </c>
      <c r="G31" s="42">
        <f>'Suffrages par parti et circo'!AE28</f>
        <v>31700</v>
      </c>
      <c r="H31" s="42">
        <f>'Suffrages par parti et circo'!AF28</f>
        <v>288</v>
      </c>
      <c r="I31" s="42">
        <f>'Suffrages par parti et circo'!AG28</f>
        <v>493</v>
      </c>
      <c r="J31" s="3" t="str">
        <f t="shared" si="2"/>
        <v>OK</v>
      </c>
      <c r="K31" s="20">
        <f t="shared" si="3"/>
        <v>-107</v>
      </c>
      <c r="L31" s="28">
        <f t="shared" si="4"/>
        <v>0.36946498676161782</v>
      </c>
      <c r="M31" s="22">
        <v>4</v>
      </c>
      <c r="N31" s="23">
        <f t="shared" si="6"/>
        <v>7925</v>
      </c>
      <c r="O31" s="33"/>
    </row>
    <row r="32" spans="1:15" ht="16">
      <c r="A32" s="16" t="s">
        <v>68</v>
      </c>
      <c r="B32" s="43">
        <v>88836</v>
      </c>
      <c r="C32" s="44">
        <v>88657</v>
      </c>
      <c r="D32" s="41">
        <f t="shared" si="0"/>
        <v>-179</v>
      </c>
      <c r="E32" s="40">
        <v>21737</v>
      </c>
      <c r="F32" s="42">
        <f t="shared" si="1"/>
        <v>22829</v>
      </c>
      <c r="G32" s="42">
        <f>'Suffrages par parti et circo'!AE29</f>
        <v>22704</v>
      </c>
      <c r="H32" s="42">
        <f>'Suffrages par parti et circo'!AF29</f>
        <v>125</v>
      </c>
      <c r="I32" s="42">
        <f>'Suffrages par parti et circo'!AG29</f>
        <v>53</v>
      </c>
      <c r="J32" s="3" t="str">
        <f t="shared" si="2"/>
        <v>OK</v>
      </c>
      <c r="K32" s="20">
        <f t="shared" si="3"/>
        <v>-1145</v>
      </c>
      <c r="L32" s="28">
        <f t="shared" si="4"/>
        <v>0.24518086558308988</v>
      </c>
      <c r="M32" s="22">
        <v>5</v>
      </c>
      <c r="N32" s="23">
        <f t="shared" si="6"/>
        <v>4540.8</v>
      </c>
      <c r="O32" s="33"/>
    </row>
    <row r="33" spans="1:15" ht="16">
      <c r="A33" s="16" t="s">
        <v>69</v>
      </c>
      <c r="B33" s="43">
        <v>117113</v>
      </c>
      <c r="C33" s="44">
        <v>117051</v>
      </c>
      <c r="D33" s="41">
        <f t="shared" si="0"/>
        <v>-62</v>
      </c>
      <c r="E33" s="40">
        <v>16353</v>
      </c>
      <c r="F33" s="42">
        <f t="shared" si="1"/>
        <v>15560</v>
      </c>
      <c r="G33" s="42">
        <f>'Suffrages par parti et circo'!AE30</f>
        <v>15410</v>
      </c>
      <c r="H33" s="42">
        <f>'Suffrages par parti et circo'!AF30</f>
        <v>150</v>
      </c>
      <c r="I33" s="42">
        <f>'Suffrages par parti et circo'!AG30</f>
        <v>113</v>
      </c>
      <c r="J33" s="3" t="str">
        <f t="shared" si="2"/>
        <v>OK</v>
      </c>
      <c r="K33" s="20">
        <f t="shared" si="3"/>
        <v>680</v>
      </c>
      <c r="L33" s="28">
        <f t="shared" si="4"/>
        <v>0.13970833226542276</v>
      </c>
      <c r="M33" s="22">
        <v>5</v>
      </c>
      <c r="N33" s="23">
        <f t="shared" si="6"/>
        <v>3082</v>
      </c>
      <c r="O33" s="33"/>
    </row>
    <row r="34" spans="1:15" ht="16">
      <c r="A34" s="16" t="s">
        <v>70</v>
      </c>
      <c r="B34" s="43">
        <v>28623</v>
      </c>
      <c r="C34" s="44">
        <v>28574</v>
      </c>
      <c r="D34" s="41">
        <f t="shared" si="0"/>
        <v>-49</v>
      </c>
      <c r="E34" s="40">
        <v>4441</v>
      </c>
      <c r="F34" s="42">
        <f>G34+H32</f>
        <v>4501</v>
      </c>
      <c r="G34" s="42">
        <f>'Suffrages par parti et circo'!AE31</f>
        <v>4376</v>
      </c>
      <c r="H34" s="42">
        <f>'Suffrages par parti et circo'!AF31</f>
        <v>24</v>
      </c>
      <c r="I34" s="42">
        <f>'Suffrages par parti et circo'!AG31</f>
        <v>18</v>
      </c>
      <c r="J34" s="3">
        <f t="shared" si="2"/>
        <v>101</v>
      </c>
      <c r="K34" s="20">
        <f t="shared" si="3"/>
        <v>23</v>
      </c>
      <c r="L34" s="28">
        <f t="shared" si="4"/>
        <v>0.15542101210891021</v>
      </c>
      <c r="M34" s="22">
        <v>1</v>
      </c>
      <c r="N34" s="23">
        <f t="shared" si="6"/>
        <v>4376</v>
      </c>
      <c r="O34" s="33"/>
    </row>
    <row r="35" spans="1:15" ht="16">
      <c r="A35" s="16" t="s">
        <v>71</v>
      </c>
      <c r="B35" s="43">
        <v>57697</v>
      </c>
      <c r="C35" s="44">
        <v>57669</v>
      </c>
      <c r="D35" s="41">
        <f t="shared" si="0"/>
        <v>-28</v>
      </c>
      <c r="E35" s="40">
        <v>5521</v>
      </c>
      <c r="F35" s="42">
        <f t="shared" ref="F35:F37" si="7">G35+H35</f>
        <v>5733</v>
      </c>
      <c r="G35" s="42">
        <f>'Suffrages par parti et circo'!AE32</f>
        <v>5665</v>
      </c>
      <c r="H35" s="42">
        <f>'Suffrages par parti et circo'!AF32</f>
        <v>68</v>
      </c>
      <c r="I35" s="42">
        <f>'Suffrages par parti et circo'!AG32</f>
        <v>68</v>
      </c>
      <c r="J35" s="3" t="str">
        <f t="shared" si="2"/>
        <v>OK</v>
      </c>
      <c r="K35" s="20">
        <f t="shared" si="3"/>
        <v>-280</v>
      </c>
      <c r="L35" s="28">
        <f t="shared" si="4"/>
        <v>9.573601068164872E-2</v>
      </c>
      <c r="M35" s="22">
        <v>3</v>
      </c>
      <c r="N35" s="23">
        <f t="shared" si="6"/>
        <v>1888.3333333333333</v>
      </c>
      <c r="O35" s="33"/>
    </row>
    <row r="36" spans="1:15" ht="16">
      <c r="A36" s="29" t="s">
        <v>72</v>
      </c>
      <c r="B36" s="43">
        <v>35879</v>
      </c>
      <c r="C36" s="44">
        <v>35820</v>
      </c>
      <c r="D36" s="41">
        <f t="shared" si="0"/>
        <v>-59</v>
      </c>
      <c r="E36" s="40">
        <v>6999</v>
      </c>
      <c r="F36" s="42">
        <f t="shared" si="7"/>
        <v>7801</v>
      </c>
      <c r="G36" s="42">
        <f>'Suffrages par parti et circo'!AE33</f>
        <v>7753</v>
      </c>
      <c r="H36" s="42">
        <f>'Suffrages par parti et circo'!AF33</f>
        <v>48</v>
      </c>
      <c r="I36" s="42">
        <f>'Suffrages par parti et circo'!AG33</f>
        <v>18</v>
      </c>
      <c r="J36" s="3" t="str">
        <f t="shared" si="2"/>
        <v>OK</v>
      </c>
      <c r="K36" s="20">
        <f t="shared" si="3"/>
        <v>-820</v>
      </c>
      <c r="L36" s="28">
        <f t="shared" si="4"/>
        <v>0.19539363484087102</v>
      </c>
      <c r="M36" s="22">
        <v>2</v>
      </c>
      <c r="N36" s="23">
        <f t="shared" si="6"/>
        <v>3876.5</v>
      </c>
      <c r="O36" s="33"/>
    </row>
    <row r="37" spans="1:15" ht="16">
      <c r="A37" s="16" t="s">
        <v>73</v>
      </c>
      <c r="B37" s="43">
        <v>57885</v>
      </c>
      <c r="C37" s="44">
        <v>57775</v>
      </c>
      <c r="D37" s="41">
        <f t="shared" si="0"/>
        <v>-110</v>
      </c>
      <c r="E37" s="40">
        <v>8014</v>
      </c>
      <c r="F37" s="42">
        <f t="shared" si="7"/>
        <v>9672</v>
      </c>
      <c r="G37" s="42">
        <f>'Suffrages par parti et circo'!AE34</f>
        <v>9623</v>
      </c>
      <c r="H37" s="42">
        <f>'Suffrages par parti et circo'!AF34</f>
        <v>49</v>
      </c>
      <c r="I37" s="42">
        <f>'Suffrages par parti et circo'!AG34</f>
        <v>43</v>
      </c>
      <c r="J37" s="3" t="str">
        <f t="shared" si="2"/>
        <v>OK</v>
      </c>
      <c r="K37" s="20">
        <f t="shared" si="3"/>
        <v>-1701</v>
      </c>
      <c r="L37" s="28">
        <f t="shared" si="4"/>
        <v>0.13871051492860234</v>
      </c>
      <c r="M37" s="22">
        <v>2</v>
      </c>
      <c r="N37" s="23">
        <f t="shared" si="6"/>
        <v>4811.5</v>
      </c>
      <c r="O37" s="33"/>
    </row>
    <row r="38" spans="1:15" ht="16">
      <c r="A38" s="29" t="s">
        <v>74</v>
      </c>
      <c r="B38" s="46">
        <f t="shared" ref="B38:C38" si="8">SUM(B5:B37)</f>
        <v>7074546</v>
      </c>
      <c r="C38" s="46">
        <f t="shared" si="8"/>
        <v>7065885</v>
      </c>
      <c r="D38" s="47">
        <f t="shared" si="0"/>
        <v>-8661</v>
      </c>
      <c r="E38" s="46">
        <f t="shared" ref="E38:I38" si="9">SUM(E5:E37)</f>
        <v>2852781</v>
      </c>
      <c r="F38" s="46">
        <f t="shared" si="9"/>
        <v>2879876</v>
      </c>
      <c r="G38" s="46">
        <f t="shared" si="9"/>
        <v>2853370</v>
      </c>
      <c r="H38" s="46">
        <f t="shared" si="9"/>
        <v>26405</v>
      </c>
      <c r="I38" s="46">
        <f t="shared" si="9"/>
        <v>48707</v>
      </c>
      <c r="J38" s="3">
        <f t="shared" si="2"/>
        <v>101</v>
      </c>
      <c r="K38" s="20">
        <f t="shared" si="3"/>
        <v>-75701</v>
      </c>
      <c r="L38" s="28">
        <f t="shared" si="4"/>
        <v>0.40374008351395474</v>
      </c>
      <c r="M38" s="22">
        <f>SUM(M5:M37)</f>
        <v>217</v>
      </c>
      <c r="N38" s="23">
        <f t="shared" ref="N38:N39" si="10">AVERAGE(N5:N37)</f>
        <v>11704.591209716209</v>
      </c>
      <c r="O38" s="33"/>
    </row>
    <row r="39" spans="1:15" ht="17">
      <c r="A39" s="29" t="s">
        <v>86</v>
      </c>
      <c r="B39" s="17"/>
      <c r="C39" s="17"/>
      <c r="D39" s="27"/>
      <c r="E39" s="27"/>
      <c r="F39" s="19"/>
      <c r="G39" s="19"/>
      <c r="H39" s="19"/>
      <c r="I39" s="19"/>
      <c r="J39" s="3" t="str">
        <f t="shared" si="2"/>
        <v>OK</v>
      </c>
      <c r="K39" s="20" t="str">
        <f t="shared" si="3"/>
        <v>OK</v>
      </c>
      <c r="L39" s="32" t="str">
        <f>IFERROR(E39/B39, "")</f>
        <v/>
      </c>
      <c r="M39" s="35"/>
      <c r="N39" s="23">
        <f t="shared" si="10"/>
        <v>11634.868384421416</v>
      </c>
      <c r="O39" s="35"/>
    </row>
    <row r="40" spans="1:15" ht="17">
      <c r="A40" s="29" t="s">
        <v>76</v>
      </c>
      <c r="B40" s="17"/>
      <c r="C40" s="17"/>
      <c r="D40" s="3"/>
      <c r="E40" s="3">
        <f>E38-E39</f>
        <v>2852781</v>
      </c>
      <c r="F40" s="17"/>
      <c r="G40" s="17"/>
      <c r="H40" s="3">
        <f t="shared" ref="H40:I40" si="11">H38-H39</f>
        <v>26405</v>
      </c>
      <c r="I40" s="3">
        <f t="shared" si="11"/>
        <v>48707</v>
      </c>
      <c r="J40" s="35"/>
      <c r="K40" s="35"/>
      <c r="L40" s="35"/>
      <c r="M40" s="35"/>
      <c r="N40" s="35"/>
      <c r="O40" s="35"/>
    </row>
    <row r="41" spans="1:15" ht="17">
      <c r="A41" s="35"/>
      <c r="B41" s="36" t="s">
        <v>87</v>
      </c>
      <c r="C41" s="36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</row>
    <row r="42" spans="1:15" ht="17">
      <c r="A42" s="35"/>
      <c r="B42" s="36" t="s">
        <v>78</v>
      </c>
      <c r="C42" s="36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</row>
    <row r="43" spans="1:15" ht="17">
      <c r="B43" s="36" t="s">
        <v>79</v>
      </c>
      <c r="C43" s="36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</row>
    <row r="44" spans="1:15" ht="17">
      <c r="A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</row>
  </sheetData>
  <conditionalFormatting sqref="J5:K39 H39:I40 D40:E40">
    <cfRule type="cellIs" dxfId="25" priority="1" operator="notEqual">
      <formula>"OK"</formula>
    </cfRule>
  </conditionalFormatting>
  <conditionalFormatting sqref="J5:K39 H39:I40 D40:E40">
    <cfRule type="cellIs" dxfId="24" priority="2" operator="equal">
      <formula>"OK"</formula>
    </cfRule>
  </conditionalFormatting>
  <conditionalFormatting sqref="D5:D38">
    <cfRule type="cellIs" dxfId="23" priority="3" operator="equal">
      <formula>"""OK"""</formula>
    </cfRule>
  </conditionalFormatting>
  <conditionalFormatting sqref="D5:D38">
    <cfRule type="notContainsText" dxfId="22" priority="4" operator="notContains" text="&quot;OK&quot;">
      <formula>ISERROR(SEARCH(("""OK"""),(D5)))</formula>
    </cfRule>
  </conditionalFormatting>
  <hyperlinks>
    <hyperlink ref="A1" r:id="rId1" xr:uid="{00000000-0004-0000-0200-000000000000}"/>
    <hyperlink ref="O26" r:id="rId2" xr:uid="{00000000-0004-0000-0200-000001000000}"/>
  </hyperlink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outlinePr summaryBelow="0" summaryRight="0"/>
  </sheetPr>
  <dimension ref="A1:AA35"/>
  <sheetViews>
    <sheetView workbookViewId="0"/>
  </sheetViews>
  <sheetFormatPr baseColWidth="10" defaultColWidth="13.5" defaultRowHeight="15.75" customHeight="1"/>
  <cols>
    <col min="1" max="1" width="31.6640625" customWidth="1"/>
    <col min="2" max="27" width="11.83203125" customWidth="1"/>
  </cols>
  <sheetData>
    <row r="1" spans="1:27" ht="36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202</v>
      </c>
    </row>
    <row r="2" spans="1:27" ht="18">
      <c r="A2" s="118" t="s">
        <v>40</v>
      </c>
      <c r="B2" s="119">
        <f>IF('Sièges (R6)'!B2,0,'Suffrages (R6)'!B2)</f>
        <v>1598</v>
      </c>
      <c r="C2" s="119">
        <f>IF('Sièges (R6)'!C2,0,'Suffrages (R6)'!C2)</f>
        <v>3195</v>
      </c>
      <c r="D2" s="119">
        <f>IF('Sièges (R6)'!D2,0,'Suffrages (R6)'!D2)</f>
        <v>815</v>
      </c>
      <c r="E2" s="119">
        <f>IF('Sièges (R6)'!E2,0,'Suffrages (R6)'!E2)</f>
        <v>356</v>
      </c>
      <c r="F2" s="119">
        <f>IF('Sièges (R6)'!F2,0,'Suffrages (R6)'!F2)</f>
        <v>342</v>
      </c>
      <c r="G2" s="119">
        <f>IF('Sièges (R6)'!G2,0,'Suffrages (R6)'!G2)</f>
        <v>409</v>
      </c>
      <c r="H2" s="119">
        <f>IF('Sièges (R6)'!H2,0,'Suffrages (R6)'!H2)</f>
        <v>1397</v>
      </c>
      <c r="I2" s="119">
        <f>IF('Sièges (R6)'!I2,0,'Suffrages (R6)'!I2)</f>
        <v>0</v>
      </c>
      <c r="J2" s="119">
        <f>IF('Sièges (R6)'!J2,0,'Suffrages (R6)'!J2)</f>
        <v>1651.1111111111095</v>
      </c>
      <c r="K2" s="119">
        <f>IF('Sièges (R6)'!K2,0,'Suffrages (R6)'!K2)</f>
        <v>1011</v>
      </c>
      <c r="L2" s="119">
        <f>IF('Sièges (R6)'!L2,0,'Suffrages (R6)'!L2)</f>
        <v>1209</v>
      </c>
      <c r="M2" s="119">
        <f>IF('Sièges (R6)'!M2,0,'Suffrages (R6)'!M2)</f>
        <v>0</v>
      </c>
      <c r="N2" s="119">
        <f>IF('Sièges (R6)'!N2,0,'Suffrages (R6)'!N2)</f>
        <v>552</v>
      </c>
      <c r="O2" s="119">
        <f>IF('Sièges (R6)'!O2,0,'Suffrages (R6)'!O2)</f>
        <v>585</v>
      </c>
      <c r="P2" s="119">
        <f>IF('Sièges (R6)'!P2,0,'Suffrages (R6)'!P2)</f>
        <v>3106</v>
      </c>
      <c r="Q2" s="119">
        <f>IF('Sièges (R6)'!Q2,0,'Suffrages (R6)'!Q2)</f>
        <v>1284</v>
      </c>
      <c r="R2" s="119">
        <f>IF('Sièges (R6)'!R2,0,'Suffrages (R6)'!R2)</f>
        <v>0</v>
      </c>
      <c r="S2" s="119">
        <f>IF('Sièges (R6)'!S2,0,'Suffrages (R6)'!S2)</f>
        <v>0</v>
      </c>
      <c r="T2" s="119">
        <f>IF('Sièges (R6)'!T2,0,'Suffrages (R6)'!T2)</f>
        <v>0</v>
      </c>
      <c r="U2" s="119">
        <f>IF('Sièges (R6)'!U2,0,'Suffrages (R6)'!U2)</f>
        <v>499.55555555555475</v>
      </c>
      <c r="V2" s="119">
        <f>IF('Sièges (R6)'!V2,0,'Suffrages (R6)'!V2)</f>
        <v>3043</v>
      </c>
      <c r="W2" s="119">
        <f>IF('Sièges (R6)'!W2,0,'Suffrages (R6)'!W2)</f>
        <v>1837</v>
      </c>
      <c r="X2" s="119">
        <f>IF('Sièges (R6)'!X2,0,'Suffrages (R6)'!X2)</f>
        <v>0</v>
      </c>
      <c r="Y2" s="119">
        <f>IF('Sièges (R6)'!Y2,0,'Suffrages (R6)'!Y2)</f>
        <v>0</v>
      </c>
      <c r="Z2" s="119">
        <f>IF('Sièges (R6)'!Z2,0,'Suffrages (R6)'!Z2)</f>
        <v>0</v>
      </c>
      <c r="AA2" s="119">
        <f t="shared" ref="AA2:AA34" si="0">MAX(B2:Z2)</f>
        <v>3195</v>
      </c>
    </row>
    <row r="3" spans="1:27" ht="18">
      <c r="A3" s="118" t="s">
        <v>42</v>
      </c>
      <c r="B3" s="121">
        <f>IF('Sièges (R6)'!B3,0,'Suffrages (R6)'!B3)</f>
        <v>2635</v>
      </c>
      <c r="C3" s="121">
        <f>IF('Sièges (R6)'!C3,0,'Suffrages (R6)'!C3)</f>
        <v>3726</v>
      </c>
      <c r="D3" s="121">
        <f>IF('Sièges (R6)'!D3,0,'Suffrages (R6)'!D3)</f>
        <v>1419</v>
      </c>
      <c r="E3" s="121">
        <f>IF('Sièges (R6)'!E3,0,'Suffrages (R6)'!E3)</f>
        <v>409</v>
      </c>
      <c r="F3" s="121">
        <f>IF('Sièges (R6)'!F3,0,'Suffrages (R6)'!F3)</f>
        <v>735</v>
      </c>
      <c r="G3" s="121">
        <f>IF('Sièges (R6)'!G3,0,'Suffrages (R6)'!G3)</f>
        <v>0</v>
      </c>
      <c r="H3" s="121">
        <f>IF('Sièges (R6)'!H3,0,'Suffrages (R6)'!H3)</f>
        <v>1908</v>
      </c>
      <c r="I3" s="121">
        <f>IF('Sièges (R6)'!I3,0,'Suffrages (R6)'!I3)</f>
        <v>0</v>
      </c>
      <c r="J3" s="121">
        <f>IF('Sièges (R6)'!J3,0,'Suffrages (R6)'!J3)</f>
        <v>2407.125</v>
      </c>
      <c r="K3" s="121">
        <f>IF('Sièges (R6)'!K3,0,'Suffrages (R6)'!K3)</f>
        <v>973</v>
      </c>
      <c r="L3" s="121">
        <f>IF('Sièges (R6)'!L3,0,'Suffrages (R6)'!L3)</f>
        <v>1182</v>
      </c>
      <c r="M3" s="121">
        <f>IF('Sièges (R6)'!M3,0,'Suffrages (R6)'!M3)</f>
        <v>5341</v>
      </c>
      <c r="N3" s="121">
        <f>IF('Sièges (R6)'!N3,0,'Suffrages (R6)'!N3)</f>
        <v>532</v>
      </c>
      <c r="O3" s="121">
        <f>IF('Sièges (R6)'!O3,0,'Suffrages (R6)'!O3)</f>
        <v>1767</v>
      </c>
      <c r="P3" s="121">
        <f>IF('Sièges (R6)'!P3,0,'Suffrages (R6)'!P3)</f>
        <v>1843</v>
      </c>
      <c r="Q3" s="121">
        <f>IF('Sièges (R6)'!Q3,0,'Suffrages (R6)'!Q3)</f>
        <v>1218</v>
      </c>
      <c r="R3" s="121">
        <f>IF('Sièges (R6)'!R3,0,'Suffrages (R6)'!R3)</f>
        <v>5539.125</v>
      </c>
      <c r="S3" s="121">
        <f>IF('Sièges (R6)'!S3,0,'Suffrages (R6)'!S3)</f>
        <v>0</v>
      </c>
      <c r="T3" s="121">
        <f>IF('Sièges (R6)'!T3,0,'Suffrages (R6)'!T3)</f>
        <v>0</v>
      </c>
      <c r="U3" s="121">
        <f>IF('Sièges (R6)'!U3,0,'Suffrages (R6)'!U3)</f>
        <v>0</v>
      </c>
      <c r="V3" s="119">
        <f>IF('Sièges (R6)'!V3,0,'Suffrages (R6)'!V3)</f>
        <v>4377</v>
      </c>
      <c r="W3" s="121">
        <f>IF('Sièges (R6)'!W3,0,'Suffrages (R6)'!W3)</f>
        <v>1365</v>
      </c>
      <c r="X3" s="121">
        <f>IF('Sièges (R6)'!X3,0,'Suffrages (R6)'!X3)</f>
        <v>0</v>
      </c>
      <c r="Y3" s="121">
        <f>IF('Sièges (R6)'!Y3,0,'Suffrages (R6)'!Y3)</f>
        <v>0</v>
      </c>
      <c r="Z3" s="121">
        <f>IF('Sièges (R6)'!Z3,0,'Suffrages (R6)'!Z3)</f>
        <v>0</v>
      </c>
      <c r="AA3" s="119">
        <f t="shared" si="0"/>
        <v>5539.125</v>
      </c>
    </row>
    <row r="4" spans="1:27" ht="18">
      <c r="A4" s="118" t="s">
        <v>43</v>
      </c>
      <c r="B4" s="121">
        <f>IF('Sièges (R6)'!B4,0,'Suffrages (R6)'!B4)</f>
        <v>4087</v>
      </c>
      <c r="C4" s="121">
        <f>IF('Sièges (R6)'!C4,0,'Suffrages (R6)'!C4)</f>
        <v>3422</v>
      </c>
      <c r="D4" s="121">
        <f>IF('Sièges (R6)'!D4,0,'Suffrages (R6)'!D4)</f>
        <v>824</v>
      </c>
      <c r="E4" s="121">
        <f>IF('Sièges (R6)'!E4,0,'Suffrages (R6)'!E4)</f>
        <v>949</v>
      </c>
      <c r="F4" s="121">
        <f>IF('Sièges (R6)'!F4,0,'Suffrages (R6)'!F4)</f>
        <v>542</v>
      </c>
      <c r="G4" s="121">
        <f>IF('Sièges (R6)'!G4,0,'Suffrages (R6)'!G4)</f>
        <v>468</v>
      </c>
      <c r="H4" s="121">
        <f>IF('Sièges (R6)'!H4,0,'Suffrages (R6)'!H4)</f>
        <v>1988</v>
      </c>
      <c r="I4" s="121">
        <f>IF('Sièges (R6)'!I4,0,'Suffrages (R6)'!I4)</f>
        <v>0</v>
      </c>
      <c r="J4" s="121">
        <f>IF('Sièges (R6)'!J4,0,'Suffrages (R6)'!J4)</f>
        <v>0</v>
      </c>
      <c r="K4" s="121">
        <f>IF('Sièges (R6)'!K4,0,'Suffrages (R6)'!K4)</f>
        <v>1415</v>
      </c>
      <c r="L4" s="121">
        <f>IF('Sièges (R6)'!L4,0,'Suffrages (R6)'!L4)</f>
        <v>1239</v>
      </c>
      <c r="M4" s="121">
        <f>IF('Sièges (R6)'!M4,0,'Suffrages (R6)'!M4)</f>
        <v>0</v>
      </c>
      <c r="N4" s="121">
        <f>IF('Sièges (R6)'!N4,0,'Suffrages (R6)'!N4)</f>
        <v>583</v>
      </c>
      <c r="O4" s="121">
        <f>IF('Sièges (R6)'!O4,0,'Suffrages (R6)'!O4)</f>
        <v>1021</v>
      </c>
      <c r="P4" s="121">
        <f>IF('Sièges (R6)'!P4,0,'Suffrages (R6)'!P4)</f>
        <v>3866</v>
      </c>
      <c r="Q4" s="121">
        <f>IF('Sièges (R6)'!Q4,0,'Suffrages (R6)'!Q4)</f>
        <v>2526</v>
      </c>
      <c r="R4" s="121">
        <f>IF('Sièges (R6)'!R4,0,'Suffrages (R6)'!R4)</f>
        <v>0</v>
      </c>
      <c r="S4" s="121">
        <f>IF('Sièges (R6)'!S4,0,'Suffrages (R6)'!S4)</f>
        <v>0</v>
      </c>
      <c r="T4" s="121">
        <f>IF('Sièges (R6)'!T4,0,'Suffrages (R6)'!T4)</f>
        <v>6110</v>
      </c>
      <c r="U4" s="121">
        <f>IF('Sièges (R6)'!U4,0,'Suffrages (R6)'!U4)</f>
        <v>0</v>
      </c>
      <c r="V4" s="119">
        <f>IF('Sièges (R6)'!V4,0,'Suffrages (R6)'!V4)</f>
        <v>4376</v>
      </c>
      <c r="W4" s="121">
        <f>IF('Sièges (R6)'!W4,0,'Suffrages (R6)'!W4)</f>
        <v>911</v>
      </c>
      <c r="X4" s="121">
        <f>IF('Sièges (R6)'!X4,0,'Suffrages (R6)'!X4)</f>
        <v>0</v>
      </c>
      <c r="Y4" s="121">
        <f>IF('Sièges (R6)'!Y4,0,'Suffrages (R6)'!Y4)</f>
        <v>0</v>
      </c>
      <c r="Z4" s="121">
        <f>IF('Sièges (R6)'!Z4,0,'Suffrages (R6)'!Z4)</f>
        <v>0</v>
      </c>
      <c r="AA4" s="119">
        <f t="shared" si="0"/>
        <v>6110</v>
      </c>
    </row>
    <row r="5" spans="1:27" ht="18">
      <c r="A5" s="118" t="s">
        <v>44</v>
      </c>
      <c r="B5" s="121">
        <f>IF('Sièges (R6)'!B5,0,'Suffrages (R6)'!B5)</f>
        <v>1128</v>
      </c>
      <c r="C5" s="121">
        <f>IF('Sièges (R6)'!C5,0,'Suffrages (R6)'!C5)</f>
        <v>1335</v>
      </c>
      <c r="D5" s="121">
        <f>IF('Sièges (R6)'!D5,0,'Suffrages (R6)'!D5)</f>
        <v>581</v>
      </c>
      <c r="E5" s="121">
        <f>IF('Sièges (R6)'!E5,0,'Suffrages (R6)'!E5)</f>
        <v>294</v>
      </c>
      <c r="F5" s="121">
        <f>IF('Sièges (R6)'!F5,0,'Suffrages (R6)'!F5)</f>
        <v>223</v>
      </c>
      <c r="G5" s="121">
        <f>IF('Sièges (R6)'!G5,0,'Suffrages (R6)'!G5)</f>
        <v>353</v>
      </c>
      <c r="H5" s="121">
        <f>IF('Sièges (R6)'!H5,0,'Suffrages (R6)'!H5)</f>
        <v>1187</v>
      </c>
      <c r="I5" s="121">
        <f>IF('Sièges (R6)'!I5,0,'Suffrages (R6)'!I5)</f>
        <v>0</v>
      </c>
      <c r="J5" s="121">
        <f>IF('Sièges (R6)'!J5,0,'Suffrages (R6)'!J5)</f>
        <v>0</v>
      </c>
      <c r="K5" s="121">
        <f>IF('Sièges (R6)'!K5,0,'Suffrages (R6)'!K5)</f>
        <v>855</v>
      </c>
      <c r="L5" s="121">
        <f>IF('Sièges (R6)'!L5,0,'Suffrages (R6)'!L5)</f>
        <v>664</v>
      </c>
      <c r="M5" s="121">
        <f>IF('Sièges (R6)'!M5,0,'Suffrages (R6)'!M5)</f>
        <v>0</v>
      </c>
      <c r="N5" s="121">
        <f>IF('Sièges (R6)'!N5,0,'Suffrages (R6)'!N5)</f>
        <v>312</v>
      </c>
      <c r="O5" s="121">
        <f>IF('Sièges (R6)'!O5,0,'Suffrages (R6)'!O5)</f>
        <v>877</v>
      </c>
      <c r="P5" s="121">
        <f>IF('Sièges (R6)'!P5,0,'Suffrages (R6)'!P5)</f>
        <v>0</v>
      </c>
      <c r="Q5" s="121">
        <f>IF('Sièges (R6)'!Q5,0,'Suffrages (R6)'!Q5)</f>
        <v>1500</v>
      </c>
      <c r="R5" s="121">
        <f>IF('Sièges (R6)'!R5,0,'Suffrages (R6)'!R5)</f>
        <v>3711</v>
      </c>
      <c r="S5" s="121">
        <f>IF('Sièges (R6)'!S5,0,'Suffrages (R6)'!S5)</f>
        <v>2398.1428571428569</v>
      </c>
      <c r="T5" s="121">
        <f>IF('Sièges (R6)'!T5,0,'Suffrages (R6)'!T5)</f>
        <v>2678</v>
      </c>
      <c r="U5" s="121">
        <f>IF('Sièges (R6)'!U5,0,'Suffrages (R6)'!U5)</f>
        <v>0</v>
      </c>
      <c r="V5" s="119">
        <f>IF('Sièges (R6)'!V5,0,'Suffrages (R6)'!V5)</f>
        <v>3058</v>
      </c>
      <c r="W5" s="121">
        <f>IF('Sièges (R6)'!W5,0,'Suffrages (R6)'!W5)</f>
        <v>913</v>
      </c>
      <c r="X5" s="121">
        <f>IF('Sièges (R6)'!X5,0,'Suffrages (R6)'!X5)</f>
        <v>0</v>
      </c>
      <c r="Y5" s="121">
        <f>IF('Sièges (R6)'!Y5,0,'Suffrages (R6)'!Y5)</f>
        <v>0</v>
      </c>
      <c r="Z5" s="121">
        <f>IF('Sièges (R6)'!Z5,0,'Suffrages (R6)'!Z5)</f>
        <v>0</v>
      </c>
      <c r="AA5" s="119">
        <f t="shared" si="0"/>
        <v>3711</v>
      </c>
    </row>
    <row r="6" spans="1:27" ht="18">
      <c r="A6" s="118" t="s">
        <v>45</v>
      </c>
      <c r="B6" s="121">
        <f>IF('Sièges (R6)'!B6,0,'Suffrages (R6)'!B6)</f>
        <v>2417</v>
      </c>
      <c r="C6" s="121">
        <f>IF('Sièges (R6)'!C6,0,'Suffrages (R6)'!C6)</f>
        <v>2773</v>
      </c>
      <c r="D6" s="121">
        <f>IF('Sièges (R6)'!D6,0,'Suffrages (R6)'!D6)</f>
        <v>682</v>
      </c>
      <c r="E6" s="121">
        <f>IF('Sièges (R6)'!E6,0,'Suffrages (R6)'!E6)</f>
        <v>637</v>
      </c>
      <c r="F6" s="121">
        <f>IF('Sièges (R6)'!F6,0,'Suffrages (R6)'!F6)</f>
        <v>723</v>
      </c>
      <c r="G6" s="121">
        <f>IF('Sièges (R6)'!G6,0,'Suffrages (R6)'!G6)</f>
        <v>532</v>
      </c>
      <c r="H6" s="121">
        <f>IF('Sièges (R6)'!H6,0,'Suffrages (R6)'!H6)</f>
        <v>2608</v>
      </c>
      <c r="I6" s="121">
        <f>IF('Sièges (R6)'!I6,0,'Suffrages (R6)'!I6)</f>
        <v>0</v>
      </c>
      <c r="J6" s="121">
        <f>IF('Sièges (R6)'!J6,0,'Suffrages (R6)'!J6)</f>
        <v>0</v>
      </c>
      <c r="K6" s="121">
        <f>IF('Sièges (R6)'!K6,0,'Suffrages (R6)'!K6)</f>
        <v>1569</v>
      </c>
      <c r="L6" s="121">
        <f>IF('Sièges (R6)'!L6,0,'Suffrages (R6)'!L6)</f>
        <v>1943</v>
      </c>
      <c r="M6" s="121">
        <f>IF('Sièges (R6)'!M6,0,'Suffrages (R6)'!M6)</f>
        <v>0</v>
      </c>
      <c r="N6" s="121">
        <f>IF('Sièges (R6)'!N6,0,'Suffrages (R6)'!N6)</f>
        <v>645</v>
      </c>
      <c r="O6" s="121">
        <f>IF('Sièges (R6)'!O6,0,'Suffrages (R6)'!O6)</f>
        <v>1725</v>
      </c>
      <c r="P6" s="121">
        <f>IF('Sièges (R6)'!P6,0,'Suffrages (R6)'!P6)</f>
        <v>4576</v>
      </c>
      <c r="Q6" s="121">
        <f>IF('Sièges (R6)'!Q6,0,'Suffrages (R6)'!Q6)</f>
        <v>881</v>
      </c>
      <c r="R6" s="121">
        <f>IF('Sièges (R6)'!R6,0,'Suffrages (R6)'!R6)</f>
        <v>0</v>
      </c>
      <c r="S6" s="121">
        <f>IF('Sièges (R6)'!S6,0,'Suffrages (R6)'!S6)</f>
        <v>0</v>
      </c>
      <c r="T6" s="121">
        <f>IF('Sièges (R6)'!T6,0,'Suffrages (R6)'!T6)</f>
        <v>0</v>
      </c>
      <c r="U6" s="121">
        <f>IF('Sièges (R6)'!U6,0,'Suffrages (R6)'!U6)</f>
        <v>763.79999999999927</v>
      </c>
      <c r="V6" s="119">
        <f>IF('Sièges (R6)'!V6,0,'Suffrages (R6)'!V6)</f>
        <v>6689</v>
      </c>
      <c r="W6" s="121">
        <f>IF('Sièges (R6)'!W6,0,'Suffrages (R6)'!W6)</f>
        <v>747</v>
      </c>
      <c r="X6" s="121">
        <f>IF('Sièges (R6)'!X6,0,'Suffrages (R6)'!X6)</f>
        <v>0</v>
      </c>
      <c r="Y6" s="121">
        <f>IF('Sièges (R6)'!Y6,0,'Suffrages (R6)'!Y6)</f>
        <v>0</v>
      </c>
      <c r="Z6" s="121">
        <f>IF('Sièges (R6)'!Z6,0,'Suffrages (R6)'!Z6)</f>
        <v>0</v>
      </c>
      <c r="AA6" s="119">
        <f t="shared" si="0"/>
        <v>6689</v>
      </c>
    </row>
    <row r="7" spans="1:27" ht="18">
      <c r="A7" s="118" t="s">
        <v>46</v>
      </c>
      <c r="B7" s="121">
        <f>IF('Sièges (R6)'!B7,0,'Suffrages (R6)'!B7)</f>
        <v>404</v>
      </c>
      <c r="C7" s="121">
        <f>IF('Sièges (R6)'!C7,0,'Suffrages (R6)'!C7)</f>
        <v>969</v>
      </c>
      <c r="D7" s="121">
        <f>IF('Sièges (R6)'!D7,0,'Suffrages (R6)'!D7)</f>
        <v>699</v>
      </c>
      <c r="E7" s="121">
        <f>IF('Sièges (R6)'!E7,0,'Suffrages (R6)'!E7)</f>
        <v>1422</v>
      </c>
      <c r="F7" s="121">
        <f>IF('Sièges (R6)'!F7,0,'Suffrages (R6)'!F7)</f>
        <v>83</v>
      </c>
      <c r="G7" s="121">
        <f>IF('Sièges (R6)'!G7,0,'Suffrages (R6)'!G7)</f>
        <v>750</v>
      </c>
      <c r="H7" s="121">
        <f>IF('Sièges (R6)'!H7,0,'Suffrages (R6)'!H7)</f>
        <v>816</v>
      </c>
      <c r="I7" s="121">
        <f>IF('Sièges (R6)'!I7,0,'Suffrages (R6)'!I7)</f>
        <v>600</v>
      </c>
      <c r="J7" s="121">
        <f>IF('Sièges (R6)'!J7,0,'Suffrages (R6)'!J7)</f>
        <v>0</v>
      </c>
      <c r="K7" s="121">
        <f>IF('Sièges (R6)'!K7,0,'Suffrages (R6)'!K7)</f>
        <v>335</v>
      </c>
      <c r="L7" s="121">
        <f>IF('Sièges (R6)'!L7,0,'Suffrages (R6)'!L7)</f>
        <v>351</v>
      </c>
      <c r="M7" s="121">
        <f>IF('Sièges (R6)'!M7,0,'Suffrages (R6)'!M7)</f>
        <v>1446</v>
      </c>
      <c r="N7" s="121">
        <f>IF('Sièges (R6)'!N7,0,'Suffrages (R6)'!N7)</f>
        <v>382</v>
      </c>
      <c r="O7" s="121">
        <f>IF('Sièges (R6)'!O7,0,'Suffrages (R6)'!O7)</f>
        <v>1144</v>
      </c>
      <c r="P7" s="121">
        <f>IF('Sièges (R6)'!P7,0,'Suffrages (R6)'!P7)</f>
        <v>991</v>
      </c>
      <c r="Q7" s="121">
        <f>IF('Sièges (R6)'!Q7,0,'Suffrages (R6)'!Q7)</f>
        <v>0</v>
      </c>
      <c r="R7" s="121">
        <f>IF('Sièges (R6)'!R7,0,'Suffrages (R6)'!R7)</f>
        <v>0</v>
      </c>
      <c r="S7" s="121">
        <f>IF('Sièges (R6)'!S7,0,'Suffrages (R6)'!S7)</f>
        <v>0</v>
      </c>
      <c r="T7" s="121">
        <f>IF('Sièges (R6)'!T7,0,'Suffrages (R6)'!T7)</f>
        <v>1641</v>
      </c>
      <c r="U7" s="121">
        <f>IF('Sièges (R6)'!U7,0,'Suffrages (R6)'!U7)</f>
        <v>1459</v>
      </c>
      <c r="V7" s="119">
        <f>IF('Sièges (R6)'!V7,0,'Suffrages (R6)'!V7)</f>
        <v>0</v>
      </c>
      <c r="W7" s="121">
        <f>IF('Sièges (R6)'!W7,0,'Suffrages (R6)'!W7)</f>
        <v>938</v>
      </c>
      <c r="X7" s="121">
        <f>IF('Sièges (R6)'!X7,0,'Suffrages (R6)'!X7)</f>
        <v>0</v>
      </c>
      <c r="Y7" s="121">
        <f>IF('Sièges (R6)'!Y7,0,'Suffrages (R6)'!Y7)</f>
        <v>0</v>
      </c>
      <c r="Z7" s="121">
        <f>IF('Sièges (R6)'!Z7,0,'Suffrages (R6)'!Z7)</f>
        <v>1336</v>
      </c>
      <c r="AA7" s="119">
        <f t="shared" si="0"/>
        <v>1641</v>
      </c>
    </row>
    <row r="8" spans="1:27" ht="18">
      <c r="A8" s="118" t="s">
        <v>47</v>
      </c>
      <c r="B8" s="121">
        <f>IF('Sièges (R6)'!B8,0,'Suffrages (R6)'!B8)</f>
        <v>171</v>
      </c>
      <c r="C8" s="121">
        <f>IF('Sièges (R6)'!C8,0,'Suffrages (R6)'!C8)</f>
        <v>1022</v>
      </c>
      <c r="D8" s="121">
        <f>IF('Sièges (R6)'!D8,0,'Suffrages (R6)'!D8)</f>
        <v>312</v>
      </c>
      <c r="E8" s="121">
        <f>IF('Sièges (R6)'!E8,0,'Suffrages (R6)'!E8)</f>
        <v>485</v>
      </c>
      <c r="F8" s="121">
        <f>IF('Sièges (R6)'!F8,0,'Suffrages (R6)'!F8)</f>
        <v>344</v>
      </c>
      <c r="G8" s="121">
        <f>IF('Sièges (R6)'!G8,0,'Suffrages (R6)'!G8)</f>
        <v>1209</v>
      </c>
      <c r="H8" s="121">
        <f>IF('Sièges (R6)'!H8,0,'Suffrages (R6)'!H8)</f>
        <v>725</v>
      </c>
      <c r="I8" s="121">
        <f>IF('Sièges (R6)'!I8,0,'Suffrages (R6)'!I8)</f>
        <v>0</v>
      </c>
      <c r="J8" s="121">
        <f>IF('Sièges (R6)'!J8,0,'Suffrages (R6)'!J8)</f>
        <v>2171.375</v>
      </c>
      <c r="K8" s="121">
        <f>IF('Sièges (R6)'!K8,0,'Suffrages (R6)'!K8)</f>
        <v>597</v>
      </c>
      <c r="L8" s="121">
        <f>IF('Sièges (R6)'!L8,0,'Suffrages (R6)'!L8)</f>
        <v>0</v>
      </c>
      <c r="M8" s="121">
        <f>IF('Sièges (R6)'!M8,0,'Suffrages (R6)'!M8)</f>
        <v>0</v>
      </c>
      <c r="N8" s="121">
        <f>IF('Sièges (R6)'!N8,0,'Suffrages (R6)'!N8)</f>
        <v>179</v>
      </c>
      <c r="O8" s="121">
        <f>IF('Sièges (R6)'!O8,0,'Suffrages (R6)'!O8)</f>
        <v>924</v>
      </c>
      <c r="P8" s="121">
        <f>IF('Sièges (R6)'!P8,0,'Suffrages (R6)'!P8)</f>
        <v>0</v>
      </c>
      <c r="Q8" s="121">
        <f>IF('Sièges (R6)'!Q8,0,'Suffrages (R6)'!Q8)</f>
        <v>663</v>
      </c>
      <c r="R8" s="121">
        <f>IF('Sièges (R6)'!R8,0,'Suffrages (R6)'!R8)</f>
        <v>1714</v>
      </c>
      <c r="S8" s="121">
        <f>IF('Sièges (R6)'!S8,0,'Suffrages (R6)'!S8)</f>
        <v>0</v>
      </c>
      <c r="T8" s="121">
        <f>IF('Sièges (R6)'!T8,0,'Suffrages (R6)'!T8)</f>
        <v>0</v>
      </c>
      <c r="U8" s="121">
        <f>IF('Sièges (R6)'!U8,0,'Suffrages (R6)'!U8)</f>
        <v>1209</v>
      </c>
      <c r="V8" s="119">
        <f>IF('Sièges (R6)'!V8,0,'Suffrages (R6)'!V8)</f>
        <v>0</v>
      </c>
      <c r="W8" s="121">
        <f>IF('Sièges (R6)'!W8,0,'Suffrages (R6)'!W8)</f>
        <v>434</v>
      </c>
      <c r="X8" s="121">
        <f>IF('Sièges (R6)'!X8,0,'Suffrages (R6)'!X8)</f>
        <v>0</v>
      </c>
      <c r="Y8" s="121">
        <f>IF('Sièges (R6)'!Y8,0,'Suffrages (R6)'!Y8)</f>
        <v>0</v>
      </c>
      <c r="Z8" s="121">
        <f>IF('Sièges (R6)'!Z8,0,'Suffrages (R6)'!Z8)</f>
        <v>0</v>
      </c>
      <c r="AA8" s="119">
        <f t="shared" si="0"/>
        <v>2171.375</v>
      </c>
    </row>
    <row r="9" spans="1:27" ht="18">
      <c r="A9" s="118" t="s">
        <v>48</v>
      </c>
      <c r="B9" s="121">
        <f>IF('Sièges (R6)'!B9,0,'Suffrages (R6)'!B9)</f>
        <v>355</v>
      </c>
      <c r="C9" s="121">
        <f>IF('Sièges (R6)'!C9,0,'Suffrages (R6)'!C9)</f>
        <v>562</v>
      </c>
      <c r="D9" s="121">
        <f>IF('Sièges (R6)'!D9,0,'Suffrages (R6)'!D9)</f>
        <v>1230</v>
      </c>
      <c r="E9" s="121">
        <f>IF('Sièges (R6)'!E9,0,'Suffrages (R6)'!E9)</f>
        <v>494</v>
      </c>
      <c r="F9" s="121">
        <f>IF('Sièges (R6)'!F9,0,'Suffrages (R6)'!F9)</f>
        <v>398</v>
      </c>
      <c r="G9" s="121">
        <f>IF('Sièges (R6)'!G9,0,'Suffrages (R6)'!G9)</f>
        <v>907</v>
      </c>
      <c r="H9" s="121">
        <f>IF('Sièges (R6)'!H9,0,'Suffrages (R6)'!H9)</f>
        <v>250</v>
      </c>
      <c r="I9" s="121">
        <f>IF('Sièges (R6)'!I9,0,'Suffrages (R6)'!I9)</f>
        <v>1122</v>
      </c>
      <c r="J9" s="121">
        <f>IF('Sièges (R6)'!J9,0,'Suffrages (R6)'!J9)</f>
        <v>0</v>
      </c>
      <c r="K9" s="121">
        <f>IF('Sièges (R6)'!K9,0,'Suffrages (R6)'!K9)</f>
        <v>962</v>
      </c>
      <c r="L9" s="121">
        <f>IF('Sièges (R6)'!L9,0,'Suffrages (R6)'!L9)</f>
        <v>1014</v>
      </c>
      <c r="M9" s="121">
        <f>IF('Sièges (R6)'!M9,0,'Suffrages (R6)'!M9)</f>
        <v>0</v>
      </c>
      <c r="N9" s="121">
        <f>IF('Sièges (R6)'!N9,0,'Suffrages (R6)'!N9)</f>
        <v>303</v>
      </c>
      <c r="O9" s="121">
        <f>IF('Sièges (R6)'!O9,0,'Suffrages (R6)'!O9)</f>
        <v>0</v>
      </c>
      <c r="P9" s="121">
        <f>IF('Sièges (R6)'!P9,0,'Suffrages (R6)'!P9)</f>
        <v>0</v>
      </c>
      <c r="Q9" s="121">
        <f>IF('Sièges (R6)'!Q9,0,'Suffrages (R6)'!Q9)</f>
        <v>469</v>
      </c>
      <c r="R9" s="121">
        <f>IF('Sièges (R6)'!R9,0,'Suffrages (R6)'!R9)</f>
        <v>1324</v>
      </c>
      <c r="S9" s="121">
        <f>IF('Sièges (R6)'!S9,0,'Suffrages (R6)'!S9)</f>
        <v>0</v>
      </c>
      <c r="T9" s="121">
        <f>IF('Sièges (R6)'!T9,0,'Suffrages (R6)'!T9)</f>
        <v>1006</v>
      </c>
      <c r="U9" s="121">
        <f>IF('Sièges (R6)'!U9,0,'Suffrages (R6)'!U9)</f>
        <v>0</v>
      </c>
      <c r="V9" s="119">
        <f>IF('Sièges (R6)'!V9,0,'Suffrages (R6)'!V9)</f>
        <v>1499</v>
      </c>
      <c r="W9" s="121">
        <f>IF('Sièges (R6)'!W9,0,'Suffrages (R6)'!W9)</f>
        <v>408</v>
      </c>
      <c r="X9" s="121">
        <f>IF('Sièges (R6)'!X9,0,'Suffrages (R6)'!X9)</f>
        <v>206</v>
      </c>
      <c r="Y9" s="121">
        <f>IF('Sièges (R6)'!Y9,0,'Suffrages (R6)'!Y9)</f>
        <v>1463</v>
      </c>
      <c r="Z9" s="121">
        <f>IF('Sièges (R6)'!Z9,0,'Suffrages (R6)'!Z9)</f>
        <v>0</v>
      </c>
      <c r="AA9" s="119">
        <f t="shared" si="0"/>
        <v>1499</v>
      </c>
    </row>
    <row r="10" spans="1:27" ht="18">
      <c r="A10" s="118" t="s">
        <v>200</v>
      </c>
      <c r="B10" s="121">
        <f>IF('Sièges (R6)'!B10,0,'Suffrages (R6)'!B10)</f>
        <v>638</v>
      </c>
      <c r="C10" s="121">
        <f>IF('Sièges (R6)'!C10,0,'Suffrages (R6)'!C10)</f>
        <v>339</v>
      </c>
      <c r="D10" s="121">
        <f>IF('Sièges (R6)'!D10,0,'Suffrages (R6)'!D10)</f>
        <v>376</v>
      </c>
      <c r="E10" s="121">
        <f>IF('Sièges (R6)'!E10,0,'Suffrages (R6)'!E10)</f>
        <v>494</v>
      </c>
      <c r="F10" s="121">
        <f>IF('Sièges (R6)'!F10,0,'Suffrages (R6)'!F10)</f>
        <v>219</v>
      </c>
      <c r="G10" s="121">
        <f>IF('Sièges (R6)'!G10,0,'Suffrages (R6)'!G10)</f>
        <v>478</v>
      </c>
      <c r="H10" s="121">
        <f>IF('Sièges (R6)'!H10,0,'Suffrages (R6)'!H10)</f>
        <v>1369</v>
      </c>
      <c r="I10" s="121">
        <f>IF('Sièges (R6)'!I10,0,'Suffrages (R6)'!I10)</f>
        <v>1307</v>
      </c>
      <c r="J10" s="121">
        <f>IF('Sièges (R6)'!J10,0,'Suffrages (R6)'!J10)</f>
        <v>0</v>
      </c>
      <c r="K10" s="121">
        <f>IF('Sièges (R6)'!K10,0,'Suffrages (R6)'!K10)</f>
        <v>1408</v>
      </c>
      <c r="L10" s="121">
        <f>IF('Sièges (R6)'!L10,0,'Suffrages (R6)'!L10)</f>
        <v>389</v>
      </c>
      <c r="M10" s="121">
        <f>IF('Sièges (R6)'!M10,0,'Suffrages (R6)'!M10)</f>
        <v>0</v>
      </c>
      <c r="N10" s="121">
        <f>IF('Sièges (R6)'!N10,0,'Suffrages (R6)'!N10)</f>
        <v>152</v>
      </c>
      <c r="O10" s="121">
        <f>IF('Sièges (R6)'!O10,0,'Suffrages (R6)'!O10)</f>
        <v>0</v>
      </c>
      <c r="P10" s="121">
        <f>IF('Sièges (R6)'!P10,0,'Suffrages (R6)'!P10)</f>
        <v>1645</v>
      </c>
      <c r="Q10" s="121">
        <f>IF('Sièges (R6)'!Q10,0,'Suffrages (R6)'!Q10)</f>
        <v>660</v>
      </c>
      <c r="R10" s="121">
        <f>IF('Sièges (R6)'!R10,0,'Suffrages (R6)'!R10)</f>
        <v>0</v>
      </c>
      <c r="S10" s="121">
        <f>IF('Sièges (R6)'!S10,0,'Suffrages (R6)'!S10)</f>
        <v>0</v>
      </c>
      <c r="T10" s="121">
        <f>IF('Sièges (R6)'!T10,0,'Suffrages (R6)'!T10)</f>
        <v>0</v>
      </c>
      <c r="U10" s="121">
        <f>IF('Sièges (R6)'!U10,0,'Suffrages (R6)'!U10)</f>
        <v>1117</v>
      </c>
      <c r="V10" s="119">
        <f>IF('Sièges (R6)'!V10,0,'Suffrages (R6)'!V10)</f>
        <v>575</v>
      </c>
      <c r="W10" s="121">
        <f>IF('Sièges (R6)'!W10,0,'Suffrages (R6)'!W10)</f>
        <v>620</v>
      </c>
      <c r="X10" s="121">
        <f>IF('Sièges (R6)'!X10,0,'Suffrages (R6)'!X10)</f>
        <v>0</v>
      </c>
      <c r="Y10" s="121">
        <f>IF('Sièges (R6)'!Y10,0,'Suffrages (R6)'!Y10)</f>
        <v>0</v>
      </c>
      <c r="Z10" s="121">
        <f>IF('Sièges (R6)'!Z10,0,'Suffrages (R6)'!Z10)</f>
        <v>0</v>
      </c>
      <c r="AA10" s="119">
        <f t="shared" si="0"/>
        <v>1645</v>
      </c>
    </row>
    <row r="11" spans="1:27" ht="18">
      <c r="A11" s="118" t="s">
        <v>50</v>
      </c>
      <c r="B11" s="121">
        <f>IF('Sièges (R6)'!B11,0,'Suffrages (R6)'!B11)</f>
        <v>3488</v>
      </c>
      <c r="C11" s="121">
        <f>IF('Sièges (R6)'!C11,0,'Suffrages (R6)'!C11)</f>
        <v>0</v>
      </c>
      <c r="D11" s="121">
        <f>IF('Sièges (R6)'!D11,0,'Suffrages (R6)'!D11)</f>
        <v>665</v>
      </c>
      <c r="E11" s="121">
        <f>IF('Sièges (R6)'!E11,0,'Suffrages (R6)'!E11)</f>
        <v>2070</v>
      </c>
      <c r="F11" s="121">
        <f>IF('Sièges (R6)'!F11,0,'Suffrages (R6)'!F11)</f>
        <v>519</v>
      </c>
      <c r="G11" s="121">
        <f>IF('Sièges (R6)'!G11,0,'Suffrages (R6)'!G11)</f>
        <v>1102</v>
      </c>
      <c r="H11" s="121">
        <f>IF('Sièges (R6)'!H11,0,'Suffrages (R6)'!H11)</f>
        <v>1910</v>
      </c>
      <c r="I11" s="121">
        <f>IF('Sièges (R6)'!I11,0,'Suffrages (R6)'!I11)</f>
        <v>0</v>
      </c>
      <c r="J11" s="121">
        <f>IF('Sièges (R6)'!J11,0,'Suffrages (R6)'!J11)</f>
        <v>0</v>
      </c>
      <c r="K11" s="121">
        <f>IF('Sièges (R6)'!K11,0,'Suffrages (R6)'!K11)</f>
        <v>1476</v>
      </c>
      <c r="L11" s="121">
        <f>IF('Sièges (R6)'!L11,0,'Suffrages (R6)'!L11)</f>
        <v>448</v>
      </c>
      <c r="M11" s="121">
        <f>IF('Sièges (R6)'!M11,0,'Suffrages (R6)'!M11)</f>
        <v>1711</v>
      </c>
      <c r="N11" s="121">
        <f>IF('Sièges (R6)'!N11,0,'Suffrages (R6)'!N11)</f>
        <v>913</v>
      </c>
      <c r="O11" s="121">
        <f>IF('Sièges (R6)'!O11,0,'Suffrages (R6)'!O11)</f>
        <v>1247</v>
      </c>
      <c r="P11" s="121">
        <f>IF('Sièges (R6)'!P11,0,'Suffrages (R6)'!P11)</f>
        <v>2714</v>
      </c>
      <c r="Q11" s="121">
        <f>IF('Sièges (R6)'!Q11,0,'Suffrages (R6)'!Q11)</f>
        <v>2320</v>
      </c>
      <c r="R11" s="121">
        <f>IF('Sièges (R6)'!R11,0,'Suffrages (R6)'!R11)</f>
        <v>0</v>
      </c>
      <c r="S11" s="121">
        <f>IF('Sièges (R6)'!S11,0,'Suffrages (R6)'!S11)</f>
        <v>3424</v>
      </c>
      <c r="T11" s="121">
        <f>IF('Sièges (R6)'!T11,0,'Suffrages (R6)'!T11)</f>
        <v>0</v>
      </c>
      <c r="U11" s="121">
        <f>IF('Sièges (R6)'!U11,0,'Suffrages (R6)'!U11)</f>
        <v>0</v>
      </c>
      <c r="V11" s="119">
        <f>IF('Sièges (R6)'!V11,0,'Suffrages (R6)'!V11)</f>
        <v>3598</v>
      </c>
      <c r="W11" s="121">
        <f>IF('Sièges (R6)'!W11,0,'Suffrages (R6)'!W11)</f>
        <v>745</v>
      </c>
      <c r="X11" s="121">
        <f>IF('Sièges (R6)'!X11,0,'Suffrages (R6)'!X11)</f>
        <v>0</v>
      </c>
      <c r="Y11" s="121">
        <f>IF('Sièges (R6)'!Y11,0,'Suffrages (R6)'!Y11)</f>
        <v>2095</v>
      </c>
      <c r="Z11" s="121">
        <f>IF('Sièges (R6)'!Z11,0,'Suffrages (R6)'!Z11)</f>
        <v>0</v>
      </c>
      <c r="AA11" s="119">
        <f t="shared" si="0"/>
        <v>3598</v>
      </c>
    </row>
    <row r="12" spans="1:27" ht="18">
      <c r="A12" s="118" t="s">
        <v>51</v>
      </c>
      <c r="B12" s="121">
        <f>IF('Sièges (R6)'!B12,0,'Suffrages (R6)'!B12)</f>
        <v>672</v>
      </c>
      <c r="C12" s="121">
        <f>IF('Sièges (R6)'!C12,0,'Suffrages (R6)'!C12)</f>
        <v>751</v>
      </c>
      <c r="D12" s="121">
        <f>IF('Sièges (R6)'!D12,0,'Suffrages (R6)'!D12)</f>
        <v>528</v>
      </c>
      <c r="E12" s="121">
        <f>IF('Sièges (R6)'!E12,0,'Suffrages (R6)'!E12)</f>
        <v>465</v>
      </c>
      <c r="F12" s="121">
        <f>IF('Sièges (R6)'!F12,0,'Suffrages (R6)'!F12)</f>
        <v>574</v>
      </c>
      <c r="G12" s="121">
        <f>IF('Sièges (R6)'!G12,0,'Suffrages (R6)'!G12)</f>
        <v>544</v>
      </c>
      <c r="H12" s="121">
        <f>IF('Sièges (R6)'!H12,0,'Suffrages (R6)'!H12)</f>
        <v>951</v>
      </c>
      <c r="I12" s="121">
        <f>IF('Sièges (R6)'!I12,0,'Suffrages (R6)'!I12)</f>
        <v>0</v>
      </c>
      <c r="J12" s="121">
        <f>IF('Sièges (R6)'!J12,0,'Suffrages (R6)'!J12)</f>
        <v>0</v>
      </c>
      <c r="K12" s="121">
        <f>IF('Sièges (R6)'!K12,0,'Suffrages (R6)'!K12)</f>
        <v>674</v>
      </c>
      <c r="L12" s="121">
        <f>IF('Sièges (R6)'!L12,0,'Suffrages (R6)'!L12)</f>
        <v>1192</v>
      </c>
      <c r="M12" s="121">
        <f>IF('Sièges (R6)'!M12,0,'Suffrages (R6)'!M12)</f>
        <v>798</v>
      </c>
      <c r="N12" s="121">
        <f>IF('Sièges (R6)'!N12,0,'Suffrages (R6)'!N12)</f>
        <v>314</v>
      </c>
      <c r="O12" s="121">
        <f>IF('Sièges (R6)'!O12,0,'Suffrages (R6)'!O12)</f>
        <v>406</v>
      </c>
      <c r="P12" s="121">
        <f>IF('Sièges (R6)'!P12,0,'Suffrages (R6)'!P12)</f>
        <v>0</v>
      </c>
      <c r="Q12" s="121">
        <f>IF('Sièges (R6)'!Q12,0,'Suffrages (R6)'!Q12)</f>
        <v>819</v>
      </c>
      <c r="R12" s="121">
        <f>IF('Sièges (R6)'!R12,0,'Suffrages (R6)'!R12)</f>
        <v>0</v>
      </c>
      <c r="S12" s="121">
        <f>IF('Sièges (R6)'!S12,0,'Suffrages (R6)'!S12)</f>
        <v>0</v>
      </c>
      <c r="T12" s="121">
        <f>IF('Sièges (R6)'!T12,0,'Suffrages (R6)'!T12)</f>
        <v>0</v>
      </c>
      <c r="U12" s="121">
        <f>IF('Sièges (R6)'!U12,0,'Suffrages (R6)'!U12)</f>
        <v>2224</v>
      </c>
      <c r="V12" s="119">
        <f>IF('Sièges (R6)'!V12,0,'Suffrages (R6)'!V12)</f>
        <v>1203</v>
      </c>
      <c r="W12" s="121">
        <f>IF('Sièges (R6)'!W12,0,'Suffrages (R6)'!W12)</f>
        <v>277</v>
      </c>
      <c r="X12" s="121">
        <f>IF('Sièges (R6)'!X12,0,'Suffrages (R6)'!X12)</f>
        <v>0</v>
      </c>
      <c r="Y12" s="121">
        <f>IF('Sièges (R6)'!Y12,0,'Suffrages (R6)'!Y12)</f>
        <v>0</v>
      </c>
      <c r="Z12" s="121">
        <f>IF('Sièges (R6)'!Z12,0,'Suffrages (R6)'!Z12)</f>
        <v>0</v>
      </c>
      <c r="AA12" s="119">
        <f t="shared" si="0"/>
        <v>2224</v>
      </c>
    </row>
    <row r="13" spans="1:27" ht="18">
      <c r="A13" s="118" t="s">
        <v>52</v>
      </c>
      <c r="B13" s="121">
        <f>IF('Sièges (R6)'!B13,0,'Suffrages (R6)'!B13)</f>
        <v>1899</v>
      </c>
      <c r="C13" s="121">
        <f>IF('Sièges (R6)'!C13,0,'Suffrages (R6)'!C13)</f>
        <v>2549</v>
      </c>
      <c r="D13" s="121">
        <f>IF('Sièges (R6)'!D13,0,'Suffrages (R6)'!D13)</f>
        <v>608</v>
      </c>
      <c r="E13" s="121">
        <f>IF('Sièges (R6)'!E13,0,'Suffrages (R6)'!E13)</f>
        <v>1652</v>
      </c>
      <c r="F13" s="121">
        <f>IF('Sièges (R6)'!F13,0,'Suffrages (R6)'!F13)</f>
        <v>651</v>
      </c>
      <c r="G13" s="121">
        <f>IF('Sièges (R6)'!G13,0,'Suffrages (R6)'!G13)</f>
        <v>344</v>
      </c>
      <c r="H13" s="121">
        <f>IF('Sièges (R6)'!H13,0,'Suffrages (R6)'!H13)</f>
        <v>0</v>
      </c>
      <c r="I13" s="121">
        <f>IF('Sièges (R6)'!I13,0,'Suffrages (R6)'!I13)</f>
        <v>0</v>
      </c>
      <c r="J13" s="121">
        <f>IF('Sièges (R6)'!J13,0,'Suffrages (R6)'!J13)</f>
        <v>0</v>
      </c>
      <c r="K13" s="121">
        <f>IF('Sièges (R6)'!K13,0,'Suffrages (R6)'!K13)</f>
        <v>994</v>
      </c>
      <c r="L13" s="121">
        <f>IF('Sièges (R6)'!L13,0,'Suffrages (R6)'!L13)</f>
        <v>597</v>
      </c>
      <c r="M13" s="121">
        <f>IF('Sièges (R6)'!M13,0,'Suffrages (R6)'!M13)</f>
        <v>0</v>
      </c>
      <c r="N13" s="121">
        <f>IF('Sièges (R6)'!N13,0,'Suffrages (R6)'!N13)</f>
        <v>695</v>
      </c>
      <c r="O13" s="121">
        <f>IF('Sièges (R6)'!O13,0,'Suffrages (R6)'!O13)</f>
        <v>1141</v>
      </c>
      <c r="P13" s="121">
        <f>IF('Sièges (R6)'!P13,0,'Suffrages (R6)'!P13)</f>
        <v>3132</v>
      </c>
      <c r="Q13" s="121">
        <f>IF('Sièges (R6)'!Q13,0,'Suffrages (R6)'!Q13)</f>
        <v>885</v>
      </c>
      <c r="R13" s="121">
        <f>IF('Sièges (R6)'!R13,0,'Suffrages (R6)'!R13)</f>
        <v>0</v>
      </c>
      <c r="S13" s="121">
        <f>IF('Sièges (R6)'!S13,0,'Suffrages (R6)'!S13)</f>
        <v>0</v>
      </c>
      <c r="T13" s="121">
        <f>IF('Sièges (R6)'!T13,0,'Suffrages (R6)'!T13)</f>
        <v>3750</v>
      </c>
      <c r="U13" s="121">
        <f>IF('Sièges (R6)'!U13,0,'Suffrages (R6)'!U13)</f>
        <v>0</v>
      </c>
      <c r="V13" s="119">
        <f>IF('Sièges (R6)'!V13,0,'Suffrages (R6)'!V13)</f>
        <v>3228</v>
      </c>
      <c r="W13" s="121">
        <f>IF('Sièges (R6)'!W13,0,'Suffrages (R6)'!W13)</f>
        <v>285</v>
      </c>
      <c r="X13" s="121">
        <f>IF('Sièges (R6)'!X13,0,'Suffrages (R6)'!X13)</f>
        <v>0</v>
      </c>
      <c r="Y13" s="121">
        <f>IF('Sièges (R6)'!Y13,0,'Suffrages (R6)'!Y13)</f>
        <v>1684</v>
      </c>
      <c r="Z13" s="121">
        <f>IF('Sièges (R6)'!Z13,0,'Suffrages (R6)'!Z13)</f>
        <v>0</v>
      </c>
      <c r="AA13" s="119">
        <f t="shared" si="0"/>
        <v>3750</v>
      </c>
    </row>
    <row r="14" spans="1:27" ht="18">
      <c r="A14" s="118" t="s">
        <v>53</v>
      </c>
      <c r="B14" s="121">
        <f>IF('Sièges (R6)'!B14,0,'Suffrages (R6)'!B14)</f>
        <v>2380</v>
      </c>
      <c r="C14" s="121">
        <f>IF('Sièges (R6)'!C14,0,'Suffrages (R6)'!C14)</f>
        <v>1908</v>
      </c>
      <c r="D14" s="121">
        <f>IF('Sièges (R6)'!D14,0,'Suffrages (R6)'!D14)</f>
        <v>2675</v>
      </c>
      <c r="E14" s="121">
        <f>IF('Sièges (R6)'!E14,0,'Suffrages (R6)'!E14)</f>
        <v>847</v>
      </c>
      <c r="F14" s="121">
        <f>IF('Sièges (R6)'!F14,0,'Suffrages (R6)'!F14)</f>
        <v>282</v>
      </c>
      <c r="G14" s="121">
        <f>IF('Sièges (R6)'!G14,0,'Suffrages (R6)'!G14)</f>
        <v>889</v>
      </c>
      <c r="H14" s="121">
        <f>IF('Sièges (R6)'!H14,0,'Suffrages (R6)'!H14)</f>
        <v>1245</v>
      </c>
      <c r="I14" s="121">
        <f>IF('Sièges (R6)'!I14,0,'Suffrages (R6)'!I14)</f>
        <v>0</v>
      </c>
      <c r="J14" s="121">
        <f>IF('Sièges (R6)'!J14,0,'Suffrages (R6)'!J14)</f>
        <v>0</v>
      </c>
      <c r="K14" s="121">
        <f>IF('Sièges (R6)'!K14,0,'Suffrages (R6)'!K14)</f>
        <v>990</v>
      </c>
      <c r="L14" s="121">
        <f>IF('Sièges (R6)'!L14,0,'Suffrages (R6)'!L14)</f>
        <v>745</v>
      </c>
      <c r="M14" s="121">
        <f>IF('Sièges (R6)'!M14,0,'Suffrages (R6)'!M14)</f>
        <v>0</v>
      </c>
      <c r="N14" s="121">
        <f>IF('Sièges (R6)'!N14,0,'Suffrages (R6)'!N14)</f>
        <v>675</v>
      </c>
      <c r="O14" s="121">
        <f>IF('Sièges (R6)'!O14,0,'Suffrages (R6)'!O14)</f>
        <v>908</v>
      </c>
      <c r="P14" s="121">
        <f>IF('Sièges (R6)'!P14,0,'Suffrages (R6)'!P14)</f>
        <v>2287</v>
      </c>
      <c r="Q14" s="121">
        <f>IF('Sièges (R6)'!Q14,0,'Suffrages (R6)'!Q14)</f>
        <v>1665</v>
      </c>
      <c r="R14" s="121">
        <f>IF('Sièges (R6)'!R14,0,'Suffrages (R6)'!R14)</f>
        <v>0</v>
      </c>
      <c r="S14" s="121">
        <f>IF('Sièges (R6)'!S14,0,'Suffrages (R6)'!S14)</f>
        <v>726.16666666666606</v>
      </c>
      <c r="T14" s="121">
        <f>IF('Sièges (R6)'!T14,0,'Suffrages (R6)'!T14)</f>
        <v>0</v>
      </c>
      <c r="U14" s="121">
        <f>IF('Sièges (R6)'!U14,0,'Suffrages (R6)'!U14)</f>
        <v>0</v>
      </c>
      <c r="V14" s="119">
        <f>IF('Sièges (R6)'!V14,0,'Suffrages (R6)'!V14)</f>
        <v>0</v>
      </c>
      <c r="W14" s="121">
        <f>IF('Sièges (R6)'!W14,0,'Suffrages (R6)'!W14)</f>
        <v>1034</v>
      </c>
      <c r="X14" s="121">
        <f>IF('Sièges (R6)'!X14,0,'Suffrages (R6)'!X14)</f>
        <v>749</v>
      </c>
      <c r="Y14" s="121">
        <f>IF('Sièges (R6)'!Y14,0,'Suffrages (R6)'!Y14)</f>
        <v>0</v>
      </c>
      <c r="Z14" s="121">
        <f>IF('Sièges (R6)'!Z14,0,'Suffrages (R6)'!Z14)</f>
        <v>0</v>
      </c>
      <c r="AA14" s="119">
        <f t="shared" si="0"/>
        <v>2675</v>
      </c>
    </row>
    <row r="15" spans="1:27" ht="18">
      <c r="A15" s="118" t="s">
        <v>54</v>
      </c>
      <c r="B15" s="121">
        <f>IF('Sièges (R6)'!B15,0,'Suffrages (R6)'!B15)</f>
        <v>482</v>
      </c>
      <c r="C15" s="121">
        <f>IF('Sièges (R6)'!C15,0,'Suffrages (R6)'!C15)</f>
        <v>1361</v>
      </c>
      <c r="D15" s="121">
        <f>IF('Sièges (R6)'!D15,0,'Suffrages (R6)'!D15)</f>
        <v>1500</v>
      </c>
      <c r="E15" s="121">
        <f>IF('Sièges (R6)'!E15,0,'Suffrages (R6)'!E15)</f>
        <v>168</v>
      </c>
      <c r="F15" s="121">
        <f>IF('Sièges (R6)'!F15,0,'Suffrages (R6)'!F15)</f>
        <v>256</v>
      </c>
      <c r="G15" s="121">
        <f>IF('Sièges (R6)'!G15,0,'Suffrages (R6)'!G15)</f>
        <v>487</v>
      </c>
      <c r="H15" s="121">
        <f>IF('Sièges (R6)'!H15,0,'Suffrages (R6)'!H15)</f>
        <v>1741</v>
      </c>
      <c r="I15" s="121">
        <f>IF('Sièges (R6)'!I15,0,'Suffrages (R6)'!I15)</f>
        <v>0</v>
      </c>
      <c r="J15" s="121">
        <f>IF('Sièges (R6)'!J15,0,'Suffrages (R6)'!J15)</f>
        <v>0</v>
      </c>
      <c r="K15" s="121">
        <f>IF('Sièges (R6)'!K15,0,'Suffrages (R6)'!K15)</f>
        <v>1388</v>
      </c>
      <c r="L15" s="121">
        <f>IF('Sièges (R6)'!L15,0,'Suffrages (R6)'!L15)</f>
        <v>1706</v>
      </c>
      <c r="M15" s="121">
        <f>IF('Sièges (R6)'!M15,0,'Suffrages (R6)'!M15)</f>
        <v>586</v>
      </c>
      <c r="N15" s="121">
        <f>IF('Sièges (R6)'!N15,0,'Suffrages (R6)'!N15)</f>
        <v>1164</v>
      </c>
      <c r="O15" s="121">
        <f>IF('Sièges (R6)'!O15,0,'Suffrages (R6)'!O15)</f>
        <v>2430</v>
      </c>
      <c r="P15" s="121">
        <f>IF('Sièges (R6)'!P15,0,'Suffrages (R6)'!P15)</f>
        <v>3082</v>
      </c>
      <c r="Q15" s="121">
        <f>IF('Sièges (R6)'!Q15,0,'Suffrages (R6)'!Q15)</f>
        <v>3051</v>
      </c>
      <c r="R15" s="121">
        <f>IF('Sièges (R6)'!R15,0,'Suffrages (R6)'!R15)</f>
        <v>2189</v>
      </c>
      <c r="S15" s="121">
        <f>IF('Sièges (R6)'!S15,0,'Suffrages (R6)'!S15)</f>
        <v>0</v>
      </c>
      <c r="T15" s="121">
        <f>IF('Sièges (R6)'!T15,0,'Suffrages (R6)'!T15)</f>
        <v>1510</v>
      </c>
      <c r="U15" s="121">
        <f>IF('Sièges (R6)'!U15,0,'Suffrages (R6)'!U15)</f>
        <v>0</v>
      </c>
      <c r="V15" s="119">
        <f>IF('Sièges (R6)'!V15,0,'Suffrages (R6)'!V15)</f>
        <v>853</v>
      </c>
      <c r="W15" s="121">
        <f>IF('Sièges (R6)'!W15,0,'Suffrages (R6)'!W15)</f>
        <v>326</v>
      </c>
      <c r="X15" s="121">
        <f>IF('Sièges (R6)'!X15,0,'Suffrages (R6)'!X15)</f>
        <v>0</v>
      </c>
      <c r="Y15" s="121">
        <f>IF('Sièges (R6)'!Y15,0,'Suffrages (R6)'!Y15)</f>
        <v>0</v>
      </c>
      <c r="Z15" s="121">
        <f>IF('Sièges (R6)'!Z15,0,'Suffrages (R6)'!Z15)</f>
        <v>0</v>
      </c>
      <c r="AA15" s="119">
        <f t="shared" si="0"/>
        <v>3082</v>
      </c>
    </row>
    <row r="16" spans="1:27" ht="18">
      <c r="A16" s="118" t="s">
        <v>55</v>
      </c>
      <c r="B16" s="121">
        <f>IF('Sièges (R6)'!B16,0,'Suffrages (R6)'!B16)</f>
        <v>1779</v>
      </c>
      <c r="C16" s="121">
        <f>IF('Sièges (R6)'!C16,0,'Suffrages (R6)'!C16)</f>
        <v>1390</v>
      </c>
      <c r="D16" s="121">
        <f>IF('Sièges (R6)'!D16,0,'Suffrages (R6)'!D16)</f>
        <v>734</v>
      </c>
      <c r="E16" s="121">
        <f>IF('Sièges (R6)'!E16,0,'Suffrages (R6)'!E16)</f>
        <v>683</v>
      </c>
      <c r="F16" s="121">
        <f>IF('Sièges (R6)'!F16,0,'Suffrages (R6)'!F16)</f>
        <v>195</v>
      </c>
      <c r="G16" s="121">
        <f>IF('Sièges (R6)'!G16,0,'Suffrages (R6)'!G16)</f>
        <v>799</v>
      </c>
      <c r="H16" s="121">
        <f>IF('Sièges (R6)'!H16,0,'Suffrages (R6)'!H16)</f>
        <v>405</v>
      </c>
      <c r="I16" s="121">
        <f>IF('Sièges (R6)'!I16,0,'Suffrages (R6)'!I16)</f>
        <v>2044</v>
      </c>
      <c r="J16" s="121">
        <f>IF('Sièges (R6)'!J16,0,'Suffrages (R6)'!J16)</f>
        <v>735.5</v>
      </c>
      <c r="K16" s="121">
        <f>IF('Sièges (R6)'!K16,0,'Suffrages (R6)'!K16)</f>
        <v>580</v>
      </c>
      <c r="L16" s="121">
        <f>IF('Sièges (R6)'!L16,0,'Suffrages (R6)'!L16)</f>
        <v>1494</v>
      </c>
      <c r="M16" s="121">
        <f>IF('Sièges (R6)'!M16,0,'Suffrages (R6)'!M16)</f>
        <v>0</v>
      </c>
      <c r="N16" s="121">
        <f>IF('Sièges (R6)'!N16,0,'Suffrages (R6)'!N16)</f>
        <v>732</v>
      </c>
      <c r="O16" s="121">
        <f>IF('Sièges (R6)'!O16,0,'Suffrages (R6)'!O16)</f>
        <v>1150</v>
      </c>
      <c r="P16" s="121">
        <f>IF('Sièges (R6)'!P16,0,'Suffrages (R6)'!P16)</f>
        <v>2545</v>
      </c>
      <c r="Q16" s="121">
        <f>IF('Sièges (R6)'!Q16,0,'Suffrages (R6)'!Q16)</f>
        <v>2648</v>
      </c>
      <c r="R16" s="121">
        <f>IF('Sièges (R6)'!R16,0,'Suffrages (R6)'!R16)</f>
        <v>1041</v>
      </c>
      <c r="S16" s="121">
        <f>IF('Sièges (R6)'!S16,0,'Suffrages (R6)'!S16)</f>
        <v>0</v>
      </c>
      <c r="T16" s="121">
        <f>IF('Sièges (R6)'!T16,0,'Suffrages (R6)'!T16)</f>
        <v>0</v>
      </c>
      <c r="U16" s="121">
        <f>IF('Sièges (R6)'!U16,0,'Suffrages (R6)'!U16)</f>
        <v>2123</v>
      </c>
      <c r="V16" s="119">
        <f>IF('Sièges (R6)'!V16,0,'Suffrages (R6)'!V16)</f>
        <v>0</v>
      </c>
      <c r="W16" s="121">
        <f>IF('Sièges (R6)'!W16,0,'Suffrages (R6)'!W16)</f>
        <v>717</v>
      </c>
      <c r="X16" s="121">
        <f>IF('Sièges (R6)'!X16,0,'Suffrages (R6)'!X16)</f>
        <v>0</v>
      </c>
      <c r="Y16" s="121">
        <f>IF('Sièges (R6)'!Y16,0,'Suffrages (R6)'!Y16)</f>
        <v>0</v>
      </c>
      <c r="Z16" s="121">
        <f>IF('Sièges (R6)'!Z16,0,'Suffrages (R6)'!Z16)</f>
        <v>0</v>
      </c>
      <c r="AA16" s="119">
        <f t="shared" si="0"/>
        <v>2648</v>
      </c>
    </row>
    <row r="17" spans="1:27" ht="18">
      <c r="A17" s="118" t="s">
        <v>56</v>
      </c>
      <c r="B17" s="121">
        <f>IF('Sièges (R6)'!B17,0,'Suffrages (R6)'!B17)</f>
        <v>393</v>
      </c>
      <c r="C17" s="121">
        <f>IF('Sièges (R6)'!C17,0,'Suffrages (R6)'!C17)</f>
        <v>682</v>
      </c>
      <c r="D17" s="121">
        <f>IF('Sièges (R6)'!D17,0,'Suffrages (R6)'!D17)</f>
        <v>0</v>
      </c>
      <c r="E17" s="121">
        <f>IF('Sièges (R6)'!E17,0,'Suffrages (R6)'!E17)</f>
        <v>1425</v>
      </c>
      <c r="F17" s="121">
        <f>IF('Sièges (R6)'!F17,0,'Suffrages (R6)'!F17)</f>
        <v>104</v>
      </c>
      <c r="G17" s="121">
        <f>IF('Sièges (R6)'!G17,0,'Suffrages (R6)'!G17)</f>
        <v>393</v>
      </c>
      <c r="H17" s="121">
        <f>IF('Sièges (R6)'!H17,0,'Suffrages (R6)'!H17)</f>
        <v>618</v>
      </c>
      <c r="I17" s="121">
        <f>IF('Sièges (R6)'!I17,0,'Suffrages (R6)'!I17)</f>
        <v>0</v>
      </c>
      <c r="J17" s="121">
        <f>IF('Sièges (R6)'!J17,0,'Suffrages (R6)'!J17)</f>
        <v>0</v>
      </c>
      <c r="K17" s="121">
        <f>IF('Sièges (R6)'!K17,0,'Suffrages (R6)'!K17)</f>
        <v>2331</v>
      </c>
      <c r="L17" s="121">
        <f>IF('Sièges (R6)'!L17,0,'Suffrages (R6)'!L17)</f>
        <v>1803</v>
      </c>
      <c r="M17" s="121">
        <f>IF('Sièges (R6)'!M17,0,'Suffrages (R6)'!M17)</f>
        <v>0</v>
      </c>
      <c r="N17" s="121">
        <f>IF('Sièges (R6)'!N17,0,'Suffrages (R6)'!N17)</f>
        <v>0</v>
      </c>
      <c r="O17" s="121">
        <f>IF('Sièges (R6)'!O17,0,'Suffrages (R6)'!O17)</f>
        <v>506</v>
      </c>
      <c r="P17" s="121">
        <f>IF('Sièges (R6)'!P17,0,'Suffrages (R6)'!P17)</f>
        <v>0</v>
      </c>
      <c r="Q17" s="121">
        <f>IF('Sièges (R6)'!Q17,0,'Suffrages (R6)'!Q17)</f>
        <v>1745</v>
      </c>
      <c r="R17" s="121">
        <f>IF('Sièges (R6)'!R17,0,'Suffrages (R6)'!R17)</f>
        <v>1740</v>
      </c>
      <c r="S17" s="121">
        <f>IF('Sièges (R6)'!S17,0,'Suffrages (R6)'!S17)</f>
        <v>0</v>
      </c>
      <c r="T17" s="121">
        <f>IF('Sièges (R6)'!T17,0,'Suffrages (R6)'!T17)</f>
        <v>2448</v>
      </c>
      <c r="U17" s="121">
        <f>IF('Sièges (R6)'!U17,0,'Suffrages (R6)'!U17)</f>
        <v>2532</v>
      </c>
      <c r="V17" s="119">
        <f>IF('Sièges (R6)'!V17,0,'Suffrages (R6)'!V17)</f>
        <v>981</v>
      </c>
      <c r="W17" s="121">
        <f>IF('Sièges (R6)'!W17,0,'Suffrages (R6)'!W17)</f>
        <v>632</v>
      </c>
      <c r="X17" s="121">
        <f>IF('Sièges (R6)'!X17,0,'Suffrages (R6)'!X17)</f>
        <v>0</v>
      </c>
      <c r="Y17" s="121">
        <f>IF('Sièges (R6)'!Y17,0,'Suffrages (R6)'!Y17)</f>
        <v>2349</v>
      </c>
      <c r="Z17" s="121">
        <f>IF('Sièges (R6)'!Z17,0,'Suffrages (R6)'!Z17)</f>
        <v>0</v>
      </c>
      <c r="AA17" s="119">
        <f t="shared" si="0"/>
        <v>2532</v>
      </c>
    </row>
    <row r="18" spans="1:27" ht="18">
      <c r="A18" s="118" t="s">
        <v>57</v>
      </c>
      <c r="B18" s="121">
        <f>IF('Sièges (R6)'!B18,0,'Suffrages (R6)'!B18)</f>
        <v>507</v>
      </c>
      <c r="C18" s="121">
        <f>IF('Sièges (R6)'!C18,0,'Suffrages (R6)'!C18)</f>
        <v>1336</v>
      </c>
      <c r="D18" s="121">
        <f>IF('Sièges (R6)'!D18,0,'Suffrages (R6)'!D18)</f>
        <v>1329</v>
      </c>
      <c r="E18" s="121">
        <f>IF('Sièges (R6)'!E18,0,'Suffrages (R6)'!E18)</f>
        <v>1637</v>
      </c>
      <c r="F18" s="121">
        <f>IF('Sièges (R6)'!F18,0,'Suffrages (R6)'!F18)</f>
        <v>274</v>
      </c>
      <c r="G18" s="121">
        <f>IF('Sièges (R6)'!G18,0,'Suffrages (R6)'!G18)</f>
        <v>899</v>
      </c>
      <c r="H18" s="121">
        <f>IF('Sièges (R6)'!H18,0,'Suffrages (R6)'!H18)</f>
        <v>792</v>
      </c>
      <c r="I18" s="121">
        <f>IF('Sièges (R6)'!I18,0,'Suffrages (R6)'!I18)</f>
        <v>2618</v>
      </c>
      <c r="J18" s="121">
        <f>IF('Sièges (R6)'!J18,0,'Suffrages (R6)'!J18)</f>
        <v>2378.7142857142862</v>
      </c>
      <c r="K18" s="121">
        <f>IF('Sièges (R6)'!K18,0,'Suffrages (R6)'!K18)</f>
        <v>2818</v>
      </c>
      <c r="L18" s="121">
        <f>IF('Sièges (R6)'!L18,0,'Suffrages (R6)'!L18)</f>
        <v>2498</v>
      </c>
      <c r="M18" s="121">
        <f>IF('Sièges (R6)'!M18,0,'Suffrages (R6)'!M18)</f>
        <v>0</v>
      </c>
      <c r="N18" s="121">
        <f>IF('Sièges (R6)'!N18,0,'Suffrages (R6)'!N18)</f>
        <v>438</v>
      </c>
      <c r="O18" s="121">
        <f>IF('Sièges (R6)'!O18,0,'Suffrages (R6)'!O18)</f>
        <v>0</v>
      </c>
      <c r="P18" s="121">
        <f>IF('Sièges (R6)'!P18,0,'Suffrages (R6)'!P18)</f>
        <v>0</v>
      </c>
      <c r="Q18" s="121">
        <f>IF('Sièges (R6)'!Q18,0,'Suffrages (R6)'!Q18)</f>
        <v>708</v>
      </c>
      <c r="R18" s="121">
        <f>IF('Sièges (R6)'!R18,0,'Suffrages (R6)'!R18)</f>
        <v>1672</v>
      </c>
      <c r="S18" s="121">
        <f>IF('Sièges (R6)'!S18,0,'Suffrages (R6)'!S18)</f>
        <v>0</v>
      </c>
      <c r="T18" s="121">
        <f>IF('Sièges (R6)'!T18,0,'Suffrages (R6)'!T18)</f>
        <v>0</v>
      </c>
      <c r="U18" s="121">
        <f>IF('Sièges (R6)'!U18,0,'Suffrages (R6)'!U18)</f>
        <v>1983</v>
      </c>
      <c r="V18" s="119">
        <f>IF('Sièges (R6)'!V18,0,'Suffrages (R6)'!V18)</f>
        <v>1173</v>
      </c>
      <c r="W18" s="121">
        <f>IF('Sièges (R6)'!W18,0,'Suffrages (R6)'!W18)</f>
        <v>0</v>
      </c>
      <c r="X18" s="121">
        <f>IF('Sièges (R6)'!X18,0,'Suffrages (R6)'!X18)</f>
        <v>0</v>
      </c>
      <c r="Y18" s="121">
        <f>IF('Sièges (R6)'!Y18,0,'Suffrages (R6)'!Y18)</f>
        <v>0</v>
      </c>
      <c r="Z18" s="121">
        <f>IF('Sièges (R6)'!Z18,0,'Suffrages (R6)'!Z18)</f>
        <v>0</v>
      </c>
      <c r="AA18" s="119">
        <f t="shared" si="0"/>
        <v>2818</v>
      </c>
    </row>
    <row r="19" spans="1:27" ht="18">
      <c r="A19" s="118" t="s">
        <v>58</v>
      </c>
      <c r="B19" s="121">
        <f>IF('Sièges (R6)'!B19,0,'Suffrages (R6)'!B19)</f>
        <v>301</v>
      </c>
      <c r="C19" s="121">
        <f>IF('Sièges (R6)'!C19,0,'Suffrages (R6)'!C19)</f>
        <v>291</v>
      </c>
      <c r="D19" s="121">
        <f>IF('Sièges (R6)'!D19,0,'Suffrages (R6)'!D19)</f>
        <v>1459</v>
      </c>
      <c r="E19" s="121">
        <f>IF('Sièges (R6)'!E19,0,'Suffrages (R6)'!E19)</f>
        <v>1361</v>
      </c>
      <c r="F19" s="121">
        <f>IF('Sièges (R6)'!F19,0,'Suffrages (R6)'!F19)</f>
        <v>140</v>
      </c>
      <c r="G19" s="121">
        <f>IF('Sièges (R6)'!G19,0,'Suffrages (R6)'!G19)</f>
        <v>486</v>
      </c>
      <c r="H19" s="121">
        <f>IF('Sièges (R6)'!H19,0,'Suffrages (R6)'!H19)</f>
        <v>590</v>
      </c>
      <c r="I19" s="121">
        <f>IF('Sièges (R6)'!I19,0,'Suffrages (R6)'!I19)</f>
        <v>970</v>
      </c>
      <c r="J19" s="121">
        <f>IF('Sièges (R6)'!J19,0,'Suffrages (R6)'!J19)</f>
        <v>0</v>
      </c>
      <c r="K19" s="121">
        <f>IF('Sièges (R6)'!K19,0,'Suffrages (R6)'!K19)</f>
        <v>178</v>
      </c>
      <c r="L19" s="121">
        <f>IF('Sièges (R6)'!L19,0,'Suffrages (R6)'!L19)</f>
        <v>48</v>
      </c>
      <c r="M19" s="121">
        <f>IF('Sièges (R6)'!M19,0,'Suffrages (R6)'!M19)</f>
        <v>0</v>
      </c>
      <c r="N19" s="121">
        <f>IF('Sièges (R6)'!N19,0,'Suffrages (R6)'!N19)</f>
        <v>637</v>
      </c>
      <c r="O19" s="121">
        <f>IF('Sièges (R6)'!O19,0,'Suffrages (R6)'!O19)</f>
        <v>357</v>
      </c>
      <c r="P19" s="121">
        <f>IF('Sièges (R6)'!P19,0,'Suffrages (R6)'!P19)</f>
        <v>0</v>
      </c>
      <c r="Q19" s="121">
        <f>IF('Sièges (R6)'!Q19,0,'Suffrages (R6)'!Q19)</f>
        <v>0</v>
      </c>
      <c r="R19" s="121">
        <f>IF('Sièges (R6)'!R19,0,'Suffrages (R6)'!R19)</f>
        <v>447</v>
      </c>
      <c r="S19" s="121">
        <f>IF('Sièges (R6)'!S19,0,'Suffrages (R6)'!S19)</f>
        <v>1647</v>
      </c>
      <c r="T19" s="121">
        <f>IF('Sièges (R6)'!T19,0,'Suffrages (R6)'!T19)</f>
        <v>1280</v>
      </c>
      <c r="U19" s="121">
        <f>IF('Sièges (R6)'!U19,0,'Suffrages (R6)'!U19)</f>
        <v>1189</v>
      </c>
      <c r="V19" s="119">
        <f>IF('Sièges (R6)'!V19,0,'Suffrages (R6)'!V19)</f>
        <v>0</v>
      </c>
      <c r="W19" s="121">
        <f>IF('Sièges (R6)'!W19,0,'Suffrages (R6)'!W19)</f>
        <v>196</v>
      </c>
      <c r="X19" s="121">
        <f>IF('Sièges (R6)'!X19,0,'Suffrages (R6)'!X19)</f>
        <v>0</v>
      </c>
      <c r="Y19" s="121">
        <f>IF('Sièges (R6)'!Y19,0,'Suffrages (R6)'!Y19)</f>
        <v>0</v>
      </c>
      <c r="Z19" s="121">
        <f>IF('Sièges (R6)'!Z19,0,'Suffrages (R6)'!Z19)</f>
        <v>0</v>
      </c>
      <c r="AA19" s="119">
        <f t="shared" si="0"/>
        <v>1647</v>
      </c>
    </row>
    <row r="20" spans="1:27" ht="18">
      <c r="A20" s="118" t="s">
        <v>59</v>
      </c>
      <c r="B20" s="121">
        <f>IF('Sièges (R6)'!B20,0,'Suffrages (R6)'!B20)</f>
        <v>468</v>
      </c>
      <c r="C20" s="121">
        <f>IF('Sièges (R6)'!C20,0,'Suffrages (R6)'!C20)</f>
        <v>438</v>
      </c>
      <c r="D20" s="121">
        <f>IF('Sièges (R6)'!D20,0,'Suffrages (R6)'!D20)</f>
        <v>384</v>
      </c>
      <c r="E20" s="121">
        <f>IF('Sièges (R6)'!E20,0,'Suffrages (R6)'!E20)</f>
        <v>252</v>
      </c>
      <c r="F20" s="121">
        <f>IF('Sièges (R6)'!F20,0,'Suffrages (R6)'!F20)</f>
        <v>0</v>
      </c>
      <c r="G20" s="121">
        <f>IF('Sièges (R6)'!G20,0,'Suffrages (R6)'!G20)</f>
        <v>98</v>
      </c>
      <c r="H20" s="121">
        <f>IF('Sièges (R6)'!H20,0,'Suffrages (R6)'!H20)</f>
        <v>302</v>
      </c>
      <c r="I20" s="121">
        <f>IF('Sièges (R6)'!I20,0,'Suffrages (R6)'!I20)</f>
        <v>0</v>
      </c>
      <c r="J20" s="121">
        <f>IF('Sièges (R6)'!J20,0,'Suffrages (R6)'!J20)</f>
        <v>0</v>
      </c>
      <c r="K20" s="121">
        <f>IF('Sièges (R6)'!K20,0,'Suffrages (R6)'!K20)</f>
        <v>851</v>
      </c>
      <c r="L20" s="121">
        <f>IF('Sièges (R6)'!L20,0,'Suffrages (R6)'!L20)</f>
        <v>0</v>
      </c>
      <c r="M20" s="121">
        <f>IF('Sièges (R6)'!M20,0,'Suffrages (R6)'!M20)</f>
        <v>0</v>
      </c>
      <c r="N20" s="121">
        <f>IF('Sièges (R6)'!N20,0,'Suffrages (R6)'!N20)</f>
        <v>190</v>
      </c>
      <c r="O20" s="121">
        <f>IF('Sièges (R6)'!O20,0,'Suffrages (R6)'!O20)</f>
        <v>300</v>
      </c>
      <c r="P20" s="121">
        <f>IF('Sièges (R6)'!P20,0,'Suffrages (R6)'!P20)</f>
        <v>0</v>
      </c>
      <c r="Q20" s="121">
        <f>IF('Sièges (R6)'!Q20,0,'Suffrages (R6)'!Q20)</f>
        <v>841</v>
      </c>
      <c r="R20" s="121">
        <f>IF('Sièges (R6)'!R20,0,'Suffrages (R6)'!R20)</f>
        <v>1676</v>
      </c>
      <c r="S20" s="121">
        <f>IF('Sièges (R6)'!S20,0,'Suffrages (R6)'!S20)</f>
        <v>1866</v>
      </c>
      <c r="T20" s="121">
        <f>IF('Sièges (R6)'!T20,0,'Suffrages (R6)'!T20)</f>
        <v>0</v>
      </c>
      <c r="U20" s="121">
        <f>IF('Sièges (R6)'!U20,0,'Suffrages (R6)'!U20)</f>
        <v>977</v>
      </c>
      <c r="V20" s="119">
        <f>IF('Sièges (R6)'!V20,0,'Suffrages (R6)'!V20)</f>
        <v>452</v>
      </c>
      <c r="W20" s="121">
        <f>IF('Sièges (R6)'!W20,0,'Suffrages (R6)'!W20)</f>
        <v>72</v>
      </c>
      <c r="X20" s="121">
        <f>IF('Sièges (R6)'!X20,0,'Suffrages (R6)'!X20)</f>
        <v>0</v>
      </c>
      <c r="Y20" s="121">
        <f>IF('Sièges (R6)'!Y20,0,'Suffrages (R6)'!Y20)</f>
        <v>1896</v>
      </c>
      <c r="Z20" s="121">
        <f>IF('Sièges (R6)'!Z20,0,'Suffrages (R6)'!Z20)</f>
        <v>0</v>
      </c>
      <c r="AA20" s="119">
        <f t="shared" si="0"/>
        <v>1896</v>
      </c>
    </row>
    <row r="21" spans="1:27" ht="18">
      <c r="A21" s="118" t="s">
        <v>60</v>
      </c>
      <c r="B21" s="121">
        <f>IF('Sièges (R6)'!B21,0,'Suffrages (R6)'!B21)</f>
        <v>4404</v>
      </c>
      <c r="C21" s="121">
        <f>IF('Sièges (R6)'!C21,0,'Suffrages (R6)'!C21)</f>
        <v>2539</v>
      </c>
      <c r="D21" s="121">
        <f>IF('Sièges (R6)'!D21,0,'Suffrages (R6)'!D21)</f>
        <v>0</v>
      </c>
      <c r="E21" s="121">
        <f>IF('Sièges (R6)'!E21,0,'Suffrages (R6)'!E21)</f>
        <v>1742</v>
      </c>
      <c r="F21" s="121">
        <f>IF('Sièges (R6)'!F21,0,'Suffrages (R6)'!F21)</f>
        <v>1081</v>
      </c>
      <c r="G21" s="121">
        <f>IF('Sièges (R6)'!G21,0,'Suffrages (R6)'!G21)</f>
        <v>2231</v>
      </c>
      <c r="H21" s="121">
        <f>IF('Sièges (R6)'!H21,0,'Suffrages (R6)'!H21)</f>
        <v>3300</v>
      </c>
      <c r="I21" s="121">
        <f>IF('Sièges (R6)'!I21,0,'Suffrages (R6)'!I21)</f>
        <v>0</v>
      </c>
      <c r="J21" s="121">
        <f>IF('Sièges (R6)'!J21,0,'Suffrages (R6)'!J21)</f>
        <v>0</v>
      </c>
      <c r="K21" s="121">
        <f>IF('Sièges (R6)'!K21,0,'Suffrages (R6)'!K21)</f>
        <v>2208</v>
      </c>
      <c r="L21" s="121">
        <f>IF('Sièges (R6)'!L21,0,'Suffrages (R6)'!L21)</f>
        <v>1161</v>
      </c>
      <c r="M21" s="121">
        <f>IF('Sièges (R6)'!M21,0,'Suffrages (R6)'!M21)</f>
        <v>0</v>
      </c>
      <c r="N21" s="121">
        <f>IF('Sièges (R6)'!N21,0,'Suffrages (R6)'!N21)</f>
        <v>806</v>
      </c>
      <c r="O21" s="121">
        <f>IF('Sièges (R6)'!O21,0,'Suffrages (R6)'!O21)</f>
        <v>781</v>
      </c>
      <c r="P21" s="121">
        <f>IF('Sièges (R6)'!P21,0,'Suffrages (R6)'!P21)</f>
        <v>0</v>
      </c>
      <c r="Q21" s="121">
        <f>IF('Sièges (R6)'!Q21,0,'Suffrages (R6)'!Q21)</f>
        <v>1607</v>
      </c>
      <c r="R21" s="121">
        <f>IF('Sièges (R6)'!R21,0,'Suffrages (R6)'!R21)</f>
        <v>4058.4000000000015</v>
      </c>
      <c r="S21" s="121">
        <f>IF('Sièges (R6)'!S21,0,'Suffrages (R6)'!S21)</f>
        <v>0</v>
      </c>
      <c r="T21" s="121">
        <f>IF('Sièges (R6)'!T21,0,'Suffrages (R6)'!T21)</f>
        <v>0</v>
      </c>
      <c r="U21" s="121">
        <f>IF('Sièges (R6)'!U21,0,'Suffrages (R6)'!U21)</f>
        <v>0</v>
      </c>
      <c r="V21" s="119">
        <f>IF('Sièges (R6)'!V21,0,'Suffrages (R6)'!V21)</f>
        <v>3448</v>
      </c>
      <c r="W21" s="121">
        <f>IF('Sièges (R6)'!W21,0,'Suffrages (R6)'!W21)</f>
        <v>862</v>
      </c>
      <c r="X21" s="121">
        <f>IF('Sièges (R6)'!X21,0,'Suffrages (R6)'!X21)</f>
        <v>913</v>
      </c>
      <c r="Y21" s="121">
        <f>IF('Sièges (R6)'!Y21,0,'Suffrages (R6)'!Y21)</f>
        <v>0</v>
      </c>
      <c r="Z21" s="121">
        <f>IF('Sièges (R6)'!Z21,0,'Suffrages (R6)'!Z21)</f>
        <v>0</v>
      </c>
      <c r="AA21" s="119">
        <f t="shared" si="0"/>
        <v>4404</v>
      </c>
    </row>
    <row r="22" spans="1:27" ht="18">
      <c r="A22" s="118" t="s">
        <v>61</v>
      </c>
      <c r="B22" s="121">
        <f>IF('Sièges (R6)'!B22,0,'Suffrages (R6)'!B22)</f>
        <v>0</v>
      </c>
      <c r="C22" s="121">
        <f>IF('Sièges (R6)'!C22,0,'Suffrages (R6)'!C22)</f>
        <v>1339</v>
      </c>
      <c r="D22" s="121">
        <f>IF('Sièges (R6)'!D22,0,'Suffrages (R6)'!D22)</f>
        <v>2168</v>
      </c>
      <c r="E22" s="121">
        <f>IF('Sièges (R6)'!E22,0,'Suffrages (R6)'!E22)</f>
        <v>2547</v>
      </c>
      <c r="F22" s="121">
        <f>IF('Sièges (R6)'!F22,0,'Suffrages (R6)'!F22)</f>
        <v>439</v>
      </c>
      <c r="G22" s="121">
        <f>IF('Sièges (R6)'!G22,0,'Suffrages (R6)'!G22)</f>
        <v>1470</v>
      </c>
      <c r="H22" s="121">
        <f>IF('Sièges (R6)'!H22,0,'Suffrages (R6)'!H22)</f>
        <v>1186</v>
      </c>
      <c r="I22" s="121">
        <f>IF('Sièges (R6)'!I22,0,'Suffrages (R6)'!I22)</f>
        <v>0</v>
      </c>
      <c r="J22" s="121">
        <f>IF('Sièges (R6)'!J22,0,'Suffrages (R6)'!J22)</f>
        <v>0</v>
      </c>
      <c r="K22" s="121">
        <f>IF('Sièges (R6)'!K22,0,'Suffrages (R6)'!K22)</f>
        <v>912</v>
      </c>
      <c r="L22" s="121">
        <f>IF('Sièges (R6)'!L22,0,'Suffrages (R6)'!L22)</f>
        <v>1860</v>
      </c>
      <c r="M22" s="121">
        <f>IF('Sièges (R6)'!M22,0,'Suffrages (R6)'!M22)</f>
        <v>0</v>
      </c>
      <c r="N22" s="121">
        <f>IF('Sièges (R6)'!N22,0,'Suffrages (R6)'!N22)</f>
        <v>1296</v>
      </c>
      <c r="O22" s="121">
        <f>IF('Sièges (R6)'!O22,0,'Suffrages (R6)'!O22)</f>
        <v>983</v>
      </c>
      <c r="P22" s="121">
        <f>IF('Sièges (R6)'!P22,0,'Suffrages (R6)'!P22)</f>
        <v>3163</v>
      </c>
      <c r="Q22" s="121">
        <f>IF('Sièges (R6)'!Q22,0,'Suffrages (R6)'!Q22)</f>
        <v>1797</v>
      </c>
      <c r="R22" s="121">
        <f>IF('Sièges (R6)'!R22,0,'Suffrages (R6)'!R22)</f>
        <v>0</v>
      </c>
      <c r="S22" s="121">
        <f>IF('Sièges (R6)'!S22,0,'Suffrages (R6)'!S22)</f>
        <v>0</v>
      </c>
      <c r="T22" s="121">
        <f>IF('Sièges (R6)'!T22,0,'Suffrages (R6)'!T22)</f>
        <v>2366</v>
      </c>
      <c r="U22" s="121">
        <f>IF('Sièges (R6)'!U22,0,'Suffrages (R6)'!U22)</f>
        <v>0</v>
      </c>
      <c r="V22" s="119">
        <f>IF('Sièges (R6)'!V22,0,'Suffrages (R6)'!V22)</f>
        <v>1371</v>
      </c>
      <c r="W22" s="121">
        <f>IF('Sièges (R6)'!W22,0,'Suffrages (R6)'!W22)</f>
        <v>2085</v>
      </c>
      <c r="X22" s="121">
        <f>IF('Sièges (R6)'!X22,0,'Suffrages (R6)'!X22)</f>
        <v>2288</v>
      </c>
      <c r="Y22" s="121">
        <f>IF('Sièges (R6)'!Y22,0,'Suffrages (R6)'!Y22)</f>
        <v>0</v>
      </c>
      <c r="Z22" s="121">
        <f>IF('Sièges (R6)'!Z22,0,'Suffrages (R6)'!Z22)</f>
        <v>0</v>
      </c>
      <c r="AA22" s="119">
        <f t="shared" si="0"/>
        <v>3163</v>
      </c>
    </row>
    <row r="23" spans="1:27" ht="18">
      <c r="A23" s="118" t="s">
        <v>62</v>
      </c>
      <c r="B23" s="121">
        <f>IF('Sièges (R6)'!B23,0,'Suffrages (R6)'!B23)</f>
        <v>1409</v>
      </c>
      <c r="C23" s="121">
        <f>IF('Sièges (R6)'!C23,0,'Suffrages (R6)'!C23)</f>
        <v>1996</v>
      </c>
      <c r="D23" s="121">
        <f>IF('Sièges (R6)'!D23,0,'Suffrages (R6)'!D23)</f>
        <v>0</v>
      </c>
      <c r="E23" s="121">
        <f>IF('Sièges (R6)'!E23,0,'Suffrages (R6)'!E23)</f>
        <v>532</v>
      </c>
      <c r="F23" s="121">
        <f>IF('Sièges (R6)'!F23,0,'Suffrages (R6)'!F23)</f>
        <v>1982</v>
      </c>
      <c r="G23" s="121">
        <f>IF('Sièges (R6)'!G23,0,'Suffrages (R6)'!G23)</f>
        <v>2331</v>
      </c>
      <c r="H23" s="121">
        <f>IF('Sièges (R6)'!H23,0,'Suffrages (R6)'!H23)</f>
        <v>3845</v>
      </c>
      <c r="I23" s="121">
        <f>IF('Sièges (R6)'!I23,0,'Suffrages (R6)'!I23)</f>
        <v>5168</v>
      </c>
      <c r="J23" s="121">
        <f>IF('Sièges (R6)'!J23,0,'Suffrages (R6)'!J23)</f>
        <v>0</v>
      </c>
      <c r="K23" s="121">
        <f>IF('Sièges (R6)'!K23,0,'Suffrages (R6)'!K23)</f>
        <v>628</v>
      </c>
      <c r="L23" s="121">
        <f>IF('Sièges (R6)'!L23,0,'Suffrages (R6)'!L23)</f>
        <v>1034</v>
      </c>
      <c r="M23" s="121">
        <f>IF('Sièges (R6)'!M23,0,'Suffrages (R6)'!M23)</f>
        <v>0</v>
      </c>
      <c r="N23" s="121">
        <f>IF('Sièges (R6)'!N23,0,'Suffrages (R6)'!N23)</f>
        <v>292</v>
      </c>
      <c r="O23" s="121">
        <f>IF('Sièges (R6)'!O23,0,'Suffrages (R6)'!O23)</f>
        <v>5072</v>
      </c>
      <c r="P23" s="121">
        <f>IF('Sièges (R6)'!P23,0,'Suffrages (R6)'!P23)</f>
        <v>5378</v>
      </c>
      <c r="Q23" s="121">
        <f>IF('Sièges (R6)'!Q23,0,'Suffrages (R6)'!Q23)</f>
        <v>3129</v>
      </c>
      <c r="R23" s="121">
        <f>IF('Sièges (R6)'!R23,0,'Suffrages (R6)'!R23)</f>
        <v>0</v>
      </c>
      <c r="S23" s="121">
        <f>IF('Sièges (R6)'!S23,0,'Suffrages (R6)'!S23)</f>
        <v>1019.4444444444453</v>
      </c>
      <c r="T23" s="121">
        <f>IF('Sièges (R6)'!T23,0,'Suffrages (R6)'!T23)</f>
        <v>4534</v>
      </c>
      <c r="U23" s="121">
        <f>IF('Sièges (R6)'!U23,0,'Suffrages (R6)'!U23)</f>
        <v>0</v>
      </c>
      <c r="V23" s="119">
        <f>IF('Sièges (R6)'!V23,0,'Suffrages (R6)'!V23)</f>
        <v>0</v>
      </c>
      <c r="W23" s="121">
        <f>IF('Sièges (R6)'!W23,0,'Suffrages (R6)'!W23)</f>
        <v>906</v>
      </c>
      <c r="X23" s="121">
        <f>IF('Sièges (R6)'!X23,0,'Suffrages (R6)'!X23)</f>
        <v>0</v>
      </c>
      <c r="Y23" s="121">
        <f>IF('Sièges (R6)'!Y23,0,'Suffrages (R6)'!Y23)</f>
        <v>0</v>
      </c>
      <c r="Z23" s="121">
        <f>IF('Sièges (R6)'!Z23,0,'Suffrages (R6)'!Z23)</f>
        <v>0</v>
      </c>
      <c r="AA23" s="119">
        <f t="shared" si="0"/>
        <v>5378</v>
      </c>
    </row>
    <row r="24" spans="1:27" ht="18">
      <c r="A24" s="118" t="s">
        <v>63</v>
      </c>
      <c r="B24" s="121">
        <f>IF('Sièges (R6)'!B24,0,'Suffrages (R6)'!B24)</f>
        <v>2272</v>
      </c>
      <c r="C24" s="121">
        <f>IF('Sièges (R6)'!C24,0,'Suffrages (R6)'!C24)</f>
        <v>1636</v>
      </c>
      <c r="D24" s="121">
        <f>IF('Sièges (R6)'!D24,0,'Suffrages (R6)'!D24)</f>
        <v>1703</v>
      </c>
      <c r="E24" s="121">
        <f>IF('Sièges (R6)'!E24,0,'Suffrages (R6)'!E24)</f>
        <v>621</v>
      </c>
      <c r="F24" s="121">
        <f>IF('Sièges (R6)'!F24,0,'Suffrages (R6)'!F24)</f>
        <v>619</v>
      </c>
      <c r="G24" s="121">
        <f>IF('Sièges (R6)'!G24,0,'Suffrages (R6)'!G24)</f>
        <v>678</v>
      </c>
      <c r="H24" s="121">
        <f>IF('Sièges (R6)'!H24,0,'Suffrages (R6)'!H24)</f>
        <v>1779</v>
      </c>
      <c r="I24" s="121">
        <f>IF('Sièges (R6)'!I24,0,'Suffrages (R6)'!I24)</f>
        <v>0</v>
      </c>
      <c r="J24" s="121">
        <f>IF('Sièges (R6)'!J24,0,'Suffrages (R6)'!J24)</f>
        <v>0</v>
      </c>
      <c r="K24" s="121">
        <f>IF('Sièges (R6)'!K24,0,'Suffrages (R6)'!K24)</f>
        <v>1465</v>
      </c>
      <c r="L24" s="121">
        <f>IF('Sièges (R6)'!L24,0,'Suffrages (R6)'!L24)</f>
        <v>1553</v>
      </c>
      <c r="M24" s="121">
        <f>IF('Sièges (R6)'!M24,0,'Suffrages (R6)'!M24)</f>
        <v>0</v>
      </c>
      <c r="N24" s="121">
        <f>IF('Sièges (R6)'!N24,0,'Suffrages (R6)'!N24)</f>
        <v>638</v>
      </c>
      <c r="O24" s="121">
        <f>IF('Sièges (R6)'!O24,0,'Suffrages (R6)'!O24)</f>
        <v>690</v>
      </c>
      <c r="P24" s="121">
        <f>IF('Sièges (R6)'!P24,0,'Suffrages (R6)'!P24)</f>
        <v>0</v>
      </c>
      <c r="Q24" s="121">
        <f>IF('Sièges (R6)'!Q24,0,'Suffrages (R6)'!Q24)</f>
        <v>1778</v>
      </c>
      <c r="R24" s="121">
        <f>IF('Sièges (R6)'!R24,0,'Suffrages (R6)'!R24)</f>
        <v>0</v>
      </c>
      <c r="S24" s="121">
        <f>IF('Sièges (R6)'!S24,0,'Suffrages (R6)'!S24)</f>
        <v>0</v>
      </c>
      <c r="T24" s="121">
        <f>IF('Sièges (R6)'!T24,0,'Suffrages (R6)'!T24)</f>
        <v>2408</v>
      </c>
      <c r="U24" s="121">
        <f>IF('Sièges (R6)'!U24,0,'Suffrages (R6)'!U24)</f>
        <v>0</v>
      </c>
      <c r="V24" s="119">
        <f>IF('Sièges (R6)'!V24,0,'Suffrages (R6)'!V24)</f>
        <v>3221</v>
      </c>
      <c r="W24" s="121">
        <f>IF('Sièges (R6)'!W24,0,'Suffrages (R6)'!W24)</f>
        <v>4411</v>
      </c>
      <c r="X24" s="121">
        <f>IF('Sièges (R6)'!X24,0,'Suffrages (R6)'!X24)</f>
        <v>405</v>
      </c>
      <c r="Y24" s="121">
        <f>IF('Sièges (R6)'!Y24,0,'Suffrages (R6)'!Y24)</f>
        <v>0</v>
      </c>
      <c r="Z24" s="121">
        <f>IF('Sièges (R6)'!Z24,0,'Suffrages (R6)'!Z24)</f>
        <v>0</v>
      </c>
      <c r="AA24" s="119">
        <f t="shared" si="0"/>
        <v>4411</v>
      </c>
    </row>
    <row r="25" spans="1:27" ht="18">
      <c r="A25" s="118" t="s">
        <v>64</v>
      </c>
      <c r="B25" s="121">
        <f>IF('Sièges (R6)'!B25,0,'Suffrages (R6)'!B25)</f>
        <v>1817</v>
      </c>
      <c r="C25" s="121">
        <f>IF('Sièges (R6)'!C25,0,'Suffrages (R6)'!C25)</f>
        <v>2698</v>
      </c>
      <c r="D25" s="121">
        <f>IF('Sièges (R6)'!D25,0,'Suffrages (R6)'!D25)</f>
        <v>1474</v>
      </c>
      <c r="E25" s="121">
        <f>IF('Sièges (R6)'!E25,0,'Suffrages (R6)'!E25)</f>
        <v>1088</v>
      </c>
      <c r="F25" s="121">
        <f>IF('Sièges (R6)'!F25,0,'Suffrages (R6)'!F25)</f>
        <v>1064</v>
      </c>
      <c r="G25" s="121">
        <f>IF('Sièges (R6)'!G25,0,'Suffrages (R6)'!G25)</f>
        <v>921</v>
      </c>
      <c r="H25" s="121">
        <f>IF('Sièges (R6)'!H25,0,'Suffrages (R6)'!H25)</f>
        <v>0</v>
      </c>
      <c r="I25" s="121">
        <f>IF('Sièges (R6)'!I25,0,'Suffrages (R6)'!I25)</f>
        <v>0</v>
      </c>
      <c r="J25" s="121">
        <f>IF('Sièges (R6)'!J25,0,'Suffrages (R6)'!J25)</f>
        <v>0</v>
      </c>
      <c r="K25" s="121">
        <f>IF('Sièges (R6)'!K25,0,'Suffrages (R6)'!K25)</f>
        <v>1414</v>
      </c>
      <c r="L25" s="121">
        <f>IF('Sièges (R6)'!L25,0,'Suffrages (R6)'!L25)</f>
        <v>915</v>
      </c>
      <c r="M25" s="121">
        <f>IF('Sièges (R6)'!M25,0,'Suffrages (R6)'!M25)</f>
        <v>0</v>
      </c>
      <c r="N25" s="121">
        <f>IF('Sièges (R6)'!N25,0,'Suffrages (R6)'!N25)</f>
        <v>639</v>
      </c>
      <c r="O25" s="121">
        <f>IF('Sièges (R6)'!O25,0,'Suffrages (R6)'!O25)</f>
        <v>3579</v>
      </c>
      <c r="P25" s="121">
        <f>IF('Sièges (R6)'!P25,0,'Suffrages (R6)'!P25)</f>
        <v>0</v>
      </c>
      <c r="Q25" s="121">
        <f>IF('Sièges (R6)'!Q25,0,'Suffrages (R6)'!Q25)</f>
        <v>1644</v>
      </c>
      <c r="R25" s="121">
        <f>IF('Sièges (R6)'!R25,0,'Suffrages (R6)'!R25)</f>
        <v>0</v>
      </c>
      <c r="S25" s="121">
        <f>IF('Sièges (R6)'!S25,0,'Suffrages (R6)'!S25)</f>
        <v>0</v>
      </c>
      <c r="T25" s="121">
        <f>IF('Sièges (R6)'!T25,0,'Suffrages (R6)'!T25)</f>
        <v>4351</v>
      </c>
      <c r="U25" s="121">
        <f>IF('Sièges (R6)'!U25,0,'Suffrages (R6)'!U25)</f>
        <v>4012</v>
      </c>
      <c r="V25" s="119">
        <f>IF('Sièges (R6)'!V25,0,'Suffrages (R6)'!V25)</f>
        <v>0</v>
      </c>
      <c r="W25" s="121">
        <f>IF('Sièges (R6)'!W25,0,'Suffrages (R6)'!W25)</f>
        <v>2535</v>
      </c>
      <c r="X25" s="121">
        <f>IF('Sièges (R6)'!X25,0,'Suffrages (R6)'!X25)</f>
        <v>814</v>
      </c>
      <c r="Y25" s="121">
        <f>IF('Sièges (R6)'!Y25,0,'Suffrages (R6)'!Y25)</f>
        <v>0</v>
      </c>
      <c r="Z25" s="121">
        <f>IF('Sièges (R6)'!Z25,0,'Suffrages (R6)'!Z25)</f>
        <v>0</v>
      </c>
      <c r="AA25" s="119">
        <f t="shared" si="0"/>
        <v>4351</v>
      </c>
    </row>
    <row r="26" spans="1:27" ht="18">
      <c r="A26" s="118" t="s">
        <v>65</v>
      </c>
      <c r="B26" s="121">
        <f>IF('Sièges (R6)'!B26,0,'Suffrages (R6)'!B26)</f>
        <v>503</v>
      </c>
      <c r="C26" s="121">
        <f>IF('Sièges (R6)'!C26,0,'Suffrages (R6)'!C26)</f>
        <v>0</v>
      </c>
      <c r="D26" s="121">
        <f>IF('Sièges (R6)'!D26,0,'Suffrages (R6)'!D26)</f>
        <v>1748</v>
      </c>
      <c r="E26" s="121">
        <f>IF('Sièges (R6)'!E26,0,'Suffrages (R6)'!E26)</f>
        <v>383</v>
      </c>
      <c r="F26" s="121">
        <f>IF('Sièges (R6)'!F26,0,'Suffrages (R6)'!F26)</f>
        <v>406</v>
      </c>
      <c r="G26" s="121">
        <f>IF('Sièges (R6)'!G26,0,'Suffrages (R6)'!G26)</f>
        <v>497</v>
      </c>
      <c r="H26" s="121">
        <f>IF('Sièges (R6)'!H26,0,'Suffrages (R6)'!H26)</f>
        <v>0</v>
      </c>
      <c r="I26" s="121">
        <f>IF('Sièges (R6)'!I26,0,'Suffrages (R6)'!I26)</f>
        <v>0</v>
      </c>
      <c r="J26" s="121">
        <f>IF('Sièges (R6)'!J26,0,'Suffrages (R6)'!J26)</f>
        <v>0</v>
      </c>
      <c r="K26" s="121">
        <f>IF('Sièges (R6)'!K26,0,'Suffrages (R6)'!K26)</f>
        <v>1031</v>
      </c>
      <c r="L26" s="121">
        <f>IF('Sièges (R6)'!L26,0,'Suffrages (R6)'!L26)</f>
        <v>686</v>
      </c>
      <c r="M26" s="121">
        <f>IF('Sièges (R6)'!M26,0,'Suffrages (R6)'!M26)</f>
        <v>0</v>
      </c>
      <c r="N26" s="121">
        <f>IF('Sièges (R6)'!N26,0,'Suffrages (R6)'!N26)</f>
        <v>949</v>
      </c>
      <c r="O26" s="121">
        <f>IF('Sièges (R6)'!O26,0,'Suffrages (R6)'!O26)</f>
        <v>1453</v>
      </c>
      <c r="P26" s="121">
        <f>IF('Sièges (R6)'!P26,0,'Suffrages (R6)'!P26)</f>
        <v>0</v>
      </c>
      <c r="Q26" s="121">
        <f>IF('Sièges (R6)'!Q26,0,'Suffrages (R6)'!Q26)</f>
        <v>1721</v>
      </c>
      <c r="R26" s="121">
        <f>IF('Sièges (R6)'!R26,0,'Suffrages (R6)'!R26)</f>
        <v>1276</v>
      </c>
      <c r="S26" s="121">
        <f>IF('Sièges (R6)'!S26,0,'Suffrages (R6)'!S26)</f>
        <v>0</v>
      </c>
      <c r="T26" s="121">
        <f>IF('Sièges (R6)'!T26,0,'Suffrages (R6)'!T26)</f>
        <v>0</v>
      </c>
      <c r="U26" s="121">
        <f>IF('Sièges (R6)'!U26,0,'Suffrages (R6)'!U26)</f>
        <v>3487</v>
      </c>
      <c r="V26" s="119">
        <f>IF('Sièges (R6)'!V26,0,'Suffrages (R6)'!V26)</f>
        <v>0</v>
      </c>
      <c r="W26" s="121">
        <f>IF('Sièges (R6)'!W26,0,'Suffrages (R6)'!W26)</f>
        <v>901</v>
      </c>
      <c r="X26" s="121">
        <f>IF('Sièges (R6)'!X26,0,'Suffrages (R6)'!X26)</f>
        <v>0</v>
      </c>
      <c r="Y26" s="121">
        <f>IF('Sièges (R6)'!Y26,0,'Suffrages (R6)'!Y26)</f>
        <v>0</v>
      </c>
      <c r="Z26" s="121">
        <f>IF('Sièges (R6)'!Z26,0,'Suffrages (R6)'!Z26)</f>
        <v>0</v>
      </c>
      <c r="AA26" s="119">
        <f t="shared" si="0"/>
        <v>3487</v>
      </c>
    </row>
    <row r="27" spans="1:27" ht="18">
      <c r="A27" s="118" t="s">
        <v>66</v>
      </c>
      <c r="B27" s="121">
        <f>IF('Sièges (R6)'!B27,0,'Suffrages (R6)'!B27)</f>
        <v>1405</v>
      </c>
      <c r="C27" s="121">
        <f>IF('Sièges (R6)'!C27,0,'Suffrages (R6)'!C27)</f>
        <v>865</v>
      </c>
      <c r="D27" s="121">
        <f>IF('Sièges (R6)'!D27,0,'Suffrages (R6)'!D27)</f>
        <v>345</v>
      </c>
      <c r="E27" s="121">
        <f>IF('Sièges (R6)'!E27,0,'Suffrages (R6)'!E27)</f>
        <v>1313</v>
      </c>
      <c r="F27" s="121">
        <f>IF('Sièges (R6)'!F27,0,'Suffrages (R6)'!F27)</f>
        <v>178</v>
      </c>
      <c r="G27" s="121">
        <f>IF('Sièges (R6)'!G27,0,'Suffrages (R6)'!G27)</f>
        <v>0</v>
      </c>
      <c r="H27" s="121">
        <f>IF('Sièges (R6)'!H27,0,'Suffrages (R6)'!H27)</f>
        <v>1419</v>
      </c>
      <c r="I27" s="121">
        <f>IF('Sièges (R6)'!I27,0,'Suffrages (R6)'!I27)</f>
        <v>0</v>
      </c>
      <c r="J27" s="121">
        <f>IF('Sièges (R6)'!J27,0,'Suffrages (R6)'!J27)</f>
        <v>0</v>
      </c>
      <c r="K27" s="121">
        <f>IF('Sièges (R6)'!K27,0,'Suffrages (R6)'!K27)</f>
        <v>975</v>
      </c>
      <c r="L27" s="121">
        <f>IF('Sièges (R6)'!L27,0,'Suffrages (R6)'!L27)</f>
        <v>769</v>
      </c>
      <c r="M27" s="121">
        <f>IF('Sièges (R6)'!M27,0,'Suffrages (R6)'!M27)</f>
        <v>0</v>
      </c>
      <c r="N27" s="121">
        <f>IF('Sièges (R6)'!N27,0,'Suffrages (R6)'!N27)</f>
        <v>579</v>
      </c>
      <c r="O27" s="121">
        <f>IF('Sièges (R6)'!O27,0,'Suffrages (R6)'!O27)</f>
        <v>0</v>
      </c>
      <c r="P27" s="121">
        <f>IF('Sièges (R6)'!P27,0,'Suffrages (R6)'!P27)</f>
        <v>0</v>
      </c>
      <c r="Q27" s="121">
        <f>IF('Sièges (R6)'!Q27,0,'Suffrages (R6)'!Q27)</f>
        <v>1849</v>
      </c>
      <c r="R27" s="121">
        <f>IF('Sièges (R6)'!R27,0,'Suffrages (R6)'!R27)</f>
        <v>1901</v>
      </c>
      <c r="S27" s="121">
        <f>IF('Sièges (R6)'!S27,0,'Suffrages (R6)'!S27)</f>
        <v>0</v>
      </c>
      <c r="T27" s="121">
        <f>IF('Sièges (R6)'!T27,0,'Suffrages (R6)'!T27)</f>
        <v>3102</v>
      </c>
      <c r="U27" s="121">
        <f>IF('Sièges (R6)'!U27,0,'Suffrages (R6)'!U27)</f>
        <v>0</v>
      </c>
      <c r="V27" s="119">
        <f>IF('Sièges (R6)'!V27,0,'Suffrages (R6)'!V27)</f>
        <v>0</v>
      </c>
      <c r="W27" s="121">
        <f>IF('Sièges (R6)'!W27,0,'Suffrages (R6)'!W27)</f>
        <v>399</v>
      </c>
      <c r="X27" s="121">
        <f>IF('Sièges (R6)'!X27,0,'Suffrages (R6)'!X27)</f>
        <v>0</v>
      </c>
      <c r="Y27" s="121">
        <f>IF('Sièges (R6)'!Y27,0,'Suffrages (R6)'!Y27)</f>
        <v>0</v>
      </c>
      <c r="Z27" s="121">
        <f>IF('Sièges (R6)'!Z27,0,'Suffrages (R6)'!Z27)</f>
        <v>0</v>
      </c>
      <c r="AA27" s="119">
        <f t="shared" si="0"/>
        <v>3102</v>
      </c>
    </row>
    <row r="28" spans="1:27" ht="18">
      <c r="A28" s="118" t="s">
        <v>67</v>
      </c>
      <c r="B28" s="121">
        <f>IF('Sièges (R6)'!B28,0,'Suffrages (R6)'!B28)</f>
        <v>376</v>
      </c>
      <c r="C28" s="121">
        <f>IF('Sièges (R6)'!C28,0,'Suffrages (R6)'!C28)</f>
        <v>224</v>
      </c>
      <c r="D28" s="121">
        <f>IF('Sièges (R6)'!D28,0,'Suffrages (R6)'!D28)</f>
        <v>348</v>
      </c>
      <c r="E28" s="121">
        <f>IF('Sièges (R6)'!E28,0,'Suffrages (R6)'!E28)</f>
        <v>565</v>
      </c>
      <c r="F28" s="121">
        <f>IF('Sièges (R6)'!F28,0,'Suffrages (R6)'!F28)</f>
        <v>419</v>
      </c>
      <c r="G28" s="121">
        <f>IF('Sièges (R6)'!G28,0,'Suffrages (R6)'!G28)</f>
        <v>141</v>
      </c>
      <c r="H28" s="121">
        <f>IF('Sièges (R6)'!H28,0,'Suffrages (R6)'!H28)</f>
        <v>1332</v>
      </c>
      <c r="I28" s="121">
        <f>IF('Sièges (R6)'!I28,0,'Suffrages (R6)'!I28)</f>
        <v>0</v>
      </c>
      <c r="J28" s="121">
        <f>IF('Sièges (R6)'!J28,0,'Suffrages (R6)'!J28)</f>
        <v>0</v>
      </c>
      <c r="K28" s="121">
        <f>IF('Sièges (R6)'!K28,0,'Suffrages (R6)'!K28)</f>
        <v>162</v>
      </c>
      <c r="L28" s="121">
        <f>IF('Sièges (R6)'!L28,0,'Suffrages (R6)'!L28)</f>
        <v>0</v>
      </c>
      <c r="M28" s="121">
        <f>IF('Sièges (R6)'!M28,0,'Suffrages (R6)'!M28)</f>
        <v>0</v>
      </c>
      <c r="N28" s="121">
        <f>IF('Sièges (R6)'!N28,0,'Suffrages (R6)'!N28)</f>
        <v>1397</v>
      </c>
      <c r="O28" s="121">
        <f>IF('Sièges (R6)'!O28,0,'Suffrages (R6)'!O28)</f>
        <v>0</v>
      </c>
      <c r="P28" s="121">
        <f>IF('Sièges (R6)'!P28,0,'Suffrages (R6)'!P28)</f>
        <v>1397</v>
      </c>
      <c r="Q28" s="121">
        <f>IF('Sièges (R6)'!Q28,0,'Suffrages (R6)'!Q28)</f>
        <v>312</v>
      </c>
      <c r="R28" s="121">
        <f>IF('Sièges (R6)'!R28,0,'Suffrages (R6)'!R28)</f>
        <v>304</v>
      </c>
      <c r="S28" s="121">
        <f>IF('Sièges (R6)'!S28,0,'Suffrages (R6)'!S28)</f>
        <v>656</v>
      </c>
      <c r="T28" s="121">
        <f>IF('Sièges (R6)'!T28,0,'Suffrages (R6)'!T28)</f>
        <v>1098</v>
      </c>
      <c r="U28" s="121">
        <f>IF('Sièges (R6)'!U28,0,'Suffrages (R6)'!U28)</f>
        <v>387</v>
      </c>
      <c r="V28" s="119">
        <f>IF('Sièges (R6)'!V28,0,'Suffrages (R6)'!V28)</f>
        <v>0</v>
      </c>
      <c r="W28" s="121">
        <f>IF('Sièges (R6)'!W28,0,'Suffrages (R6)'!W28)</f>
        <v>615</v>
      </c>
      <c r="X28" s="121">
        <f>IF('Sièges (R6)'!X28,0,'Suffrages (R6)'!X28)</f>
        <v>0</v>
      </c>
      <c r="Y28" s="121">
        <f>IF('Sièges (R6)'!Y28,0,'Suffrages (R6)'!Y28)</f>
        <v>0</v>
      </c>
      <c r="Z28" s="121">
        <f>IF('Sièges (R6)'!Z28,0,'Suffrages (R6)'!Z28)</f>
        <v>0</v>
      </c>
      <c r="AA28" s="119">
        <f t="shared" si="0"/>
        <v>1397</v>
      </c>
    </row>
    <row r="29" spans="1:27" ht="18">
      <c r="A29" s="118" t="s">
        <v>68</v>
      </c>
      <c r="B29" s="121">
        <f>IF('Sièges (R6)'!B29,0,'Suffrages (R6)'!B29)</f>
        <v>709</v>
      </c>
      <c r="C29" s="121">
        <f>IF('Sièges (R6)'!C29,0,'Suffrages (R6)'!C29)</f>
        <v>0</v>
      </c>
      <c r="D29" s="121">
        <f>IF('Sièges (R6)'!D29,0,'Suffrages (R6)'!D29)</f>
        <v>300</v>
      </c>
      <c r="E29" s="121">
        <f>IF('Sièges (R6)'!E29,0,'Suffrages (R6)'!E29)</f>
        <v>70</v>
      </c>
      <c r="F29" s="121">
        <f>IF('Sièges (R6)'!F29,0,'Suffrages (R6)'!F29)</f>
        <v>93</v>
      </c>
      <c r="G29" s="121">
        <f>IF('Sièges (R6)'!G29,0,'Suffrages (R6)'!G29)</f>
        <v>19</v>
      </c>
      <c r="H29" s="121">
        <f>IF('Sièges (R6)'!H29,0,'Suffrages (R6)'!H29)</f>
        <v>0</v>
      </c>
      <c r="I29" s="121">
        <f>IF('Sièges (R6)'!I29,0,'Suffrages (R6)'!I29)</f>
        <v>0</v>
      </c>
      <c r="J29" s="121">
        <f>IF('Sièges (R6)'!J29,0,'Suffrages (R6)'!J29)</f>
        <v>859.19999999999982</v>
      </c>
      <c r="K29" s="121">
        <f>IF('Sièges (R6)'!K29,0,'Suffrages (R6)'!K29)</f>
        <v>159</v>
      </c>
      <c r="L29" s="121">
        <f>IF('Sièges (R6)'!L29,0,'Suffrages (R6)'!L29)</f>
        <v>217</v>
      </c>
      <c r="M29" s="121">
        <f>IF('Sièges (R6)'!M29,0,'Suffrages (R6)'!M29)</f>
        <v>0</v>
      </c>
      <c r="N29" s="121">
        <f>IF('Sièges (R6)'!N29,0,'Suffrages (R6)'!N29)</f>
        <v>29</v>
      </c>
      <c r="O29" s="121">
        <f>IF('Sièges (R6)'!O29,0,'Suffrages (R6)'!O29)</f>
        <v>303</v>
      </c>
      <c r="P29" s="121">
        <f>IF('Sièges (R6)'!P29,0,'Suffrages (R6)'!P29)</f>
        <v>971</v>
      </c>
      <c r="Q29" s="121">
        <f>IF('Sièges (R6)'!Q29,0,'Suffrages (R6)'!Q29)</f>
        <v>188</v>
      </c>
      <c r="R29" s="121">
        <f>IF('Sièges (R6)'!R29,0,'Suffrages (R6)'!R29)</f>
        <v>1339</v>
      </c>
      <c r="S29" s="121">
        <f>IF('Sièges (R6)'!S29,0,'Suffrages (R6)'!S29)</f>
        <v>0</v>
      </c>
      <c r="T29" s="121">
        <f>IF('Sièges (R6)'!T29,0,'Suffrages (R6)'!T29)</f>
        <v>721</v>
      </c>
      <c r="U29" s="121">
        <f>IF('Sièges (R6)'!U29,0,'Suffrages (R6)'!U29)</f>
        <v>0</v>
      </c>
      <c r="V29" s="119">
        <f>IF('Sièges (R6)'!V29,0,'Suffrages (R6)'!V29)</f>
        <v>0</v>
      </c>
      <c r="W29" s="121">
        <f>IF('Sièges (R6)'!W29,0,'Suffrages (R6)'!W29)</f>
        <v>465</v>
      </c>
      <c r="X29" s="121">
        <f>IF('Sièges (R6)'!X29,0,'Suffrages (R6)'!X29)</f>
        <v>0</v>
      </c>
      <c r="Y29" s="121">
        <f>IF('Sièges (R6)'!Y29,0,'Suffrages (R6)'!Y29)</f>
        <v>518</v>
      </c>
      <c r="Z29" s="121">
        <f>IF('Sièges (R6)'!Z29,0,'Suffrages (R6)'!Z29)</f>
        <v>0</v>
      </c>
      <c r="AA29" s="119">
        <f t="shared" si="0"/>
        <v>1339</v>
      </c>
    </row>
    <row r="30" spans="1:27" ht="18">
      <c r="A30" s="118" t="s">
        <v>69</v>
      </c>
      <c r="B30" s="121">
        <f>IF('Sièges (R6)'!B30,0,'Suffrages (R6)'!B30)</f>
        <v>238</v>
      </c>
      <c r="C30" s="121">
        <f>IF('Sièges (R6)'!C30,0,'Suffrages (R6)'!C30)</f>
        <v>0</v>
      </c>
      <c r="D30" s="121">
        <f>IF('Sièges (R6)'!D30,0,'Suffrages (R6)'!D30)</f>
        <v>129</v>
      </c>
      <c r="E30" s="121">
        <f>IF('Sièges (R6)'!E30,0,'Suffrages (R6)'!E30)</f>
        <v>134</v>
      </c>
      <c r="F30" s="121">
        <f>IF('Sièges (R6)'!F30,0,'Suffrages (R6)'!F30)</f>
        <v>0</v>
      </c>
      <c r="G30" s="121">
        <f>IF('Sièges (R6)'!G30,0,'Suffrages (R6)'!G30)</f>
        <v>144</v>
      </c>
      <c r="H30" s="121">
        <f>IF('Sièges (R6)'!H30,0,'Suffrages (R6)'!H30)</f>
        <v>406</v>
      </c>
      <c r="I30" s="121">
        <f>IF('Sièges (R6)'!I30,0,'Suffrages (R6)'!I30)</f>
        <v>0</v>
      </c>
      <c r="J30" s="121">
        <f>IF('Sièges (R6)'!J30,0,'Suffrages (R6)'!J30)</f>
        <v>220</v>
      </c>
      <c r="K30" s="121">
        <f>IF('Sièges (R6)'!K30,0,'Suffrages (R6)'!K30)</f>
        <v>126</v>
      </c>
      <c r="L30" s="121">
        <f>IF('Sièges (R6)'!L30,0,'Suffrages (R6)'!L30)</f>
        <v>204</v>
      </c>
      <c r="M30" s="121">
        <f>IF('Sièges (R6)'!M30,0,'Suffrages (R6)'!M30)</f>
        <v>0</v>
      </c>
      <c r="N30" s="121">
        <f>IF('Sièges (R6)'!N30,0,'Suffrages (R6)'!N30)</f>
        <v>36</v>
      </c>
      <c r="O30" s="121">
        <f>IF('Sièges (R6)'!O30,0,'Suffrages (R6)'!O30)</f>
        <v>86</v>
      </c>
      <c r="P30" s="121">
        <f>IF('Sièges (R6)'!P30,0,'Suffrages (R6)'!P30)</f>
        <v>723</v>
      </c>
      <c r="Q30" s="121">
        <f>IF('Sièges (R6)'!Q30,0,'Suffrages (R6)'!Q30)</f>
        <v>234</v>
      </c>
      <c r="R30" s="121">
        <f>IF('Sièges (R6)'!R30,0,'Suffrages (R6)'!R30)</f>
        <v>0</v>
      </c>
      <c r="S30" s="121">
        <f>IF('Sièges (R6)'!S30,0,'Suffrages (R6)'!S30)</f>
        <v>0</v>
      </c>
      <c r="T30" s="121">
        <f>IF('Sièges (R6)'!T30,0,'Suffrages (R6)'!T30)</f>
        <v>509</v>
      </c>
      <c r="U30" s="121">
        <f>IF('Sièges (R6)'!U30,0,'Suffrages (R6)'!U30)</f>
        <v>0</v>
      </c>
      <c r="V30" s="119">
        <f>IF('Sièges (R6)'!V30,0,'Suffrages (R6)'!V30)</f>
        <v>408</v>
      </c>
      <c r="W30" s="121">
        <f>IF('Sièges (R6)'!W30,0,'Suffrages (R6)'!W30)</f>
        <v>174</v>
      </c>
      <c r="X30" s="121">
        <f>IF('Sièges (R6)'!X30,0,'Suffrages (R6)'!X30)</f>
        <v>0</v>
      </c>
      <c r="Y30" s="121">
        <f>IF('Sièges (R6)'!Y30,0,'Suffrages (R6)'!Y30)</f>
        <v>0</v>
      </c>
      <c r="Z30" s="121">
        <f>IF('Sièges (R6)'!Z30,0,'Suffrages (R6)'!Z30)</f>
        <v>0</v>
      </c>
      <c r="AA30" s="119">
        <f t="shared" si="0"/>
        <v>723</v>
      </c>
    </row>
    <row r="31" spans="1:27" ht="18">
      <c r="A31" s="118" t="s">
        <v>70</v>
      </c>
      <c r="B31" s="121">
        <f>IF('Sièges (R6)'!B31,0,'Suffrages (R6)'!B31)</f>
        <v>78</v>
      </c>
      <c r="C31" s="121">
        <f>IF('Sièges (R6)'!C31,0,'Suffrages (R6)'!C31)</f>
        <v>0</v>
      </c>
      <c r="D31" s="121">
        <f>IF('Sièges (R6)'!D31,0,'Suffrages (R6)'!D31)</f>
        <v>29</v>
      </c>
      <c r="E31" s="121">
        <f>IF('Sièges (R6)'!E31,0,'Suffrages (R6)'!E31)</f>
        <v>0</v>
      </c>
      <c r="F31" s="121">
        <f>IF('Sièges (R6)'!F31,0,'Suffrages (R6)'!F31)</f>
        <v>16</v>
      </c>
      <c r="G31" s="121">
        <f>IF('Sièges (R6)'!G31,0,'Suffrages (R6)'!G31)</f>
        <v>29</v>
      </c>
      <c r="H31" s="121">
        <f>IF('Sièges (R6)'!H31,0,'Suffrages (R6)'!H31)</f>
        <v>209</v>
      </c>
      <c r="I31" s="121">
        <f>IF('Sièges (R6)'!I31,0,'Suffrages (R6)'!I31)</f>
        <v>476</v>
      </c>
      <c r="J31" s="121">
        <f>IF('Sièges (R6)'!J31,0,'Suffrages (R6)'!J31)</f>
        <v>0</v>
      </c>
      <c r="K31" s="121">
        <f>IF('Sièges (R6)'!K31,0,'Suffrages (R6)'!K31)</f>
        <v>27</v>
      </c>
      <c r="L31" s="121">
        <f>IF('Sièges (R6)'!L31,0,'Suffrages (R6)'!L31)</f>
        <v>0</v>
      </c>
      <c r="M31" s="121">
        <f>IF('Sièges (R6)'!M31,0,'Suffrages (R6)'!M31)</f>
        <v>0</v>
      </c>
      <c r="N31" s="121">
        <f>IF('Sièges (R6)'!N31,0,'Suffrages (R6)'!N31)</f>
        <v>0</v>
      </c>
      <c r="O31" s="121">
        <f>IF('Sièges (R6)'!O31,0,'Suffrages (R6)'!O31)</f>
        <v>0</v>
      </c>
      <c r="P31" s="121">
        <f>IF('Sièges (R6)'!P31,0,'Suffrages (R6)'!P31)</f>
        <v>90</v>
      </c>
      <c r="Q31" s="121">
        <f>IF('Sièges (R6)'!Q31,0,'Suffrages (R6)'!Q31)</f>
        <v>35</v>
      </c>
      <c r="R31" s="121">
        <f>IF('Sièges (R6)'!R31,0,'Suffrages (R6)'!R31)</f>
        <v>282</v>
      </c>
      <c r="S31" s="121">
        <f>IF('Sièges (R6)'!S31,0,'Suffrages (R6)'!S31)</f>
        <v>216</v>
      </c>
      <c r="T31" s="121">
        <f>IF('Sièges (R6)'!T31,0,'Suffrages (R6)'!T31)</f>
        <v>128</v>
      </c>
      <c r="U31" s="121">
        <f>IF('Sièges (R6)'!U31,0,'Suffrages (R6)'!U31)</f>
        <v>1137</v>
      </c>
      <c r="V31" s="119">
        <f>IF('Sièges (R6)'!V31,0,'Suffrages (R6)'!V31)</f>
        <v>0</v>
      </c>
      <c r="W31" s="121">
        <f>IF('Sièges (R6)'!W31,0,'Suffrages (R6)'!W31)</f>
        <v>0</v>
      </c>
      <c r="X31" s="121">
        <f>IF('Sièges (R6)'!X31,0,'Suffrages (R6)'!X31)</f>
        <v>0</v>
      </c>
      <c r="Y31" s="121">
        <f>IF('Sièges (R6)'!Y31,0,'Suffrages (R6)'!Y31)</f>
        <v>109</v>
      </c>
      <c r="Z31" s="121">
        <f>IF('Sièges (R6)'!Z31,0,'Suffrages (R6)'!Z31)</f>
        <v>90</v>
      </c>
      <c r="AA31" s="119">
        <f t="shared" si="0"/>
        <v>1137</v>
      </c>
    </row>
    <row r="32" spans="1:27" ht="18">
      <c r="A32" s="118" t="s">
        <v>71</v>
      </c>
      <c r="B32" s="121">
        <f>IF('Sièges (R6)'!B32,0,'Suffrages (R6)'!B32)</f>
        <v>120</v>
      </c>
      <c r="C32" s="121">
        <f>IF('Sièges (R6)'!C32,0,'Suffrages (R6)'!C32)</f>
        <v>0</v>
      </c>
      <c r="D32" s="121">
        <f>IF('Sièges (R6)'!D32,0,'Suffrages (R6)'!D32)</f>
        <v>102</v>
      </c>
      <c r="E32" s="121">
        <f>IF('Sièges (R6)'!E32,0,'Suffrages (R6)'!E32)</f>
        <v>0</v>
      </c>
      <c r="F32" s="121">
        <f>IF('Sièges (R6)'!F32,0,'Suffrages (R6)'!F32)</f>
        <v>0</v>
      </c>
      <c r="G32" s="121">
        <f>IF('Sièges (R6)'!G32,0,'Suffrages (R6)'!G32)</f>
        <v>31</v>
      </c>
      <c r="H32" s="121">
        <f>IF('Sièges (R6)'!H32,0,'Suffrages (R6)'!H32)</f>
        <v>92</v>
      </c>
      <c r="I32" s="121">
        <f>IF('Sièges (R6)'!I32,0,'Suffrages (R6)'!I32)</f>
        <v>26</v>
      </c>
      <c r="J32" s="121">
        <f>IF('Sièges (R6)'!J32,0,'Suffrages (R6)'!J32)</f>
        <v>75.666666666666742</v>
      </c>
      <c r="K32" s="121">
        <f>IF('Sièges (R6)'!K32,0,'Suffrages (R6)'!K32)</f>
        <v>53</v>
      </c>
      <c r="L32" s="121">
        <f>IF('Sièges (R6)'!L32,0,'Suffrages (R6)'!L32)</f>
        <v>24</v>
      </c>
      <c r="M32" s="121">
        <f>IF('Sièges (R6)'!M32,0,'Suffrages (R6)'!M32)</f>
        <v>0</v>
      </c>
      <c r="N32" s="121">
        <f>IF('Sièges (R6)'!N32,0,'Suffrages (R6)'!N32)</f>
        <v>0</v>
      </c>
      <c r="O32" s="121">
        <f>IF('Sièges (R6)'!O32,0,'Suffrages (R6)'!O32)</f>
        <v>0</v>
      </c>
      <c r="P32" s="121">
        <f>IF('Sièges (R6)'!P32,0,'Suffrages (R6)'!P32)</f>
        <v>205</v>
      </c>
      <c r="Q32" s="121">
        <f>IF('Sièges (R6)'!Q32,0,'Suffrages (R6)'!Q32)</f>
        <v>68</v>
      </c>
      <c r="R32" s="121">
        <f>IF('Sièges (R6)'!R32,0,'Suffrages (R6)'!R32)</f>
        <v>220</v>
      </c>
      <c r="S32" s="121">
        <f>IF('Sièges (R6)'!S32,0,'Suffrages (R6)'!S32)</f>
        <v>373</v>
      </c>
      <c r="T32" s="121">
        <f>IF('Sièges (R6)'!T32,0,'Suffrages (R6)'!T32)</f>
        <v>291</v>
      </c>
      <c r="U32" s="121">
        <f>IF('Sièges (R6)'!U32,0,'Suffrages (R6)'!U32)</f>
        <v>0</v>
      </c>
      <c r="V32" s="119">
        <f>IF('Sièges (R6)'!V32,0,'Suffrages (R6)'!V32)</f>
        <v>0</v>
      </c>
      <c r="W32" s="121">
        <f>IF('Sièges (R6)'!W32,0,'Suffrages (R6)'!W32)</f>
        <v>0</v>
      </c>
      <c r="X32" s="121">
        <f>IF('Sièges (R6)'!X32,0,'Suffrages (R6)'!X32)</f>
        <v>0</v>
      </c>
      <c r="Y32" s="121">
        <f>IF('Sièges (R6)'!Y32,0,'Suffrages (R6)'!Y32)</f>
        <v>0</v>
      </c>
      <c r="Z32" s="121">
        <f>IF('Sièges (R6)'!Z32,0,'Suffrages (R6)'!Z32)</f>
        <v>0</v>
      </c>
      <c r="AA32" s="119">
        <f t="shared" si="0"/>
        <v>373</v>
      </c>
    </row>
    <row r="33" spans="1:27" ht="31.5" customHeight="1">
      <c r="A33" s="118" t="s">
        <v>201</v>
      </c>
      <c r="B33" s="121">
        <f>IF('Sièges (R6)'!B33,0,'Suffrages (R6)'!B33)</f>
        <v>176</v>
      </c>
      <c r="C33" s="121">
        <f>IF('Sièges (R6)'!C33,0,'Suffrages (R6)'!C33)</f>
        <v>0</v>
      </c>
      <c r="D33" s="121">
        <f>IF('Sièges (R6)'!D33,0,'Suffrages (R6)'!D33)</f>
        <v>182</v>
      </c>
      <c r="E33" s="121">
        <f>IF('Sièges (R6)'!E33,0,'Suffrages (R6)'!E33)</f>
        <v>117</v>
      </c>
      <c r="F33" s="121">
        <f>IF('Sièges (R6)'!F33,0,'Suffrages (R6)'!F33)</f>
        <v>66</v>
      </c>
      <c r="G33" s="121">
        <f>IF('Sièges (R6)'!G33,0,'Suffrages (R6)'!G33)</f>
        <v>13</v>
      </c>
      <c r="H33" s="121">
        <f>IF('Sièges (R6)'!H33,0,'Suffrages (R6)'!H33)</f>
        <v>339</v>
      </c>
      <c r="I33" s="121">
        <f>IF('Sièges (R6)'!I33,0,'Suffrages (R6)'!I33)</f>
        <v>0</v>
      </c>
      <c r="J33" s="121">
        <f>IF('Sièges (R6)'!J33,0,'Suffrages (R6)'!J33)</f>
        <v>0</v>
      </c>
      <c r="K33" s="121">
        <f>IF('Sièges (R6)'!K33,0,'Suffrages (R6)'!K33)</f>
        <v>59</v>
      </c>
      <c r="L33" s="121">
        <f>IF('Sièges (R6)'!L33,0,'Suffrages (R6)'!L33)</f>
        <v>0</v>
      </c>
      <c r="M33" s="121">
        <f>IF('Sièges (R6)'!M33,0,'Suffrages (R6)'!M33)</f>
        <v>0</v>
      </c>
      <c r="N33" s="121">
        <f>IF('Sièges (R6)'!N33,0,'Suffrages (R6)'!N33)</f>
        <v>42</v>
      </c>
      <c r="O33" s="121">
        <f>IF('Sièges (R6)'!O33,0,'Suffrages (R6)'!O33)</f>
        <v>0</v>
      </c>
      <c r="P33" s="121">
        <f>IF('Sièges (R6)'!P33,0,'Suffrages (R6)'!P33)</f>
        <v>238</v>
      </c>
      <c r="Q33" s="121">
        <f>IF('Sièges (R6)'!Q33,0,'Suffrages (R6)'!Q33)</f>
        <v>76</v>
      </c>
      <c r="R33" s="121">
        <f>IF('Sièges (R6)'!R33,0,'Suffrages (R6)'!R33)</f>
        <v>567</v>
      </c>
      <c r="S33" s="121">
        <f>IF('Sièges (R6)'!S33,0,'Suffrages (R6)'!S33)</f>
        <v>655</v>
      </c>
      <c r="T33" s="121">
        <f>IF('Sièges (R6)'!T33,0,'Suffrages (R6)'!T33)</f>
        <v>216</v>
      </c>
      <c r="U33" s="121">
        <f>IF('Sièges (R6)'!U33,0,'Suffrages (R6)'!U33)</f>
        <v>0</v>
      </c>
      <c r="V33" s="119">
        <f>IF('Sièges (R6)'!V33,0,'Suffrages (R6)'!V33)</f>
        <v>0</v>
      </c>
      <c r="W33" s="121">
        <f>IF('Sièges (R6)'!W33,0,'Suffrages (R6)'!W33)</f>
        <v>0</v>
      </c>
      <c r="X33" s="121">
        <f>IF('Sièges (R6)'!X33,0,'Suffrages (R6)'!X33)</f>
        <v>0</v>
      </c>
      <c r="Y33" s="121">
        <f>IF('Sièges (R6)'!Y33,0,'Suffrages (R6)'!Y33)</f>
        <v>134</v>
      </c>
      <c r="Z33" s="121">
        <f>IF('Sièges (R6)'!Z33,0,'Suffrages (R6)'!Z33)</f>
        <v>0</v>
      </c>
      <c r="AA33" s="119">
        <f t="shared" si="0"/>
        <v>655</v>
      </c>
    </row>
    <row r="34" spans="1:27" ht="31.5" customHeight="1">
      <c r="A34" s="118" t="s">
        <v>73</v>
      </c>
      <c r="B34" s="121">
        <f>IF('Sièges (R6)'!B34,0,'Suffrages (R6)'!B34)</f>
        <v>210</v>
      </c>
      <c r="C34" s="121">
        <f>IF('Sièges (R6)'!C34,0,'Suffrages (R6)'!C34)</f>
        <v>0</v>
      </c>
      <c r="D34" s="121">
        <f>IF('Sièges (R6)'!D34,0,'Suffrages (R6)'!D34)</f>
        <v>170</v>
      </c>
      <c r="E34" s="121">
        <f>IF('Sièges (R6)'!E34,0,'Suffrages (R6)'!E34)</f>
        <v>56</v>
      </c>
      <c r="F34" s="121">
        <f>IF('Sièges (R6)'!F34,0,'Suffrages (R6)'!F34)</f>
        <v>43</v>
      </c>
      <c r="G34" s="121">
        <f>IF('Sièges (R6)'!G34,0,'Suffrages (R6)'!G34)</f>
        <v>29</v>
      </c>
      <c r="H34" s="121">
        <f>IF('Sièges (R6)'!H34,0,'Suffrages (R6)'!H34)</f>
        <v>466</v>
      </c>
      <c r="I34" s="121">
        <f>IF('Sièges (R6)'!I34,0,'Suffrages (R6)'!I34)</f>
        <v>1061</v>
      </c>
      <c r="J34" s="121">
        <f>IF('Sièges (R6)'!J34,0,'Suffrages (R6)'!J34)</f>
        <v>0</v>
      </c>
      <c r="K34" s="121">
        <f>IF('Sièges (R6)'!K34,0,'Suffrages (R6)'!K34)</f>
        <v>45</v>
      </c>
      <c r="L34" s="121">
        <f>IF('Sièges (R6)'!L34,0,'Suffrages (R6)'!L34)</f>
        <v>104</v>
      </c>
      <c r="M34" s="121">
        <f>IF('Sièges (R6)'!M34,0,'Suffrages (R6)'!M34)</f>
        <v>0</v>
      </c>
      <c r="N34" s="121">
        <f>IF('Sièges (R6)'!N34,0,'Suffrages (R6)'!N34)</f>
        <v>16</v>
      </c>
      <c r="O34" s="121">
        <f>IF('Sièges (R6)'!O34,0,'Suffrages (R6)'!O34)</f>
        <v>0</v>
      </c>
      <c r="P34" s="121">
        <f>IF('Sièges (R6)'!P34,0,'Suffrages (R6)'!P34)</f>
        <v>184</v>
      </c>
      <c r="Q34" s="121">
        <f>IF('Sièges (R6)'!Q34,0,'Suffrages (R6)'!Q34)</f>
        <v>72</v>
      </c>
      <c r="R34" s="121">
        <f>IF('Sièges (R6)'!R34,0,'Suffrages (R6)'!R34)</f>
        <v>942</v>
      </c>
      <c r="S34" s="121">
        <f>IF('Sièges (R6)'!S34,0,'Suffrages (R6)'!S34)</f>
        <v>996</v>
      </c>
      <c r="T34" s="121">
        <f>IF('Sièges (R6)'!T34,0,'Suffrages (R6)'!T34)</f>
        <v>582</v>
      </c>
      <c r="U34" s="121">
        <f>IF('Sièges (R6)'!U34,0,'Suffrages (R6)'!U34)</f>
        <v>0</v>
      </c>
      <c r="V34" s="119">
        <f>IF('Sièges (R6)'!V34,0,'Suffrages (R6)'!V34)</f>
        <v>0</v>
      </c>
      <c r="W34" s="121">
        <f>IF('Sièges (R6)'!W34,0,'Suffrages (R6)'!W34)</f>
        <v>0</v>
      </c>
      <c r="X34" s="121">
        <f>IF('Sièges (R6)'!X34,0,'Suffrages (R6)'!X34)</f>
        <v>0</v>
      </c>
      <c r="Y34" s="121">
        <f>IF('Sièges (R6)'!Y34,0,'Suffrages (R6)'!Y34)</f>
        <v>0</v>
      </c>
      <c r="Z34" s="121">
        <f>IF('Sièges (R6)'!Z34,0,'Suffrages (R6)'!Z34)</f>
        <v>0</v>
      </c>
      <c r="AA34" s="119">
        <f t="shared" si="0"/>
        <v>1061</v>
      </c>
    </row>
    <row r="35" spans="1:27" ht="18">
      <c r="A35" s="118" t="s">
        <v>17</v>
      </c>
      <c r="B35" s="122">
        <f t="shared" ref="B35:AA35" si="1">SUM(B2:B34)</f>
        <v>39519</v>
      </c>
      <c r="C35" s="122">
        <f t="shared" si="1"/>
        <v>39346</v>
      </c>
      <c r="D35" s="122">
        <f t="shared" si="1"/>
        <v>25518</v>
      </c>
      <c r="E35" s="122">
        <f t="shared" si="1"/>
        <v>25268</v>
      </c>
      <c r="F35" s="122">
        <f t="shared" si="1"/>
        <v>13010</v>
      </c>
      <c r="G35" s="122">
        <f t="shared" si="1"/>
        <v>19681</v>
      </c>
      <c r="H35" s="122">
        <f t="shared" si="1"/>
        <v>35175</v>
      </c>
      <c r="I35" s="122">
        <f t="shared" si="1"/>
        <v>15392</v>
      </c>
      <c r="J35" s="122">
        <f t="shared" si="1"/>
        <v>10498.692063492063</v>
      </c>
      <c r="K35" s="122">
        <f t="shared" si="1"/>
        <v>30669</v>
      </c>
      <c r="L35" s="122">
        <f t="shared" si="1"/>
        <v>27049</v>
      </c>
      <c r="M35" s="122">
        <f t="shared" si="1"/>
        <v>9882</v>
      </c>
      <c r="N35" s="122">
        <f t="shared" si="1"/>
        <v>16117</v>
      </c>
      <c r="O35" s="122">
        <f t="shared" si="1"/>
        <v>29435</v>
      </c>
      <c r="P35" s="122">
        <f t="shared" si="1"/>
        <v>42136</v>
      </c>
      <c r="Q35" s="122">
        <f t="shared" si="1"/>
        <v>38393</v>
      </c>
      <c r="R35" s="122">
        <f t="shared" si="1"/>
        <v>31942.525000000001</v>
      </c>
      <c r="S35" s="122">
        <f t="shared" si="1"/>
        <v>13976.753968253968</v>
      </c>
      <c r="T35" s="122">
        <f t="shared" si="1"/>
        <v>40729</v>
      </c>
      <c r="U35" s="122">
        <f t="shared" si="1"/>
        <v>25099.355555555554</v>
      </c>
      <c r="V35" s="122">
        <f t="shared" si="1"/>
        <v>43553</v>
      </c>
      <c r="W35" s="122">
        <f t="shared" si="1"/>
        <v>25810</v>
      </c>
      <c r="X35" s="122">
        <f t="shared" si="1"/>
        <v>5375</v>
      </c>
      <c r="Y35" s="122">
        <f t="shared" si="1"/>
        <v>10248</v>
      </c>
      <c r="Z35" s="122">
        <f t="shared" si="1"/>
        <v>1426</v>
      </c>
      <c r="AA35" s="122">
        <f t="shared" si="1"/>
        <v>94051.5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outlinePr summaryBelow="0" summaryRight="0"/>
  </sheetPr>
  <dimension ref="A1:AB35"/>
  <sheetViews>
    <sheetView workbookViewId="0"/>
  </sheetViews>
  <sheetFormatPr baseColWidth="10" defaultColWidth="13.5" defaultRowHeight="15.75" customHeight="1"/>
  <cols>
    <col min="1" max="1" width="31.6640625" customWidth="1"/>
    <col min="2" max="27" width="11.83203125" customWidth="1"/>
    <col min="28" max="28" width="10.83203125" customWidth="1"/>
  </cols>
  <sheetData>
    <row r="1" spans="1:28" ht="36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17</v>
      </c>
      <c r="AB1" s="117" t="s">
        <v>208</v>
      </c>
    </row>
    <row r="2" spans="1:28" ht="18">
      <c r="A2" s="118" t="s">
        <v>40</v>
      </c>
      <c r="B2" s="119">
        <f>IF(AND('Sièges (R6)'!$AB$2&gt;0,'Suffrages (R7)'!B2='Suffrages (R7)'!$AA$2),1,0)</f>
        <v>0</v>
      </c>
      <c r="C2" s="119">
        <f>IF(AND('Sièges (R6)'!$AB$2&gt;0,'Suffrages (R7)'!C2='Suffrages (R7)'!$AA$2),1,0)</f>
        <v>0</v>
      </c>
      <c r="D2" s="119">
        <f>IF(AND('Sièges (R6)'!$AB$2&gt;0,'Suffrages (R7)'!D2='Suffrages (R7)'!$AA$2),1,0)</f>
        <v>0</v>
      </c>
      <c r="E2" s="119">
        <f>IF(AND('Sièges (R6)'!$AB$2&gt;0,'Suffrages (R7)'!E2='Suffrages (R7)'!$AA$2),1,0)</f>
        <v>0</v>
      </c>
      <c r="F2" s="119">
        <f>IF(AND('Sièges (R6)'!$AB$2&gt;0,'Suffrages (R7)'!F2='Suffrages (R7)'!$AA$2),1,0)</f>
        <v>0</v>
      </c>
      <c r="G2" s="119">
        <f>IF(AND('Sièges (R6)'!$AB$2&gt;0,'Suffrages (R7)'!G2='Suffrages (R7)'!$AA$2),1,0)</f>
        <v>0</v>
      </c>
      <c r="H2" s="119">
        <f>IF(AND('Sièges (R6)'!$AB$2&gt;0,'Suffrages (R7)'!H2='Suffrages (R7)'!$AA$2),1,0)</f>
        <v>0</v>
      </c>
      <c r="I2" s="119">
        <f>IF(AND('Sièges (R6)'!$AB$2&gt;0,'Suffrages (R7)'!I2='Suffrages (R7)'!$AA$2),1,0)</f>
        <v>0</v>
      </c>
      <c r="J2" s="119">
        <f>IF(AND('Sièges (R6)'!$AB$2&gt;0,'Suffrages (R7)'!J2='Suffrages (R7)'!$AA$2),1,0)</f>
        <v>0</v>
      </c>
      <c r="K2" s="119">
        <f>IF(AND('Sièges (R6)'!$AB$2&gt;0,'Suffrages (R7)'!K2='Suffrages (R7)'!$AA$2),1,0)</f>
        <v>0</v>
      </c>
      <c r="L2" s="119">
        <f>IF(AND('Sièges (R6)'!$AB$2&gt;0,'Suffrages (R7)'!L2='Suffrages (R7)'!$AA$2),1,0)</f>
        <v>0</v>
      </c>
      <c r="M2" s="119">
        <f>IF(AND('Sièges (R6)'!$AB$2&gt;0,'Suffrages (R7)'!M2='Suffrages (R7)'!$AA$2),1,0)</f>
        <v>0</v>
      </c>
      <c r="N2" s="119">
        <f>IF(AND('Sièges (R6)'!$AB$2&gt;0,'Suffrages (R7)'!N2='Suffrages (R7)'!$AA$2),1,0)</f>
        <v>0</v>
      </c>
      <c r="O2" s="119">
        <f>IF(AND('Sièges (R6)'!$AB$2&gt;0,'Suffrages (R7)'!O2='Suffrages (R7)'!$AA$2),1,0)</f>
        <v>0</v>
      </c>
      <c r="P2" s="119">
        <f>IF(AND('Sièges (R6)'!$AB$2&gt;0,'Suffrages (R7)'!P2='Suffrages (R7)'!$AA$2),1,0)</f>
        <v>0</v>
      </c>
      <c r="Q2" s="119">
        <f>IF(AND('Sièges (R6)'!$AB$2&gt;0,'Suffrages (R7)'!Q2='Suffrages (R7)'!$AA$2),1,0)</f>
        <v>0</v>
      </c>
      <c r="R2" s="119">
        <f>IF(AND('Sièges (R6)'!$AB$2&gt;0,'Suffrages (R7)'!R2='Suffrages (R7)'!$AA$2),1,0)</f>
        <v>0</v>
      </c>
      <c r="S2" s="119">
        <f>IF(AND('Sièges (R6)'!$AB$2&gt;0,'Suffrages (R7)'!S2='Suffrages (R7)'!$AA$2),1,0)</f>
        <v>0</v>
      </c>
      <c r="T2" s="119">
        <f>IF(AND('Sièges (R6)'!$AB$2&gt;0,'Suffrages (R7)'!T2='Suffrages (R7)'!$AA$2),1,0)</f>
        <v>0</v>
      </c>
      <c r="U2" s="119">
        <f>IF(AND('Sièges (R6)'!$AB$2&gt;0,'Suffrages (R7)'!U2='Suffrages (R7)'!$AA$2),1,0)</f>
        <v>0</v>
      </c>
      <c r="V2" s="119">
        <f>IF(AND('Sièges (R6)'!$AB$2&gt;0,'Suffrages (R7)'!V2='Suffrages (R7)'!$AA$2),1,0)</f>
        <v>0</v>
      </c>
      <c r="W2" s="119">
        <f>IF(AND('Sièges (R6)'!$AB$2&gt;0,'Suffrages (R7)'!W2='Suffrages (R7)'!$AA$2),1,0)</f>
        <v>0</v>
      </c>
      <c r="X2" s="119">
        <f>IF(AND('Sièges (R6)'!$AB$2&gt;0,'Suffrages (R7)'!X2='Suffrages (R7)'!$AA$2),1,0)</f>
        <v>0</v>
      </c>
      <c r="Y2" s="119">
        <f>IF(AND('Sièges (R6)'!$AB$2&gt;0,'Suffrages (R7)'!Y2='Suffrages (R7)'!$AA$2),1,0)</f>
        <v>0</v>
      </c>
      <c r="Z2" s="119">
        <f>IF(AND('Sièges (R6)'!$AB$2&gt;0,'Suffrages (R7)'!Z2='Suffrages (R7)'!$AA$2),1,0)</f>
        <v>0</v>
      </c>
      <c r="AA2" s="119">
        <f t="shared" ref="AA2:AA34" si="0">SUM(B2:Z2)</f>
        <v>0</v>
      </c>
      <c r="AB2" s="120">
        <f>'Sièges (R6)'!AB2-AA2</f>
        <v>0</v>
      </c>
    </row>
    <row r="3" spans="1:28" ht="18">
      <c r="A3" s="118" t="s">
        <v>42</v>
      </c>
      <c r="B3" s="121">
        <f>IF(AND('Sièges (R6)'!$AB$3&gt;0,'Suffrages (R7)'!B3='Suffrages (R7)'!$AA$3),1,0)</f>
        <v>0</v>
      </c>
      <c r="C3" s="121">
        <f>IF(AND('Sièges (R6)'!$AB$3&gt;0,'Suffrages (R7)'!C3='Suffrages (R7)'!$AA$3),1,0)</f>
        <v>0</v>
      </c>
      <c r="D3" s="121">
        <f>IF(AND('Sièges (R6)'!$AB$3&gt;0,'Suffrages (R7)'!D3='Suffrages (R7)'!$AA$3),1,0)</f>
        <v>0</v>
      </c>
      <c r="E3" s="121">
        <f>IF(AND('Sièges (R6)'!$AB$3&gt;0,'Suffrages (R7)'!E3='Suffrages (R7)'!$AA$3),1,0)</f>
        <v>0</v>
      </c>
      <c r="F3" s="121">
        <f>IF(AND('Sièges (R6)'!$AB$3&gt;0,'Suffrages (R7)'!F3='Suffrages (R7)'!$AA$3),1,0)</f>
        <v>0</v>
      </c>
      <c r="G3" s="121">
        <f>IF(AND('Sièges (R6)'!$AB$3&gt;0,'Suffrages (R7)'!G3='Suffrages (R7)'!$AA$3),1,0)</f>
        <v>0</v>
      </c>
      <c r="H3" s="121">
        <f>IF(AND('Sièges (R6)'!$AB$3&gt;0,'Suffrages (R7)'!H3='Suffrages (R7)'!$AA$3),1,0)</f>
        <v>0</v>
      </c>
      <c r="I3" s="121">
        <f>IF(AND('Sièges (R6)'!$AB$3&gt;0,'Suffrages (R7)'!I3='Suffrages (R7)'!$AA$3),1,0)</f>
        <v>0</v>
      </c>
      <c r="J3" s="121">
        <f>IF(AND('Sièges (R6)'!$AB$3&gt;0,'Suffrages (R7)'!J3='Suffrages (R7)'!$AA$3),1,0)</f>
        <v>0</v>
      </c>
      <c r="K3" s="121">
        <f>IF(AND('Sièges (R6)'!$AB$3&gt;0,'Suffrages (R7)'!K3='Suffrages (R7)'!$AA$3),1,0)</f>
        <v>0</v>
      </c>
      <c r="L3" s="121">
        <f>IF(AND('Sièges (R6)'!$AB$3&gt;0,'Suffrages (R7)'!L3='Suffrages (R7)'!$AA$3),1,0)</f>
        <v>0</v>
      </c>
      <c r="M3" s="121">
        <f>IF(AND('Sièges (R6)'!$AB$3&gt;0,'Suffrages (R7)'!M3='Suffrages (R7)'!$AA$3),1,0)</f>
        <v>0</v>
      </c>
      <c r="N3" s="121">
        <f>IF(AND('Sièges (R6)'!$AB$3&gt;0,'Suffrages (R7)'!N3='Suffrages (R7)'!$AA$3),1,0)</f>
        <v>0</v>
      </c>
      <c r="O3" s="121">
        <f>IF(AND('Sièges (R6)'!$AB$3&gt;0,'Suffrages (R7)'!O3='Suffrages (R7)'!$AA$3),1,0)</f>
        <v>0</v>
      </c>
      <c r="P3" s="121">
        <f>IF(AND('Sièges (R6)'!$AB$3&gt;0,'Suffrages (R7)'!P3='Suffrages (R7)'!$AA$3),1,0)</f>
        <v>0</v>
      </c>
      <c r="Q3" s="121">
        <f>IF(AND('Sièges (R6)'!$AB$3&gt;0,'Suffrages (R7)'!Q3='Suffrages (R7)'!$AA$3),1,0)</f>
        <v>0</v>
      </c>
      <c r="R3" s="121">
        <f>IF(AND('Sièges (R6)'!$AB$3&gt;0,'Suffrages (R7)'!R3='Suffrages (R7)'!$AA$3),1,0)</f>
        <v>0</v>
      </c>
      <c r="S3" s="121">
        <f>IF(AND('Sièges (R6)'!$AB$3&gt;0,'Suffrages (R7)'!S3='Suffrages (R7)'!$AA$3),1,0)</f>
        <v>0</v>
      </c>
      <c r="T3" s="121">
        <f>IF(AND('Sièges (R6)'!$AB$3&gt;0,'Suffrages (R7)'!T3='Suffrages (R7)'!$AA$3),1,0)</f>
        <v>0</v>
      </c>
      <c r="U3" s="121">
        <f>IF(AND('Sièges (R6)'!$AB$3&gt;0,'Suffrages (R7)'!U3='Suffrages (R7)'!$AA$3),1,0)</f>
        <v>0</v>
      </c>
      <c r="V3" s="121">
        <f>IF(AND('Sièges (R6)'!$AB$3&gt;0,'Suffrages (R7)'!V3='Suffrages (R7)'!$AA$3),1,0)</f>
        <v>0</v>
      </c>
      <c r="W3" s="121">
        <f>IF(AND('Sièges (R6)'!$AB$3&gt;0,'Suffrages (R7)'!W3='Suffrages (R7)'!$AA$3),1,0)</f>
        <v>0</v>
      </c>
      <c r="X3" s="121">
        <f>IF(AND('Sièges (R6)'!$AB$3&gt;0,'Suffrages (R7)'!X3='Suffrages (R7)'!$AA$3),1,0)</f>
        <v>0</v>
      </c>
      <c r="Y3" s="121">
        <f>IF(AND('Sièges (R6)'!$AB$3&gt;0,'Suffrages (R7)'!Y3='Suffrages (R7)'!$AA$3),1,0)</f>
        <v>0</v>
      </c>
      <c r="Z3" s="121">
        <f>IF(AND('Sièges (R6)'!$AB$3&gt;0,'Suffrages (R7)'!Z3='Suffrages (R7)'!$AA$3),1,0)</f>
        <v>0</v>
      </c>
      <c r="AA3" s="119">
        <f t="shared" si="0"/>
        <v>0</v>
      </c>
      <c r="AB3" s="120">
        <f>'Sièges (R6)'!AB3-AA3</f>
        <v>0</v>
      </c>
    </row>
    <row r="4" spans="1:28" ht="18">
      <c r="A4" s="118" t="s">
        <v>43</v>
      </c>
      <c r="B4" s="121">
        <f>IF(AND('Sièges (R6)'!$AB$4&gt;0,'Suffrages (R7)'!B4='Suffrages (R7)'!$AA$4),1,0)</f>
        <v>0</v>
      </c>
      <c r="C4" s="121">
        <f>IF(AND('Sièges (R6)'!$AB$4&gt;0,'Suffrages (R7)'!C4='Suffrages (R7)'!$AA$4),1,0)</f>
        <v>0</v>
      </c>
      <c r="D4" s="121">
        <f>IF(AND('Sièges (R6)'!$AB$4&gt;0,'Suffrages (R7)'!D4='Suffrages (R7)'!$AA$4),1,0)</f>
        <v>0</v>
      </c>
      <c r="E4" s="121">
        <f>IF(AND('Sièges (R6)'!$AB$4&gt;0,'Suffrages (R7)'!E4='Suffrages (R7)'!$AA$4),1,0)</f>
        <v>0</v>
      </c>
      <c r="F4" s="121">
        <f>IF(AND('Sièges (R6)'!$AB$4&gt;0,'Suffrages (R7)'!F4='Suffrages (R7)'!$AA$4),1,0)</f>
        <v>0</v>
      </c>
      <c r="G4" s="121">
        <f>IF(AND('Sièges (R6)'!$AB$4&gt;0,'Suffrages (R7)'!G4='Suffrages (R7)'!$AA$4),1,0)</f>
        <v>0</v>
      </c>
      <c r="H4" s="121">
        <f>IF(AND('Sièges (R6)'!$AB$4&gt;0,'Suffrages (R7)'!H4='Suffrages (R7)'!$AA$4),1,0)</f>
        <v>0</v>
      </c>
      <c r="I4" s="121">
        <f>IF(AND('Sièges (R6)'!$AB$4&gt;0,'Suffrages (R7)'!I4='Suffrages (R7)'!$AA$4),1,0)</f>
        <v>0</v>
      </c>
      <c r="J4" s="121">
        <f>IF(AND('Sièges (R6)'!$AB$4&gt;0,'Suffrages (R7)'!J4='Suffrages (R7)'!$AA$4),1,0)</f>
        <v>0</v>
      </c>
      <c r="K4" s="121">
        <f>IF(AND('Sièges (R6)'!$AB$4&gt;0,'Suffrages (R7)'!K4='Suffrages (R7)'!$AA$4),1,0)</f>
        <v>0</v>
      </c>
      <c r="L4" s="121">
        <f>IF(AND('Sièges (R6)'!$AB$4&gt;0,'Suffrages (R7)'!L4='Suffrages (R7)'!$AA$4),1,0)</f>
        <v>0</v>
      </c>
      <c r="M4" s="121">
        <f>IF(AND('Sièges (R6)'!$AB$4&gt;0,'Suffrages (R7)'!M4='Suffrages (R7)'!$AA$4),1,0)</f>
        <v>0</v>
      </c>
      <c r="N4" s="121">
        <f>IF(AND('Sièges (R6)'!$AB$4&gt;0,'Suffrages (R7)'!N4='Suffrages (R7)'!$AA$4),1,0)</f>
        <v>0</v>
      </c>
      <c r="O4" s="121">
        <f>IF(AND('Sièges (R6)'!$AB$4&gt;0,'Suffrages (R7)'!O4='Suffrages (R7)'!$AA$4),1,0)</f>
        <v>0</v>
      </c>
      <c r="P4" s="121">
        <f>IF(AND('Sièges (R6)'!$AB$4&gt;0,'Suffrages (R7)'!P4='Suffrages (R7)'!$AA$4),1,0)</f>
        <v>0</v>
      </c>
      <c r="Q4" s="121">
        <f>IF(AND('Sièges (R6)'!$AB$4&gt;0,'Suffrages (R7)'!Q4='Suffrages (R7)'!$AA$4),1,0)</f>
        <v>0</v>
      </c>
      <c r="R4" s="121">
        <f>IF(AND('Sièges (R6)'!$AB$4&gt;0,'Suffrages (R7)'!R4='Suffrages (R7)'!$AA$4),1,0)</f>
        <v>0</v>
      </c>
      <c r="S4" s="121">
        <f>IF(AND('Sièges (R6)'!$AB$4&gt;0,'Suffrages (R7)'!S4='Suffrages (R7)'!$AA$4),1,0)</f>
        <v>0</v>
      </c>
      <c r="T4" s="121">
        <f>IF(AND('Sièges (R6)'!$AB$4&gt;0,'Suffrages (R7)'!T4='Suffrages (R7)'!$AA$4),1,0)</f>
        <v>0</v>
      </c>
      <c r="U4" s="121">
        <f>IF(AND('Sièges (R6)'!$AB$4&gt;0,'Suffrages (R7)'!U4='Suffrages (R7)'!$AA$4),1,0)</f>
        <v>0</v>
      </c>
      <c r="V4" s="121">
        <f>IF(AND('Sièges (R6)'!$AB$4&gt;0,'Suffrages (R7)'!V4='Suffrages (R7)'!$AA$4),1,0)</f>
        <v>0</v>
      </c>
      <c r="W4" s="121">
        <f>IF(AND('Sièges (R6)'!$AB$4&gt;0,'Suffrages (R7)'!W4='Suffrages (R7)'!$AA$4),1,0)</f>
        <v>0</v>
      </c>
      <c r="X4" s="121">
        <f>IF(AND('Sièges (R6)'!$AB$4&gt;0,'Suffrages (R7)'!X4='Suffrages (R7)'!$AA$4),1,0)</f>
        <v>0</v>
      </c>
      <c r="Y4" s="121">
        <f>IF(AND('Sièges (R6)'!$AB$4&gt;0,'Suffrages (R7)'!Y4='Suffrages (R7)'!$AA$4),1,0)</f>
        <v>0</v>
      </c>
      <c r="Z4" s="121">
        <f>IF(AND('Sièges (R6)'!$AB$4&gt;0,'Suffrages (R7)'!Z4='Suffrages (R7)'!$AA$4),1,0)</f>
        <v>0</v>
      </c>
      <c r="AA4" s="119">
        <f t="shared" si="0"/>
        <v>0</v>
      </c>
      <c r="AB4" s="120">
        <f>'Sièges (R6)'!AB4-AA4</f>
        <v>0</v>
      </c>
    </row>
    <row r="5" spans="1:28" ht="18">
      <c r="A5" s="118" t="s">
        <v>44</v>
      </c>
      <c r="B5" s="121">
        <f>IF(AND('Sièges (R6)'!$AB$5&gt;0,'Suffrages (R7)'!B5='Suffrages (R7)'!$AA$5),1,0)</f>
        <v>0</v>
      </c>
      <c r="C5" s="121">
        <f>IF(AND('Sièges (R6)'!$AB$5&gt;0,'Suffrages (R7)'!C5='Suffrages (R7)'!$AA$5),1,0)</f>
        <v>0</v>
      </c>
      <c r="D5" s="121">
        <f>IF(AND('Sièges (R6)'!$AB$5&gt;0,'Suffrages (R7)'!D5='Suffrages (R7)'!$AA$5),1,0)</f>
        <v>0</v>
      </c>
      <c r="E5" s="121">
        <f>IF(AND('Sièges (R6)'!$AB$5&gt;0,'Suffrages (R7)'!E5='Suffrages (R7)'!$AA$5),1,0)</f>
        <v>0</v>
      </c>
      <c r="F5" s="121">
        <f>IF(AND('Sièges (R6)'!$AB$5&gt;0,'Suffrages (R7)'!F5='Suffrages (R7)'!$AA$5),1,0)</f>
        <v>0</v>
      </c>
      <c r="G5" s="121">
        <f>IF(AND('Sièges (R6)'!$AB$5&gt;0,'Suffrages (R7)'!G5='Suffrages (R7)'!$AA$5),1,0)</f>
        <v>0</v>
      </c>
      <c r="H5" s="121">
        <f>IF(AND('Sièges (R6)'!$AB$5&gt;0,'Suffrages (R7)'!H5='Suffrages (R7)'!$AA$5),1,0)</f>
        <v>0</v>
      </c>
      <c r="I5" s="121">
        <f>IF(AND('Sièges (R6)'!$AB$5&gt;0,'Suffrages (R7)'!I5='Suffrages (R7)'!$AA$5),1,0)</f>
        <v>0</v>
      </c>
      <c r="J5" s="121">
        <f>IF(AND('Sièges (R6)'!$AB$5&gt;0,'Suffrages (R7)'!J5='Suffrages (R7)'!$AA$5),1,0)</f>
        <v>0</v>
      </c>
      <c r="K5" s="121">
        <f>IF(AND('Sièges (R6)'!$AB$5&gt;0,'Suffrages (R7)'!K5='Suffrages (R7)'!$AA$5),1,0)</f>
        <v>0</v>
      </c>
      <c r="L5" s="121">
        <f>IF(AND('Sièges (R6)'!$AB$5&gt;0,'Suffrages (R7)'!L5='Suffrages (R7)'!$AA$5),1,0)</f>
        <v>0</v>
      </c>
      <c r="M5" s="121">
        <f>IF(AND('Sièges (R6)'!$AB$5&gt;0,'Suffrages (R7)'!M5='Suffrages (R7)'!$AA$5),1,0)</f>
        <v>0</v>
      </c>
      <c r="N5" s="121">
        <f>IF(AND('Sièges (R6)'!$AB$5&gt;0,'Suffrages (R7)'!N5='Suffrages (R7)'!$AA$5),1,0)</f>
        <v>0</v>
      </c>
      <c r="O5" s="121">
        <f>IF(AND('Sièges (R6)'!$AB$5&gt;0,'Suffrages (R7)'!O5='Suffrages (R7)'!$AA$5),1,0)</f>
        <v>0</v>
      </c>
      <c r="P5" s="121">
        <f>IF(AND('Sièges (R6)'!$AB$5&gt;0,'Suffrages (R7)'!P5='Suffrages (R7)'!$AA$5),1,0)</f>
        <v>0</v>
      </c>
      <c r="Q5" s="121">
        <f>IF(AND('Sièges (R6)'!$AB$5&gt;0,'Suffrages (R7)'!Q5='Suffrages (R7)'!$AA$5),1,0)</f>
        <v>0</v>
      </c>
      <c r="R5" s="121">
        <f>IF(AND('Sièges (R6)'!$AB$5&gt;0,'Suffrages (R7)'!R5='Suffrages (R7)'!$AA$5),1,0)</f>
        <v>0</v>
      </c>
      <c r="S5" s="121">
        <f>IF(AND('Sièges (R6)'!$AB$5&gt;0,'Suffrages (R7)'!S5='Suffrages (R7)'!$AA$5),1,0)</f>
        <v>0</v>
      </c>
      <c r="T5" s="121">
        <f>IF(AND('Sièges (R6)'!$AB$5&gt;0,'Suffrages (R7)'!T5='Suffrages (R7)'!$AA$5),1,0)</f>
        <v>0</v>
      </c>
      <c r="U5" s="121">
        <f>IF(AND('Sièges (R6)'!$AB$5&gt;0,'Suffrages (R7)'!U5='Suffrages (R7)'!$AA$5),1,0)</f>
        <v>0</v>
      </c>
      <c r="V5" s="121">
        <f>IF(AND('Sièges (R6)'!$AB$5&gt;0,'Suffrages (R7)'!V5='Suffrages (R7)'!$AA$5),1,0)</f>
        <v>0</v>
      </c>
      <c r="W5" s="121">
        <f>IF(AND('Sièges (R6)'!$AB$5&gt;0,'Suffrages (R7)'!W5='Suffrages (R7)'!$AA$5),1,0)</f>
        <v>0</v>
      </c>
      <c r="X5" s="121">
        <f>IF(AND('Sièges (R6)'!$AB$5&gt;0,'Suffrages (R7)'!X5='Suffrages (R7)'!$AA$5),1,0)</f>
        <v>0</v>
      </c>
      <c r="Y5" s="121">
        <f>IF(AND('Sièges (R6)'!$AB$5&gt;0,'Suffrages (R7)'!Y5='Suffrages (R7)'!$AA$5),1,0)</f>
        <v>0</v>
      </c>
      <c r="Z5" s="121">
        <f>IF(AND('Sièges (R6)'!$AB$5&gt;0,'Suffrages (R7)'!Z5='Suffrages (R7)'!$AA$5),1,0)</f>
        <v>0</v>
      </c>
      <c r="AA5" s="119">
        <f t="shared" si="0"/>
        <v>0</v>
      </c>
      <c r="AB5" s="120">
        <f>'Sièges (R6)'!AB5-AA5</f>
        <v>0</v>
      </c>
    </row>
    <row r="6" spans="1:28" ht="18">
      <c r="A6" s="118" t="s">
        <v>45</v>
      </c>
      <c r="B6" s="121">
        <f>IF(AND('Sièges (R6)'!$AB$6&gt;0,'Suffrages (R7)'!B6='Suffrages (R7)'!$AA$6),1,0)</f>
        <v>0</v>
      </c>
      <c r="C6" s="121">
        <f>IF(AND('Sièges (R6)'!$AB$6&gt;0,'Suffrages (R7)'!C6='Suffrages (R7)'!$AA$6),1,0)</f>
        <v>0</v>
      </c>
      <c r="D6" s="121">
        <f>IF(AND('Sièges (R6)'!$AB$6&gt;0,'Suffrages (R7)'!D6='Suffrages (R7)'!$AA$6),1,0)</f>
        <v>0</v>
      </c>
      <c r="E6" s="121">
        <f>IF(AND('Sièges (R6)'!$AB$6&gt;0,'Suffrages (R7)'!E6='Suffrages (R7)'!$AA$6),1,0)</f>
        <v>0</v>
      </c>
      <c r="F6" s="121">
        <f>IF(AND('Sièges (R6)'!$AB$6&gt;0,'Suffrages (R7)'!F6='Suffrages (R7)'!$AA$6),1,0)</f>
        <v>0</v>
      </c>
      <c r="G6" s="121">
        <f>IF(AND('Sièges (R6)'!$AB$6&gt;0,'Suffrages (R7)'!G6='Suffrages (R7)'!$AA$6),1,0)</f>
        <v>0</v>
      </c>
      <c r="H6" s="121">
        <f>IF(AND('Sièges (R6)'!$AB$6&gt;0,'Suffrages (R7)'!H6='Suffrages (R7)'!$AA$6),1,0)</f>
        <v>0</v>
      </c>
      <c r="I6" s="121">
        <f>IF(AND('Sièges (R6)'!$AB$6&gt;0,'Suffrages (R7)'!I6='Suffrages (R7)'!$AA$6),1,0)</f>
        <v>0</v>
      </c>
      <c r="J6" s="121">
        <f>IF(AND('Sièges (R6)'!$AB$6&gt;0,'Suffrages (R7)'!J6='Suffrages (R7)'!$AA$6),1,0)</f>
        <v>0</v>
      </c>
      <c r="K6" s="121">
        <f>IF(AND('Sièges (R6)'!$AB$6&gt;0,'Suffrages (R7)'!K6='Suffrages (R7)'!$AA$6),1,0)</f>
        <v>0</v>
      </c>
      <c r="L6" s="121">
        <f>IF(AND('Sièges (R6)'!$AB$6&gt;0,'Suffrages (R7)'!L6='Suffrages (R7)'!$AA$6),1,0)</f>
        <v>0</v>
      </c>
      <c r="M6" s="121">
        <f>IF(AND('Sièges (R6)'!$AB$6&gt;0,'Suffrages (R7)'!M6='Suffrages (R7)'!$AA$6),1,0)</f>
        <v>0</v>
      </c>
      <c r="N6" s="121">
        <f>IF(AND('Sièges (R6)'!$AB$6&gt;0,'Suffrages (R7)'!N6='Suffrages (R7)'!$AA$6),1,0)</f>
        <v>0</v>
      </c>
      <c r="O6" s="121">
        <f>IF(AND('Sièges (R6)'!$AB$6&gt;0,'Suffrages (R7)'!O6='Suffrages (R7)'!$AA$6),1,0)</f>
        <v>0</v>
      </c>
      <c r="P6" s="121">
        <f>IF(AND('Sièges (R6)'!$AB$6&gt;0,'Suffrages (R7)'!P6='Suffrages (R7)'!$AA$6),1,0)</f>
        <v>0</v>
      </c>
      <c r="Q6" s="121">
        <f>IF(AND('Sièges (R6)'!$AB$6&gt;0,'Suffrages (R7)'!Q6='Suffrages (R7)'!$AA$6),1,0)</f>
        <v>0</v>
      </c>
      <c r="R6" s="121">
        <f>IF(AND('Sièges (R6)'!$AB$6&gt;0,'Suffrages (R7)'!R6='Suffrages (R7)'!$AA$6),1,0)</f>
        <v>0</v>
      </c>
      <c r="S6" s="121">
        <f>IF(AND('Sièges (R6)'!$AB$6&gt;0,'Suffrages (R7)'!S6='Suffrages (R7)'!$AA$6),1,0)</f>
        <v>0</v>
      </c>
      <c r="T6" s="121">
        <f>IF(AND('Sièges (R6)'!$AB$6&gt;0,'Suffrages (R7)'!T6='Suffrages (R7)'!$AA$6),1,0)</f>
        <v>0</v>
      </c>
      <c r="U6" s="121">
        <f>IF(AND('Sièges (R6)'!$AB$6&gt;0,'Suffrages (R7)'!U6='Suffrages (R7)'!$AA$6),1,0)</f>
        <v>0</v>
      </c>
      <c r="V6" s="121">
        <f>IF(AND('Sièges (R6)'!$AB$6&gt;0,'Suffrages (R7)'!V6='Suffrages (R7)'!$AA$6),1,0)</f>
        <v>1</v>
      </c>
      <c r="W6" s="121">
        <f>IF(AND('Sièges (R6)'!$AB$6&gt;0,'Suffrages (R7)'!W6='Suffrages (R7)'!$AA$6),1,0)</f>
        <v>0</v>
      </c>
      <c r="X6" s="121">
        <f>IF(AND('Sièges (R6)'!$AB$6&gt;0,'Suffrages (R7)'!X6='Suffrages (R7)'!$AA$6),1,0)</f>
        <v>0</v>
      </c>
      <c r="Y6" s="121">
        <f>IF(AND('Sièges (R6)'!$AB$6&gt;0,'Suffrages (R7)'!Y6='Suffrages (R7)'!$AA$6),1,0)</f>
        <v>0</v>
      </c>
      <c r="Z6" s="121">
        <f>IF(AND('Sièges (R6)'!$AB$6&gt;0,'Suffrages (R7)'!Z6='Suffrages (R7)'!$AA$6),1,0)</f>
        <v>0</v>
      </c>
      <c r="AA6" s="119">
        <f t="shared" si="0"/>
        <v>1</v>
      </c>
      <c r="AB6" s="120">
        <f>'Sièges (R6)'!AB6-AA6</f>
        <v>0</v>
      </c>
    </row>
    <row r="7" spans="1:28" ht="18">
      <c r="A7" s="118" t="s">
        <v>46</v>
      </c>
      <c r="B7" s="121">
        <f>IF(AND('Sièges (R6)'!$AB$7&gt;0,'Suffrages (R7)'!B7='Suffrages (R7)'!$AA$7),1,0)</f>
        <v>0</v>
      </c>
      <c r="C7" s="121">
        <f>IF(AND('Sièges (R6)'!$AB$7&gt;0,'Suffrages (R7)'!C7='Suffrages (R7)'!$AA$7),1,0)</f>
        <v>0</v>
      </c>
      <c r="D7" s="121">
        <f>IF(AND('Sièges (R6)'!$AB$7&gt;0,'Suffrages (R7)'!D7='Suffrages (R7)'!$AA$7),1,0)</f>
        <v>0</v>
      </c>
      <c r="E7" s="121">
        <f>IF(AND('Sièges (R6)'!$AB$7&gt;0,'Suffrages (R7)'!E7='Suffrages (R7)'!$AA$7),1,0)</f>
        <v>0</v>
      </c>
      <c r="F7" s="121">
        <f>IF(AND('Sièges (R6)'!$AB$7&gt;0,'Suffrages (R7)'!F7='Suffrages (R7)'!$AA$7),1,0)</f>
        <v>0</v>
      </c>
      <c r="G7" s="121">
        <f>IF(AND('Sièges (R6)'!$AB$7&gt;0,'Suffrages (R7)'!G7='Suffrages (R7)'!$AA$7),1,0)</f>
        <v>0</v>
      </c>
      <c r="H7" s="121">
        <f>IF(AND('Sièges (R6)'!$AB$7&gt;0,'Suffrages (R7)'!H7='Suffrages (R7)'!$AA$7),1,0)</f>
        <v>0</v>
      </c>
      <c r="I7" s="121">
        <f>IF(AND('Sièges (R6)'!$AB$7&gt;0,'Suffrages (R7)'!I7='Suffrages (R7)'!$AA$7),1,0)</f>
        <v>0</v>
      </c>
      <c r="J7" s="121">
        <f>IF(AND('Sièges (R6)'!$AB$7&gt;0,'Suffrages (R7)'!J7='Suffrages (R7)'!$AA$7),1,0)</f>
        <v>0</v>
      </c>
      <c r="K7" s="121">
        <f>IF(AND('Sièges (R6)'!$AB$7&gt;0,'Suffrages (R7)'!K7='Suffrages (R7)'!$AA$7),1,0)</f>
        <v>0</v>
      </c>
      <c r="L7" s="121">
        <f>IF(AND('Sièges (R6)'!$AB$7&gt;0,'Suffrages (R7)'!L7='Suffrages (R7)'!$AA$7),1,0)</f>
        <v>0</v>
      </c>
      <c r="M7" s="121">
        <f>IF(AND('Sièges (R6)'!$AB$7&gt;0,'Suffrages (R7)'!M7='Suffrages (R7)'!$AA$7),1,0)</f>
        <v>0</v>
      </c>
      <c r="N7" s="121">
        <f>IF(AND('Sièges (R6)'!$AB$7&gt;0,'Suffrages (R7)'!N7='Suffrages (R7)'!$AA$7),1,0)</f>
        <v>0</v>
      </c>
      <c r="O7" s="121">
        <f>IF(AND('Sièges (R6)'!$AB$7&gt;0,'Suffrages (R7)'!O7='Suffrages (R7)'!$AA$7),1,0)</f>
        <v>0</v>
      </c>
      <c r="P7" s="121">
        <f>IF(AND('Sièges (R6)'!$AB$7&gt;0,'Suffrages (R7)'!P7='Suffrages (R7)'!$AA$7),1,0)</f>
        <v>0</v>
      </c>
      <c r="Q7" s="121">
        <f>IF(AND('Sièges (R6)'!$AB$7&gt;0,'Suffrages (R7)'!Q7='Suffrages (R7)'!$AA$7),1,0)</f>
        <v>0</v>
      </c>
      <c r="R7" s="121">
        <f>IF(AND('Sièges (R6)'!$AB$7&gt;0,'Suffrages (R7)'!R7='Suffrages (R7)'!$AA$7),1,0)</f>
        <v>0</v>
      </c>
      <c r="S7" s="121">
        <f>IF(AND('Sièges (R6)'!$AB$7&gt;0,'Suffrages (R7)'!S7='Suffrages (R7)'!$AA$7),1,0)</f>
        <v>0</v>
      </c>
      <c r="T7" s="121">
        <f>IF(AND('Sièges (R6)'!$AB$7&gt;0,'Suffrages (R7)'!T7='Suffrages (R7)'!$AA$7),1,0)</f>
        <v>0</v>
      </c>
      <c r="U7" s="121">
        <f>IF(AND('Sièges (R6)'!$AB$7&gt;0,'Suffrages (R7)'!U7='Suffrages (R7)'!$AA$7),1,0)</f>
        <v>0</v>
      </c>
      <c r="V7" s="121">
        <f>IF(AND('Sièges (R6)'!$AB$7&gt;0,'Suffrages (R7)'!V7='Suffrages (R7)'!$AA$7),1,0)</f>
        <v>0</v>
      </c>
      <c r="W7" s="121">
        <f>IF(AND('Sièges (R6)'!$AB$7&gt;0,'Suffrages (R7)'!W7='Suffrages (R7)'!$AA$7),1,0)</f>
        <v>0</v>
      </c>
      <c r="X7" s="121">
        <f>IF(AND('Sièges (R6)'!$AB$7&gt;0,'Suffrages (R7)'!X7='Suffrages (R7)'!$AA$7),1,0)</f>
        <v>0</v>
      </c>
      <c r="Y7" s="121">
        <f>IF(AND('Sièges (R6)'!$AB$7&gt;0,'Suffrages (R7)'!Y7='Suffrages (R7)'!$AA$7),1,0)</f>
        <v>0</v>
      </c>
      <c r="Z7" s="121">
        <f>IF(AND('Sièges (R6)'!$AB$7&gt;0,'Suffrages (R7)'!Z7='Suffrages (R7)'!$AA$7),1,0)</f>
        <v>0</v>
      </c>
      <c r="AA7" s="119">
        <f t="shared" si="0"/>
        <v>0</v>
      </c>
      <c r="AB7" s="120">
        <f>'Sièges (R6)'!AB7-AA7</f>
        <v>0</v>
      </c>
    </row>
    <row r="8" spans="1:28" ht="18">
      <c r="A8" s="118" t="s">
        <v>47</v>
      </c>
      <c r="B8" s="121">
        <f>IF(AND('Sièges (R6)'!$AB$8&gt;0,'Suffrages (R7)'!B8='Suffrages (R7)'!$AA$8),1,0)</f>
        <v>0</v>
      </c>
      <c r="C8" s="121">
        <f>IF(AND('Sièges (R6)'!$AB$8&gt;0,'Suffrages (R7)'!C8='Suffrages (R7)'!$AA$8),1,0)</f>
        <v>0</v>
      </c>
      <c r="D8" s="121">
        <f>IF(AND('Sièges (R6)'!$AB$8&gt;0,'Suffrages (R7)'!D8='Suffrages (R7)'!$AA$8),1,0)</f>
        <v>0</v>
      </c>
      <c r="E8" s="121">
        <f>IF(AND('Sièges (R6)'!$AB$8&gt;0,'Suffrages (R7)'!E8='Suffrages (R7)'!$AA$8),1,0)</f>
        <v>0</v>
      </c>
      <c r="F8" s="121">
        <f>IF(AND('Sièges (R6)'!$AB$8&gt;0,'Suffrages (R7)'!F8='Suffrages (R7)'!$AA$8),1,0)</f>
        <v>0</v>
      </c>
      <c r="G8" s="121">
        <f>IF(AND('Sièges (R6)'!$AB$8&gt;0,'Suffrages (R7)'!G8='Suffrages (R7)'!$AA$8),1,0)</f>
        <v>0</v>
      </c>
      <c r="H8" s="121">
        <f>IF(AND('Sièges (R6)'!$AB$8&gt;0,'Suffrages (R7)'!H8='Suffrages (R7)'!$AA$8),1,0)</f>
        <v>0</v>
      </c>
      <c r="I8" s="121">
        <f>IF(AND('Sièges (R6)'!$AB$8&gt;0,'Suffrages (R7)'!I8='Suffrages (R7)'!$AA$8),1,0)</f>
        <v>0</v>
      </c>
      <c r="J8" s="121">
        <f>IF(AND('Sièges (R6)'!$AB$8&gt;0,'Suffrages (R7)'!J8='Suffrages (R7)'!$AA$8),1,0)</f>
        <v>0</v>
      </c>
      <c r="K8" s="121">
        <f>IF(AND('Sièges (R6)'!$AB$8&gt;0,'Suffrages (R7)'!K8='Suffrages (R7)'!$AA$8),1,0)</f>
        <v>0</v>
      </c>
      <c r="L8" s="121">
        <f>IF(AND('Sièges (R6)'!$AB$8&gt;0,'Suffrages (R7)'!L8='Suffrages (R7)'!$AA$8),1,0)</f>
        <v>0</v>
      </c>
      <c r="M8" s="121">
        <f>IF(AND('Sièges (R6)'!$AB$8&gt;0,'Suffrages (R7)'!M8='Suffrages (R7)'!$AA$8),1,0)</f>
        <v>0</v>
      </c>
      <c r="N8" s="121">
        <f>IF(AND('Sièges (R6)'!$AB$8&gt;0,'Suffrages (R7)'!N8='Suffrages (R7)'!$AA$8),1,0)</f>
        <v>0</v>
      </c>
      <c r="O8" s="121">
        <f>IF(AND('Sièges (R6)'!$AB$8&gt;0,'Suffrages (R7)'!O8='Suffrages (R7)'!$AA$8),1,0)</f>
        <v>0</v>
      </c>
      <c r="P8" s="121">
        <f>IF(AND('Sièges (R6)'!$AB$8&gt;0,'Suffrages (R7)'!P8='Suffrages (R7)'!$AA$8),1,0)</f>
        <v>0</v>
      </c>
      <c r="Q8" s="121">
        <f>IF(AND('Sièges (R6)'!$AB$8&gt;0,'Suffrages (R7)'!Q8='Suffrages (R7)'!$AA$8),1,0)</f>
        <v>0</v>
      </c>
      <c r="R8" s="121">
        <f>IF(AND('Sièges (R6)'!$AB$8&gt;0,'Suffrages (R7)'!R8='Suffrages (R7)'!$AA$8),1,0)</f>
        <v>0</v>
      </c>
      <c r="S8" s="121">
        <f>IF(AND('Sièges (R6)'!$AB$8&gt;0,'Suffrages (R7)'!S8='Suffrages (R7)'!$AA$8),1,0)</f>
        <v>0</v>
      </c>
      <c r="T8" s="121">
        <f>IF(AND('Sièges (R6)'!$AB$8&gt;0,'Suffrages (R7)'!T8='Suffrages (R7)'!$AA$8),1,0)</f>
        <v>0</v>
      </c>
      <c r="U8" s="121">
        <f>IF(AND('Sièges (R6)'!$AB$8&gt;0,'Suffrages (R7)'!U8='Suffrages (R7)'!$AA$8),1,0)</f>
        <v>0</v>
      </c>
      <c r="V8" s="121">
        <f>IF(AND('Sièges (R6)'!$AB$8&gt;0,'Suffrages (R7)'!V8='Suffrages (R7)'!$AA$8),1,0)</f>
        <v>0</v>
      </c>
      <c r="W8" s="121">
        <f>IF(AND('Sièges (R6)'!$AB$8&gt;0,'Suffrages (R7)'!W8='Suffrages (R7)'!$AA$8),1,0)</f>
        <v>0</v>
      </c>
      <c r="X8" s="121">
        <f>IF(AND('Sièges (R6)'!$AB$8&gt;0,'Suffrages (R7)'!X8='Suffrages (R7)'!$AA$8),1,0)</f>
        <v>0</v>
      </c>
      <c r="Y8" s="121">
        <f>IF(AND('Sièges (R6)'!$AB$8&gt;0,'Suffrages (R7)'!Y8='Suffrages (R7)'!$AA$8),1,0)</f>
        <v>0</v>
      </c>
      <c r="Z8" s="121">
        <f>IF(AND('Sièges (R6)'!$AB$8&gt;0,'Suffrages (R7)'!Z8='Suffrages (R7)'!$AA$8),1,0)</f>
        <v>0</v>
      </c>
      <c r="AA8" s="119">
        <f t="shared" si="0"/>
        <v>0</v>
      </c>
      <c r="AB8" s="120">
        <f>'Sièges (R6)'!AB8-AA8</f>
        <v>0</v>
      </c>
    </row>
    <row r="9" spans="1:28" ht="18">
      <c r="A9" s="118" t="s">
        <v>48</v>
      </c>
      <c r="B9" s="121">
        <f>IF(AND('Sièges (R6)'!$AB$9&gt;0,'Suffrages (R7)'!B9='Suffrages (R7)'!$AA$9),1,0)</f>
        <v>0</v>
      </c>
      <c r="C9" s="121">
        <f>IF(AND('Sièges (R6)'!$AB$9&gt;0,'Suffrages (R7)'!C9='Suffrages (R7)'!$AA$9),1,0)</f>
        <v>0</v>
      </c>
      <c r="D9" s="121">
        <f>IF(AND('Sièges (R6)'!$AB$9&gt;0,'Suffrages (R7)'!D9='Suffrages (R7)'!$AA$9),1,0)</f>
        <v>0</v>
      </c>
      <c r="E9" s="121">
        <f>IF(AND('Sièges (R6)'!$AB$9&gt;0,'Suffrages (R7)'!E9='Suffrages (R7)'!$AA$9),1,0)</f>
        <v>0</v>
      </c>
      <c r="F9" s="121">
        <f>IF(AND('Sièges (R6)'!$AB$9&gt;0,'Suffrages (R7)'!F9='Suffrages (R7)'!$AA$9),1,0)</f>
        <v>0</v>
      </c>
      <c r="G9" s="121">
        <f>IF(AND('Sièges (R6)'!$AB$9&gt;0,'Suffrages (R7)'!G9='Suffrages (R7)'!$AA$9),1,0)</f>
        <v>0</v>
      </c>
      <c r="H9" s="121">
        <f>IF(AND('Sièges (R6)'!$AB$9&gt;0,'Suffrages (R7)'!H9='Suffrages (R7)'!$AA$9),1,0)</f>
        <v>0</v>
      </c>
      <c r="I9" s="121">
        <f>IF(AND('Sièges (R6)'!$AB$9&gt;0,'Suffrages (R7)'!I9='Suffrages (R7)'!$AA$9),1,0)</f>
        <v>0</v>
      </c>
      <c r="J9" s="121">
        <f>IF(AND('Sièges (R6)'!$AB$9&gt;0,'Suffrages (R7)'!J9='Suffrages (R7)'!$AA$9),1,0)</f>
        <v>0</v>
      </c>
      <c r="K9" s="121">
        <f>IF(AND('Sièges (R6)'!$AB$9&gt;0,'Suffrages (R7)'!K9='Suffrages (R7)'!$AA$9),1,0)</f>
        <v>0</v>
      </c>
      <c r="L9" s="121">
        <f>IF(AND('Sièges (R6)'!$AB$9&gt;0,'Suffrages (R7)'!L9='Suffrages (R7)'!$AA$9),1,0)</f>
        <v>0</v>
      </c>
      <c r="M9" s="121">
        <f>IF(AND('Sièges (R6)'!$AB$9&gt;0,'Suffrages (R7)'!M9='Suffrages (R7)'!$AA$9),1,0)</f>
        <v>0</v>
      </c>
      <c r="N9" s="121">
        <f>IF(AND('Sièges (R6)'!$AB$9&gt;0,'Suffrages (R7)'!N9='Suffrages (R7)'!$AA$9),1,0)</f>
        <v>0</v>
      </c>
      <c r="O9" s="121">
        <f>IF(AND('Sièges (R6)'!$AB$9&gt;0,'Suffrages (R7)'!O9='Suffrages (R7)'!$AA$9),1,0)</f>
        <v>0</v>
      </c>
      <c r="P9" s="121">
        <f>IF(AND('Sièges (R6)'!$AB$9&gt;0,'Suffrages (R7)'!P9='Suffrages (R7)'!$AA$9),1,0)</f>
        <v>0</v>
      </c>
      <c r="Q9" s="121">
        <f>IF(AND('Sièges (R6)'!$AB$9&gt;0,'Suffrages (R7)'!Q9='Suffrages (R7)'!$AA$9),1,0)</f>
        <v>0</v>
      </c>
      <c r="R9" s="121">
        <f>IF(AND('Sièges (R6)'!$AB$9&gt;0,'Suffrages (R7)'!R9='Suffrages (R7)'!$AA$9),1,0)</f>
        <v>0</v>
      </c>
      <c r="S9" s="121">
        <f>IF(AND('Sièges (R6)'!$AB$9&gt;0,'Suffrages (R7)'!S9='Suffrages (R7)'!$AA$9),1,0)</f>
        <v>0</v>
      </c>
      <c r="T9" s="121">
        <f>IF(AND('Sièges (R6)'!$AB$9&gt;0,'Suffrages (R7)'!T9='Suffrages (R7)'!$AA$9),1,0)</f>
        <v>0</v>
      </c>
      <c r="U9" s="121">
        <f>IF(AND('Sièges (R6)'!$AB$9&gt;0,'Suffrages (R7)'!U9='Suffrages (R7)'!$AA$9),1,0)</f>
        <v>0</v>
      </c>
      <c r="V9" s="121">
        <f>IF(AND('Sièges (R6)'!$AB$9&gt;0,'Suffrages (R7)'!V9='Suffrages (R7)'!$AA$9),1,0)</f>
        <v>0</v>
      </c>
      <c r="W9" s="121">
        <f>IF(AND('Sièges (R6)'!$AB$9&gt;0,'Suffrages (R7)'!W9='Suffrages (R7)'!$AA$9),1,0)</f>
        <v>0</v>
      </c>
      <c r="X9" s="121">
        <f>IF(AND('Sièges (R6)'!$AB$9&gt;0,'Suffrages (R7)'!X9='Suffrages (R7)'!$AA$9),1,0)</f>
        <v>0</v>
      </c>
      <c r="Y9" s="121">
        <f>IF(AND('Sièges (R6)'!$AB$9&gt;0,'Suffrages (R7)'!Y9='Suffrages (R7)'!$AA$9),1,0)</f>
        <v>0</v>
      </c>
      <c r="Z9" s="121">
        <f>IF(AND('Sièges (R6)'!$AB$9&gt;0,'Suffrages (R7)'!Z9='Suffrages (R7)'!$AA$9),1,0)</f>
        <v>0</v>
      </c>
      <c r="AA9" s="119">
        <f t="shared" si="0"/>
        <v>0</v>
      </c>
      <c r="AB9" s="120">
        <f>'Sièges (R6)'!AB9-AA9</f>
        <v>0</v>
      </c>
    </row>
    <row r="10" spans="1:28" ht="18">
      <c r="A10" s="118" t="s">
        <v>200</v>
      </c>
      <c r="B10" s="121">
        <f>IF(AND('Sièges (R6)'!$AB$10&gt;0,'Suffrages (R7)'!B10='Suffrages (R7)'!$AA$10),1,0)</f>
        <v>0</v>
      </c>
      <c r="C10" s="121">
        <f>IF(AND('Sièges (R6)'!$AB$10&gt;0,'Suffrages (R7)'!C10='Suffrages (R7)'!$AA$10),1,0)</f>
        <v>0</v>
      </c>
      <c r="D10" s="121">
        <f>IF(AND('Sièges (R6)'!$AB$10&gt;0,'Suffrages (R7)'!D10='Suffrages (R7)'!$AA$10),1,0)</f>
        <v>0</v>
      </c>
      <c r="E10" s="121">
        <f>IF(AND('Sièges (R6)'!$AB$10&gt;0,'Suffrages (R7)'!E10='Suffrages (R7)'!$AA$10),1,0)</f>
        <v>0</v>
      </c>
      <c r="F10" s="121">
        <f>IF(AND('Sièges (R6)'!$AB$10&gt;0,'Suffrages (R7)'!F10='Suffrages (R7)'!$AA$10),1,0)</f>
        <v>0</v>
      </c>
      <c r="G10" s="121">
        <f>IF(AND('Sièges (R6)'!$AB$10&gt;0,'Suffrages (R7)'!G10='Suffrages (R7)'!$AA$10),1,0)</f>
        <v>0</v>
      </c>
      <c r="H10" s="121">
        <f>IF(AND('Sièges (R6)'!$AB$10&gt;0,'Suffrages (R7)'!H10='Suffrages (R7)'!$AA$10),1,0)</f>
        <v>0</v>
      </c>
      <c r="I10" s="121">
        <f>IF(AND('Sièges (R6)'!$AB$10&gt;0,'Suffrages (R7)'!I10='Suffrages (R7)'!$AA$10),1,0)</f>
        <v>0</v>
      </c>
      <c r="J10" s="121">
        <f>IF(AND('Sièges (R6)'!$AB$10&gt;0,'Suffrages (R7)'!J10='Suffrages (R7)'!$AA$10),1,0)</f>
        <v>0</v>
      </c>
      <c r="K10" s="121">
        <f>IF(AND('Sièges (R6)'!$AB$10&gt;0,'Suffrages (R7)'!K10='Suffrages (R7)'!$AA$10),1,0)</f>
        <v>0</v>
      </c>
      <c r="L10" s="121">
        <f>IF(AND('Sièges (R6)'!$AB$10&gt;0,'Suffrages (R7)'!L10='Suffrages (R7)'!$AA$10),1,0)</f>
        <v>0</v>
      </c>
      <c r="M10" s="121">
        <f>IF(AND('Sièges (R6)'!$AB$10&gt;0,'Suffrages (R7)'!M10='Suffrages (R7)'!$AA$10),1,0)</f>
        <v>0</v>
      </c>
      <c r="N10" s="121">
        <f>IF(AND('Sièges (R6)'!$AB$10&gt;0,'Suffrages (R7)'!N10='Suffrages (R7)'!$AA$10),1,0)</f>
        <v>0</v>
      </c>
      <c r="O10" s="121">
        <f>IF(AND('Sièges (R6)'!$AB$10&gt;0,'Suffrages (R7)'!O10='Suffrages (R7)'!$AA$10),1,0)</f>
        <v>0</v>
      </c>
      <c r="P10" s="121">
        <f>IF(AND('Sièges (R6)'!$AB$10&gt;0,'Suffrages (R7)'!P10='Suffrages (R7)'!$AA$10),1,0)</f>
        <v>0</v>
      </c>
      <c r="Q10" s="121">
        <f>IF(AND('Sièges (R6)'!$AB$10&gt;0,'Suffrages (R7)'!Q10='Suffrages (R7)'!$AA$10),1,0)</f>
        <v>0</v>
      </c>
      <c r="R10" s="121">
        <f>IF(AND('Sièges (R6)'!$AB$10&gt;0,'Suffrages (R7)'!R10='Suffrages (R7)'!$AA$10),1,0)</f>
        <v>0</v>
      </c>
      <c r="S10" s="121">
        <f>IF(AND('Sièges (R6)'!$AB$10&gt;0,'Suffrages (R7)'!S10='Suffrages (R7)'!$AA$10),1,0)</f>
        <v>0</v>
      </c>
      <c r="T10" s="121">
        <f>IF(AND('Sièges (R6)'!$AB$10&gt;0,'Suffrages (R7)'!T10='Suffrages (R7)'!$AA$10),1,0)</f>
        <v>0</v>
      </c>
      <c r="U10" s="121">
        <f>IF(AND('Sièges (R6)'!$AB$10&gt;0,'Suffrages (R7)'!U10='Suffrages (R7)'!$AA$10),1,0)</f>
        <v>0</v>
      </c>
      <c r="V10" s="121">
        <f>IF(AND('Sièges (R6)'!$AB$10&gt;0,'Suffrages (R7)'!V10='Suffrages (R7)'!$AA$10),1,0)</f>
        <v>0</v>
      </c>
      <c r="W10" s="121">
        <f>IF(AND('Sièges (R6)'!$AB$10&gt;0,'Suffrages (R7)'!W10='Suffrages (R7)'!$AA$10),1,0)</f>
        <v>0</v>
      </c>
      <c r="X10" s="121">
        <f>IF(AND('Sièges (R6)'!$AB$10&gt;0,'Suffrages (R7)'!X10='Suffrages (R7)'!$AA$10),1,0)</f>
        <v>0</v>
      </c>
      <c r="Y10" s="121">
        <f>IF(AND('Sièges (R6)'!$AB$10&gt;0,'Suffrages (R7)'!Y10='Suffrages (R7)'!$AA$10),1,0)</f>
        <v>0</v>
      </c>
      <c r="Z10" s="121">
        <f>IF(AND('Sièges (R6)'!$AB$10&gt;0,'Suffrages (R7)'!Z10='Suffrages (R7)'!$AA$10),1,0)</f>
        <v>0</v>
      </c>
      <c r="AA10" s="119">
        <f t="shared" si="0"/>
        <v>0</v>
      </c>
      <c r="AB10" s="120">
        <f>'Sièges (R6)'!AB10-AA10</f>
        <v>0</v>
      </c>
    </row>
    <row r="11" spans="1:28" ht="18">
      <c r="A11" s="118" t="s">
        <v>50</v>
      </c>
      <c r="B11" s="121">
        <f>IF(AND('Sièges (R6)'!$AB$11&gt;0,'Suffrages (R7)'!B11='Suffrages (R7)'!$AA$11),1,0)</f>
        <v>0</v>
      </c>
      <c r="C11" s="121">
        <f>IF(AND('Sièges (R6)'!$AB$11&gt;0,'Suffrages (R7)'!C11='Suffrages (R7)'!$AA$11),1,0)</f>
        <v>0</v>
      </c>
      <c r="D11" s="121">
        <f>IF(AND('Sièges (R6)'!$AB$11&gt;0,'Suffrages (R7)'!D11='Suffrages (R7)'!$AA$11),1,0)</f>
        <v>0</v>
      </c>
      <c r="E11" s="121">
        <f>IF(AND('Sièges (R6)'!$AB$11&gt;0,'Suffrages (R7)'!E11='Suffrages (R7)'!$AA$11),1,0)</f>
        <v>0</v>
      </c>
      <c r="F11" s="121">
        <f>IF(AND('Sièges (R6)'!$AB$11&gt;0,'Suffrages (R7)'!F11='Suffrages (R7)'!$AA$11),1,0)</f>
        <v>0</v>
      </c>
      <c r="G11" s="121">
        <f>IF(AND('Sièges (R6)'!$AB$11&gt;0,'Suffrages (R7)'!G11='Suffrages (R7)'!$AA$11),1,0)</f>
        <v>0</v>
      </c>
      <c r="H11" s="121">
        <f>IF(AND('Sièges (R6)'!$AB$11&gt;0,'Suffrages (R7)'!H11='Suffrages (R7)'!$AA$11),1,0)</f>
        <v>0</v>
      </c>
      <c r="I11" s="121">
        <f>IF(AND('Sièges (R6)'!$AB$11&gt;0,'Suffrages (R7)'!I11='Suffrages (R7)'!$AA$11),1,0)</f>
        <v>0</v>
      </c>
      <c r="J11" s="121">
        <f>IF(AND('Sièges (R6)'!$AB$11&gt;0,'Suffrages (R7)'!J11='Suffrages (R7)'!$AA$11),1,0)</f>
        <v>0</v>
      </c>
      <c r="K11" s="121">
        <f>IF(AND('Sièges (R6)'!$AB$11&gt;0,'Suffrages (R7)'!K11='Suffrages (R7)'!$AA$11),1,0)</f>
        <v>0</v>
      </c>
      <c r="L11" s="121">
        <f>IF(AND('Sièges (R6)'!$AB$11&gt;0,'Suffrages (R7)'!L11='Suffrages (R7)'!$AA$11),1,0)</f>
        <v>0</v>
      </c>
      <c r="M11" s="121">
        <f>IF(AND('Sièges (R6)'!$AB$11&gt;0,'Suffrages (R7)'!M11='Suffrages (R7)'!$AA$11),1,0)</f>
        <v>0</v>
      </c>
      <c r="N11" s="121">
        <f>IF(AND('Sièges (R6)'!$AB$11&gt;0,'Suffrages (R7)'!N11='Suffrages (R7)'!$AA$11),1,0)</f>
        <v>0</v>
      </c>
      <c r="O11" s="121">
        <f>IF(AND('Sièges (R6)'!$AB$11&gt;0,'Suffrages (R7)'!O11='Suffrages (R7)'!$AA$11),1,0)</f>
        <v>0</v>
      </c>
      <c r="P11" s="121">
        <f>IF(AND('Sièges (R6)'!$AB$11&gt;0,'Suffrages (R7)'!P11='Suffrages (R7)'!$AA$11),1,0)</f>
        <v>0</v>
      </c>
      <c r="Q11" s="121">
        <f>IF(AND('Sièges (R6)'!$AB$11&gt;0,'Suffrages (R7)'!Q11='Suffrages (R7)'!$AA$11),1,0)</f>
        <v>0</v>
      </c>
      <c r="R11" s="121">
        <f>IF(AND('Sièges (R6)'!$AB$11&gt;0,'Suffrages (R7)'!R11='Suffrages (R7)'!$AA$11),1,0)</f>
        <v>0</v>
      </c>
      <c r="S11" s="121">
        <f>IF(AND('Sièges (R6)'!$AB$11&gt;0,'Suffrages (R7)'!S11='Suffrages (R7)'!$AA$11),1,0)</f>
        <v>0</v>
      </c>
      <c r="T11" s="121">
        <f>IF(AND('Sièges (R6)'!$AB$11&gt;0,'Suffrages (R7)'!T11='Suffrages (R7)'!$AA$11),1,0)</f>
        <v>0</v>
      </c>
      <c r="U11" s="121">
        <f>IF(AND('Sièges (R6)'!$AB$11&gt;0,'Suffrages (R7)'!U11='Suffrages (R7)'!$AA$11),1,0)</f>
        <v>0</v>
      </c>
      <c r="V11" s="121">
        <f>IF(AND('Sièges (R6)'!$AB$11&gt;0,'Suffrages (R7)'!V11='Suffrages (R7)'!$AA$11),1,0)</f>
        <v>0</v>
      </c>
      <c r="W11" s="121">
        <f>IF(AND('Sièges (R6)'!$AB$11&gt;0,'Suffrages (R7)'!W11='Suffrages (R7)'!$AA$11),1,0)</f>
        <v>0</v>
      </c>
      <c r="X11" s="121">
        <f>IF(AND('Sièges (R6)'!$AB$11&gt;0,'Suffrages (R7)'!X11='Suffrages (R7)'!$AA$11),1,0)</f>
        <v>0</v>
      </c>
      <c r="Y11" s="121">
        <f>IF(AND('Sièges (R6)'!$AB$11&gt;0,'Suffrages (R7)'!Y11='Suffrages (R7)'!$AA$11),1,0)</f>
        <v>0</v>
      </c>
      <c r="Z11" s="121">
        <f>IF(AND('Sièges (R6)'!$AB$11&gt;0,'Suffrages (R7)'!Z11='Suffrages (R7)'!$AA$11),1,0)</f>
        <v>0</v>
      </c>
      <c r="AA11" s="119">
        <f t="shared" si="0"/>
        <v>0</v>
      </c>
      <c r="AB11" s="120">
        <f>'Sièges (R6)'!AB11-AA11</f>
        <v>0</v>
      </c>
    </row>
    <row r="12" spans="1:28" ht="18">
      <c r="A12" s="118" t="s">
        <v>51</v>
      </c>
      <c r="B12" s="121">
        <f>IF(AND('Sièges (R6)'!$AB$12&gt;0,'Suffrages (R7)'!B12='Suffrages (R7)'!$AA$12),1,0)</f>
        <v>0</v>
      </c>
      <c r="C12" s="121">
        <f>IF(AND('Sièges (R6)'!$AB$12&gt;0,'Suffrages (R7)'!C12='Suffrages (R7)'!$AA$12),1,0)</f>
        <v>0</v>
      </c>
      <c r="D12" s="121">
        <f>IF(AND('Sièges (R6)'!$AB$12&gt;0,'Suffrages (R7)'!D12='Suffrages (R7)'!$AA$12),1,0)</f>
        <v>0</v>
      </c>
      <c r="E12" s="121">
        <f>IF(AND('Sièges (R6)'!$AB$12&gt;0,'Suffrages (R7)'!E12='Suffrages (R7)'!$AA$12),1,0)</f>
        <v>0</v>
      </c>
      <c r="F12" s="121">
        <f>IF(AND('Sièges (R6)'!$AB$12&gt;0,'Suffrages (R7)'!F12='Suffrages (R7)'!$AA$12),1,0)</f>
        <v>0</v>
      </c>
      <c r="G12" s="121">
        <f>IF(AND('Sièges (R6)'!$AB$12&gt;0,'Suffrages (R7)'!G12='Suffrages (R7)'!$AA$12),1,0)</f>
        <v>0</v>
      </c>
      <c r="H12" s="121">
        <f>IF(AND('Sièges (R6)'!$AB$12&gt;0,'Suffrages (R7)'!H12='Suffrages (R7)'!$AA$12),1,0)</f>
        <v>0</v>
      </c>
      <c r="I12" s="121">
        <f>IF(AND('Sièges (R6)'!$AB$12&gt;0,'Suffrages (R7)'!I12='Suffrages (R7)'!$AA$12),1,0)</f>
        <v>0</v>
      </c>
      <c r="J12" s="121">
        <f>IF(AND('Sièges (R6)'!$AB$12&gt;0,'Suffrages (R7)'!J12='Suffrages (R7)'!$AA$12),1,0)</f>
        <v>0</v>
      </c>
      <c r="K12" s="121">
        <f>IF(AND('Sièges (R6)'!$AB$12&gt;0,'Suffrages (R7)'!K12='Suffrages (R7)'!$AA$12),1,0)</f>
        <v>0</v>
      </c>
      <c r="L12" s="121">
        <f>IF(AND('Sièges (R6)'!$AB$12&gt;0,'Suffrages (R7)'!L12='Suffrages (R7)'!$AA$12),1,0)</f>
        <v>0</v>
      </c>
      <c r="M12" s="121">
        <f>IF(AND('Sièges (R6)'!$AB$12&gt;0,'Suffrages (R7)'!M12='Suffrages (R7)'!$AA$12),1,0)</f>
        <v>0</v>
      </c>
      <c r="N12" s="121">
        <f>IF(AND('Sièges (R6)'!$AB$12&gt;0,'Suffrages (R7)'!N12='Suffrages (R7)'!$AA$12),1,0)</f>
        <v>0</v>
      </c>
      <c r="O12" s="121">
        <f>IF(AND('Sièges (R6)'!$AB$12&gt;0,'Suffrages (R7)'!O12='Suffrages (R7)'!$AA$12),1,0)</f>
        <v>0</v>
      </c>
      <c r="P12" s="121">
        <f>IF(AND('Sièges (R6)'!$AB$12&gt;0,'Suffrages (R7)'!P12='Suffrages (R7)'!$AA$12),1,0)</f>
        <v>0</v>
      </c>
      <c r="Q12" s="121">
        <f>IF(AND('Sièges (R6)'!$AB$12&gt;0,'Suffrages (R7)'!Q12='Suffrages (R7)'!$AA$12),1,0)</f>
        <v>0</v>
      </c>
      <c r="R12" s="121">
        <f>IF(AND('Sièges (R6)'!$AB$12&gt;0,'Suffrages (R7)'!R12='Suffrages (R7)'!$AA$12),1,0)</f>
        <v>0</v>
      </c>
      <c r="S12" s="121">
        <f>IF(AND('Sièges (R6)'!$AB$12&gt;0,'Suffrages (R7)'!S12='Suffrages (R7)'!$AA$12),1,0)</f>
        <v>0</v>
      </c>
      <c r="T12" s="121">
        <f>IF(AND('Sièges (R6)'!$AB$12&gt;0,'Suffrages (R7)'!T12='Suffrages (R7)'!$AA$12),1,0)</f>
        <v>0</v>
      </c>
      <c r="U12" s="121">
        <f>IF(AND('Sièges (R6)'!$AB$12&gt;0,'Suffrages (R7)'!U12='Suffrages (R7)'!$AA$12),1,0)</f>
        <v>0</v>
      </c>
      <c r="V12" s="121">
        <f>IF(AND('Sièges (R6)'!$AB$12&gt;0,'Suffrages (R7)'!V12='Suffrages (R7)'!$AA$12),1,0)</f>
        <v>0</v>
      </c>
      <c r="W12" s="121">
        <f>IF(AND('Sièges (R6)'!$AB$12&gt;0,'Suffrages (R7)'!W12='Suffrages (R7)'!$AA$12),1,0)</f>
        <v>0</v>
      </c>
      <c r="X12" s="121">
        <f>IF(AND('Sièges (R6)'!$AB$12&gt;0,'Suffrages (R7)'!X12='Suffrages (R7)'!$AA$12),1,0)</f>
        <v>0</v>
      </c>
      <c r="Y12" s="121">
        <f>IF(AND('Sièges (R6)'!$AB$12&gt;0,'Suffrages (R7)'!Y12='Suffrages (R7)'!$AA$12),1,0)</f>
        <v>0</v>
      </c>
      <c r="Z12" s="121">
        <f>IF(AND('Sièges (R6)'!$AB$12&gt;0,'Suffrages (R7)'!Z12='Suffrages (R7)'!$AA$12),1,0)</f>
        <v>0</v>
      </c>
      <c r="AA12" s="119">
        <f t="shared" si="0"/>
        <v>0</v>
      </c>
      <c r="AB12" s="120">
        <f>'Sièges (R6)'!AB12-AA12</f>
        <v>0</v>
      </c>
    </row>
    <row r="13" spans="1:28" ht="18">
      <c r="A13" s="118" t="s">
        <v>52</v>
      </c>
      <c r="B13" s="121">
        <f>IF(AND('Sièges (R6)'!$AB$13&gt;0,'Suffrages (R7)'!B13='Suffrages (R7)'!$AA$13),1,0)</f>
        <v>0</v>
      </c>
      <c r="C13" s="121">
        <f>IF(AND('Sièges (R6)'!$AB$13&gt;0,'Suffrages (R7)'!C13='Suffrages (R7)'!$AA$13),1,0)</f>
        <v>0</v>
      </c>
      <c r="D13" s="121">
        <f>IF(AND('Sièges (R6)'!$AB$13&gt;0,'Suffrages (R7)'!D13='Suffrages (R7)'!$AA$13),1,0)</f>
        <v>0</v>
      </c>
      <c r="E13" s="121">
        <f>IF(AND('Sièges (R6)'!$AB$13&gt;0,'Suffrages (R7)'!E13='Suffrages (R7)'!$AA$13),1,0)</f>
        <v>0</v>
      </c>
      <c r="F13" s="121">
        <f>IF(AND('Sièges (R6)'!$AB$13&gt;0,'Suffrages (R7)'!F13='Suffrages (R7)'!$AA$13),1,0)</f>
        <v>0</v>
      </c>
      <c r="G13" s="121">
        <f>IF(AND('Sièges (R6)'!$AB$13&gt;0,'Suffrages (R7)'!G13='Suffrages (R7)'!$AA$13),1,0)</f>
        <v>0</v>
      </c>
      <c r="H13" s="121">
        <f>IF(AND('Sièges (R6)'!$AB$13&gt;0,'Suffrages (R7)'!H13='Suffrages (R7)'!$AA$13),1,0)</f>
        <v>0</v>
      </c>
      <c r="I13" s="121">
        <f>IF(AND('Sièges (R6)'!$AB$13&gt;0,'Suffrages (R7)'!I13='Suffrages (R7)'!$AA$13),1,0)</f>
        <v>0</v>
      </c>
      <c r="J13" s="121">
        <f>IF(AND('Sièges (R6)'!$AB$13&gt;0,'Suffrages (R7)'!J13='Suffrages (R7)'!$AA$13),1,0)</f>
        <v>0</v>
      </c>
      <c r="K13" s="121">
        <f>IF(AND('Sièges (R6)'!$AB$13&gt;0,'Suffrages (R7)'!K13='Suffrages (R7)'!$AA$13),1,0)</f>
        <v>0</v>
      </c>
      <c r="L13" s="121">
        <f>IF(AND('Sièges (R6)'!$AB$13&gt;0,'Suffrages (R7)'!L13='Suffrages (R7)'!$AA$13),1,0)</f>
        <v>0</v>
      </c>
      <c r="M13" s="121">
        <f>IF(AND('Sièges (R6)'!$AB$13&gt;0,'Suffrages (R7)'!M13='Suffrages (R7)'!$AA$13),1,0)</f>
        <v>0</v>
      </c>
      <c r="N13" s="121">
        <f>IF(AND('Sièges (R6)'!$AB$13&gt;0,'Suffrages (R7)'!N13='Suffrages (R7)'!$AA$13),1,0)</f>
        <v>0</v>
      </c>
      <c r="O13" s="121">
        <f>IF(AND('Sièges (R6)'!$AB$13&gt;0,'Suffrages (R7)'!O13='Suffrages (R7)'!$AA$13),1,0)</f>
        <v>0</v>
      </c>
      <c r="P13" s="121">
        <f>IF(AND('Sièges (R6)'!$AB$13&gt;0,'Suffrages (R7)'!P13='Suffrages (R7)'!$AA$13),1,0)</f>
        <v>0</v>
      </c>
      <c r="Q13" s="121">
        <f>IF(AND('Sièges (R6)'!$AB$13&gt;0,'Suffrages (R7)'!Q13='Suffrages (R7)'!$AA$13),1,0)</f>
        <v>0</v>
      </c>
      <c r="R13" s="121">
        <f>IF(AND('Sièges (R6)'!$AB$13&gt;0,'Suffrages (R7)'!R13='Suffrages (R7)'!$AA$13),1,0)</f>
        <v>0</v>
      </c>
      <c r="S13" s="121">
        <f>IF(AND('Sièges (R6)'!$AB$13&gt;0,'Suffrages (R7)'!S13='Suffrages (R7)'!$AA$13),1,0)</f>
        <v>0</v>
      </c>
      <c r="T13" s="121">
        <f>IF(AND('Sièges (R6)'!$AB$13&gt;0,'Suffrages (R7)'!T13='Suffrages (R7)'!$AA$13),1,0)</f>
        <v>1</v>
      </c>
      <c r="U13" s="121">
        <f>IF(AND('Sièges (R6)'!$AB$13&gt;0,'Suffrages (R7)'!U13='Suffrages (R7)'!$AA$13),1,0)</f>
        <v>0</v>
      </c>
      <c r="V13" s="121">
        <f>IF(AND('Sièges (R6)'!$AB$13&gt;0,'Suffrages (R7)'!V13='Suffrages (R7)'!$AA$13),1,0)</f>
        <v>0</v>
      </c>
      <c r="W13" s="121">
        <f>IF(AND('Sièges (R6)'!$AB$13&gt;0,'Suffrages (R7)'!W13='Suffrages (R7)'!$AA$13),1,0)</f>
        <v>0</v>
      </c>
      <c r="X13" s="121">
        <f>IF(AND('Sièges (R6)'!$AB$13&gt;0,'Suffrages (R7)'!X13='Suffrages (R7)'!$AA$13),1,0)</f>
        <v>0</v>
      </c>
      <c r="Y13" s="121">
        <f>IF(AND('Sièges (R6)'!$AB$13&gt;0,'Suffrages (R7)'!Y13='Suffrages (R7)'!$AA$13),1,0)</f>
        <v>0</v>
      </c>
      <c r="Z13" s="121">
        <f>IF(AND('Sièges (R6)'!$AB$13&gt;0,'Suffrages (R7)'!Z13='Suffrages (R7)'!$AA$13),1,0)</f>
        <v>0</v>
      </c>
      <c r="AA13" s="119">
        <f t="shared" si="0"/>
        <v>1</v>
      </c>
      <c r="AB13" s="120">
        <f>'Sièges (R6)'!AB13-AA13</f>
        <v>0</v>
      </c>
    </row>
    <row r="14" spans="1:28" ht="18">
      <c r="A14" s="118" t="s">
        <v>53</v>
      </c>
      <c r="B14" s="121">
        <f>IF(AND('Sièges (R6)'!$AB$14&gt;0,'Suffrages (R7)'!B14='Suffrages (R7)'!$AA$14),1,0)</f>
        <v>0</v>
      </c>
      <c r="C14" s="121">
        <f>IF(AND('Sièges (R6)'!$AB$14&gt;0,'Suffrages (R7)'!C14='Suffrages (R7)'!$AA$14),1,0)</f>
        <v>0</v>
      </c>
      <c r="D14" s="121">
        <f>IF(AND('Sièges (R6)'!$AB$14&gt;0,'Suffrages (R7)'!D14='Suffrages (R7)'!$AA$14),1,0)</f>
        <v>0</v>
      </c>
      <c r="E14" s="121">
        <f>IF(AND('Sièges (R6)'!$AB$14&gt;0,'Suffrages (R7)'!E14='Suffrages (R7)'!$AA$14),1,0)</f>
        <v>0</v>
      </c>
      <c r="F14" s="121">
        <f>IF(AND('Sièges (R6)'!$AB$14&gt;0,'Suffrages (R7)'!F14='Suffrages (R7)'!$AA$14),1,0)</f>
        <v>0</v>
      </c>
      <c r="G14" s="121">
        <f>IF(AND('Sièges (R6)'!$AB$14&gt;0,'Suffrages (R7)'!G14='Suffrages (R7)'!$AA$14),1,0)</f>
        <v>0</v>
      </c>
      <c r="H14" s="121">
        <f>IF(AND('Sièges (R6)'!$AB$14&gt;0,'Suffrages (R7)'!H14='Suffrages (R7)'!$AA$14),1,0)</f>
        <v>0</v>
      </c>
      <c r="I14" s="121">
        <f>IF(AND('Sièges (R6)'!$AB$14&gt;0,'Suffrages (R7)'!I14='Suffrages (R7)'!$AA$14),1,0)</f>
        <v>0</v>
      </c>
      <c r="J14" s="121">
        <f>IF(AND('Sièges (R6)'!$AB$14&gt;0,'Suffrages (R7)'!J14='Suffrages (R7)'!$AA$14),1,0)</f>
        <v>0</v>
      </c>
      <c r="K14" s="121">
        <f>IF(AND('Sièges (R6)'!$AB$14&gt;0,'Suffrages (R7)'!K14='Suffrages (R7)'!$AA$14),1,0)</f>
        <v>0</v>
      </c>
      <c r="L14" s="121">
        <f>IF(AND('Sièges (R6)'!$AB$14&gt;0,'Suffrages (R7)'!L14='Suffrages (R7)'!$AA$14),1,0)</f>
        <v>0</v>
      </c>
      <c r="M14" s="121">
        <f>IF(AND('Sièges (R6)'!$AB$14&gt;0,'Suffrages (R7)'!M14='Suffrages (R7)'!$AA$14),1,0)</f>
        <v>0</v>
      </c>
      <c r="N14" s="121">
        <f>IF(AND('Sièges (R6)'!$AB$14&gt;0,'Suffrages (R7)'!N14='Suffrages (R7)'!$AA$14),1,0)</f>
        <v>0</v>
      </c>
      <c r="O14" s="121">
        <f>IF(AND('Sièges (R6)'!$AB$14&gt;0,'Suffrages (R7)'!O14='Suffrages (R7)'!$AA$14),1,0)</f>
        <v>0</v>
      </c>
      <c r="P14" s="121">
        <f>IF(AND('Sièges (R6)'!$AB$14&gt;0,'Suffrages (R7)'!P14='Suffrages (R7)'!$AA$14),1,0)</f>
        <v>0</v>
      </c>
      <c r="Q14" s="121">
        <f>IF(AND('Sièges (R6)'!$AB$14&gt;0,'Suffrages (R7)'!Q14='Suffrages (R7)'!$AA$14),1,0)</f>
        <v>0</v>
      </c>
      <c r="R14" s="121">
        <f>IF(AND('Sièges (R6)'!$AB$14&gt;0,'Suffrages (R7)'!R14='Suffrages (R7)'!$AA$14),1,0)</f>
        <v>0</v>
      </c>
      <c r="S14" s="121">
        <f>IF(AND('Sièges (R6)'!$AB$14&gt;0,'Suffrages (R7)'!S14='Suffrages (R7)'!$AA$14),1,0)</f>
        <v>0</v>
      </c>
      <c r="T14" s="121">
        <f>IF(AND('Sièges (R6)'!$AB$14&gt;0,'Suffrages (R7)'!T14='Suffrages (R7)'!$AA$14),1,0)</f>
        <v>0</v>
      </c>
      <c r="U14" s="121">
        <f>IF(AND('Sièges (R6)'!$AB$14&gt;0,'Suffrages (R7)'!U14='Suffrages (R7)'!$AA$14),1,0)</f>
        <v>0</v>
      </c>
      <c r="V14" s="121">
        <f>IF(AND('Sièges (R6)'!$AB$14&gt;0,'Suffrages (R7)'!V14='Suffrages (R7)'!$AA$14),1,0)</f>
        <v>0</v>
      </c>
      <c r="W14" s="121">
        <f>IF(AND('Sièges (R6)'!$AB$14&gt;0,'Suffrages (R7)'!W14='Suffrages (R7)'!$AA$14),1,0)</f>
        <v>0</v>
      </c>
      <c r="X14" s="121">
        <f>IF(AND('Sièges (R6)'!$AB$14&gt;0,'Suffrages (R7)'!X14='Suffrages (R7)'!$AA$14),1,0)</f>
        <v>0</v>
      </c>
      <c r="Y14" s="121">
        <f>IF(AND('Sièges (R6)'!$AB$14&gt;0,'Suffrages (R7)'!Y14='Suffrages (R7)'!$AA$14),1,0)</f>
        <v>0</v>
      </c>
      <c r="Z14" s="121">
        <f>IF(AND('Sièges (R6)'!$AB$14&gt;0,'Suffrages (R7)'!Z14='Suffrages (R7)'!$AA$14),1,0)</f>
        <v>0</v>
      </c>
      <c r="AA14" s="119">
        <f t="shared" si="0"/>
        <v>0</v>
      </c>
      <c r="AB14" s="120">
        <f>'Sièges (R6)'!AB14-AA14</f>
        <v>0</v>
      </c>
    </row>
    <row r="15" spans="1:28" ht="18">
      <c r="A15" s="118" t="s">
        <v>54</v>
      </c>
      <c r="B15" s="121">
        <f>IF(AND('Sièges (R6)'!$AB$15&gt;0,'Suffrages (R7)'!B15='Suffrages (R7)'!$AA$15),1,0)</f>
        <v>0</v>
      </c>
      <c r="C15" s="121">
        <f>IF(AND('Sièges (R6)'!$AB$15&gt;0,'Suffrages (R7)'!C15='Suffrages (R7)'!$AA$15),1,0)</f>
        <v>0</v>
      </c>
      <c r="D15" s="121">
        <f>IF(AND('Sièges (R6)'!$AB$15&gt;0,'Suffrages (R7)'!D15='Suffrages (R7)'!$AA$15),1,0)</f>
        <v>0</v>
      </c>
      <c r="E15" s="121">
        <f>IF(AND('Sièges (R6)'!$AB$15&gt;0,'Suffrages (R7)'!E15='Suffrages (R7)'!$AA$15),1,0)</f>
        <v>0</v>
      </c>
      <c r="F15" s="121">
        <f>IF(AND('Sièges (R6)'!$AB$15&gt;0,'Suffrages (R7)'!F15='Suffrages (R7)'!$AA$15),1,0)</f>
        <v>0</v>
      </c>
      <c r="G15" s="121">
        <f>IF(AND('Sièges (R6)'!$AB$15&gt;0,'Suffrages (R7)'!G15='Suffrages (R7)'!$AA$15),1,0)</f>
        <v>0</v>
      </c>
      <c r="H15" s="121">
        <f>IF(AND('Sièges (R6)'!$AB$15&gt;0,'Suffrages (R7)'!H15='Suffrages (R7)'!$AA$15),1,0)</f>
        <v>0</v>
      </c>
      <c r="I15" s="121">
        <f>IF(AND('Sièges (R6)'!$AB$15&gt;0,'Suffrages (R7)'!I15='Suffrages (R7)'!$AA$15),1,0)</f>
        <v>0</v>
      </c>
      <c r="J15" s="121">
        <f>IF(AND('Sièges (R6)'!$AB$15&gt;0,'Suffrages (R7)'!J15='Suffrages (R7)'!$AA$15),1,0)</f>
        <v>0</v>
      </c>
      <c r="K15" s="121">
        <f>IF(AND('Sièges (R6)'!$AB$15&gt;0,'Suffrages (R7)'!K15='Suffrages (R7)'!$AA$15),1,0)</f>
        <v>0</v>
      </c>
      <c r="L15" s="121">
        <f>IF(AND('Sièges (R6)'!$AB$15&gt;0,'Suffrages (R7)'!L15='Suffrages (R7)'!$AA$15),1,0)</f>
        <v>0</v>
      </c>
      <c r="M15" s="121">
        <f>IF(AND('Sièges (R6)'!$AB$15&gt;0,'Suffrages (R7)'!M15='Suffrages (R7)'!$AA$15),1,0)</f>
        <v>0</v>
      </c>
      <c r="N15" s="121">
        <f>IF(AND('Sièges (R6)'!$AB$15&gt;0,'Suffrages (R7)'!N15='Suffrages (R7)'!$AA$15),1,0)</f>
        <v>0</v>
      </c>
      <c r="O15" s="121">
        <f>IF(AND('Sièges (R6)'!$AB$15&gt;0,'Suffrages (R7)'!O15='Suffrages (R7)'!$AA$15),1,0)</f>
        <v>0</v>
      </c>
      <c r="P15" s="121">
        <f>IF(AND('Sièges (R6)'!$AB$15&gt;0,'Suffrages (R7)'!P15='Suffrages (R7)'!$AA$15),1,0)</f>
        <v>1</v>
      </c>
      <c r="Q15" s="121">
        <f>IF(AND('Sièges (R6)'!$AB$15&gt;0,'Suffrages (R7)'!Q15='Suffrages (R7)'!$AA$15),1,0)</f>
        <v>0</v>
      </c>
      <c r="R15" s="121">
        <f>IF(AND('Sièges (R6)'!$AB$15&gt;0,'Suffrages (R7)'!R15='Suffrages (R7)'!$AA$15),1,0)</f>
        <v>0</v>
      </c>
      <c r="S15" s="121">
        <f>IF(AND('Sièges (R6)'!$AB$15&gt;0,'Suffrages (R7)'!S15='Suffrages (R7)'!$AA$15),1,0)</f>
        <v>0</v>
      </c>
      <c r="T15" s="121">
        <f>IF(AND('Sièges (R6)'!$AB$15&gt;0,'Suffrages (R7)'!T15='Suffrages (R7)'!$AA$15),1,0)</f>
        <v>0</v>
      </c>
      <c r="U15" s="121">
        <f>IF(AND('Sièges (R6)'!$AB$15&gt;0,'Suffrages (R7)'!U15='Suffrages (R7)'!$AA$15),1,0)</f>
        <v>0</v>
      </c>
      <c r="V15" s="121">
        <f>IF(AND('Sièges (R6)'!$AB$15&gt;0,'Suffrages (R7)'!V15='Suffrages (R7)'!$AA$15),1,0)</f>
        <v>0</v>
      </c>
      <c r="W15" s="121">
        <f>IF(AND('Sièges (R6)'!$AB$15&gt;0,'Suffrages (R7)'!W15='Suffrages (R7)'!$AA$15),1,0)</f>
        <v>0</v>
      </c>
      <c r="X15" s="121">
        <f>IF(AND('Sièges (R6)'!$AB$15&gt;0,'Suffrages (R7)'!X15='Suffrages (R7)'!$AA$15),1,0)</f>
        <v>0</v>
      </c>
      <c r="Y15" s="121">
        <f>IF(AND('Sièges (R6)'!$AB$15&gt;0,'Suffrages (R7)'!Y15='Suffrages (R7)'!$AA$15),1,0)</f>
        <v>0</v>
      </c>
      <c r="Z15" s="121">
        <f>IF(AND('Sièges (R6)'!$AB$15&gt;0,'Suffrages (R7)'!Z15='Suffrages (R7)'!$AA$15),1,0)</f>
        <v>0</v>
      </c>
      <c r="AA15" s="119">
        <f t="shared" si="0"/>
        <v>1</v>
      </c>
      <c r="AB15" s="120">
        <f>'Sièges (R6)'!AB15-AA15</f>
        <v>0</v>
      </c>
    </row>
    <row r="16" spans="1:28" ht="18">
      <c r="A16" s="118" t="s">
        <v>55</v>
      </c>
      <c r="B16" s="121">
        <f>IF(AND('Sièges (R6)'!$AB$16&gt;0,'Suffrages (R7)'!B16='Suffrages (R7)'!$AA$16),1,0)</f>
        <v>0</v>
      </c>
      <c r="C16" s="121">
        <f>IF(AND('Sièges (R6)'!$AB$16&gt;0,'Suffrages (R7)'!C16='Suffrages (R7)'!$AA$16),1,0)</f>
        <v>0</v>
      </c>
      <c r="D16" s="121">
        <f>IF(AND('Sièges (R6)'!$AB$16&gt;0,'Suffrages (R7)'!D16='Suffrages (R7)'!$AA$16),1,0)</f>
        <v>0</v>
      </c>
      <c r="E16" s="121">
        <f>IF(AND('Sièges (R6)'!$AB$16&gt;0,'Suffrages (R7)'!E16='Suffrages (R7)'!$AA$16),1,0)</f>
        <v>0</v>
      </c>
      <c r="F16" s="121">
        <f>IF(AND('Sièges (R6)'!$AB$16&gt;0,'Suffrages (R7)'!F16='Suffrages (R7)'!$AA$16),1,0)</f>
        <v>0</v>
      </c>
      <c r="G16" s="121">
        <f>IF(AND('Sièges (R6)'!$AB$16&gt;0,'Suffrages (R7)'!G16='Suffrages (R7)'!$AA$16),1,0)</f>
        <v>0</v>
      </c>
      <c r="H16" s="121">
        <f>IF(AND('Sièges (R6)'!$AB$16&gt;0,'Suffrages (R7)'!H16='Suffrages (R7)'!$AA$16),1,0)</f>
        <v>0</v>
      </c>
      <c r="I16" s="121">
        <f>IF(AND('Sièges (R6)'!$AB$16&gt;0,'Suffrages (R7)'!I16='Suffrages (R7)'!$AA$16),1,0)</f>
        <v>0</v>
      </c>
      <c r="J16" s="121">
        <f>IF(AND('Sièges (R6)'!$AB$16&gt;0,'Suffrages (R7)'!J16='Suffrages (R7)'!$AA$16),1,0)</f>
        <v>0</v>
      </c>
      <c r="K16" s="121">
        <f>IF(AND('Sièges (R6)'!$AB$16&gt;0,'Suffrages (R7)'!K16='Suffrages (R7)'!$AA$16),1,0)</f>
        <v>0</v>
      </c>
      <c r="L16" s="121">
        <f>IF(AND('Sièges (R6)'!$AB$16&gt;0,'Suffrages (R7)'!L16='Suffrages (R7)'!$AA$16),1,0)</f>
        <v>0</v>
      </c>
      <c r="M16" s="121">
        <f>IF(AND('Sièges (R6)'!$AB$16&gt;0,'Suffrages (R7)'!M16='Suffrages (R7)'!$AA$16),1,0)</f>
        <v>0</v>
      </c>
      <c r="N16" s="121">
        <f>IF(AND('Sièges (R6)'!$AB$16&gt;0,'Suffrages (R7)'!N16='Suffrages (R7)'!$AA$16),1,0)</f>
        <v>0</v>
      </c>
      <c r="O16" s="121">
        <f>IF(AND('Sièges (R6)'!$AB$16&gt;0,'Suffrages (R7)'!O16='Suffrages (R7)'!$AA$16),1,0)</f>
        <v>0</v>
      </c>
      <c r="P16" s="121">
        <f>IF(AND('Sièges (R6)'!$AB$16&gt;0,'Suffrages (R7)'!P16='Suffrages (R7)'!$AA$16),1,0)</f>
        <v>0</v>
      </c>
      <c r="Q16" s="121">
        <f>IF(AND('Sièges (R6)'!$AB$16&gt;0,'Suffrages (R7)'!Q16='Suffrages (R7)'!$AA$16),1,0)</f>
        <v>1</v>
      </c>
      <c r="R16" s="121">
        <f>IF(AND('Sièges (R6)'!$AB$16&gt;0,'Suffrages (R7)'!R16='Suffrages (R7)'!$AA$16),1,0)</f>
        <v>0</v>
      </c>
      <c r="S16" s="121">
        <f>IF(AND('Sièges (R6)'!$AB$16&gt;0,'Suffrages (R7)'!S16='Suffrages (R7)'!$AA$16),1,0)</f>
        <v>0</v>
      </c>
      <c r="T16" s="121">
        <f>IF(AND('Sièges (R6)'!$AB$16&gt;0,'Suffrages (R7)'!T16='Suffrages (R7)'!$AA$16),1,0)</f>
        <v>0</v>
      </c>
      <c r="U16" s="121">
        <f>IF(AND('Sièges (R6)'!$AB$16&gt;0,'Suffrages (R7)'!U16='Suffrages (R7)'!$AA$16),1,0)</f>
        <v>0</v>
      </c>
      <c r="V16" s="121">
        <f>IF(AND('Sièges (R6)'!$AB$16&gt;0,'Suffrages (R7)'!V16='Suffrages (R7)'!$AA$16),1,0)</f>
        <v>0</v>
      </c>
      <c r="W16" s="121">
        <f>IF(AND('Sièges (R6)'!$AB$16&gt;0,'Suffrages (R7)'!W16='Suffrages (R7)'!$AA$16),1,0)</f>
        <v>0</v>
      </c>
      <c r="X16" s="121">
        <f>IF(AND('Sièges (R6)'!$AB$16&gt;0,'Suffrages (R7)'!X16='Suffrages (R7)'!$AA$16),1,0)</f>
        <v>0</v>
      </c>
      <c r="Y16" s="121">
        <f>IF(AND('Sièges (R6)'!$AB$16&gt;0,'Suffrages (R7)'!Y16='Suffrages (R7)'!$AA$16),1,0)</f>
        <v>0</v>
      </c>
      <c r="Z16" s="121">
        <f>IF(AND('Sièges (R6)'!$AB$16&gt;0,'Suffrages (R7)'!Z16='Suffrages (R7)'!$AA$16),1,0)</f>
        <v>0</v>
      </c>
      <c r="AA16" s="119">
        <f t="shared" si="0"/>
        <v>1</v>
      </c>
      <c r="AB16" s="120">
        <f>'Sièges (R6)'!AB16-AA16</f>
        <v>0</v>
      </c>
    </row>
    <row r="17" spans="1:28" ht="18">
      <c r="A17" s="118" t="s">
        <v>56</v>
      </c>
      <c r="B17" s="121">
        <f>IF(AND('Sièges (R6)'!$AB$17&gt;0,'Suffrages (R7)'!B17='Suffrages (R7)'!$AA$17),1,0)</f>
        <v>0</v>
      </c>
      <c r="C17" s="121">
        <f>IF(AND('Sièges (R6)'!$AB$17&gt;0,'Suffrages (R7)'!C17='Suffrages (R7)'!$AA$17),1,0)</f>
        <v>0</v>
      </c>
      <c r="D17" s="121">
        <f>IF(AND('Sièges (R6)'!$AB$17&gt;0,'Suffrages (R7)'!D17='Suffrages (R7)'!$AA$17),1,0)</f>
        <v>0</v>
      </c>
      <c r="E17" s="121">
        <f>IF(AND('Sièges (R6)'!$AB$17&gt;0,'Suffrages (R7)'!E17='Suffrages (R7)'!$AA$17),1,0)</f>
        <v>0</v>
      </c>
      <c r="F17" s="121">
        <f>IF(AND('Sièges (R6)'!$AB$17&gt;0,'Suffrages (R7)'!F17='Suffrages (R7)'!$AA$17),1,0)</f>
        <v>0</v>
      </c>
      <c r="G17" s="121">
        <f>IF(AND('Sièges (R6)'!$AB$17&gt;0,'Suffrages (R7)'!G17='Suffrages (R7)'!$AA$17),1,0)</f>
        <v>0</v>
      </c>
      <c r="H17" s="121">
        <f>IF(AND('Sièges (R6)'!$AB$17&gt;0,'Suffrages (R7)'!H17='Suffrages (R7)'!$AA$17),1,0)</f>
        <v>0</v>
      </c>
      <c r="I17" s="121">
        <f>IF(AND('Sièges (R6)'!$AB$17&gt;0,'Suffrages (R7)'!I17='Suffrages (R7)'!$AA$17),1,0)</f>
        <v>0</v>
      </c>
      <c r="J17" s="121">
        <f>IF(AND('Sièges (R6)'!$AB$17&gt;0,'Suffrages (R7)'!J17='Suffrages (R7)'!$AA$17),1,0)</f>
        <v>0</v>
      </c>
      <c r="K17" s="121">
        <f>IF(AND('Sièges (R6)'!$AB$17&gt;0,'Suffrages (R7)'!K17='Suffrages (R7)'!$AA$17),1,0)</f>
        <v>0</v>
      </c>
      <c r="L17" s="121">
        <f>IF(AND('Sièges (R6)'!$AB$17&gt;0,'Suffrages (R7)'!L17='Suffrages (R7)'!$AA$17),1,0)</f>
        <v>0</v>
      </c>
      <c r="M17" s="121">
        <f>IF(AND('Sièges (R6)'!$AB$17&gt;0,'Suffrages (R7)'!M17='Suffrages (R7)'!$AA$17),1,0)</f>
        <v>0</v>
      </c>
      <c r="N17" s="121">
        <f>IF(AND('Sièges (R6)'!$AB$17&gt;0,'Suffrages (R7)'!N17='Suffrages (R7)'!$AA$17),1,0)</f>
        <v>0</v>
      </c>
      <c r="O17" s="121">
        <f>IF(AND('Sièges (R6)'!$AB$17&gt;0,'Suffrages (R7)'!O17='Suffrages (R7)'!$AA$17),1,0)</f>
        <v>0</v>
      </c>
      <c r="P17" s="121">
        <f>IF(AND('Sièges (R6)'!$AB$17&gt;0,'Suffrages (R7)'!P17='Suffrages (R7)'!$AA$17),1,0)</f>
        <v>0</v>
      </c>
      <c r="Q17" s="121">
        <f>IF(AND('Sièges (R6)'!$AB$17&gt;0,'Suffrages (R7)'!Q17='Suffrages (R7)'!$AA$17),1,0)</f>
        <v>0</v>
      </c>
      <c r="R17" s="121">
        <f>IF(AND('Sièges (R6)'!$AB$17&gt;0,'Suffrages (R7)'!R17='Suffrages (R7)'!$AA$17),1,0)</f>
        <v>0</v>
      </c>
      <c r="S17" s="121">
        <f>IF(AND('Sièges (R6)'!$AB$17&gt;0,'Suffrages (R7)'!S17='Suffrages (R7)'!$AA$17),1,0)</f>
        <v>0</v>
      </c>
      <c r="T17" s="121">
        <f>IF(AND('Sièges (R6)'!$AB$17&gt;0,'Suffrages (R7)'!T17='Suffrages (R7)'!$AA$17),1,0)</f>
        <v>0</v>
      </c>
      <c r="U17" s="121">
        <f>IF(AND('Sièges (R6)'!$AB$17&gt;0,'Suffrages (R7)'!U17='Suffrages (R7)'!$AA$17),1,0)</f>
        <v>1</v>
      </c>
      <c r="V17" s="121">
        <f>IF(AND('Sièges (R6)'!$AB$17&gt;0,'Suffrages (R7)'!V17='Suffrages (R7)'!$AA$17),1,0)</f>
        <v>0</v>
      </c>
      <c r="W17" s="121">
        <f>IF(AND('Sièges (R6)'!$AB$17&gt;0,'Suffrages (R7)'!W17='Suffrages (R7)'!$AA$17),1,0)</f>
        <v>0</v>
      </c>
      <c r="X17" s="121">
        <f>IF(AND('Sièges (R6)'!$AB$17&gt;0,'Suffrages (R7)'!X17='Suffrages (R7)'!$AA$17),1,0)</f>
        <v>0</v>
      </c>
      <c r="Y17" s="121">
        <f>IF(AND('Sièges (R6)'!$AB$17&gt;0,'Suffrages (R7)'!Y17='Suffrages (R7)'!$AA$17),1,0)</f>
        <v>0</v>
      </c>
      <c r="Z17" s="121">
        <f>IF(AND('Sièges (R6)'!$AB$17&gt;0,'Suffrages (R7)'!Z17='Suffrages (R7)'!$AA$17),1,0)</f>
        <v>0</v>
      </c>
      <c r="AA17" s="119">
        <f t="shared" si="0"/>
        <v>1</v>
      </c>
      <c r="AB17" s="120">
        <f>'Sièges (R6)'!AB17-AA17</f>
        <v>0</v>
      </c>
    </row>
    <row r="18" spans="1:28" ht="18">
      <c r="A18" s="118" t="s">
        <v>57</v>
      </c>
      <c r="B18" s="121">
        <f>IF(AND('Sièges (R6)'!$AB$18&gt;0,'Suffrages (R7)'!B18='Suffrages (R7)'!$AA$18),1,0)</f>
        <v>0</v>
      </c>
      <c r="C18" s="121">
        <f>IF(AND('Sièges (R6)'!$AB$18&gt;0,'Suffrages (R7)'!C18='Suffrages (R7)'!$AA$18),1,0)</f>
        <v>0</v>
      </c>
      <c r="D18" s="121">
        <f>IF(AND('Sièges (R6)'!$AB$18&gt;0,'Suffrages (R7)'!D18='Suffrages (R7)'!$AA$18),1,0)</f>
        <v>0</v>
      </c>
      <c r="E18" s="121">
        <f>IF(AND('Sièges (R6)'!$AB$18&gt;0,'Suffrages (R7)'!E18='Suffrages (R7)'!$AA$18),1,0)</f>
        <v>0</v>
      </c>
      <c r="F18" s="121">
        <f>IF(AND('Sièges (R6)'!$AB$18&gt;0,'Suffrages (R7)'!F18='Suffrages (R7)'!$AA$18),1,0)</f>
        <v>0</v>
      </c>
      <c r="G18" s="121">
        <f>IF(AND('Sièges (R6)'!$AB$18&gt;0,'Suffrages (R7)'!G18='Suffrages (R7)'!$AA$18),1,0)</f>
        <v>0</v>
      </c>
      <c r="H18" s="121">
        <f>IF(AND('Sièges (R6)'!$AB$18&gt;0,'Suffrages (R7)'!H18='Suffrages (R7)'!$AA$18),1,0)</f>
        <v>0</v>
      </c>
      <c r="I18" s="121">
        <f>IF(AND('Sièges (R6)'!$AB$18&gt;0,'Suffrages (R7)'!I18='Suffrages (R7)'!$AA$18),1,0)</f>
        <v>0</v>
      </c>
      <c r="J18" s="121">
        <f>IF(AND('Sièges (R6)'!$AB$18&gt;0,'Suffrages (R7)'!J18='Suffrages (R7)'!$AA$18),1,0)</f>
        <v>0</v>
      </c>
      <c r="K18" s="121">
        <f>IF(AND('Sièges (R6)'!$AB$18&gt;0,'Suffrages (R7)'!K18='Suffrages (R7)'!$AA$18),1,0)</f>
        <v>0</v>
      </c>
      <c r="L18" s="121">
        <f>IF(AND('Sièges (R6)'!$AB$18&gt;0,'Suffrages (R7)'!L18='Suffrages (R7)'!$AA$18),1,0)</f>
        <v>0</v>
      </c>
      <c r="M18" s="121">
        <f>IF(AND('Sièges (R6)'!$AB$18&gt;0,'Suffrages (R7)'!M18='Suffrages (R7)'!$AA$18),1,0)</f>
        <v>0</v>
      </c>
      <c r="N18" s="121">
        <f>IF(AND('Sièges (R6)'!$AB$18&gt;0,'Suffrages (R7)'!N18='Suffrages (R7)'!$AA$18),1,0)</f>
        <v>0</v>
      </c>
      <c r="O18" s="121">
        <f>IF(AND('Sièges (R6)'!$AB$18&gt;0,'Suffrages (R7)'!O18='Suffrages (R7)'!$AA$18),1,0)</f>
        <v>0</v>
      </c>
      <c r="P18" s="121">
        <f>IF(AND('Sièges (R6)'!$AB$18&gt;0,'Suffrages (R7)'!P18='Suffrages (R7)'!$AA$18),1,0)</f>
        <v>0</v>
      </c>
      <c r="Q18" s="121">
        <f>IF(AND('Sièges (R6)'!$AB$18&gt;0,'Suffrages (R7)'!Q18='Suffrages (R7)'!$AA$18),1,0)</f>
        <v>0</v>
      </c>
      <c r="R18" s="121">
        <f>IF(AND('Sièges (R6)'!$AB$18&gt;0,'Suffrages (R7)'!R18='Suffrages (R7)'!$AA$18),1,0)</f>
        <v>0</v>
      </c>
      <c r="S18" s="121">
        <f>IF(AND('Sièges (R6)'!$AB$18&gt;0,'Suffrages (R7)'!S18='Suffrages (R7)'!$AA$18),1,0)</f>
        <v>0</v>
      </c>
      <c r="T18" s="121">
        <f>IF(AND('Sièges (R6)'!$AB$18&gt;0,'Suffrages (R7)'!T18='Suffrages (R7)'!$AA$18),1,0)</f>
        <v>0</v>
      </c>
      <c r="U18" s="121">
        <f>IF(AND('Sièges (R6)'!$AB$18&gt;0,'Suffrages (R7)'!U18='Suffrages (R7)'!$AA$18),1,0)</f>
        <v>0</v>
      </c>
      <c r="V18" s="121">
        <f>IF(AND('Sièges (R6)'!$AB$18&gt;0,'Suffrages (R7)'!V18='Suffrages (R7)'!$AA$18),1,0)</f>
        <v>0</v>
      </c>
      <c r="W18" s="121">
        <f>IF(AND('Sièges (R6)'!$AB$18&gt;0,'Suffrages (R7)'!W18='Suffrages (R7)'!$AA$18),1,0)</f>
        <v>0</v>
      </c>
      <c r="X18" s="121">
        <f>IF(AND('Sièges (R6)'!$AB$18&gt;0,'Suffrages (R7)'!X18='Suffrages (R7)'!$AA$18),1,0)</f>
        <v>0</v>
      </c>
      <c r="Y18" s="121">
        <f>IF(AND('Sièges (R6)'!$AB$18&gt;0,'Suffrages (R7)'!Y18='Suffrages (R7)'!$AA$18),1,0)</f>
        <v>0</v>
      </c>
      <c r="Z18" s="121">
        <f>IF(AND('Sièges (R6)'!$AB$18&gt;0,'Suffrages (R7)'!Z18='Suffrages (R7)'!$AA$18),1,0)</f>
        <v>0</v>
      </c>
      <c r="AA18" s="119">
        <f t="shared" si="0"/>
        <v>0</v>
      </c>
      <c r="AB18" s="120">
        <f>'Sièges (R6)'!AB18-AA18</f>
        <v>0</v>
      </c>
    </row>
    <row r="19" spans="1:28" ht="18">
      <c r="A19" s="118" t="s">
        <v>58</v>
      </c>
      <c r="B19" s="121">
        <f>IF(AND('Sièges (R6)'!$AB$19&gt;0,'Suffrages (R7)'!B19='Suffrages (R7)'!$AA$19),1,0)</f>
        <v>0</v>
      </c>
      <c r="C19" s="121">
        <f>IF(AND('Sièges (R6)'!$AB$19&gt;0,'Suffrages (R7)'!C19='Suffrages (R7)'!$AA$19),1,0)</f>
        <v>0</v>
      </c>
      <c r="D19" s="121">
        <f>IF(AND('Sièges (R6)'!$AB$19&gt;0,'Suffrages (R7)'!D19='Suffrages (R7)'!$AA$19),1,0)</f>
        <v>0</v>
      </c>
      <c r="E19" s="121">
        <f>IF(AND('Sièges (R6)'!$AB$19&gt;0,'Suffrages (R7)'!E19='Suffrages (R7)'!$AA$19),1,0)</f>
        <v>0</v>
      </c>
      <c r="F19" s="121">
        <f>IF(AND('Sièges (R6)'!$AB$19&gt;0,'Suffrages (R7)'!F19='Suffrages (R7)'!$AA$19),1,0)</f>
        <v>0</v>
      </c>
      <c r="G19" s="121">
        <f>IF(AND('Sièges (R6)'!$AB$19&gt;0,'Suffrages (R7)'!G19='Suffrages (R7)'!$AA$19),1,0)</f>
        <v>0</v>
      </c>
      <c r="H19" s="121">
        <f>IF(AND('Sièges (R6)'!$AB$19&gt;0,'Suffrages (R7)'!H19='Suffrages (R7)'!$AA$19),1,0)</f>
        <v>0</v>
      </c>
      <c r="I19" s="121">
        <f>IF(AND('Sièges (R6)'!$AB$19&gt;0,'Suffrages (R7)'!I19='Suffrages (R7)'!$AA$19),1,0)</f>
        <v>0</v>
      </c>
      <c r="J19" s="121">
        <f>IF(AND('Sièges (R6)'!$AB$19&gt;0,'Suffrages (R7)'!J19='Suffrages (R7)'!$AA$19),1,0)</f>
        <v>0</v>
      </c>
      <c r="K19" s="121">
        <f>IF(AND('Sièges (R6)'!$AB$19&gt;0,'Suffrages (R7)'!K19='Suffrages (R7)'!$AA$19),1,0)</f>
        <v>0</v>
      </c>
      <c r="L19" s="121">
        <f>IF(AND('Sièges (R6)'!$AB$19&gt;0,'Suffrages (R7)'!L19='Suffrages (R7)'!$AA$19),1,0)</f>
        <v>0</v>
      </c>
      <c r="M19" s="121">
        <f>IF(AND('Sièges (R6)'!$AB$19&gt;0,'Suffrages (R7)'!M19='Suffrages (R7)'!$AA$19),1,0)</f>
        <v>0</v>
      </c>
      <c r="N19" s="121">
        <f>IF(AND('Sièges (R6)'!$AB$19&gt;0,'Suffrages (R7)'!N19='Suffrages (R7)'!$AA$19),1,0)</f>
        <v>0</v>
      </c>
      <c r="O19" s="121">
        <f>IF(AND('Sièges (R6)'!$AB$19&gt;0,'Suffrages (R7)'!O19='Suffrages (R7)'!$AA$19),1,0)</f>
        <v>0</v>
      </c>
      <c r="P19" s="121">
        <f>IF(AND('Sièges (R6)'!$AB$19&gt;0,'Suffrages (R7)'!P19='Suffrages (R7)'!$AA$19),1,0)</f>
        <v>0</v>
      </c>
      <c r="Q19" s="121">
        <f>IF(AND('Sièges (R6)'!$AB$19&gt;0,'Suffrages (R7)'!Q19='Suffrages (R7)'!$AA$19),1,0)</f>
        <v>0</v>
      </c>
      <c r="R19" s="121">
        <f>IF(AND('Sièges (R6)'!$AB$19&gt;0,'Suffrages (R7)'!R19='Suffrages (R7)'!$AA$19),1,0)</f>
        <v>0</v>
      </c>
      <c r="S19" s="121">
        <f>IF(AND('Sièges (R6)'!$AB$19&gt;0,'Suffrages (R7)'!S19='Suffrages (R7)'!$AA$19),1,0)</f>
        <v>0</v>
      </c>
      <c r="T19" s="121">
        <f>IF(AND('Sièges (R6)'!$AB$19&gt;0,'Suffrages (R7)'!T19='Suffrages (R7)'!$AA$19),1,0)</f>
        <v>0</v>
      </c>
      <c r="U19" s="121">
        <f>IF(AND('Sièges (R6)'!$AB$19&gt;0,'Suffrages (R7)'!U19='Suffrages (R7)'!$AA$19),1,0)</f>
        <v>0</v>
      </c>
      <c r="V19" s="121">
        <f>IF(AND('Sièges (R6)'!$AB$19&gt;0,'Suffrages (R7)'!V19='Suffrages (R7)'!$AA$19),1,0)</f>
        <v>0</v>
      </c>
      <c r="W19" s="121">
        <f>IF(AND('Sièges (R6)'!$AB$19&gt;0,'Suffrages (R7)'!W19='Suffrages (R7)'!$AA$19),1,0)</f>
        <v>0</v>
      </c>
      <c r="X19" s="121">
        <f>IF(AND('Sièges (R6)'!$AB$19&gt;0,'Suffrages (R7)'!X19='Suffrages (R7)'!$AA$19),1,0)</f>
        <v>0</v>
      </c>
      <c r="Y19" s="121">
        <f>IF(AND('Sièges (R6)'!$AB$19&gt;0,'Suffrages (R7)'!Y19='Suffrages (R7)'!$AA$19),1,0)</f>
        <v>0</v>
      </c>
      <c r="Z19" s="121">
        <f>IF(AND('Sièges (R6)'!$AB$19&gt;0,'Suffrages (R7)'!Z19='Suffrages (R7)'!$AA$19),1,0)</f>
        <v>0</v>
      </c>
      <c r="AA19" s="119">
        <f t="shared" si="0"/>
        <v>0</v>
      </c>
      <c r="AB19" s="120">
        <f>'Sièges (R6)'!AB19-AA19</f>
        <v>0</v>
      </c>
    </row>
    <row r="20" spans="1:28" ht="18">
      <c r="A20" s="118" t="s">
        <v>59</v>
      </c>
      <c r="B20" s="121">
        <f>IF(AND('Sièges (R6)'!$AB$20&gt;0,'Suffrages (R7)'!B20='Suffrages (R7)'!$AA$20),1,0)</f>
        <v>0</v>
      </c>
      <c r="C20" s="121">
        <f>IF(AND('Sièges (R6)'!$AB$20&gt;0,'Suffrages (R7)'!C20='Suffrages (R7)'!$AA$20),1,0)</f>
        <v>0</v>
      </c>
      <c r="D20" s="121">
        <f>IF(AND('Sièges (R6)'!$AB$20&gt;0,'Suffrages (R7)'!D20='Suffrages (R7)'!$AA$20),1,0)</f>
        <v>0</v>
      </c>
      <c r="E20" s="121">
        <f>IF(AND('Sièges (R6)'!$AB$20&gt;0,'Suffrages (R7)'!E20='Suffrages (R7)'!$AA$20),1,0)</f>
        <v>0</v>
      </c>
      <c r="F20" s="121">
        <f>IF(AND('Sièges (R6)'!$AB$20&gt;0,'Suffrages (R7)'!F20='Suffrages (R7)'!$AA$20),1,0)</f>
        <v>0</v>
      </c>
      <c r="G20" s="121">
        <f>IF(AND('Sièges (R6)'!$AB$20&gt;0,'Suffrages (R7)'!G20='Suffrages (R7)'!$AA$20),1,0)</f>
        <v>0</v>
      </c>
      <c r="H20" s="121">
        <f>IF(AND('Sièges (R6)'!$AB$20&gt;0,'Suffrages (R7)'!H20='Suffrages (R7)'!$AA$20),1,0)</f>
        <v>0</v>
      </c>
      <c r="I20" s="121">
        <f>IF(AND('Sièges (R6)'!$AB$20&gt;0,'Suffrages (R7)'!I20='Suffrages (R7)'!$AA$20),1,0)</f>
        <v>0</v>
      </c>
      <c r="J20" s="121">
        <f>IF(AND('Sièges (R6)'!$AB$20&gt;0,'Suffrages (R7)'!J20='Suffrages (R7)'!$AA$20),1,0)</f>
        <v>0</v>
      </c>
      <c r="K20" s="121">
        <f>IF(AND('Sièges (R6)'!$AB$20&gt;0,'Suffrages (R7)'!K20='Suffrages (R7)'!$AA$20),1,0)</f>
        <v>0</v>
      </c>
      <c r="L20" s="121">
        <f>IF(AND('Sièges (R6)'!$AB$20&gt;0,'Suffrages (R7)'!L20='Suffrages (R7)'!$AA$20),1,0)</f>
        <v>0</v>
      </c>
      <c r="M20" s="121">
        <f>IF(AND('Sièges (R6)'!$AB$20&gt;0,'Suffrages (R7)'!M20='Suffrages (R7)'!$AA$20),1,0)</f>
        <v>0</v>
      </c>
      <c r="N20" s="121">
        <f>IF(AND('Sièges (R6)'!$AB$20&gt;0,'Suffrages (R7)'!N20='Suffrages (R7)'!$AA$20),1,0)</f>
        <v>0</v>
      </c>
      <c r="O20" s="121">
        <f>IF(AND('Sièges (R6)'!$AB$20&gt;0,'Suffrages (R7)'!O20='Suffrages (R7)'!$AA$20),1,0)</f>
        <v>0</v>
      </c>
      <c r="P20" s="121">
        <f>IF(AND('Sièges (R6)'!$AB$20&gt;0,'Suffrages (R7)'!P20='Suffrages (R7)'!$AA$20),1,0)</f>
        <v>0</v>
      </c>
      <c r="Q20" s="121">
        <f>IF(AND('Sièges (R6)'!$AB$20&gt;0,'Suffrages (R7)'!Q20='Suffrages (R7)'!$AA$20),1,0)</f>
        <v>0</v>
      </c>
      <c r="R20" s="121">
        <f>IF(AND('Sièges (R6)'!$AB$20&gt;0,'Suffrages (R7)'!R20='Suffrages (R7)'!$AA$20),1,0)</f>
        <v>0</v>
      </c>
      <c r="S20" s="121">
        <f>IF(AND('Sièges (R6)'!$AB$20&gt;0,'Suffrages (R7)'!S20='Suffrages (R7)'!$AA$20),1,0)</f>
        <v>0</v>
      </c>
      <c r="T20" s="121">
        <f>IF(AND('Sièges (R6)'!$AB$20&gt;0,'Suffrages (R7)'!T20='Suffrages (R7)'!$AA$20),1,0)</f>
        <v>0</v>
      </c>
      <c r="U20" s="121">
        <f>IF(AND('Sièges (R6)'!$AB$20&gt;0,'Suffrages (R7)'!U20='Suffrages (R7)'!$AA$20),1,0)</f>
        <v>0</v>
      </c>
      <c r="V20" s="121">
        <f>IF(AND('Sièges (R6)'!$AB$20&gt;0,'Suffrages (R7)'!V20='Suffrages (R7)'!$AA$20),1,0)</f>
        <v>0</v>
      </c>
      <c r="W20" s="121">
        <f>IF(AND('Sièges (R6)'!$AB$20&gt;0,'Suffrages (R7)'!W20='Suffrages (R7)'!$AA$20),1,0)</f>
        <v>0</v>
      </c>
      <c r="X20" s="121">
        <f>IF(AND('Sièges (R6)'!$AB$20&gt;0,'Suffrages (R7)'!X20='Suffrages (R7)'!$AA$20),1,0)</f>
        <v>0</v>
      </c>
      <c r="Y20" s="121">
        <f>IF(AND('Sièges (R6)'!$AB$20&gt;0,'Suffrages (R7)'!Y20='Suffrages (R7)'!$AA$20),1,0)</f>
        <v>0</v>
      </c>
      <c r="Z20" s="121">
        <f>IF(AND('Sièges (R6)'!$AB$20&gt;0,'Suffrages (R7)'!Z20='Suffrages (R7)'!$AA$20),1,0)</f>
        <v>0</v>
      </c>
      <c r="AA20" s="119">
        <f t="shared" si="0"/>
        <v>0</v>
      </c>
      <c r="AB20" s="120">
        <f>'Sièges (R6)'!AB20-AA20</f>
        <v>0</v>
      </c>
    </row>
    <row r="21" spans="1:28" ht="18">
      <c r="A21" s="118" t="s">
        <v>60</v>
      </c>
      <c r="B21" s="121">
        <f>IF(AND('Sièges (R6)'!$AB$21&gt;0,'Suffrages (R7)'!B21='Suffrages (R7)'!$AA$21),1,0)</f>
        <v>1</v>
      </c>
      <c r="C21" s="121">
        <f>IF(AND('Sièges (R6)'!$AB$21&gt;0,'Suffrages (R7)'!C21='Suffrages (R7)'!$AA$21),1,0)</f>
        <v>0</v>
      </c>
      <c r="D21" s="121">
        <f>IF(AND('Sièges (R6)'!$AB$21&gt;0,'Suffrages (R7)'!D21='Suffrages (R7)'!$AA$21),1,0)</f>
        <v>0</v>
      </c>
      <c r="E21" s="121">
        <f>IF(AND('Sièges (R6)'!$AB$21&gt;0,'Suffrages (R7)'!E21='Suffrages (R7)'!$AA$21),1,0)</f>
        <v>0</v>
      </c>
      <c r="F21" s="121">
        <f>IF(AND('Sièges (R6)'!$AB$21&gt;0,'Suffrages (R7)'!F21='Suffrages (R7)'!$AA$21),1,0)</f>
        <v>0</v>
      </c>
      <c r="G21" s="121">
        <f>IF(AND('Sièges (R6)'!$AB$21&gt;0,'Suffrages (R7)'!G21='Suffrages (R7)'!$AA$21),1,0)</f>
        <v>0</v>
      </c>
      <c r="H21" s="121">
        <f>IF(AND('Sièges (R6)'!$AB$21&gt;0,'Suffrages (R7)'!H21='Suffrages (R7)'!$AA$21),1,0)</f>
        <v>0</v>
      </c>
      <c r="I21" s="121">
        <f>IF(AND('Sièges (R6)'!$AB$21&gt;0,'Suffrages (R7)'!I21='Suffrages (R7)'!$AA$21),1,0)</f>
        <v>0</v>
      </c>
      <c r="J21" s="121">
        <f>IF(AND('Sièges (R6)'!$AB$21&gt;0,'Suffrages (R7)'!J21='Suffrages (R7)'!$AA$21),1,0)</f>
        <v>0</v>
      </c>
      <c r="K21" s="121">
        <f>IF(AND('Sièges (R6)'!$AB$21&gt;0,'Suffrages (R7)'!K21='Suffrages (R7)'!$AA$21),1,0)</f>
        <v>0</v>
      </c>
      <c r="L21" s="121">
        <f>IF(AND('Sièges (R6)'!$AB$21&gt;0,'Suffrages (R7)'!L21='Suffrages (R7)'!$AA$21),1,0)</f>
        <v>0</v>
      </c>
      <c r="M21" s="121">
        <f>IF(AND('Sièges (R6)'!$AB$21&gt;0,'Suffrages (R7)'!M21='Suffrages (R7)'!$AA$21),1,0)</f>
        <v>0</v>
      </c>
      <c r="N21" s="121">
        <f>IF(AND('Sièges (R6)'!$AB$21&gt;0,'Suffrages (R7)'!N21='Suffrages (R7)'!$AA$21),1,0)</f>
        <v>0</v>
      </c>
      <c r="O21" s="121">
        <f>IF(AND('Sièges (R6)'!$AB$21&gt;0,'Suffrages (R7)'!O21='Suffrages (R7)'!$AA$21),1,0)</f>
        <v>0</v>
      </c>
      <c r="P21" s="121">
        <f>IF(AND('Sièges (R6)'!$AB$21&gt;0,'Suffrages (R7)'!P21='Suffrages (R7)'!$AA$21),1,0)</f>
        <v>0</v>
      </c>
      <c r="Q21" s="121">
        <f>IF(AND('Sièges (R6)'!$AB$21&gt;0,'Suffrages (R7)'!Q21='Suffrages (R7)'!$AA$21),1,0)</f>
        <v>0</v>
      </c>
      <c r="R21" s="121">
        <f>IF(AND('Sièges (R6)'!$AB$21&gt;0,'Suffrages (R7)'!R21='Suffrages (R7)'!$AA$21),1,0)</f>
        <v>0</v>
      </c>
      <c r="S21" s="121">
        <f>IF(AND('Sièges (R6)'!$AB$21&gt;0,'Suffrages (R7)'!S21='Suffrages (R7)'!$AA$21),1,0)</f>
        <v>0</v>
      </c>
      <c r="T21" s="121">
        <f>IF(AND('Sièges (R6)'!$AB$21&gt;0,'Suffrages (R7)'!T21='Suffrages (R7)'!$AA$21),1,0)</f>
        <v>0</v>
      </c>
      <c r="U21" s="121">
        <f>IF(AND('Sièges (R6)'!$AB$21&gt;0,'Suffrages (R7)'!U21='Suffrages (R7)'!$AA$21),1,0)</f>
        <v>0</v>
      </c>
      <c r="V21" s="121">
        <f>IF(AND('Sièges (R6)'!$AB$21&gt;0,'Suffrages (R7)'!V21='Suffrages (R7)'!$AA$21),1,0)</f>
        <v>0</v>
      </c>
      <c r="W21" s="121">
        <f>IF(AND('Sièges (R6)'!$AB$21&gt;0,'Suffrages (R7)'!W21='Suffrages (R7)'!$AA$21),1,0)</f>
        <v>0</v>
      </c>
      <c r="X21" s="121">
        <f>IF(AND('Sièges (R6)'!$AB$21&gt;0,'Suffrages (R7)'!X21='Suffrages (R7)'!$AA$21),1,0)</f>
        <v>0</v>
      </c>
      <c r="Y21" s="121">
        <f>IF(AND('Sièges (R6)'!$AB$21&gt;0,'Suffrages (R7)'!Y21='Suffrages (R7)'!$AA$21),1,0)</f>
        <v>0</v>
      </c>
      <c r="Z21" s="121">
        <f>IF(AND('Sièges (R6)'!$AB$21&gt;0,'Suffrages (R7)'!Z21='Suffrages (R7)'!$AA$21),1,0)</f>
        <v>0</v>
      </c>
      <c r="AA21" s="119">
        <f t="shared" si="0"/>
        <v>1</v>
      </c>
      <c r="AB21" s="120">
        <f>'Sièges (R6)'!AB21-AA21</f>
        <v>0</v>
      </c>
    </row>
    <row r="22" spans="1:28" ht="18">
      <c r="A22" s="118" t="s">
        <v>61</v>
      </c>
      <c r="B22" s="121">
        <f>IF(AND('Sièges (R6)'!$AB$22&gt;0,'Suffrages (R7)'!B22='Suffrages (R7)'!$AA$22),1,0)</f>
        <v>0</v>
      </c>
      <c r="C22" s="121">
        <f>IF(AND('Sièges (R6)'!$AB$22&gt;0,'Suffrages (R7)'!C22='Suffrages (R7)'!$AA$22),1,0)</f>
        <v>0</v>
      </c>
      <c r="D22" s="121">
        <f>IF(AND('Sièges (R6)'!$AB$22&gt;0,'Suffrages (R7)'!D22='Suffrages (R7)'!$AA$22),1,0)</f>
        <v>0</v>
      </c>
      <c r="E22" s="121">
        <f>IF(AND('Sièges (R6)'!$AB$22&gt;0,'Suffrages (R7)'!E22='Suffrages (R7)'!$AA$22),1,0)</f>
        <v>0</v>
      </c>
      <c r="F22" s="121">
        <f>IF(AND('Sièges (R6)'!$AB$22&gt;0,'Suffrages (R7)'!F22='Suffrages (R7)'!$AA$22),1,0)</f>
        <v>0</v>
      </c>
      <c r="G22" s="121">
        <f>IF(AND('Sièges (R6)'!$AB$22&gt;0,'Suffrages (R7)'!G22='Suffrages (R7)'!$AA$22),1,0)</f>
        <v>0</v>
      </c>
      <c r="H22" s="121">
        <f>IF(AND('Sièges (R6)'!$AB$22&gt;0,'Suffrages (R7)'!H22='Suffrages (R7)'!$AA$22),1,0)</f>
        <v>0</v>
      </c>
      <c r="I22" s="121">
        <f>IF(AND('Sièges (R6)'!$AB$22&gt;0,'Suffrages (R7)'!I22='Suffrages (R7)'!$AA$22),1,0)</f>
        <v>0</v>
      </c>
      <c r="J22" s="121">
        <f>IF(AND('Sièges (R6)'!$AB$22&gt;0,'Suffrages (R7)'!J22='Suffrages (R7)'!$AA$22),1,0)</f>
        <v>0</v>
      </c>
      <c r="K22" s="121">
        <f>IF(AND('Sièges (R6)'!$AB$22&gt;0,'Suffrages (R7)'!K22='Suffrages (R7)'!$AA$22),1,0)</f>
        <v>0</v>
      </c>
      <c r="L22" s="121">
        <f>IF(AND('Sièges (R6)'!$AB$22&gt;0,'Suffrages (R7)'!L22='Suffrages (R7)'!$AA$22),1,0)</f>
        <v>0</v>
      </c>
      <c r="M22" s="121">
        <f>IF(AND('Sièges (R6)'!$AB$22&gt;0,'Suffrages (R7)'!M22='Suffrages (R7)'!$AA$22),1,0)</f>
        <v>0</v>
      </c>
      <c r="N22" s="121">
        <f>IF(AND('Sièges (R6)'!$AB$22&gt;0,'Suffrages (R7)'!N22='Suffrages (R7)'!$AA$22),1,0)</f>
        <v>0</v>
      </c>
      <c r="O22" s="121">
        <f>IF(AND('Sièges (R6)'!$AB$22&gt;0,'Suffrages (R7)'!O22='Suffrages (R7)'!$AA$22),1,0)</f>
        <v>0</v>
      </c>
      <c r="P22" s="121">
        <f>IF(AND('Sièges (R6)'!$AB$22&gt;0,'Suffrages (R7)'!P22='Suffrages (R7)'!$AA$22),1,0)</f>
        <v>0</v>
      </c>
      <c r="Q22" s="121">
        <f>IF(AND('Sièges (R6)'!$AB$22&gt;0,'Suffrages (R7)'!Q22='Suffrages (R7)'!$AA$22),1,0)</f>
        <v>0</v>
      </c>
      <c r="R22" s="121">
        <f>IF(AND('Sièges (R6)'!$AB$22&gt;0,'Suffrages (R7)'!R22='Suffrages (R7)'!$AA$22),1,0)</f>
        <v>0</v>
      </c>
      <c r="S22" s="121">
        <f>IF(AND('Sièges (R6)'!$AB$22&gt;0,'Suffrages (R7)'!S22='Suffrages (R7)'!$AA$22),1,0)</f>
        <v>0</v>
      </c>
      <c r="T22" s="121">
        <f>IF(AND('Sièges (R6)'!$AB$22&gt;0,'Suffrages (R7)'!T22='Suffrages (R7)'!$AA$22),1,0)</f>
        <v>0</v>
      </c>
      <c r="U22" s="121">
        <f>IF(AND('Sièges (R6)'!$AB$22&gt;0,'Suffrages (R7)'!U22='Suffrages (R7)'!$AA$22),1,0)</f>
        <v>0</v>
      </c>
      <c r="V22" s="121">
        <f>IF(AND('Sièges (R6)'!$AB$22&gt;0,'Suffrages (R7)'!V22='Suffrages (R7)'!$AA$22),1,0)</f>
        <v>0</v>
      </c>
      <c r="W22" s="121">
        <f>IF(AND('Sièges (R6)'!$AB$22&gt;0,'Suffrages (R7)'!W22='Suffrages (R7)'!$AA$22),1,0)</f>
        <v>0</v>
      </c>
      <c r="X22" s="121">
        <f>IF(AND('Sièges (R6)'!$AB$22&gt;0,'Suffrages (R7)'!X22='Suffrages (R7)'!$AA$22),1,0)</f>
        <v>0</v>
      </c>
      <c r="Y22" s="121">
        <f>IF(AND('Sièges (R6)'!$AB$22&gt;0,'Suffrages (R7)'!Y22='Suffrages (R7)'!$AA$22),1,0)</f>
        <v>0</v>
      </c>
      <c r="Z22" s="121">
        <f>IF(AND('Sièges (R6)'!$AB$22&gt;0,'Suffrages (R7)'!Z22='Suffrages (R7)'!$AA$22),1,0)</f>
        <v>0</v>
      </c>
      <c r="AA22" s="119">
        <f t="shared" si="0"/>
        <v>0</v>
      </c>
      <c r="AB22" s="120">
        <f>'Sièges (R6)'!AB22-AA22</f>
        <v>0</v>
      </c>
    </row>
    <row r="23" spans="1:28" ht="18">
      <c r="A23" s="118" t="s">
        <v>62</v>
      </c>
      <c r="B23" s="121">
        <f>IF(AND('Sièges (R6)'!$AB$23&gt;0,'Suffrages (R7)'!B23='Suffrages (R7)'!$AA$23),1,0)</f>
        <v>0</v>
      </c>
      <c r="C23" s="121">
        <f>IF(AND('Sièges (R6)'!$AB$23&gt;0,'Suffrages (R7)'!C23='Suffrages (R7)'!$AA$23),1,0)</f>
        <v>0</v>
      </c>
      <c r="D23" s="121">
        <f>IF(AND('Sièges (R6)'!$AB$23&gt;0,'Suffrages (R7)'!D23='Suffrages (R7)'!$AA$23),1,0)</f>
        <v>0</v>
      </c>
      <c r="E23" s="121">
        <f>IF(AND('Sièges (R6)'!$AB$23&gt;0,'Suffrages (R7)'!E23='Suffrages (R7)'!$AA$23),1,0)</f>
        <v>0</v>
      </c>
      <c r="F23" s="121">
        <f>IF(AND('Sièges (R6)'!$AB$23&gt;0,'Suffrages (R7)'!F23='Suffrages (R7)'!$AA$23),1,0)</f>
        <v>0</v>
      </c>
      <c r="G23" s="121">
        <f>IF(AND('Sièges (R6)'!$AB$23&gt;0,'Suffrages (R7)'!G23='Suffrages (R7)'!$AA$23),1,0)</f>
        <v>0</v>
      </c>
      <c r="H23" s="121">
        <f>IF(AND('Sièges (R6)'!$AB$23&gt;0,'Suffrages (R7)'!H23='Suffrages (R7)'!$AA$23),1,0)</f>
        <v>0</v>
      </c>
      <c r="I23" s="121">
        <f>IF(AND('Sièges (R6)'!$AB$23&gt;0,'Suffrages (R7)'!I23='Suffrages (R7)'!$AA$23),1,0)</f>
        <v>0</v>
      </c>
      <c r="J23" s="121">
        <f>IF(AND('Sièges (R6)'!$AB$23&gt;0,'Suffrages (R7)'!J23='Suffrages (R7)'!$AA$23),1,0)</f>
        <v>0</v>
      </c>
      <c r="K23" s="121">
        <f>IF(AND('Sièges (R6)'!$AB$23&gt;0,'Suffrages (R7)'!K23='Suffrages (R7)'!$AA$23),1,0)</f>
        <v>0</v>
      </c>
      <c r="L23" s="121">
        <f>IF(AND('Sièges (R6)'!$AB$23&gt;0,'Suffrages (R7)'!L23='Suffrages (R7)'!$AA$23),1,0)</f>
        <v>0</v>
      </c>
      <c r="M23" s="121">
        <f>IF(AND('Sièges (R6)'!$AB$23&gt;0,'Suffrages (R7)'!M23='Suffrages (R7)'!$AA$23),1,0)</f>
        <v>0</v>
      </c>
      <c r="N23" s="121">
        <f>IF(AND('Sièges (R6)'!$AB$23&gt;0,'Suffrages (R7)'!N23='Suffrages (R7)'!$AA$23),1,0)</f>
        <v>0</v>
      </c>
      <c r="O23" s="121">
        <f>IF(AND('Sièges (R6)'!$AB$23&gt;0,'Suffrages (R7)'!O23='Suffrages (R7)'!$AA$23),1,0)</f>
        <v>0</v>
      </c>
      <c r="P23" s="121">
        <f>IF(AND('Sièges (R6)'!$AB$23&gt;0,'Suffrages (R7)'!P23='Suffrages (R7)'!$AA$23),1,0)</f>
        <v>1</v>
      </c>
      <c r="Q23" s="121">
        <f>IF(AND('Sièges (R6)'!$AB$23&gt;0,'Suffrages (R7)'!Q23='Suffrages (R7)'!$AA$23),1,0)</f>
        <v>0</v>
      </c>
      <c r="R23" s="121">
        <f>IF(AND('Sièges (R6)'!$AB$23&gt;0,'Suffrages (R7)'!R23='Suffrages (R7)'!$AA$23),1,0)</f>
        <v>0</v>
      </c>
      <c r="S23" s="121">
        <f>IF(AND('Sièges (R6)'!$AB$23&gt;0,'Suffrages (R7)'!S23='Suffrages (R7)'!$AA$23),1,0)</f>
        <v>0</v>
      </c>
      <c r="T23" s="121">
        <f>IF(AND('Sièges (R6)'!$AB$23&gt;0,'Suffrages (R7)'!T23='Suffrages (R7)'!$AA$23),1,0)</f>
        <v>0</v>
      </c>
      <c r="U23" s="121">
        <f>IF(AND('Sièges (R6)'!$AB$23&gt;0,'Suffrages (R7)'!U23='Suffrages (R7)'!$AA$23),1,0)</f>
        <v>0</v>
      </c>
      <c r="V23" s="121">
        <f>IF(AND('Sièges (R6)'!$AB$23&gt;0,'Suffrages (R7)'!V23='Suffrages (R7)'!$AA$23),1,0)</f>
        <v>0</v>
      </c>
      <c r="W23" s="121">
        <f>IF(AND('Sièges (R6)'!$AB$23&gt;0,'Suffrages (R7)'!W23='Suffrages (R7)'!$AA$23),1,0)</f>
        <v>0</v>
      </c>
      <c r="X23" s="121">
        <f>IF(AND('Sièges (R6)'!$AB$23&gt;0,'Suffrages (R7)'!X23='Suffrages (R7)'!$AA$23),1,0)</f>
        <v>0</v>
      </c>
      <c r="Y23" s="121">
        <f>IF(AND('Sièges (R6)'!$AB$23&gt;0,'Suffrages (R7)'!Y23='Suffrages (R7)'!$AA$23),1,0)</f>
        <v>0</v>
      </c>
      <c r="Z23" s="121">
        <f>IF(AND('Sièges (R6)'!$AB$23&gt;0,'Suffrages (R7)'!Z23='Suffrages (R7)'!$AA$23),1,0)</f>
        <v>0</v>
      </c>
      <c r="AA23" s="119">
        <f t="shared" si="0"/>
        <v>1</v>
      </c>
      <c r="AB23" s="120">
        <f>'Sièges (R6)'!AB23-AA23</f>
        <v>0</v>
      </c>
    </row>
    <row r="24" spans="1:28" ht="18">
      <c r="A24" s="118" t="s">
        <v>63</v>
      </c>
      <c r="B24" s="121">
        <f>IF(AND('Sièges (R6)'!$AB$24&gt;0,'Suffrages (R7)'!B24='Suffrages (R7)'!$AA$24),1,0)</f>
        <v>0</v>
      </c>
      <c r="C24" s="121">
        <f>IF(AND('Sièges (R6)'!$AB$24&gt;0,'Suffrages (R7)'!C24='Suffrages (R7)'!$AA$24),1,0)</f>
        <v>0</v>
      </c>
      <c r="D24" s="121">
        <f>IF(AND('Sièges (R6)'!$AB$24&gt;0,'Suffrages (R7)'!D24='Suffrages (R7)'!$AA$24),1,0)</f>
        <v>0</v>
      </c>
      <c r="E24" s="121">
        <f>IF(AND('Sièges (R6)'!$AB$24&gt;0,'Suffrages (R7)'!E24='Suffrages (R7)'!$AA$24),1,0)</f>
        <v>0</v>
      </c>
      <c r="F24" s="121">
        <f>IF(AND('Sièges (R6)'!$AB$24&gt;0,'Suffrages (R7)'!F24='Suffrages (R7)'!$AA$24),1,0)</f>
        <v>0</v>
      </c>
      <c r="G24" s="121">
        <f>IF(AND('Sièges (R6)'!$AB$24&gt;0,'Suffrages (R7)'!G24='Suffrages (R7)'!$AA$24),1,0)</f>
        <v>0</v>
      </c>
      <c r="H24" s="121">
        <f>IF(AND('Sièges (R6)'!$AB$24&gt;0,'Suffrages (R7)'!H24='Suffrages (R7)'!$AA$24),1,0)</f>
        <v>0</v>
      </c>
      <c r="I24" s="121">
        <f>IF(AND('Sièges (R6)'!$AB$24&gt;0,'Suffrages (R7)'!I24='Suffrages (R7)'!$AA$24),1,0)</f>
        <v>0</v>
      </c>
      <c r="J24" s="121">
        <f>IF(AND('Sièges (R6)'!$AB$24&gt;0,'Suffrages (R7)'!J24='Suffrages (R7)'!$AA$24),1,0)</f>
        <v>0</v>
      </c>
      <c r="K24" s="121">
        <f>IF(AND('Sièges (R6)'!$AB$24&gt;0,'Suffrages (R7)'!K24='Suffrages (R7)'!$AA$24),1,0)</f>
        <v>0</v>
      </c>
      <c r="L24" s="121">
        <f>IF(AND('Sièges (R6)'!$AB$24&gt;0,'Suffrages (R7)'!L24='Suffrages (R7)'!$AA$24),1,0)</f>
        <v>0</v>
      </c>
      <c r="M24" s="121">
        <f>IF(AND('Sièges (R6)'!$AB$24&gt;0,'Suffrages (R7)'!M24='Suffrages (R7)'!$AA$24),1,0)</f>
        <v>0</v>
      </c>
      <c r="N24" s="121">
        <f>IF(AND('Sièges (R6)'!$AB$24&gt;0,'Suffrages (R7)'!N24='Suffrages (R7)'!$AA$24),1,0)</f>
        <v>0</v>
      </c>
      <c r="O24" s="121">
        <f>IF(AND('Sièges (R6)'!$AB$24&gt;0,'Suffrages (R7)'!O24='Suffrages (R7)'!$AA$24),1,0)</f>
        <v>0</v>
      </c>
      <c r="P24" s="121">
        <f>IF(AND('Sièges (R6)'!$AB$24&gt;0,'Suffrages (R7)'!P24='Suffrages (R7)'!$AA$24),1,0)</f>
        <v>0</v>
      </c>
      <c r="Q24" s="121">
        <f>IF(AND('Sièges (R6)'!$AB$24&gt;0,'Suffrages (R7)'!Q24='Suffrages (R7)'!$AA$24),1,0)</f>
        <v>0</v>
      </c>
      <c r="R24" s="121">
        <f>IF(AND('Sièges (R6)'!$AB$24&gt;0,'Suffrages (R7)'!R24='Suffrages (R7)'!$AA$24),1,0)</f>
        <v>0</v>
      </c>
      <c r="S24" s="121">
        <f>IF(AND('Sièges (R6)'!$AB$24&gt;0,'Suffrages (R7)'!S24='Suffrages (R7)'!$AA$24),1,0)</f>
        <v>0</v>
      </c>
      <c r="T24" s="121">
        <f>IF(AND('Sièges (R6)'!$AB$24&gt;0,'Suffrages (R7)'!T24='Suffrages (R7)'!$AA$24),1,0)</f>
        <v>0</v>
      </c>
      <c r="U24" s="121">
        <f>IF(AND('Sièges (R6)'!$AB$24&gt;0,'Suffrages (R7)'!U24='Suffrages (R7)'!$AA$24),1,0)</f>
        <v>0</v>
      </c>
      <c r="V24" s="121">
        <f>IF(AND('Sièges (R6)'!$AB$24&gt;0,'Suffrages (R7)'!V24='Suffrages (R7)'!$AA$24),1,0)</f>
        <v>0</v>
      </c>
      <c r="W24" s="121">
        <f>IF(AND('Sièges (R6)'!$AB$24&gt;0,'Suffrages (R7)'!W24='Suffrages (R7)'!$AA$24),1,0)</f>
        <v>0</v>
      </c>
      <c r="X24" s="121">
        <f>IF(AND('Sièges (R6)'!$AB$24&gt;0,'Suffrages (R7)'!X24='Suffrages (R7)'!$AA$24),1,0)</f>
        <v>0</v>
      </c>
      <c r="Y24" s="121">
        <f>IF(AND('Sièges (R6)'!$AB$24&gt;0,'Suffrages (R7)'!Y24='Suffrages (R7)'!$AA$24),1,0)</f>
        <v>0</v>
      </c>
      <c r="Z24" s="121">
        <f>IF(AND('Sièges (R6)'!$AB$24&gt;0,'Suffrages (R7)'!Z24='Suffrages (R7)'!$AA$24),1,0)</f>
        <v>0</v>
      </c>
      <c r="AA24" s="119">
        <f t="shared" si="0"/>
        <v>0</v>
      </c>
      <c r="AB24" s="120">
        <f>'Sièges (R6)'!AB24-AA24</f>
        <v>0</v>
      </c>
    </row>
    <row r="25" spans="1:28" ht="18">
      <c r="A25" s="118" t="s">
        <v>64</v>
      </c>
      <c r="B25" s="121">
        <f>IF(AND('Sièges (R6)'!$AB$25&gt;0,'Suffrages (R7)'!B25='Suffrages (R7)'!$AA$25),1,0)</f>
        <v>0</v>
      </c>
      <c r="C25" s="121">
        <f>IF(AND('Sièges (R6)'!$AB$25&gt;0,'Suffrages (R7)'!C25='Suffrages (R7)'!$AA$25),1,0)</f>
        <v>0</v>
      </c>
      <c r="D25" s="121">
        <f>IF(AND('Sièges (R6)'!$AB$25&gt;0,'Suffrages (R7)'!D25='Suffrages (R7)'!$AA$25),1,0)</f>
        <v>0</v>
      </c>
      <c r="E25" s="121">
        <f>IF(AND('Sièges (R6)'!$AB$25&gt;0,'Suffrages (R7)'!E25='Suffrages (R7)'!$AA$25),1,0)</f>
        <v>0</v>
      </c>
      <c r="F25" s="121">
        <f>IF(AND('Sièges (R6)'!$AB$25&gt;0,'Suffrages (R7)'!F25='Suffrages (R7)'!$AA$25),1,0)</f>
        <v>0</v>
      </c>
      <c r="G25" s="121">
        <f>IF(AND('Sièges (R6)'!$AB$25&gt;0,'Suffrages (R7)'!G25='Suffrages (R7)'!$AA$25),1,0)</f>
        <v>0</v>
      </c>
      <c r="H25" s="121">
        <f>IF(AND('Sièges (R6)'!$AB$25&gt;0,'Suffrages (R7)'!H25='Suffrages (R7)'!$AA$25),1,0)</f>
        <v>0</v>
      </c>
      <c r="I25" s="121">
        <f>IF(AND('Sièges (R6)'!$AB$25&gt;0,'Suffrages (R7)'!I25='Suffrages (R7)'!$AA$25),1,0)</f>
        <v>0</v>
      </c>
      <c r="J25" s="121">
        <f>IF(AND('Sièges (R6)'!$AB$25&gt;0,'Suffrages (R7)'!J25='Suffrages (R7)'!$AA$25),1,0)</f>
        <v>0</v>
      </c>
      <c r="K25" s="121">
        <f>IF(AND('Sièges (R6)'!$AB$25&gt;0,'Suffrages (R7)'!K25='Suffrages (R7)'!$AA$25),1,0)</f>
        <v>0</v>
      </c>
      <c r="L25" s="121">
        <f>IF(AND('Sièges (R6)'!$AB$25&gt;0,'Suffrages (R7)'!L25='Suffrages (R7)'!$AA$25),1,0)</f>
        <v>0</v>
      </c>
      <c r="M25" s="121">
        <f>IF(AND('Sièges (R6)'!$AB$25&gt;0,'Suffrages (R7)'!M25='Suffrages (R7)'!$AA$25),1,0)</f>
        <v>0</v>
      </c>
      <c r="N25" s="121">
        <f>IF(AND('Sièges (R6)'!$AB$25&gt;0,'Suffrages (R7)'!N25='Suffrages (R7)'!$AA$25),1,0)</f>
        <v>0</v>
      </c>
      <c r="O25" s="121">
        <f>IF(AND('Sièges (R6)'!$AB$25&gt;0,'Suffrages (R7)'!O25='Suffrages (R7)'!$AA$25),1,0)</f>
        <v>0</v>
      </c>
      <c r="P25" s="121">
        <f>IF(AND('Sièges (R6)'!$AB$25&gt;0,'Suffrages (R7)'!P25='Suffrages (R7)'!$AA$25),1,0)</f>
        <v>0</v>
      </c>
      <c r="Q25" s="121">
        <f>IF(AND('Sièges (R6)'!$AB$25&gt;0,'Suffrages (R7)'!Q25='Suffrages (R7)'!$AA$25),1,0)</f>
        <v>0</v>
      </c>
      <c r="R25" s="121">
        <f>IF(AND('Sièges (R6)'!$AB$25&gt;0,'Suffrages (R7)'!R25='Suffrages (R7)'!$AA$25),1,0)</f>
        <v>0</v>
      </c>
      <c r="S25" s="121">
        <f>IF(AND('Sièges (R6)'!$AB$25&gt;0,'Suffrages (R7)'!S25='Suffrages (R7)'!$AA$25),1,0)</f>
        <v>0</v>
      </c>
      <c r="T25" s="121">
        <f>IF(AND('Sièges (R6)'!$AB$25&gt;0,'Suffrages (R7)'!T25='Suffrages (R7)'!$AA$25),1,0)</f>
        <v>0</v>
      </c>
      <c r="U25" s="121">
        <f>IF(AND('Sièges (R6)'!$AB$25&gt;0,'Suffrages (R7)'!U25='Suffrages (R7)'!$AA$25),1,0)</f>
        <v>0</v>
      </c>
      <c r="V25" s="121">
        <f>IF(AND('Sièges (R6)'!$AB$25&gt;0,'Suffrages (R7)'!V25='Suffrages (R7)'!$AA$25),1,0)</f>
        <v>0</v>
      </c>
      <c r="W25" s="121">
        <f>IF(AND('Sièges (R6)'!$AB$25&gt;0,'Suffrages (R7)'!W25='Suffrages (R7)'!$AA$25),1,0)</f>
        <v>0</v>
      </c>
      <c r="X25" s="121">
        <f>IF(AND('Sièges (R6)'!$AB$25&gt;0,'Suffrages (R7)'!X25='Suffrages (R7)'!$AA$25),1,0)</f>
        <v>0</v>
      </c>
      <c r="Y25" s="121">
        <f>IF(AND('Sièges (R6)'!$AB$25&gt;0,'Suffrages (R7)'!Y25='Suffrages (R7)'!$AA$25),1,0)</f>
        <v>0</v>
      </c>
      <c r="Z25" s="121">
        <f>IF(AND('Sièges (R6)'!$AB$25&gt;0,'Suffrages (R7)'!Z25='Suffrages (R7)'!$AA$25),1,0)</f>
        <v>0</v>
      </c>
      <c r="AA25" s="119">
        <f t="shared" si="0"/>
        <v>0</v>
      </c>
      <c r="AB25" s="120">
        <f>'Sièges (R6)'!AB25-AA25</f>
        <v>0</v>
      </c>
    </row>
    <row r="26" spans="1:28" ht="18">
      <c r="A26" s="118" t="s">
        <v>65</v>
      </c>
      <c r="B26" s="121">
        <f>IF(AND('Sièges (R6)'!$AB$26&gt;0,'Suffrages (R7)'!B26='Suffrages (R7)'!$AA$26),1,0)</f>
        <v>0</v>
      </c>
      <c r="C26" s="121">
        <f>IF(AND('Sièges (R6)'!$AB$26&gt;0,'Suffrages (R7)'!C26='Suffrages (R7)'!$AA$26),1,0)</f>
        <v>0</v>
      </c>
      <c r="D26" s="121">
        <f>IF(AND('Sièges (R6)'!$AB$26&gt;0,'Suffrages (R7)'!D26='Suffrages (R7)'!$AA$26),1,0)</f>
        <v>0</v>
      </c>
      <c r="E26" s="121">
        <f>IF(AND('Sièges (R6)'!$AB$26&gt;0,'Suffrages (R7)'!E26='Suffrages (R7)'!$AA$26),1,0)</f>
        <v>0</v>
      </c>
      <c r="F26" s="121">
        <f>IF(AND('Sièges (R6)'!$AB$26&gt;0,'Suffrages (R7)'!F26='Suffrages (R7)'!$AA$26),1,0)</f>
        <v>0</v>
      </c>
      <c r="G26" s="121">
        <f>IF(AND('Sièges (R6)'!$AB$26&gt;0,'Suffrages (R7)'!G26='Suffrages (R7)'!$AA$26),1,0)</f>
        <v>0</v>
      </c>
      <c r="H26" s="121">
        <f>IF(AND('Sièges (R6)'!$AB$26&gt;0,'Suffrages (R7)'!H26='Suffrages (R7)'!$AA$26),1,0)</f>
        <v>0</v>
      </c>
      <c r="I26" s="121">
        <f>IF(AND('Sièges (R6)'!$AB$26&gt;0,'Suffrages (R7)'!I26='Suffrages (R7)'!$AA$26),1,0)</f>
        <v>0</v>
      </c>
      <c r="J26" s="121">
        <f>IF(AND('Sièges (R6)'!$AB$26&gt;0,'Suffrages (R7)'!J26='Suffrages (R7)'!$AA$26),1,0)</f>
        <v>0</v>
      </c>
      <c r="K26" s="121">
        <f>IF(AND('Sièges (R6)'!$AB$26&gt;0,'Suffrages (R7)'!K26='Suffrages (R7)'!$AA$26),1,0)</f>
        <v>0</v>
      </c>
      <c r="L26" s="121">
        <f>IF(AND('Sièges (R6)'!$AB$26&gt;0,'Suffrages (R7)'!L26='Suffrages (R7)'!$AA$26),1,0)</f>
        <v>0</v>
      </c>
      <c r="M26" s="121">
        <f>IF(AND('Sièges (R6)'!$AB$26&gt;0,'Suffrages (R7)'!M26='Suffrages (R7)'!$AA$26),1,0)</f>
        <v>0</v>
      </c>
      <c r="N26" s="121">
        <f>IF(AND('Sièges (R6)'!$AB$26&gt;0,'Suffrages (R7)'!N26='Suffrages (R7)'!$AA$26),1,0)</f>
        <v>0</v>
      </c>
      <c r="O26" s="121">
        <f>IF(AND('Sièges (R6)'!$AB$26&gt;0,'Suffrages (R7)'!O26='Suffrages (R7)'!$AA$26),1,0)</f>
        <v>0</v>
      </c>
      <c r="P26" s="121">
        <f>IF(AND('Sièges (R6)'!$AB$26&gt;0,'Suffrages (R7)'!P26='Suffrages (R7)'!$AA$26),1,0)</f>
        <v>0</v>
      </c>
      <c r="Q26" s="121">
        <f>IF(AND('Sièges (R6)'!$AB$26&gt;0,'Suffrages (R7)'!Q26='Suffrages (R7)'!$AA$26),1,0)</f>
        <v>0</v>
      </c>
      <c r="R26" s="121">
        <f>IF(AND('Sièges (R6)'!$AB$26&gt;0,'Suffrages (R7)'!R26='Suffrages (R7)'!$AA$26),1,0)</f>
        <v>0</v>
      </c>
      <c r="S26" s="121">
        <f>IF(AND('Sièges (R6)'!$AB$26&gt;0,'Suffrages (R7)'!S26='Suffrages (R7)'!$AA$26),1,0)</f>
        <v>0</v>
      </c>
      <c r="T26" s="121">
        <f>IF(AND('Sièges (R6)'!$AB$26&gt;0,'Suffrages (R7)'!T26='Suffrages (R7)'!$AA$26),1,0)</f>
        <v>0</v>
      </c>
      <c r="U26" s="121">
        <f>IF(AND('Sièges (R6)'!$AB$26&gt;0,'Suffrages (R7)'!U26='Suffrages (R7)'!$AA$26),1,0)</f>
        <v>0</v>
      </c>
      <c r="V26" s="121">
        <f>IF(AND('Sièges (R6)'!$AB$26&gt;0,'Suffrages (R7)'!V26='Suffrages (R7)'!$AA$26),1,0)</f>
        <v>0</v>
      </c>
      <c r="W26" s="121">
        <f>IF(AND('Sièges (R6)'!$AB$26&gt;0,'Suffrages (R7)'!W26='Suffrages (R7)'!$AA$26),1,0)</f>
        <v>0</v>
      </c>
      <c r="X26" s="121">
        <f>IF(AND('Sièges (R6)'!$AB$26&gt;0,'Suffrages (R7)'!X26='Suffrages (R7)'!$AA$26),1,0)</f>
        <v>0</v>
      </c>
      <c r="Y26" s="121">
        <f>IF(AND('Sièges (R6)'!$AB$26&gt;0,'Suffrages (R7)'!Y26='Suffrages (R7)'!$AA$26),1,0)</f>
        <v>0</v>
      </c>
      <c r="Z26" s="121">
        <f>IF(AND('Sièges (R6)'!$AB$26&gt;0,'Suffrages (R7)'!Z26='Suffrages (R7)'!$AA$26),1,0)</f>
        <v>0</v>
      </c>
      <c r="AA26" s="119">
        <f t="shared" si="0"/>
        <v>0</v>
      </c>
      <c r="AB26" s="120">
        <f>'Sièges (R6)'!AB26-AA26</f>
        <v>0</v>
      </c>
    </row>
    <row r="27" spans="1:28" ht="18">
      <c r="A27" s="118" t="s">
        <v>66</v>
      </c>
      <c r="B27" s="121">
        <f>IF(AND('Sièges (R6)'!$AB$27&gt;0,'Suffrages (R7)'!B27='Suffrages (R7)'!$AA$27),1,0)</f>
        <v>0</v>
      </c>
      <c r="C27" s="121">
        <f>IF(AND('Sièges (R6)'!$AB$27&gt;0,'Suffrages (R7)'!C27='Suffrages (R7)'!$AA$27),1,0)</f>
        <v>0</v>
      </c>
      <c r="D27" s="121">
        <f>IF(AND('Sièges (R6)'!$AB$27&gt;0,'Suffrages (R7)'!D27='Suffrages (R7)'!$AA$27),1,0)</f>
        <v>0</v>
      </c>
      <c r="E27" s="121">
        <f>IF(AND('Sièges (R6)'!$AB$27&gt;0,'Suffrages (R7)'!E27='Suffrages (R7)'!$AA$27),1,0)</f>
        <v>0</v>
      </c>
      <c r="F27" s="121">
        <f>IF(AND('Sièges (R6)'!$AB$27&gt;0,'Suffrages (R7)'!F27='Suffrages (R7)'!$AA$27),1,0)</f>
        <v>0</v>
      </c>
      <c r="G27" s="121">
        <f>IF(AND('Sièges (R6)'!$AB$27&gt;0,'Suffrages (R7)'!G27='Suffrages (R7)'!$AA$27),1,0)</f>
        <v>0</v>
      </c>
      <c r="H27" s="121">
        <f>IF(AND('Sièges (R6)'!$AB$27&gt;0,'Suffrages (R7)'!H27='Suffrages (R7)'!$AA$27),1,0)</f>
        <v>0</v>
      </c>
      <c r="I27" s="121">
        <f>IF(AND('Sièges (R6)'!$AB$27&gt;0,'Suffrages (R7)'!I27='Suffrages (R7)'!$AA$27),1,0)</f>
        <v>0</v>
      </c>
      <c r="J27" s="121">
        <f>IF(AND('Sièges (R6)'!$AB$27&gt;0,'Suffrages (R7)'!J27='Suffrages (R7)'!$AA$27),1,0)</f>
        <v>0</v>
      </c>
      <c r="K27" s="121">
        <f>IF(AND('Sièges (R6)'!$AB$27&gt;0,'Suffrages (R7)'!K27='Suffrages (R7)'!$AA$27),1,0)</f>
        <v>0</v>
      </c>
      <c r="L27" s="121">
        <f>IF(AND('Sièges (R6)'!$AB$27&gt;0,'Suffrages (R7)'!L27='Suffrages (R7)'!$AA$27),1,0)</f>
        <v>0</v>
      </c>
      <c r="M27" s="121">
        <f>IF(AND('Sièges (R6)'!$AB$27&gt;0,'Suffrages (R7)'!M27='Suffrages (R7)'!$AA$27),1,0)</f>
        <v>0</v>
      </c>
      <c r="N27" s="121">
        <f>IF(AND('Sièges (R6)'!$AB$27&gt;0,'Suffrages (R7)'!N27='Suffrages (R7)'!$AA$27),1,0)</f>
        <v>0</v>
      </c>
      <c r="O27" s="121">
        <f>IF(AND('Sièges (R6)'!$AB$27&gt;0,'Suffrages (R7)'!O27='Suffrages (R7)'!$AA$27),1,0)</f>
        <v>0</v>
      </c>
      <c r="P27" s="121">
        <f>IF(AND('Sièges (R6)'!$AB$27&gt;0,'Suffrages (R7)'!P27='Suffrages (R7)'!$AA$27),1,0)</f>
        <v>0</v>
      </c>
      <c r="Q27" s="121">
        <f>IF(AND('Sièges (R6)'!$AB$27&gt;0,'Suffrages (R7)'!Q27='Suffrages (R7)'!$AA$27),1,0)</f>
        <v>0</v>
      </c>
      <c r="R27" s="121">
        <f>IF(AND('Sièges (R6)'!$AB$27&gt;0,'Suffrages (R7)'!R27='Suffrages (R7)'!$AA$27),1,0)</f>
        <v>0</v>
      </c>
      <c r="S27" s="121">
        <f>IF(AND('Sièges (R6)'!$AB$27&gt;0,'Suffrages (R7)'!S27='Suffrages (R7)'!$AA$27),1,0)</f>
        <v>0</v>
      </c>
      <c r="T27" s="121">
        <f>IF(AND('Sièges (R6)'!$AB$27&gt;0,'Suffrages (R7)'!T27='Suffrages (R7)'!$AA$27),1,0)</f>
        <v>0</v>
      </c>
      <c r="U27" s="121">
        <f>IF(AND('Sièges (R6)'!$AB$27&gt;0,'Suffrages (R7)'!U27='Suffrages (R7)'!$AA$27),1,0)</f>
        <v>0</v>
      </c>
      <c r="V27" s="121">
        <f>IF(AND('Sièges (R6)'!$AB$27&gt;0,'Suffrages (R7)'!V27='Suffrages (R7)'!$AA$27),1,0)</f>
        <v>0</v>
      </c>
      <c r="W27" s="121">
        <f>IF(AND('Sièges (R6)'!$AB$27&gt;0,'Suffrages (R7)'!W27='Suffrages (R7)'!$AA$27),1,0)</f>
        <v>0</v>
      </c>
      <c r="X27" s="121">
        <f>IF(AND('Sièges (R6)'!$AB$27&gt;0,'Suffrages (R7)'!X27='Suffrages (R7)'!$AA$27),1,0)</f>
        <v>0</v>
      </c>
      <c r="Y27" s="121">
        <f>IF(AND('Sièges (R6)'!$AB$27&gt;0,'Suffrages (R7)'!Y27='Suffrages (R7)'!$AA$27),1,0)</f>
        <v>0</v>
      </c>
      <c r="Z27" s="121">
        <f>IF(AND('Sièges (R6)'!$AB$27&gt;0,'Suffrages (R7)'!Z27='Suffrages (R7)'!$AA$27),1,0)</f>
        <v>0</v>
      </c>
      <c r="AA27" s="119">
        <f t="shared" si="0"/>
        <v>0</v>
      </c>
      <c r="AB27" s="120">
        <f>'Sièges (R6)'!AB27-AA27</f>
        <v>0</v>
      </c>
    </row>
    <row r="28" spans="1:28" ht="18">
      <c r="A28" s="118" t="s">
        <v>67</v>
      </c>
      <c r="B28" s="121">
        <f>IF(AND('Sièges (R6)'!$AB$28&gt;0,'Suffrages (R7)'!B28='Suffrages (R7)'!$AA$28),1,0)</f>
        <v>0</v>
      </c>
      <c r="C28" s="121">
        <f>IF(AND('Sièges (R6)'!$AB$28&gt;0,'Suffrages (R7)'!C28='Suffrages (R7)'!$AA$28),1,0)</f>
        <v>0</v>
      </c>
      <c r="D28" s="121">
        <f>IF(AND('Sièges (R6)'!$AB$28&gt;0,'Suffrages (R7)'!D28='Suffrages (R7)'!$AA$28),1,0)</f>
        <v>0</v>
      </c>
      <c r="E28" s="121">
        <f>IF(AND('Sièges (R6)'!$AB$28&gt;0,'Suffrages (R7)'!E28='Suffrages (R7)'!$AA$28),1,0)</f>
        <v>0</v>
      </c>
      <c r="F28" s="121">
        <f>IF(AND('Sièges (R6)'!$AB$28&gt;0,'Suffrages (R7)'!F28='Suffrages (R7)'!$AA$28),1,0)</f>
        <v>0</v>
      </c>
      <c r="G28" s="121">
        <f>IF(AND('Sièges (R6)'!$AB$28&gt;0,'Suffrages (R7)'!G28='Suffrages (R7)'!$AA$28),1,0)</f>
        <v>0</v>
      </c>
      <c r="H28" s="121">
        <f>IF(AND('Sièges (R6)'!$AB$28&gt;0,'Suffrages (R7)'!H28='Suffrages (R7)'!$AA$28),1,0)</f>
        <v>0</v>
      </c>
      <c r="I28" s="121">
        <f>IF(AND('Sièges (R6)'!$AB$28&gt;0,'Suffrages (R7)'!I28='Suffrages (R7)'!$AA$28),1,0)</f>
        <v>0</v>
      </c>
      <c r="J28" s="121">
        <f>IF(AND('Sièges (R6)'!$AB$28&gt;0,'Suffrages (R7)'!J28='Suffrages (R7)'!$AA$28),1,0)</f>
        <v>0</v>
      </c>
      <c r="K28" s="121">
        <f>IF(AND('Sièges (R6)'!$AB$28&gt;0,'Suffrages (R7)'!K28='Suffrages (R7)'!$AA$28),1,0)</f>
        <v>0</v>
      </c>
      <c r="L28" s="121">
        <f>IF(AND('Sièges (R6)'!$AB$28&gt;0,'Suffrages (R7)'!L28='Suffrages (R7)'!$AA$28),1,0)</f>
        <v>0</v>
      </c>
      <c r="M28" s="121">
        <f>IF(AND('Sièges (R6)'!$AB$28&gt;0,'Suffrages (R7)'!M28='Suffrages (R7)'!$AA$28),1,0)</f>
        <v>0</v>
      </c>
      <c r="N28" s="121">
        <f>IF(AND('Sièges (R6)'!$AB$28&gt;0,'Suffrages (R7)'!N28='Suffrages (R7)'!$AA$28),1,0)</f>
        <v>0</v>
      </c>
      <c r="O28" s="121">
        <f>IF(AND('Sièges (R6)'!$AB$28&gt;0,'Suffrages (R7)'!O28='Suffrages (R7)'!$AA$28),1,0)</f>
        <v>0</v>
      </c>
      <c r="P28" s="121">
        <f>IF(AND('Sièges (R6)'!$AB$28&gt;0,'Suffrages (R7)'!P28='Suffrages (R7)'!$AA$28),1,0)</f>
        <v>0</v>
      </c>
      <c r="Q28" s="121">
        <f>IF(AND('Sièges (R6)'!$AB$28&gt;0,'Suffrages (R7)'!Q28='Suffrages (R7)'!$AA$28),1,0)</f>
        <v>0</v>
      </c>
      <c r="R28" s="121">
        <f>IF(AND('Sièges (R6)'!$AB$28&gt;0,'Suffrages (R7)'!R28='Suffrages (R7)'!$AA$28),1,0)</f>
        <v>0</v>
      </c>
      <c r="S28" s="121">
        <f>IF(AND('Sièges (R6)'!$AB$28&gt;0,'Suffrages (R7)'!S28='Suffrages (R7)'!$AA$28),1,0)</f>
        <v>0</v>
      </c>
      <c r="T28" s="121">
        <f>IF(AND('Sièges (R6)'!$AB$28&gt;0,'Suffrages (R7)'!T28='Suffrages (R7)'!$AA$28),1,0)</f>
        <v>0</v>
      </c>
      <c r="U28" s="121">
        <f>IF(AND('Sièges (R6)'!$AB$28&gt;0,'Suffrages (R7)'!U28='Suffrages (R7)'!$AA$28),1,0)</f>
        <v>0</v>
      </c>
      <c r="V28" s="121">
        <f>IF(AND('Sièges (R6)'!$AB$28&gt;0,'Suffrages (R7)'!V28='Suffrages (R7)'!$AA$28),1,0)</f>
        <v>0</v>
      </c>
      <c r="W28" s="121">
        <f>IF(AND('Sièges (R6)'!$AB$28&gt;0,'Suffrages (R7)'!W28='Suffrages (R7)'!$AA$28),1,0)</f>
        <v>0</v>
      </c>
      <c r="X28" s="121">
        <f>IF(AND('Sièges (R6)'!$AB$28&gt;0,'Suffrages (R7)'!X28='Suffrages (R7)'!$AA$28),1,0)</f>
        <v>0</v>
      </c>
      <c r="Y28" s="121">
        <f>IF(AND('Sièges (R6)'!$AB$28&gt;0,'Suffrages (R7)'!Y28='Suffrages (R7)'!$AA$28),1,0)</f>
        <v>0</v>
      </c>
      <c r="Z28" s="121">
        <f>IF(AND('Sièges (R6)'!$AB$28&gt;0,'Suffrages (R7)'!Z28='Suffrages (R7)'!$AA$28),1,0)</f>
        <v>0</v>
      </c>
      <c r="AA28" s="119">
        <f t="shared" si="0"/>
        <v>0</v>
      </c>
      <c r="AB28" s="120">
        <f>'Sièges (R6)'!AB28-AA28</f>
        <v>0</v>
      </c>
    </row>
    <row r="29" spans="1:28" ht="18">
      <c r="A29" s="118" t="s">
        <v>68</v>
      </c>
      <c r="B29" s="121">
        <f>IF(AND('Sièges (R6)'!$AB$29&gt;0,'Suffrages (R7)'!B29='Suffrages (R7)'!$AA$29),1,0)</f>
        <v>0</v>
      </c>
      <c r="C29" s="121">
        <f>IF(AND('Sièges (R6)'!$AB$29&gt;0,'Suffrages (R7)'!C29='Suffrages (R7)'!$AA$29),1,0)</f>
        <v>0</v>
      </c>
      <c r="D29" s="121">
        <f>IF(AND('Sièges (R6)'!$AB$29&gt;0,'Suffrages (R7)'!D29='Suffrages (R7)'!$AA$29),1,0)</f>
        <v>0</v>
      </c>
      <c r="E29" s="121">
        <f>IF(AND('Sièges (R6)'!$AB$29&gt;0,'Suffrages (R7)'!E29='Suffrages (R7)'!$AA$29),1,0)</f>
        <v>0</v>
      </c>
      <c r="F29" s="121">
        <f>IF(AND('Sièges (R6)'!$AB$29&gt;0,'Suffrages (R7)'!F29='Suffrages (R7)'!$AA$29),1,0)</f>
        <v>0</v>
      </c>
      <c r="G29" s="121">
        <f>IF(AND('Sièges (R6)'!$AB$29&gt;0,'Suffrages (R7)'!G29='Suffrages (R7)'!$AA$29),1,0)</f>
        <v>0</v>
      </c>
      <c r="H29" s="121">
        <f>IF(AND('Sièges (R6)'!$AB$29&gt;0,'Suffrages (R7)'!H29='Suffrages (R7)'!$AA$29),1,0)</f>
        <v>0</v>
      </c>
      <c r="I29" s="121">
        <f>IF(AND('Sièges (R6)'!$AB$29&gt;0,'Suffrages (R7)'!I29='Suffrages (R7)'!$AA$29),1,0)</f>
        <v>0</v>
      </c>
      <c r="J29" s="121">
        <f>IF(AND('Sièges (R6)'!$AB$29&gt;0,'Suffrages (R7)'!J29='Suffrages (R7)'!$AA$29),1,0)</f>
        <v>0</v>
      </c>
      <c r="K29" s="121">
        <f>IF(AND('Sièges (R6)'!$AB$29&gt;0,'Suffrages (R7)'!K29='Suffrages (R7)'!$AA$29),1,0)</f>
        <v>0</v>
      </c>
      <c r="L29" s="121">
        <f>IF(AND('Sièges (R6)'!$AB$29&gt;0,'Suffrages (R7)'!L29='Suffrages (R7)'!$AA$29),1,0)</f>
        <v>0</v>
      </c>
      <c r="M29" s="121">
        <f>IF(AND('Sièges (R6)'!$AB$29&gt;0,'Suffrages (R7)'!M29='Suffrages (R7)'!$AA$29),1,0)</f>
        <v>0</v>
      </c>
      <c r="N29" s="121">
        <f>IF(AND('Sièges (R6)'!$AB$29&gt;0,'Suffrages (R7)'!N29='Suffrages (R7)'!$AA$29),1,0)</f>
        <v>0</v>
      </c>
      <c r="O29" s="121">
        <f>IF(AND('Sièges (R6)'!$AB$29&gt;0,'Suffrages (R7)'!O29='Suffrages (R7)'!$AA$29),1,0)</f>
        <v>0</v>
      </c>
      <c r="P29" s="121">
        <f>IF(AND('Sièges (R6)'!$AB$29&gt;0,'Suffrages (R7)'!P29='Suffrages (R7)'!$AA$29),1,0)</f>
        <v>0</v>
      </c>
      <c r="Q29" s="121">
        <f>IF(AND('Sièges (R6)'!$AB$29&gt;0,'Suffrages (R7)'!Q29='Suffrages (R7)'!$AA$29),1,0)</f>
        <v>0</v>
      </c>
      <c r="R29" s="121">
        <f>IF(AND('Sièges (R6)'!$AB$29&gt;0,'Suffrages (R7)'!R29='Suffrages (R7)'!$AA$29),1,0)</f>
        <v>0</v>
      </c>
      <c r="S29" s="121">
        <f>IF(AND('Sièges (R6)'!$AB$29&gt;0,'Suffrages (R7)'!S29='Suffrages (R7)'!$AA$29),1,0)</f>
        <v>0</v>
      </c>
      <c r="T29" s="121">
        <f>IF(AND('Sièges (R6)'!$AB$29&gt;0,'Suffrages (R7)'!T29='Suffrages (R7)'!$AA$29),1,0)</f>
        <v>0</v>
      </c>
      <c r="U29" s="121">
        <f>IF(AND('Sièges (R6)'!$AB$29&gt;0,'Suffrages (R7)'!U29='Suffrages (R7)'!$AA$29),1,0)</f>
        <v>0</v>
      </c>
      <c r="V29" s="121">
        <f>IF(AND('Sièges (R6)'!$AB$29&gt;0,'Suffrages (R7)'!V29='Suffrages (R7)'!$AA$29),1,0)</f>
        <v>0</v>
      </c>
      <c r="W29" s="121">
        <f>IF(AND('Sièges (R6)'!$AB$29&gt;0,'Suffrages (R7)'!W29='Suffrages (R7)'!$AA$29),1,0)</f>
        <v>0</v>
      </c>
      <c r="X29" s="121">
        <f>IF(AND('Sièges (R6)'!$AB$29&gt;0,'Suffrages (R7)'!X29='Suffrages (R7)'!$AA$29),1,0)</f>
        <v>0</v>
      </c>
      <c r="Y29" s="121">
        <f>IF(AND('Sièges (R6)'!$AB$29&gt;0,'Suffrages (R7)'!Y29='Suffrages (R7)'!$AA$29),1,0)</f>
        <v>0</v>
      </c>
      <c r="Z29" s="121">
        <f>IF(AND('Sièges (R6)'!$AB$29&gt;0,'Suffrages (R7)'!Z29='Suffrages (R7)'!$AA$29),1,0)</f>
        <v>0</v>
      </c>
      <c r="AA29" s="119">
        <f t="shared" si="0"/>
        <v>0</v>
      </c>
      <c r="AB29" s="120">
        <f>'Sièges (R6)'!AB29-AA29</f>
        <v>0</v>
      </c>
    </row>
    <row r="30" spans="1:28" ht="18">
      <c r="A30" s="118" t="s">
        <v>69</v>
      </c>
      <c r="B30" s="121">
        <f>IF(AND('Sièges (R6)'!$AB$30&gt;0,'Suffrages (R7)'!B30='Suffrages (R7)'!$AA$30),1,0)</f>
        <v>0</v>
      </c>
      <c r="C30" s="121">
        <f>IF(AND('Sièges (R6)'!$AB$30&gt;0,'Suffrages (R7)'!C30='Suffrages (R7)'!$AA$30),1,0)</f>
        <v>0</v>
      </c>
      <c r="D30" s="121">
        <f>IF(AND('Sièges (R6)'!$AB$30&gt;0,'Suffrages (R7)'!D30='Suffrages (R7)'!$AA$30),1,0)</f>
        <v>0</v>
      </c>
      <c r="E30" s="121">
        <f>IF(AND('Sièges (R6)'!$AB$30&gt;0,'Suffrages (R7)'!E30='Suffrages (R7)'!$AA$30),1,0)</f>
        <v>0</v>
      </c>
      <c r="F30" s="121">
        <f>IF(AND('Sièges (R6)'!$AB$30&gt;0,'Suffrages (R7)'!F30='Suffrages (R7)'!$AA$30),1,0)</f>
        <v>0</v>
      </c>
      <c r="G30" s="121">
        <f>IF(AND('Sièges (R6)'!$AB$30&gt;0,'Suffrages (R7)'!G30='Suffrages (R7)'!$AA$30),1,0)</f>
        <v>0</v>
      </c>
      <c r="H30" s="121">
        <f>IF(AND('Sièges (R6)'!$AB$30&gt;0,'Suffrages (R7)'!H30='Suffrages (R7)'!$AA$30),1,0)</f>
        <v>0</v>
      </c>
      <c r="I30" s="121">
        <f>IF(AND('Sièges (R6)'!$AB$30&gt;0,'Suffrages (R7)'!I30='Suffrages (R7)'!$AA$30),1,0)</f>
        <v>0</v>
      </c>
      <c r="J30" s="121">
        <f>IF(AND('Sièges (R6)'!$AB$30&gt;0,'Suffrages (R7)'!J30='Suffrages (R7)'!$AA$30),1,0)</f>
        <v>0</v>
      </c>
      <c r="K30" s="121">
        <f>IF(AND('Sièges (R6)'!$AB$30&gt;0,'Suffrages (R7)'!K30='Suffrages (R7)'!$AA$30),1,0)</f>
        <v>0</v>
      </c>
      <c r="L30" s="121">
        <f>IF(AND('Sièges (R6)'!$AB$30&gt;0,'Suffrages (R7)'!L30='Suffrages (R7)'!$AA$30),1,0)</f>
        <v>0</v>
      </c>
      <c r="M30" s="121">
        <f>IF(AND('Sièges (R6)'!$AB$30&gt;0,'Suffrages (R7)'!M30='Suffrages (R7)'!$AA$30),1,0)</f>
        <v>0</v>
      </c>
      <c r="N30" s="121">
        <f>IF(AND('Sièges (R6)'!$AB$30&gt;0,'Suffrages (R7)'!N30='Suffrages (R7)'!$AA$30),1,0)</f>
        <v>0</v>
      </c>
      <c r="O30" s="121">
        <f>IF(AND('Sièges (R6)'!$AB$30&gt;0,'Suffrages (R7)'!O30='Suffrages (R7)'!$AA$30),1,0)</f>
        <v>0</v>
      </c>
      <c r="P30" s="121">
        <f>IF(AND('Sièges (R6)'!$AB$30&gt;0,'Suffrages (R7)'!P30='Suffrages (R7)'!$AA$30),1,0)</f>
        <v>0</v>
      </c>
      <c r="Q30" s="121">
        <f>IF(AND('Sièges (R6)'!$AB$30&gt;0,'Suffrages (R7)'!Q30='Suffrages (R7)'!$AA$30),1,0)</f>
        <v>0</v>
      </c>
      <c r="R30" s="121">
        <f>IF(AND('Sièges (R6)'!$AB$30&gt;0,'Suffrages (R7)'!R30='Suffrages (R7)'!$AA$30),1,0)</f>
        <v>0</v>
      </c>
      <c r="S30" s="121">
        <f>IF(AND('Sièges (R6)'!$AB$30&gt;0,'Suffrages (R7)'!S30='Suffrages (R7)'!$AA$30),1,0)</f>
        <v>0</v>
      </c>
      <c r="T30" s="121">
        <f>IF(AND('Sièges (R6)'!$AB$30&gt;0,'Suffrages (R7)'!T30='Suffrages (R7)'!$AA$30),1,0)</f>
        <v>0</v>
      </c>
      <c r="U30" s="121">
        <f>IF(AND('Sièges (R6)'!$AB$30&gt;0,'Suffrages (R7)'!U30='Suffrages (R7)'!$AA$30),1,0)</f>
        <v>0</v>
      </c>
      <c r="V30" s="121">
        <f>IF(AND('Sièges (R6)'!$AB$30&gt;0,'Suffrages (R7)'!V30='Suffrages (R7)'!$AA$30),1,0)</f>
        <v>0</v>
      </c>
      <c r="W30" s="121">
        <f>IF(AND('Sièges (R6)'!$AB$30&gt;0,'Suffrages (R7)'!W30='Suffrages (R7)'!$AA$30),1,0)</f>
        <v>0</v>
      </c>
      <c r="X30" s="121">
        <f>IF(AND('Sièges (R6)'!$AB$30&gt;0,'Suffrages (R7)'!X30='Suffrages (R7)'!$AA$30),1,0)</f>
        <v>0</v>
      </c>
      <c r="Y30" s="121">
        <f>IF(AND('Sièges (R6)'!$AB$30&gt;0,'Suffrages (R7)'!Y30='Suffrages (R7)'!$AA$30),1,0)</f>
        <v>0</v>
      </c>
      <c r="Z30" s="121">
        <f>IF(AND('Sièges (R6)'!$AB$30&gt;0,'Suffrages (R7)'!Z30='Suffrages (R7)'!$AA$30),1,0)</f>
        <v>0</v>
      </c>
      <c r="AA30" s="119">
        <f t="shared" si="0"/>
        <v>0</v>
      </c>
      <c r="AB30" s="120">
        <f>'Sièges (R6)'!AB30-AA30</f>
        <v>0</v>
      </c>
    </row>
    <row r="31" spans="1:28" ht="18">
      <c r="A31" s="118" t="s">
        <v>70</v>
      </c>
      <c r="B31" s="121">
        <f>IF(AND('Sièges (R6)'!$AB$31&gt;0,'Suffrages (R7)'!B31='Suffrages (R7)'!$AA$31),1,0)</f>
        <v>0</v>
      </c>
      <c r="C31" s="121">
        <f>IF(AND('Sièges (R6)'!$AB$31&gt;0,'Suffrages (R7)'!C31='Suffrages (R7)'!$AA$31),1,0)</f>
        <v>0</v>
      </c>
      <c r="D31" s="121">
        <f>IF(AND('Sièges (R6)'!$AB$31&gt;0,'Suffrages (R7)'!D31='Suffrages (R7)'!$AA$31),1,0)</f>
        <v>0</v>
      </c>
      <c r="E31" s="121">
        <f>IF(AND('Sièges (R6)'!$AB$31&gt;0,'Suffrages (R7)'!E31='Suffrages (R7)'!$AA$31),1,0)</f>
        <v>0</v>
      </c>
      <c r="F31" s="121">
        <f>IF(AND('Sièges (R6)'!$AB$31&gt;0,'Suffrages (R7)'!F31='Suffrages (R7)'!$AA$31),1,0)</f>
        <v>0</v>
      </c>
      <c r="G31" s="121">
        <f>IF(AND('Sièges (R6)'!$AB$31&gt;0,'Suffrages (R7)'!G31='Suffrages (R7)'!$AA$31),1,0)</f>
        <v>0</v>
      </c>
      <c r="H31" s="121">
        <f>IF(AND('Sièges (R6)'!$AB$31&gt;0,'Suffrages (R7)'!H31='Suffrages (R7)'!$AA$31),1,0)</f>
        <v>0</v>
      </c>
      <c r="I31" s="121">
        <f>IF(AND('Sièges (R6)'!$AB$31&gt;0,'Suffrages (R7)'!I31='Suffrages (R7)'!$AA$31),1,0)</f>
        <v>0</v>
      </c>
      <c r="J31" s="121">
        <f>IF(AND('Sièges (R6)'!$AB$31&gt;0,'Suffrages (R7)'!J31='Suffrages (R7)'!$AA$31),1,0)</f>
        <v>0</v>
      </c>
      <c r="K31" s="121">
        <f>IF(AND('Sièges (R6)'!$AB$31&gt;0,'Suffrages (R7)'!K31='Suffrages (R7)'!$AA$31),1,0)</f>
        <v>0</v>
      </c>
      <c r="L31" s="121">
        <f>IF(AND('Sièges (R6)'!$AB$31&gt;0,'Suffrages (R7)'!L31='Suffrages (R7)'!$AA$31),1,0)</f>
        <v>0</v>
      </c>
      <c r="M31" s="121">
        <f>IF(AND('Sièges (R6)'!$AB$31&gt;0,'Suffrages (R7)'!M31='Suffrages (R7)'!$AA$31),1,0)</f>
        <v>0</v>
      </c>
      <c r="N31" s="121">
        <f>IF(AND('Sièges (R6)'!$AB$31&gt;0,'Suffrages (R7)'!N31='Suffrages (R7)'!$AA$31),1,0)</f>
        <v>0</v>
      </c>
      <c r="O31" s="121">
        <f>IF(AND('Sièges (R6)'!$AB$31&gt;0,'Suffrages (R7)'!O31='Suffrages (R7)'!$AA$31),1,0)</f>
        <v>0</v>
      </c>
      <c r="P31" s="121">
        <f>IF(AND('Sièges (R6)'!$AB$31&gt;0,'Suffrages (R7)'!P31='Suffrages (R7)'!$AA$31),1,0)</f>
        <v>0</v>
      </c>
      <c r="Q31" s="121">
        <f>IF(AND('Sièges (R6)'!$AB$31&gt;0,'Suffrages (R7)'!Q31='Suffrages (R7)'!$AA$31),1,0)</f>
        <v>0</v>
      </c>
      <c r="R31" s="121">
        <f>IF(AND('Sièges (R6)'!$AB$31&gt;0,'Suffrages (R7)'!R31='Suffrages (R7)'!$AA$31),1,0)</f>
        <v>0</v>
      </c>
      <c r="S31" s="121">
        <f>IF(AND('Sièges (R6)'!$AB$31&gt;0,'Suffrages (R7)'!S31='Suffrages (R7)'!$AA$31),1,0)</f>
        <v>0</v>
      </c>
      <c r="T31" s="121">
        <f>IF(AND('Sièges (R6)'!$AB$31&gt;0,'Suffrages (R7)'!T31='Suffrages (R7)'!$AA$31),1,0)</f>
        <v>0</v>
      </c>
      <c r="U31" s="121">
        <f>IF(AND('Sièges (R6)'!$AB$31&gt;0,'Suffrages (R7)'!U31='Suffrages (R7)'!$AA$31),1,0)</f>
        <v>0</v>
      </c>
      <c r="V31" s="121">
        <f>IF(AND('Sièges (R6)'!$AB$31&gt;0,'Suffrages (R7)'!V31='Suffrages (R7)'!$AA$31),1,0)</f>
        <v>0</v>
      </c>
      <c r="W31" s="121">
        <f>IF(AND('Sièges (R6)'!$AB$31&gt;0,'Suffrages (R7)'!W31='Suffrages (R7)'!$AA$31),1,0)</f>
        <v>0</v>
      </c>
      <c r="X31" s="121">
        <f>IF(AND('Sièges (R6)'!$AB$31&gt;0,'Suffrages (R7)'!X31='Suffrages (R7)'!$AA$31),1,0)</f>
        <v>0</v>
      </c>
      <c r="Y31" s="121">
        <f>IF(AND('Sièges (R6)'!$AB$31&gt;0,'Suffrages (R7)'!Y31='Suffrages (R7)'!$AA$31),1,0)</f>
        <v>0</v>
      </c>
      <c r="Z31" s="121">
        <f>IF(AND('Sièges (R6)'!$AB$31&gt;0,'Suffrages (R7)'!Z31='Suffrages (R7)'!$AA$31),1,0)</f>
        <v>0</v>
      </c>
      <c r="AA31" s="119">
        <f t="shared" si="0"/>
        <v>0</v>
      </c>
      <c r="AB31" s="120">
        <f>'Sièges (R6)'!AB31-AA31</f>
        <v>0</v>
      </c>
    </row>
    <row r="32" spans="1:28" ht="18">
      <c r="A32" s="118" t="s">
        <v>71</v>
      </c>
      <c r="B32" s="121">
        <f>IF(AND('Sièges (R6)'!$AB$32&gt;0,'Suffrages (R7)'!B32='Suffrages (R7)'!$AA$32),1,0)</f>
        <v>0</v>
      </c>
      <c r="C32" s="121">
        <f>IF(AND('Sièges (R6)'!$AB$32&gt;0,'Suffrages (R7)'!C32='Suffrages (R7)'!$AA$32),1,0)</f>
        <v>0</v>
      </c>
      <c r="D32" s="121">
        <f>IF(AND('Sièges (R6)'!$AB$32&gt;0,'Suffrages (R7)'!D32='Suffrages (R7)'!$AA$32),1,0)</f>
        <v>0</v>
      </c>
      <c r="E32" s="121">
        <f>IF(AND('Sièges (R6)'!$AB$32&gt;0,'Suffrages (R7)'!E32='Suffrages (R7)'!$AA$32),1,0)</f>
        <v>0</v>
      </c>
      <c r="F32" s="121">
        <f>IF(AND('Sièges (R6)'!$AB$32&gt;0,'Suffrages (R7)'!F32='Suffrages (R7)'!$AA$32),1,0)</f>
        <v>0</v>
      </c>
      <c r="G32" s="121">
        <f>IF(AND('Sièges (R6)'!$AB$32&gt;0,'Suffrages (R7)'!G32='Suffrages (R7)'!$AA$32),1,0)</f>
        <v>0</v>
      </c>
      <c r="H32" s="121">
        <f>IF(AND('Sièges (R6)'!$AB$32&gt;0,'Suffrages (R7)'!H32='Suffrages (R7)'!$AA$32),1,0)</f>
        <v>0</v>
      </c>
      <c r="I32" s="121">
        <f>IF(AND('Sièges (R6)'!$AB$32&gt;0,'Suffrages (R7)'!I32='Suffrages (R7)'!$AA$32),1,0)</f>
        <v>0</v>
      </c>
      <c r="J32" s="121">
        <f>IF(AND('Sièges (R6)'!$AB$32&gt;0,'Suffrages (R7)'!J32='Suffrages (R7)'!$AA$32),1,0)</f>
        <v>0</v>
      </c>
      <c r="K32" s="121">
        <f>IF(AND('Sièges (R6)'!$AB$32&gt;0,'Suffrages (R7)'!K32='Suffrages (R7)'!$AA$32),1,0)</f>
        <v>0</v>
      </c>
      <c r="L32" s="121">
        <f>IF(AND('Sièges (R6)'!$AB$32&gt;0,'Suffrages (R7)'!L32='Suffrages (R7)'!$AA$32),1,0)</f>
        <v>0</v>
      </c>
      <c r="M32" s="121">
        <f>IF(AND('Sièges (R6)'!$AB$32&gt;0,'Suffrages (R7)'!M32='Suffrages (R7)'!$AA$32),1,0)</f>
        <v>0</v>
      </c>
      <c r="N32" s="121">
        <f>IF(AND('Sièges (R6)'!$AB$32&gt;0,'Suffrages (R7)'!N32='Suffrages (R7)'!$AA$32),1,0)</f>
        <v>0</v>
      </c>
      <c r="O32" s="121">
        <f>IF(AND('Sièges (R6)'!$AB$32&gt;0,'Suffrages (R7)'!O32='Suffrages (R7)'!$AA$32),1,0)</f>
        <v>0</v>
      </c>
      <c r="P32" s="121">
        <f>IF(AND('Sièges (R6)'!$AB$32&gt;0,'Suffrages (R7)'!P32='Suffrages (R7)'!$AA$32),1,0)</f>
        <v>0</v>
      </c>
      <c r="Q32" s="121">
        <f>IF(AND('Sièges (R6)'!$AB$32&gt;0,'Suffrages (R7)'!Q32='Suffrages (R7)'!$AA$32),1,0)</f>
        <v>0</v>
      </c>
      <c r="R32" s="121">
        <f>IF(AND('Sièges (R6)'!$AB$32&gt;0,'Suffrages (R7)'!R32='Suffrages (R7)'!$AA$32),1,0)</f>
        <v>0</v>
      </c>
      <c r="S32" s="121">
        <f>IF(AND('Sièges (R6)'!$AB$32&gt;0,'Suffrages (R7)'!S32='Suffrages (R7)'!$AA$32),1,0)</f>
        <v>0</v>
      </c>
      <c r="T32" s="121">
        <f>IF(AND('Sièges (R6)'!$AB$32&gt;0,'Suffrages (R7)'!T32='Suffrages (R7)'!$AA$32),1,0)</f>
        <v>0</v>
      </c>
      <c r="U32" s="121">
        <f>IF(AND('Sièges (R6)'!$AB$32&gt;0,'Suffrages (R7)'!U32='Suffrages (R7)'!$AA$32),1,0)</f>
        <v>0</v>
      </c>
      <c r="V32" s="121">
        <f>IF(AND('Sièges (R6)'!$AB$32&gt;0,'Suffrages (R7)'!V32='Suffrages (R7)'!$AA$32),1,0)</f>
        <v>0</v>
      </c>
      <c r="W32" s="121">
        <f>IF(AND('Sièges (R6)'!$AB$32&gt;0,'Suffrages (R7)'!W32='Suffrages (R7)'!$AA$32),1,0)</f>
        <v>0</v>
      </c>
      <c r="X32" s="121">
        <f>IF(AND('Sièges (R6)'!$AB$32&gt;0,'Suffrages (R7)'!X32='Suffrages (R7)'!$AA$32),1,0)</f>
        <v>0</v>
      </c>
      <c r="Y32" s="121">
        <f>IF(AND('Sièges (R6)'!$AB$32&gt;0,'Suffrages (R7)'!Y32='Suffrages (R7)'!$AA$32),1,0)</f>
        <v>0</v>
      </c>
      <c r="Z32" s="121">
        <f>IF(AND('Sièges (R6)'!$AB$32&gt;0,'Suffrages (R7)'!Z32='Suffrages (R7)'!$AA$32),1,0)</f>
        <v>0</v>
      </c>
      <c r="AA32" s="119">
        <f t="shared" si="0"/>
        <v>0</v>
      </c>
      <c r="AB32" s="120">
        <f>'Sièges (R6)'!AB32-AA32</f>
        <v>0</v>
      </c>
    </row>
    <row r="33" spans="1:28" ht="31.5" customHeight="1">
      <c r="A33" s="118" t="s">
        <v>201</v>
      </c>
      <c r="B33" s="121">
        <f>IF(AND('Sièges (R6)'!$AB$33&gt;0,'Suffrages (R7)'!B33='Suffrages (R7)'!$AA$33),1,0)</f>
        <v>0</v>
      </c>
      <c r="C33" s="121">
        <f>IF(AND('Sièges (R6)'!$AB$33&gt;0,'Suffrages (R7)'!C33='Suffrages (R7)'!$AA$33),1,0)</f>
        <v>0</v>
      </c>
      <c r="D33" s="121">
        <f>IF(AND('Sièges (R6)'!$AB$33&gt;0,'Suffrages (R7)'!D33='Suffrages (R7)'!$AA$33),1,0)</f>
        <v>0</v>
      </c>
      <c r="E33" s="121">
        <f>IF(AND('Sièges (R6)'!$AB$33&gt;0,'Suffrages (R7)'!E33='Suffrages (R7)'!$AA$33),1,0)</f>
        <v>0</v>
      </c>
      <c r="F33" s="121">
        <f>IF(AND('Sièges (R6)'!$AB$33&gt;0,'Suffrages (R7)'!F33='Suffrages (R7)'!$AA$33),1,0)</f>
        <v>0</v>
      </c>
      <c r="G33" s="121">
        <f>IF(AND('Sièges (R6)'!$AB$33&gt;0,'Suffrages (R7)'!G33='Suffrages (R7)'!$AA$33),1,0)</f>
        <v>0</v>
      </c>
      <c r="H33" s="121">
        <f>IF(AND('Sièges (R6)'!$AB$33&gt;0,'Suffrages (R7)'!H33='Suffrages (R7)'!$AA$33),1,0)</f>
        <v>0</v>
      </c>
      <c r="I33" s="121">
        <f>IF(AND('Sièges (R6)'!$AB$33&gt;0,'Suffrages (R7)'!I33='Suffrages (R7)'!$AA$33),1,0)</f>
        <v>0</v>
      </c>
      <c r="J33" s="121">
        <f>IF(AND('Sièges (R6)'!$AB$33&gt;0,'Suffrages (R7)'!J33='Suffrages (R7)'!$AA$33),1,0)</f>
        <v>0</v>
      </c>
      <c r="K33" s="121">
        <f>IF(AND('Sièges (R6)'!$AB$33&gt;0,'Suffrages (R7)'!K33='Suffrages (R7)'!$AA$33),1,0)</f>
        <v>0</v>
      </c>
      <c r="L33" s="121">
        <f>IF(AND('Sièges (R6)'!$AB$33&gt;0,'Suffrages (R7)'!L33='Suffrages (R7)'!$AA$33),1,0)</f>
        <v>0</v>
      </c>
      <c r="M33" s="121">
        <f>IF(AND('Sièges (R6)'!$AB$33&gt;0,'Suffrages (R7)'!M33='Suffrages (R7)'!$AA$33),1,0)</f>
        <v>0</v>
      </c>
      <c r="N33" s="121">
        <f>IF(AND('Sièges (R6)'!$AB$33&gt;0,'Suffrages (R7)'!N33='Suffrages (R7)'!$AA$33),1,0)</f>
        <v>0</v>
      </c>
      <c r="O33" s="121">
        <f>IF(AND('Sièges (R6)'!$AB$33&gt;0,'Suffrages (R7)'!O33='Suffrages (R7)'!$AA$33),1,0)</f>
        <v>0</v>
      </c>
      <c r="P33" s="121">
        <f>IF(AND('Sièges (R6)'!$AB$33&gt;0,'Suffrages (R7)'!P33='Suffrages (R7)'!$AA$33),1,0)</f>
        <v>0</v>
      </c>
      <c r="Q33" s="121">
        <f>IF(AND('Sièges (R6)'!$AB$33&gt;0,'Suffrages (R7)'!Q33='Suffrages (R7)'!$AA$33),1,0)</f>
        <v>0</v>
      </c>
      <c r="R33" s="121">
        <f>IF(AND('Sièges (R6)'!$AB$33&gt;0,'Suffrages (R7)'!R33='Suffrages (R7)'!$AA$33),1,0)</f>
        <v>0</v>
      </c>
      <c r="S33" s="121">
        <f>IF(AND('Sièges (R6)'!$AB$33&gt;0,'Suffrages (R7)'!S33='Suffrages (R7)'!$AA$33),1,0)</f>
        <v>0</v>
      </c>
      <c r="T33" s="121">
        <f>IF(AND('Sièges (R6)'!$AB$33&gt;0,'Suffrages (R7)'!T33='Suffrages (R7)'!$AA$33),1,0)</f>
        <v>0</v>
      </c>
      <c r="U33" s="121">
        <f>IF(AND('Sièges (R6)'!$AB$33&gt;0,'Suffrages (R7)'!U33='Suffrages (R7)'!$AA$33),1,0)</f>
        <v>0</v>
      </c>
      <c r="V33" s="121">
        <f>IF(AND('Sièges (R6)'!$AB$33&gt;0,'Suffrages (R7)'!V33='Suffrages (R7)'!$AA$33),1,0)</f>
        <v>0</v>
      </c>
      <c r="W33" s="121">
        <f>IF(AND('Sièges (R6)'!$AB$33&gt;0,'Suffrages (R7)'!W33='Suffrages (R7)'!$AA$33),1,0)</f>
        <v>0</v>
      </c>
      <c r="X33" s="121">
        <f>IF(AND('Sièges (R6)'!$AB$33&gt;0,'Suffrages (R7)'!X33='Suffrages (R7)'!$AA$33),1,0)</f>
        <v>0</v>
      </c>
      <c r="Y33" s="121">
        <f>IF(AND('Sièges (R6)'!$AB$33&gt;0,'Suffrages (R7)'!Y33='Suffrages (R7)'!$AA$33),1,0)</f>
        <v>0</v>
      </c>
      <c r="Z33" s="121">
        <f>IF(AND('Sièges (R6)'!$AB$33&gt;0,'Suffrages (R7)'!Z33='Suffrages (R7)'!$AA$33),1,0)</f>
        <v>0</v>
      </c>
      <c r="AA33" s="119">
        <f t="shared" si="0"/>
        <v>0</v>
      </c>
      <c r="AB33" s="120">
        <f>'Sièges (R6)'!AB33-AA33</f>
        <v>0</v>
      </c>
    </row>
    <row r="34" spans="1:28" ht="31.5" customHeight="1">
      <c r="A34" s="118" t="s">
        <v>73</v>
      </c>
      <c r="B34" s="121">
        <f>IF(AND('Sièges (R6)'!$AB$34&gt;0,'Suffrages (R7)'!B34='Suffrages (R7)'!$AA$34),1,0)</f>
        <v>0</v>
      </c>
      <c r="C34" s="121">
        <f>IF(AND('Sièges (R6)'!$AB$34&gt;0,'Suffrages (R7)'!C34='Suffrages (R7)'!$AA$34),1,0)</f>
        <v>0</v>
      </c>
      <c r="D34" s="121">
        <f>IF(AND('Sièges (R6)'!$AB$34&gt;0,'Suffrages (R7)'!D34='Suffrages (R7)'!$AA$34),1,0)</f>
        <v>0</v>
      </c>
      <c r="E34" s="121">
        <f>IF(AND('Sièges (R6)'!$AB$34&gt;0,'Suffrages (R7)'!E34='Suffrages (R7)'!$AA$34),1,0)</f>
        <v>0</v>
      </c>
      <c r="F34" s="121">
        <f>IF(AND('Sièges (R6)'!$AB$34&gt;0,'Suffrages (R7)'!F34='Suffrages (R7)'!$AA$34),1,0)</f>
        <v>0</v>
      </c>
      <c r="G34" s="121">
        <f>IF(AND('Sièges (R6)'!$AB$34&gt;0,'Suffrages (R7)'!G34='Suffrages (R7)'!$AA$34),1,0)</f>
        <v>0</v>
      </c>
      <c r="H34" s="121">
        <f>IF(AND('Sièges (R6)'!$AB$34&gt;0,'Suffrages (R7)'!H34='Suffrages (R7)'!$AA$34),1,0)</f>
        <v>0</v>
      </c>
      <c r="I34" s="121">
        <f>IF(AND('Sièges (R6)'!$AB$34&gt;0,'Suffrages (R7)'!I34='Suffrages (R7)'!$AA$34),1,0)</f>
        <v>0</v>
      </c>
      <c r="J34" s="121">
        <f>IF(AND('Sièges (R6)'!$AB$34&gt;0,'Suffrages (R7)'!J34='Suffrages (R7)'!$AA$34),1,0)</f>
        <v>0</v>
      </c>
      <c r="K34" s="121">
        <f>IF(AND('Sièges (R6)'!$AB$34&gt;0,'Suffrages (R7)'!K34='Suffrages (R7)'!$AA$34),1,0)</f>
        <v>0</v>
      </c>
      <c r="L34" s="121">
        <f>IF(AND('Sièges (R6)'!$AB$34&gt;0,'Suffrages (R7)'!L34='Suffrages (R7)'!$AA$34),1,0)</f>
        <v>0</v>
      </c>
      <c r="M34" s="121">
        <f>IF(AND('Sièges (R6)'!$AB$34&gt;0,'Suffrages (R7)'!M34='Suffrages (R7)'!$AA$34),1,0)</f>
        <v>0</v>
      </c>
      <c r="N34" s="121">
        <f>IF(AND('Sièges (R6)'!$AB$34&gt;0,'Suffrages (R7)'!N34='Suffrages (R7)'!$AA$34),1,0)</f>
        <v>0</v>
      </c>
      <c r="O34" s="121">
        <f>IF(AND('Sièges (R6)'!$AB$34&gt;0,'Suffrages (R7)'!O34='Suffrages (R7)'!$AA$34),1,0)</f>
        <v>0</v>
      </c>
      <c r="P34" s="121">
        <f>IF(AND('Sièges (R6)'!$AB$34&gt;0,'Suffrages (R7)'!P34='Suffrages (R7)'!$AA$34),1,0)</f>
        <v>0</v>
      </c>
      <c r="Q34" s="121">
        <f>IF(AND('Sièges (R6)'!$AB$34&gt;0,'Suffrages (R7)'!Q34='Suffrages (R7)'!$AA$34),1,0)</f>
        <v>0</v>
      </c>
      <c r="R34" s="121">
        <f>IF(AND('Sièges (R6)'!$AB$34&gt;0,'Suffrages (R7)'!R34='Suffrages (R7)'!$AA$34),1,0)</f>
        <v>0</v>
      </c>
      <c r="S34" s="121">
        <f>IF(AND('Sièges (R6)'!$AB$34&gt;0,'Suffrages (R7)'!S34='Suffrages (R7)'!$AA$34),1,0)</f>
        <v>0</v>
      </c>
      <c r="T34" s="121">
        <f>IF(AND('Sièges (R6)'!$AB$34&gt;0,'Suffrages (R7)'!T34='Suffrages (R7)'!$AA$34),1,0)</f>
        <v>0</v>
      </c>
      <c r="U34" s="121">
        <f>IF(AND('Sièges (R6)'!$AB$34&gt;0,'Suffrages (R7)'!U34='Suffrages (R7)'!$AA$34),1,0)</f>
        <v>0</v>
      </c>
      <c r="V34" s="121">
        <f>IF(AND('Sièges (R6)'!$AB$34&gt;0,'Suffrages (R7)'!V34='Suffrages (R7)'!$AA$34),1,0)</f>
        <v>0</v>
      </c>
      <c r="W34" s="121">
        <f>IF(AND('Sièges (R6)'!$AB$34&gt;0,'Suffrages (R7)'!W34='Suffrages (R7)'!$AA$34),1,0)</f>
        <v>0</v>
      </c>
      <c r="X34" s="121">
        <f>IF(AND('Sièges (R6)'!$AB$34&gt;0,'Suffrages (R7)'!X34='Suffrages (R7)'!$AA$34),1,0)</f>
        <v>0</v>
      </c>
      <c r="Y34" s="121">
        <f>IF(AND('Sièges (R6)'!$AB$34&gt;0,'Suffrages (R7)'!Y34='Suffrages (R7)'!$AA$34),1,0)</f>
        <v>0</v>
      </c>
      <c r="Z34" s="121">
        <f>IF(AND('Sièges (R6)'!$AB$34&gt;0,'Suffrages (R7)'!Z34='Suffrages (R7)'!$AA$34),1,0)</f>
        <v>0</v>
      </c>
      <c r="AA34" s="119">
        <f t="shared" si="0"/>
        <v>0</v>
      </c>
      <c r="AB34" s="120">
        <f>'Sièges (R6)'!AB34-AA34</f>
        <v>0</v>
      </c>
    </row>
    <row r="35" spans="1:28" ht="18">
      <c r="A35" s="118" t="s">
        <v>17</v>
      </c>
      <c r="B35" s="122">
        <f t="shared" ref="B35:AB35" si="1">SUM(B2:B34)</f>
        <v>1</v>
      </c>
      <c r="C35" s="122">
        <f t="shared" si="1"/>
        <v>0</v>
      </c>
      <c r="D35" s="122">
        <f t="shared" si="1"/>
        <v>0</v>
      </c>
      <c r="E35" s="122">
        <f t="shared" si="1"/>
        <v>0</v>
      </c>
      <c r="F35" s="122">
        <f t="shared" si="1"/>
        <v>0</v>
      </c>
      <c r="G35" s="122">
        <f t="shared" si="1"/>
        <v>0</v>
      </c>
      <c r="H35" s="122">
        <f t="shared" si="1"/>
        <v>0</v>
      </c>
      <c r="I35" s="122">
        <f t="shared" si="1"/>
        <v>0</v>
      </c>
      <c r="J35" s="122">
        <f t="shared" si="1"/>
        <v>0</v>
      </c>
      <c r="K35" s="122">
        <f t="shared" si="1"/>
        <v>0</v>
      </c>
      <c r="L35" s="122">
        <f t="shared" si="1"/>
        <v>0</v>
      </c>
      <c r="M35" s="122">
        <f t="shared" si="1"/>
        <v>0</v>
      </c>
      <c r="N35" s="122">
        <f t="shared" si="1"/>
        <v>0</v>
      </c>
      <c r="O35" s="122">
        <f t="shared" si="1"/>
        <v>0</v>
      </c>
      <c r="P35" s="122">
        <f t="shared" si="1"/>
        <v>2</v>
      </c>
      <c r="Q35" s="122">
        <f t="shared" si="1"/>
        <v>1</v>
      </c>
      <c r="R35" s="122">
        <f t="shared" si="1"/>
        <v>0</v>
      </c>
      <c r="S35" s="122">
        <f t="shared" si="1"/>
        <v>0</v>
      </c>
      <c r="T35" s="122">
        <f t="shared" si="1"/>
        <v>1</v>
      </c>
      <c r="U35" s="122">
        <f t="shared" si="1"/>
        <v>1</v>
      </c>
      <c r="V35" s="122">
        <f t="shared" si="1"/>
        <v>1</v>
      </c>
      <c r="W35" s="122">
        <f t="shared" si="1"/>
        <v>0</v>
      </c>
      <c r="X35" s="122">
        <f t="shared" si="1"/>
        <v>0</v>
      </c>
      <c r="Y35" s="122">
        <f t="shared" si="1"/>
        <v>0</v>
      </c>
      <c r="Z35" s="122">
        <f t="shared" si="1"/>
        <v>0</v>
      </c>
      <c r="AA35" s="122">
        <f t="shared" si="1"/>
        <v>7</v>
      </c>
      <c r="AB35" s="122">
        <f t="shared" si="1"/>
        <v>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outlinePr summaryBelow="0" summaryRight="0"/>
  </sheetPr>
  <dimension ref="A1:AA35"/>
  <sheetViews>
    <sheetView workbookViewId="0"/>
  </sheetViews>
  <sheetFormatPr baseColWidth="10" defaultColWidth="13.5" defaultRowHeight="15.75" customHeight="1"/>
  <cols>
    <col min="1" max="1" width="31.6640625" customWidth="1"/>
    <col min="2" max="27" width="11.83203125" customWidth="1"/>
  </cols>
  <sheetData>
    <row r="1" spans="1:27" ht="36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202</v>
      </c>
    </row>
    <row r="2" spans="1:27" ht="18">
      <c r="A2" s="118" t="s">
        <v>40</v>
      </c>
      <c r="B2" s="119">
        <f>IF('Sièges (R7)'!B2,0,'Suffrages (R7)'!B2)</f>
        <v>1598</v>
      </c>
      <c r="C2" s="119">
        <f>IF('Sièges (R7)'!C2,0,'Suffrages (R7)'!C2)</f>
        <v>3195</v>
      </c>
      <c r="D2" s="119">
        <f>IF('Sièges (R7)'!D2,0,'Suffrages (R7)'!D2)</f>
        <v>815</v>
      </c>
      <c r="E2" s="119">
        <f>IF('Sièges (R7)'!E2,0,'Suffrages (R7)'!E2)</f>
        <v>356</v>
      </c>
      <c r="F2" s="119">
        <f>IF('Sièges (R7)'!F2,0,'Suffrages (R7)'!F2)</f>
        <v>342</v>
      </c>
      <c r="G2" s="119">
        <f>IF('Sièges (R7)'!G2,0,'Suffrages (R7)'!G2)</f>
        <v>409</v>
      </c>
      <c r="H2" s="119">
        <f>IF('Sièges (R7)'!H2,0,'Suffrages (R7)'!H2)</f>
        <v>1397</v>
      </c>
      <c r="I2" s="119">
        <f>IF('Sièges (R7)'!I2,0,'Suffrages (R7)'!I2)</f>
        <v>0</v>
      </c>
      <c r="J2" s="119">
        <f>IF('Sièges (R7)'!J2,0,'Suffrages (R7)'!J2)</f>
        <v>1651.1111111111095</v>
      </c>
      <c r="K2" s="119">
        <f>IF('Sièges (R7)'!K2,0,'Suffrages (R7)'!K2)</f>
        <v>1011</v>
      </c>
      <c r="L2" s="119">
        <f>IF('Sièges (R7)'!L2,0,'Suffrages (R7)'!L2)</f>
        <v>1209</v>
      </c>
      <c r="M2" s="119">
        <f>IF('Sièges (R7)'!M2,0,'Suffrages (R7)'!M2)</f>
        <v>0</v>
      </c>
      <c r="N2" s="119">
        <f>IF('Sièges (R7)'!N2,0,'Suffrages (R7)'!N2)</f>
        <v>552</v>
      </c>
      <c r="O2" s="119">
        <f>IF('Sièges (R7)'!O2,0,'Suffrages (R7)'!O2)</f>
        <v>585</v>
      </c>
      <c r="P2" s="119">
        <f>IF('Sièges (R7)'!P2,0,'Suffrages (R7)'!P2)</f>
        <v>3106</v>
      </c>
      <c r="Q2" s="119">
        <f>IF('Sièges (R7)'!Q2,0,'Suffrages (R7)'!Q2)</f>
        <v>1284</v>
      </c>
      <c r="R2" s="119">
        <f>IF('Sièges (R7)'!R2,0,'Suffrages (R7)'!R2)</f>
        <v>0</v>
      </c>
      <c r="S2" s="119">
        <f>IF('Sièges (R7)'!S2,0,'Suffrages (R7)'!S2)</f>
        <v>0</v>
      </c>
      <c r="T2" s="119">
        <f>IF('Sièges (R7)'!T2,0,'Suffrages (R7)'!T2)</f>
        <v>0</v>
      </c>
      <c r="U2" s="119">
        <f>IF('Sièges (R7)'!U2,0,'Suffrages (R7)'!U2)</f>
        <v>499.55555555555475</v>
      </c>
      <c r="V2" s="119">
        <f>IF('Sièges (R7)'!V2,0,'Suffrages (R7)'!V2)</f>
        <v>3043</v>
      </c>
      <c r="W2" s="119">
        <f>IF('Sièges (R7)'!W2,0,'Suffrages (R7)'!W2)</f>
        <v>1837</v>
      </c>
      <c r="X2" s="119">
        <f>IF('Sièges (R7)'!X2,0,'Suffrages (R7)'!X2)</f>
        <v>0</v>
      </c>
      <c r="Y2" s="119">
        <f>IF('Sièges (R7)'!Y2,0,'Suffrages (R7)'!Y2)</f>
        <v>0</v>
      </c>
      <c r="Z2" s="119">
        <f>IF('Sièges (R7)'!Z2,0,'Suffrages (R7)'!Z2)</f>
        <v>0</v>
      </c>
      <c r="AA2" s="119">
        <f t="shared" ref="AA2:AA34" si="0">MAX(B2:Z2)</f>
        <v>3195</v>
      </c>
    </row>
    <row r="3" spans="1:27" ht="18">
      <c r="A3" s="118" t="s">
        <v>42</v>
      </c>
      <c r="B3" s="121">
        <f>IF('Sièges (R7)'!B3,0,'Suffrages (R7)'!B3)</f>
        <v>2635</v>
      </c>
      <c r="C3" s="121">
        <f>IF('Sièges (R7)'!C3,0,'Suffrages (R7)'!C3)</f>
        <v>3726</v>
      </c>
      <c r="D3" s="121">
        <f>IF('Sièges (R7)'!D3,0,'Suffrages (R7)'!D3)</f>
        <v>1419</v>
      </c>
      <c r="E3" s="121">
        <f>IF('Sièges (R7)'!E3,0,'Suffrages (R7)'!E3)</f>
        <v>409</v>
      </c>
      <c r="F3" s="121">
        <f>IF('Sièges (R7)'!F3,0,'Suffrages (R7)'!F3)</f>
        <v>735</v>
      </c>
      <c r="G3" s="121">
        <f>IF('Sièges (R7)'!G3,0,'Suffrages (R7)'!G3)</f>
        <v>0</v>
      </c>
      <c r="H3" s="121">
        <f>IF('Sièges (R7)'!H3,0,'Suffrages (R7)'!H3)</f>
        <v>1908</v>
      </c>
      <c r="I3" s="121">
        <f>IF('Sièges (R7)'!I3,0,'Suffrages (R7)'!I3)</f>
        <v>0</v>
      </c>
      <c r="J3" s="121">
        <f>IF('Sièges (R7)'!J3,0,'Suffrages (R7)'!J3)</f>
        <v>2407.125</v>
      </c>
      <c r="K3" s="121">
        <f>IF('Sièges (R7)'!K3,0,'Suffrages (R7)'!K3)</f>
        <v>973</v>
      </c>
      <c r="L3" s="121">
        <f>IF('Sièges (R7)'!L3,0,'Suffrages (R7)'!L3)</f>
        <v>1182</v>
      </c>
      <c r="M3" s="121">
        <f>IF('Sièges (R7)'!M3,0,'Suffrages (R7)'!M3)</f>
        <v>5341</v>
      </c>
      <c r="N3" s="121">
        <f>IF('Sièges (R7)'!N3,0,'Suffrages (R7)'!N3)</f>
        <v>532</v>
      </c>
      <c r="O3" s="121">
        <f>IF('Sièges (R7)'!O3,0,'Suffrages (R7)'!O3)</f>
        <v>1767</v>
      </c>
      <c r="P3" s="121">
        <f>IF('Sièges (R7)'!P3,0,'Suffrages (R7)'!P3)</f>
        <v>1843</v>
      </c>
      <c r="Q3" s="121">
        <f>IF('Sièges (R7)'!Q3,0,'Suffrages (R7)'!Q3)</f>
        <v>1218</v>
      </c>
      <c r="R3" s="121">
        <f>IF('Sièges (R7)'!R3,0,'Suffrages (R7)'!R3)</f>
        <v>5539.125</v>
      </c>
      <c r="S3" s="121">
        <f>IF('Sièges (R7)'!S3,0,'Suffrages (R7)'!S3)</f>
        <v>0</v>
      </c>
      <c r="T3" s="121">
        <f>IF('Sièges (R7)'!T3,0,'Suffrages (R7)'!T3)</f>
        <v>0</v>
      </c>
      <c r="U3" s="121">
        <f>IF('Sièges (R7)'!U3,0,'Suffrages (R7)'!U3)</f>
        <v>0</v>
      </c>
      <c r="V3" s="119">
        <f>IF('Sièges (R7)'!V3,0,'Suffrages (R7)'!V3)</f>
        <v>4377</v>
      </c>
      <c r="W3" s="121">
        <f>IF('Sièges (R7)'!W3,0,'Suffrages (R7)'!W3)</f>
        <v>1365</v>
      </c>
      <c r="X3" s="121">
        <f>IF('Sièges (R7)'!X3,0,'Suffrages (R7)'!X3)</f>
        <v>0</v>
      </c>
      <c r="Y3" s="121">
        <f>IF('Sièges (R7)'!Y3,0,'Suffrages (R7)'!Y3)</f>
        <v>0</v>
      </c>
      <c r="Z3" s="121">
        <f>IF('Sièges (R7)'!Z3,0,'Suffrages (R7)'!Z3)</f>
        <v>0</v>
      </c>
      <c r="AA3" s="119">
        <f t="shared" si="0"/>
        <v>5539.125</v>
      </c>
    </row>
    <row r="4" spans="1:27" ht="18">
      <c r="A4" s="118" t="s">
        <v>43</v>
      </c>
      <c r="B4" s="121">
        <f>IF('Sièges (R7)'!B4,0,'Suffrages (R7)'!B4)</f>
        <v>4087</v>
      </c>
      <c r="C4" s="121">
        <f>IF('Sièges (R7)'!C4,0,'Suffrages (R7)'!C4)</f>
        <v>3422</v>
      </c>
      <c r="D4" s="121">
        <f>IF('Sièges (R7)'!D4,0,'Suffrages (R7)'!D4)</f>
        <v>824</v>
      </c>
      <c r="E4" s="121">
        <f>IF('Sièges (R7)'!E4,0,'Suffrages (R7)'!E4)</f>
        <v>949</v>
      </c>
      <c r="F4" s="121">
        <f>IF('Sièges (R7)'!F4,0,'Suffrages (R7)'!F4)</f>
        <v>542</v>
      </c>
      <c r="G4" s="121">
        <f>IF('Sièges (R7)'!G4,0,'Suffrages (R7)'!G4)</f>
        <v>468</v>
      </c>
      <c r="H4" s="121">
        <f>IF('Sièges (R7)'!H4,0,'Suffrages (R7)'!H4)</f>
        <v>1988</v>
      </c>
      <c r="I4" s="121">
        <f>IF('Sièges (R7)'!I4,0,'Suffrages (R7)'!I4)</f>
        <v>0</v>
      </c>
      <c r="J4" s="121">
        <f>IF('Sièges (R7)'!J4,0,'Suffrages (R7)'!J4)</f>
        <v>0</v>
      </c>
      <c r="K4" s="121">
        <f>IF('Sièges (R7)'!K4,0,'Suffrages (R7)'!K4)</f>
        <v>1415</v>
      </c>
      <c r="L4" s="121">
        <f>IF('Sièges (R7)'!L4,0,'Suffrages (R7)'!L4)</f>
        <v>1239</v>
      </c>
      <c r="M4" s="121">
        <f>IF('Sièges (R7)'!M4,0,'Suffrages (R7)'!M4)</f>
        <v>0</v>
      </c>
      <c r="N4" s="121">
        <f>IF('Sièges (R7)'!N4,0,'Suffrages (R7)'!N4)</f>
        <v>583</v>
      </c>
      <c r="O4" s="121">
        <f>IF('Sièges (R7)'!O4,0,'Suffrages (R7)'!O4)</f>
        <v>1021</v>
      </c>
      <c r="P4" s="121">
        <f>IF('Sièges (R7)'!P4,0,'Suffrages (R7)'!P4)</f>
        <v>3866</v>
      </c>
      <c r="Q4" s="121">
        <f>IF('Sièges (R7)'!Q4,0,'Suffrages (R7)'!Q4)</f>
        <v>2526</v>
      </c>
      <c r="R4" s="121">
        <f>IF('Sièges (R7)'!R4,0,'Suffrages (R7)'!R4)</f>
        <v>0</v>
      </c>
      <c r="S4" s="121">
        <f>IF('Sièges (R7)'!S4,0,'Suffrages (R7)'!S4)</f>
        <v>0</v>
      </c>
      <c r="T4" s="121">
        <f>IF('Sièges (R7)'!T4,0,'Suffrages (R7)'!T4)</f>
        <v>6110</v>
      </c>
      <c r="U4" s="121">
        <f>IF('Sièges (R7)'!U4,0,'Suffrages (R7)'!U4)</f>
        <v>0</v>
      </c>
      <c r="V4" s="119">
        <f>IF('Sièges (R7)'!V4,0,'Suffrages (R7)'!V4)</f>
        <v>4376</v>
      </c>
      <c r="W4" s="121">
        <f>IF('Sièges (R7)'!W4,0,'Suffrages (R7)'!W4)</f>
        <v>911</v>
      </c>
      <c r="X4" s="121">
        <f>IF('Sièges (R7)'!X4,0,'Suffrages (R7)'!X4)</f>
        <v>0</v>
      </c>
      <c r="Y4" s="121">
        <f>IF('Sièges (R7)'!Y4,0,'Suffrages (R7)'!Y4)</f>
        <v>0</v>
      </c>
      <c r="Z4" s="121">
        <f>IF('Sièges (R7)'!Z4,0,'Suffrages (R7)'!Z4)</f>
        <v>0</v>
      </c>
      <c r="AA4" s="119">
        <f t="shared" si="0"/>
        <v>6110</v>
      </c>
    </row>
    <row r="5" spans="1:27" ht="18">
      <c r="A5" s="118" t="s">
        <v>44</v>
      </c>
      <c r="B5" s="121">
        <f>IF('Sièges (R7)'!B5,0,'Suffrages (R7)'!B5)</f>
        <v>1128</v>
      </c>
      <c r="C5" s="121">
        <f>IF('Sièges (R7)'!C5,0,'Suffrages (R7)'!C5)</f>
        <v>1335</v>
      </c>
      <c r="D5" s="121">
        <f>IF('Sièges (R7)'!D5,0,'Suffrages (R7)'!D5)</f>
        <v>581</v>
      </c>
      <c r="E5" s="121">
        <f>IF('Sièges (R7)'!E5,0,'Suffrages (R7)'!E5)</f>
        <v>294</v>
      </c>
      <c r="F5" s="121">
        <f>IF('Sièges (R7)'!F5,0,'Suffrages (R7)'!F5)</f>
        <v>223</v>
      </c>
      <c r="G5" s="121">
        <f>IF('Sièges (R7)'!G5,0,'Suffrages (R7)'!G5)</f>
        <v>353</v>
      </c>
      <c r="H5" s="121">
        <f>IF('Sièges (R7)'!H5,0,'Suffrages (R7)'!H5)</f>
        <v>1187</v>
      </c>
      <c r="I5" s="121">
        <f>IF('Sièges (R7)'!I5,0,'Suffrages (R7)'!I5)</f>
        <v>0</v>
      </c>
      <c r="J5" s="121">
        <f>IF('Sièges (R7)'!J5,0,'Suffrages (R7)'!J5)</f>
        <v>0</v>
      </c>
      <c r="K5" s="121">
        <f>IF('Sièges (R7)'!K5,0,'Suffrages (R7)'!K5)</f>
        <v>855</v>
      </c>
      <c r="L5" s="121">
        <f>IF('Sièges (R7)'!L5,0,'Suffrages (R7)'!L5)</f>
        <v>664</v>
      </c>
      <c r="M5" s="121">
        <f>IF('Sièges (R7)'!M5,0,'Suffrages (R7)'!M5)</f>
        <v>0</v>
      </c>
      <c r="N5" s="121">
        <f>IF('Sièges (R7)'!N5,0,'Suffrages (R7)'!N5)</f>
        <v>312</v>
      </c>
      <c r="O5" s="121">
        <f>IF('Sièges (R7)'!O5,0,'Suffrages (R7)'!O5)</f>
        <v>877</v>
      </c>
      <c r="P5" s="121">
        <f>IF('Sièges (R7)'!P5,0,'Suffrages (R7)'!P5)</f>
        <v>0</v>
      </c>
      <c r="Q5" s="121">
        <f>IF('Sièges (R7)'!Q5,0,'Suffrages (R7)'!Q5)</f>
        <v>1500</v>
      </c>
      <c r="R5" s="121">
        <f>IF('Sièges (R7)'!R5,0,'Suffrages (R7)'!R5)</f>
        <v>3711</v>
      </c>
      <c r="S5" s="121">
        <f>IF('Sièges (R7)'!S5,0,'Suffrages (R7)'!S5)</f>
        <v>2398.1428571428569</v>
      </c>
      <c r="T5" s="121">
        <f>IF('Sièges (R7)'!T5,0,'Suffrages (R7)'!T5)</f>
        <v>2678</v>
      </c>
      <c r="U5" s="121">
        <f>IF('Sièges (R7)'!U5,0,'Suffrages (R7)'!U5)</f>
        <v>0</v>
      </c>
      <c r="V5" s="119">
        <f>IF('Sièges (R7)'!V5,0,'Suffrages (R7)'!V5)</f>
        <v>3058</v>
      </c>
      <c r="W5" s="121">
        <f>IF('Sièges (R7)'!W5,0,'Suffrages (R7)'!W5)</f>
        <v>913</v>
      </c>
      <c r="X5" s="121">
        <f>IF('Sièges (R7)'!X5,0,'Suffrages (R7)'!X5)</f>
        <v>0</v>
      </c>
      <c r="Y5" s="121">
        <f>IF('Sièges (R7)'!Y5,0,'Suffrages (R7)'!Y5)</f>
        <v>0</v>
      </c>
      <c r="Z5" s="121">
        <f>IF('Sièges (R7)'!Z5,0,'Suffrages (R7)'!Z5)</f>
        <v>0</v>
      </c>
      <c r="AA5" s="119">
        <f t="shared" si="0"/>
        <v>3711</v>
      </c>
    </row>
    <row r="6" spans="1:27" ht="18">
      <c r="A6" s="118" t="s">
        <v>45</v>
      </c>
      <c r="B6" s="121">
        <f>IF('Sièges (R7)'!B6,0,'Suffrages (R7)'!B6)</f>
        <v>2417</v>
      </c>
      <c r="C6" s="121">
        <f>IF('Sièges (R7)'!C6,0,'Suffrages (R7)'!C6)</f>
        <v>2773</v>
      </c>
      <c r="D6" s="121">
        <f>IF('Sièges (R7)'!D6,0,'Suffrages (R7)'!D6)</f>
        <v>682</v>
      </c>
      <c r="E6" s="121">
        <f>IF('Sièges (R7)'!E6,0,'Suffrages (R7)'!E6)</f>
        <v>637</v>
      </c>
      <c r="F6" s="121">
        <f>IF('Sièges (R7)'!F6,0,'Suffrages (R7)'!F6)</f>
        <v>723</v>
      </c>
      <c r="G6" s="121">
        <f>IF('Sièges (R7)'!G6,0,'Suffrages (R7)'!G6)</f>
        <v>532</v>
      </c>
      <c r="H6" s="121">
        <f>IF('Sièges (R7)'!H6,0,'Suffrages (R7)'!H6)</f>
        <v>2608</v>
      </c>
      <c r="I6" s="121">
        <f>IF('Sièges (R7)'!I6,0,'Suffrages (R7)'!I6)</f>
        <v>0</v>
      </c>
      <c r="J6" s="121">
        <f>IF('Sièges (R7)'!J6,0,'Suffrages (R7)'!J6)</f>
        <v>0</v>
      </c>
      <c r="K6" s="121">
        <f>IF('Sièges (R7)'!K6,0,'Suffrages (R7)'!K6)</f>
        <v>1569</v>
      </c>
      <c r="L6" s="121">
        <f>IF('Sièges (R7)'!L6,0,'Suffrages (R7)'!L6)</f>
        <v>1943</v>
      </c>
      <c r="M6" s="121">
        <f>IF('Sièges (R7)'!M6,0,'Suffrages (R7)'!M6)</f>
        <v>0</v>
      </c>
      <c r="N6" s="121">
        <f>IF('Sièges (R7)'!N6,0,'Suffrages (R7)'!N6)</f>
        <v>645</v>
      </c>
      <c r="O6" s="121">
        <f>IF('Sièges (R7)'!O6,0,'Suffrages (R7)'!O6)</f>
        <v>1725</v>
      </c>
      <c r="P6" s="121">
        <f>IF('Sièges (R7)'!P6,0,'Suffrages (R7)'!P6)</f>
        <v>4576</v>
      </c>
      <c r="Q6" s="121">
        <f>IF('Sièges (R7)'!Q6,0,'Suffrages (R7)'!Q6)</f>
        <v>881</v>
      </c>
      <c r="R6" s="121">
        <f>IF('Sièges (R7)'!R6,0,'Suffrages (R7)'!R6)</f>
        <v>0</v>
      </c>
      <c r="S6" s="121">
        <f>IF('Sièges (R7)'!S6,0,'Suffrages (R7)'!S6)</f>
        <v>0</v>
      </c>
      <c r="T6" s="121">
        <f>IF('Sièges (R7)'!T6,0,'Suffrages (R7)'!T6)</f>
        <v>0</v>
      </c>
      <c r="U6" s="121">
        <f>IF('Sièges (R7)'!U6,0,'Suffrages (R7)'!U6)</f>
        <v>763.79999999999927</v>
      </c>
      <c r="V6" s="119">
        <f>IF('Sièges (R7)'!V6,0,'Suffrages (R7)'!V6)</f>
        <v>0</v>
      </c>
      <c r="W6" s="121">
        <f>IF('Sièges (R7)'!W6,0,'Suffrages (R7)'!W6)</f>
        <v>747</v>
      </c>
      <c r="X6" s="121">
        <f>IF('Sièges (R7)'!X6,0,'Suffrages (R7)'!X6)</f>
        <v>0</v>
      </c>
      <c r="Y6" s="121">
        <f>IF('Sièges (R7)'!Y6,0,'Suffrages (R7)'!Y6)</f>
        <v>0</v>
      </c>
      <c r="Z6" s="121">
        <f>IF('Sièges (R7)'!Z6,0,'Suffrages (R7)'!Z6)</f>
        <v>0</v>
      </c>
      <c r="AA6" s="119">
        <f t="shared" si="0"/>
        <v>4576</v>
      </c>
    </row>
    <row r="7" spans="1:27" ht="18">
      <c r="A7" s="118" t="s">
        <v>46</v>
      </c>
      <c r="B7" s="121">
        <f>IF('Sièges (R7)'!B7,0,'Suffrages (R7)'!B7)</f>
        <v>404</v>
      </c>
      <c r="C7" s="121">
        <f>IF('Sièges (R7)'!C7,0,'Suffrages (R7)'!C7)</f>
        <v>969</v>
      </c>
      <c r="D7" s="121">
        <f>IF('Sièges (R7)'!D7,0,'Suffrages (R7)'!D7)</f>
        <v>699</v>
      </c>
      <c r="E7" s="121">
        <f>IF('Sièges (R7)'!E7,0,'Suffrages (R7)'!E7)</f>
        <v>1422</v>
      </c>
      <c r="F7" s="121">
        <f>IF('Sièges (R7)'!F7,0,'Suffrages (R7)'!F7)</f>
        <v>83</v>
      </c>
      <c r="G7" s="121">
        <f>IF('Sièges (R7)'!G7,0,'Suffrages (R7)'!G7)</f>
        <v>750</v>
      </c>
      <c r="H7" s="121">
        <f>IF('Sièges (R7)'!H7,0,'Suffrages (R7)'!H7)</f>
        <v>816</v>
      </c>
      <c r="I7" s="121">
        <f>IF('Sièges (R7)'!I7,0,'Suffrages (R7)'!I7)</f>
        <v>600</v>
      </c>
      <c r="J7" s="121">
        <f>IF('Sièges (R7)'!J7,0,'Suffrages (R7)'!J7)</f>
        <v>0</v>
      </c>
      <c r="K7" s="121">
        <f>IF('Sièges (R7)'!K7,0,'Suffrages (R7)'!K7)</f>
        <v>335</v>
      </c>
      <c r="L7" s="121">
        <f>IF('Sièges (R7)'!L7,0,'Suffrages (R7)'!L7)</f>
        <v>351</v>
      </c>
      <c r="M7" s="121">
        <f>IF('Sièges (R7)'!M7,0,'Suffrages (R7)'!M7)</f>
        <v>1446</v>
      </c>
      <c r="N7" s="121">
        <f>IF('Sièges (R7)'!N7,0,'Suffrages (R7)'!N7)</f>
        <v>382</v>
      </c>
      <c r="O7" s="121">
        <f>IF('Sièges (R7)'!O7,0,'Suffrages (R7)'!O7)</f>
        <v>1144</v>
      </c>
      <c r="P7" s="121">
        <f>IF('Sièges (R7)'!P7,0,'Suffrages (R7)'!P7)</f>
        <v>991</v>
      </c>
      <c r="Q7" s="121">
        <f>IF('Sièges (R7)'!Q7,0,'Suffrages (R7)'!Q7)</f>
        <v>0</v>
      </c>
      <c r="R7" s="121">
        <f>IF('Sièges (R7)'!R7,0,'Suffrages (R7)'!R7)</f>
        <v>0</v>
      </c>
      <c r="S7" s="121">
        <f>IF('Sièges (R7)'!S7,0,'Suffrages (R7)'!S7)</f>
        <v>0</v>
      </c>
      <c r="T7" s="121">
        <f>IF('Sièges (R7)'!T7,0,'Suffrages (R7)'!T7)</f>
        <v>1641</v>
      </c>
      <c r="U7" s="121">
        <f>IF('Sièges (R7)'!U7,0,'Suffrages (R7)'!U7)</f>
        <v>1459</v>
      </c>
      <c r="V7" s="119">
        <f>IF('Sièges (R7)'!V7,0,'Suffrages (R7)'!V7)</f>
        <v>0</v>
      </c>
      <c r="W7" s="121">
        <f>IF('Sièges (R7)'!W7,0,'Suffrages (R7)'!W7)</f>
        <v>938</v>
      </c>
      <c r="X7" s="121">
        <f>IF('Sièges (R7)'!X7,0,'Suffrages (R7)'!X7)</f>
        <v>0</v>
      </c>
      <c r="Y7" s="121">
        <f>IF('Sièges (R7)'!Y7,0,'Suffrages (R7)'!Y7)</f>
        <v>0</v>
      </c>
      <c r="Z7" s="121">
        <f>IF('Sièges (R7)'!Z7,0,'Suffrages (R7)'!Z7)</f>
        <v>1336</v>
      </c>
      <c r="AA7" s="119">
        <f t="shared" si="0"/>
        <v>1641</v>
      </c>
    </row>
    <row r="8" spans="1:27" ht="18">
      <c r="A8" s="118" t="s">
        <v>47</v>
      </c>
      <c r="B8" s="121">
        <f>IF('Sièges (R7)'!B8,0,'Suffrages (R7)'!B8)</f>
        <v>171</v>
      </c>
      <c r="C8" s="121">
        <f>IF('Sièges (R7)'!C8,0,'Suffrages (R7)'!C8)</f>
        <v>1022</v>
      </c>
      <c r="D8" s="121">
        <f>IF('Sièges (R7)'!D8,0,'Suffrages (R7)'!D8)</f>
        <v>312</v>
      </c>
      <c r="E8" s="121">
        <f>IF('Sièges (R7)'!E8,0,'Suffrages (R7)'!E8)</f>
        <v>485</v>
      </c>
      <c r="F8" s="121">
        <f>IF('Sièges (R7)'!F8,0,'Suffrages (R7)'!F8)</f>
        <v>344</v>
      </c>
      <c r="G8" s="121">
        <f>IF('Sièges (R7)'!G8,0,'Suffrages (R7)'!G8)</f>
        <v>1209</v>
      </c>
      <c r="H8" s="121">
        <f>IF('Sièges (R7)'!H8,0,'Suffrages (R7)'!H8)</f>
        <v>725</v>
      </c>
      <c r="I8" s="121">
        <f>IF('Sièges (R7)'!I8,0,'Suffrages (R7)'!I8)</f>
        <v>0</v>
      </c>
      <c r="J8" s="121">
        <f>IF('Sièges (R7)'!J8,0,'Suffrages (R7)'!J8)</f>
        <v>2171.375</v>
      </c>
      <c r="K8" s="121">
        <f>IF('Sièges (R7)'!K8,0,'Suffrages (R7)'!K8)</f>
        <v>597</v>
      </c>
      <c r="L8" s="121">
        <f>IF('Sièges (R7)'!L8,0,'Suffrages (R7)'!L8)</f>
        <v>0</v>
      </c>
      <c r="M8" s="121">
        <f>IF('Sièges (R7)'!M8,0,'Suffrages (R7)'!M8)</f>
        <v>0</v>
      </c>
      <c r="N8" s="121">
        <f>IF('Sièges (R7)'!N8,0,'Suffrages (R7)'!N8)</f>
        <v>179</v>
      </c>
      <c r="O8" s="121">
        <f>IF('Sièges (R7)'!O8,0,'Suffrages (R7)'!O8)</f>
        <v>924</v>
      </c>
      <c r="P8" s="121">
        <f>IF('Sièges (R7)'!P8,0,'Suffrages (R7)'!P8)</f>
        <v>0</v>
      </c>
      <c r="Q8" s="121">
        <f>IF('Sièges (R7)'!Q8,0,'Suffrages (R7)'!Q8)</f>
        <v>663</v>
      </c>
      <c r="R8" s="121">
        <f>IF('Sièges (R7)'!R8,0,'Suffrages (R7)'!R8)</f>
        <v>1714</v>
      </c>
      <c r="S8" s="121">
        <f>IF('Sièges (R7)'!S8,0,'Suffrages (R7)'!S8)</f>
        <v>0</v>
      </c>
      <c r="T8" s="121">
        <f>IF('Sièges (R7)'!T8,0,'Suffrages (R7)'!T8)</f>
        <v>0</v>
      </c>
      <c r="U8" s="121">
        <f>IF('Sièges (R7)'!U8,0,'Suffrages (R7)'!U8)</f>
        <v>1209</v>
      </c>
      <c r="V8" s="119">
        <f>IF('Sièges (R7)'!V8,0,'Suffrages (R7)'!V8)</f>
        <v>0</v>
      </c>
      <c r="W8" s="121">
        <f>IF('Sièges (R7)'!W8,0,'Suffrages (R7)'!W8)</f>
        <v>434</v>
      </c>
      <c r="X8" s="121">
        <f>IF('Sièges (R7)'!X8,0,'Suffrages (R7)'!X8)</f>
        <v>0</v>
      </c>
      <c r="Y8" s="121">
        <f>IF('Sièges (R7)'!Y8,0,'Suffrages (R7)'!Y8)</f>
        <v>0</v>
      </c>
      <c r="Z8" s="121">
        <f>IF('Sièges (R7)'!Z8,0,'Suffrages (R7)'!Z8)</f>
        <v>0</v>
      </c>
      <c r="AA8" s="119">
        <f t="shared" si="0"/>
        <v>2171.375</v>
      </c>
    </row>
    <row r="9" spans="1:27" ht="18">
      <c r="A9" s="118" t="s">
        <v>48</v>
      </c>
      <c r="B9" s="121">
        <f>IF('Sièges (R7)'!B9,0,'Suffrages (R7)'!B9)</f>
        <v>355</v>
      </c>
      <c r="C9" s="121">
        <f>IF('Sièges (R7)'!C9,0,'Suffrages (R7)'!C9)</f>
        <v>562</v>
      </c>
      <c r="D9" s="121">
        <f>IF('Sièges (R7)'!D9,0,'Suffrages (R7)'!D9)</f>
        <v>1230</v>
      </c>
      <c r="E9" s="121">
        <f>IF('Sièges (R7)'!E9,0,'Suffrages (R7)'!E9)</f>
        <v>494</v>
      </c>
      <c r="F9" s="121">
        <f>IF('Sièges (R7)'!F9,0,'Suffrages (R7)'!F9)</f>
        <v>398</v>
      </c>
      <c r="G9" s="121">
        <f>IF('Sièges (R7)'!G9,0,'Suffrages (R7)'!G9)</f>
        <v>907</v>
      </c>
      <c r="H9" s="121">
        <f>IF('Sièges (R7)'!H9,0,'Suffrages (R7)'!H9)</f>
        <v>250</v>
      </c>
      <c r="I9" s="121">
        <f>IF('Sièges (R7)'!I9,0,'Suffrages (R7)'!I9)</f>
        <v>1122</v>
      </c>
      <c r="J9" s="121">
        <f>IF('Sièges (R7)'!J9,0,'Suffrages (R7)'!J9)</f>
        <v>0</v>
      </c>
      <c r="K9" s="121">
        <f>IF('Sièges (R7)'!K9,0,'Suffrages (R7)'!K9)</f>
        <v>962</v>
      </c>
      <c r="L9" s="121">
        <f>IF('Sièges (R7)'!L9,0,'Suffrages (R7)'!L9)</f>
        <v>1014</v>
      </c>
      <c r="M9" s="121">
        <f>IF('Sièges (R7)'!M9,0,'Suffrages (R7)'!M9)</f>
        <v>0</v>
      </c>
      <c r="N9" s="121">
        <f>IF('Sièges (R7)'!N9,0,'Suffrages (R7)'!N9)</f>
        <v>303</v>
      </c>
      <c r="O9" s="121">
        <f>IF('Sièges (R7)'!O9,0,'Suffrages (R7)'!O9)</f>
        <v>0</v>
      </c>
      <c r="P9" s="121">
        <f>IF('Sièges (R7)'!P9,0,'Suffrages (R7)'!P9)</f>
        <v>0</v>
      </c>
      <c r="Q9" s="121">
        <f>IF('Sièges (R7)'!Q9,0,'Suffrages (R7)'!Q9)</f>
        <v>469</v>
      </c>
      <c r="R9" s="121">
        <f>IF('Sièges (R7)'!R9,0,'Suffrages (R7)'!R9)</f>
        <v>1324</v>
      </c>
      <c r="S9" s="121">
        <f>IF('Sièges (R7)'!S9,0,'Suffrages (R7)'!S9)</f>
        <v>0</v>
      </c>
      <c r="T9" s="121">
        <f>IF('Sièges (R7)'!T9,0,'Suffrages (R7)'!T9)</f>
        <v>1006</v>
      </c>
      <c r="U9" s="121">
        <f>IF('Sièges (R7)'!U9,0,'Suffrages (R7)'!U9)</f>
        <v>0</v>
      </c>
      <c r="V9" s="119">
        <f>IF('Sièges (R7)'!V9,0,'Suffrages (R7)'!V9)</f>
        <v>1499</v>
      </c>
      <c r="W9" s="121">
        <f>IF('Sièges (R7)'!W9,0,'Suffrages (R7)'!W9)</f>
        <v>408</v>
      </c>
      <c r="X9" s="121">
        <f>IF('Sièges (R7)'!X9,0,'Suffrages (R7)'!X9)</f>
        <v>206</v>
      </c>
      <c r="Y9" s="121">
        <f>IF('Sièges (R7)'!Y9,0,'Suffrages (R7)'!Y9)</f>
        <v>1463</v>
      </c>
      <c r="Z9" s="121">
        <f>IF('Sièges (R7)'!Z9,0,'Suffrages (R7)'!Z9)</f>
        <v>0</v>
      </c>
      <c r="AA9" s="119">
        <f t="shared" si="0"/>
        <v>1499</v>
      </c>
    </row>
    <row r="10" spans="1:27" ht="18">
      <c r="A10" s="118" t="s">
        <v>200</v>
      </c>
      <c r="B10" s="121">
        <f>IF('Sièges (R7)'!B10,0,'Suffrages (R7)'!B10)</f>
        <v>638</v>
      </c>
      <c r="C10" s="121">
        <f>IF('Sièges (R7)'!C10,0,'Suffrages (R7)'!C10)</f>
        <v>339</v>
      </c>
      <c r="D10" s="121">
        <f>IF('Sièges (R7)'!D10,0,'Suffrages (R7)'!D10)</f>
        <v>376</v>
      </c>
      <c r="E10" s="121">
        <f>IF('Sièges (R7)'!E10,0,'Suffrages (R7)'!E10)</f>
        <v>494</v>
      </c>
      <c r="F10" s="121">
        <f>IF('Sièges (R7)'!F10,0,'Suffrages (R7)'!F10)</f>
        <v>219</v>
      </c>
      <c r="G10" s="121">
        <f>IF('Sièges (R7)'!G10,0,'Suffrages (R7)'!G10)</f>
        <v>478</v>
      </c>
      <c r="H10" s="121">
        <f>IF('Sièges (R7)'!H10,0,'Suffrages (R7)'!H10)</f>
        <v>1369</v>
      </c>
      <c r="I10" s="121">
        <f>IF('Sièges (R7)'!I10,0,'Suffrages (R7)'!I10)</f>
        <v>1307</v>
      </c>
      <c r="J10" s="121">
        <f>IF('Sièges (R7)'!J10,0,'Suffrages (R7)'!J10)</f>
        <v>0</v>
      </c>
      <c r="K10" s="121">
        <f>IF('Sièges (R7)'!K10,0,'Suffrages (R7)'!K10)</f>
        <v>1408</v>
      </c>
      <c r="L10" s="121">
        <f>IF('Sièges (R7)'!L10,0,'Suffrages (R7)'!L10)</f>
        <v>389</v>
      </c>
      <c r="M10" s="121">
        <f>IF('Sièges (R7)'!M10,0,'Suffrages (R7)'!M10)</f>
        <v>0</v>
      </c>
      <c r="N10" s="121">
        <f>IF('Sièges (R7)'!N10,0,'Suffrages (R7)'!N10)</f>
        <v>152</v>
      </c>
      <c r="O10" s="121">
        <f>IF('Sièges (R7)'!O10,0,'Suffrages (R7)'!O10)</f>
        <v>0</v>
      </c>
      <c r="P10" s="121">
        <f>IF('Sièges (R7)'!P10,0,'Suffrages (R7)'!P10)</f>
        <v>1645</v>
      </c>
      <c r="Q10" s="121">
        <f>IF('Sièges (R7)'!Q10,0,'Suffrages (R7)'!Q10)</f>
        <v>660</v>
      </c>
      <c r="R10" s="121">
        <f>IF('Sièges (R7)'!R10,0,'Suffrages (R7)'!R10)</f>
        <v>0</v>
      </c>
      <c r="S10" s="121">
        <f>IF('Sièges (R7)'!S10,0,'Suffrages (R7)'!S10)</f>
        <v>0</v>
      </c>
      <c r="T10" s="121">
        <f>IF('Sièges (R7)'!T10,0,'Suffrages (R7)'!T10)</f>
        <v>0</v>
      </c>
      <c r="U10" s="121">
        <f>IF('Sièges (R7)'!U10,0,'Suffrages (R7)'!U10)</f>
        <v>1117</v>
      </c>
      <c r="V10" s="119">
        <f>IF('Sièges (R7)'!V10,0,'Suffrages (R7)'!V10)</f>
        <v>575</v>
      </c>
      <c r="W10" s="121">
        <f>IF('Sièges (R7)'!W10,0,'Suffrages (R7)'!W10)</f>
        <v>620</v>
      </c>
      <c r="X10" s="121">
        <f>IF('Sièges (R7)'!X10,0,'Suffrages (R7)'!X10)</f>
        <v>0</v>
      </c>
      <c r="Y10" s="121">
        <f>IF('Sièges (R7)'!Y10,0,'Suffrages (R7)'!Y10)</f>
        <v>0</v>
      </c>
      <c r="Z10" s="121">
        <f>IF('Sièges (R7)'!Z10,0,'Suffrages (R7)'!Z10)</f>
        <v>0</v>
      </c>
      <c r="AA10" s="119">
        <f t="shared" si="0"/>
        <v>1645</v>
      </c>
    </row>
    <row r="11" spans="1:27" ht="18">
      <c r="A11" s="118" t="s">
        <v>50</v>
      </c>
      <c r="B11" s="121">
        <f>IF('Sièges (R7)'!B11,0,'Suffrages (R7)'!B11)</f>
        <v>3488</v>
      </c>
      <c r="C11" s="121">
        <f>IF('Sièges (R7)'!C11,0,'Suffrages (R7)'!C11)</f>
        <v>0</v>
      </c>
      <c r="D11" s="121">
        <f>IF('Sièges (R7)'!D11,0,'Suffrages (R7)'!D11)</f>
        <v>665</v>
      </c>
      <c r="E11" s="121">
        <f>IF('Sièges (R7)'!E11,0,'Suffrages (R7)'!E11)</f>
        <v>2070</v>
      </c>
      <c r="F11" s="121">
        <f>IF('Sièges (R7)'!F11,0,'Suffrages (R7)'!F11)</f>
        <v>519</v>
      </c>
      <c r="G11" s="121">
        <f>IF('Sièges (R7)'!G11,0,'Suffrages (R7)'!G11)</f>
        <v>1102</v>
      </c>
      <c r="H11" s="121">
        <f>IF('Sièges (R7)'!H11,0,'Suffrages (R7)'!H11)</f>
        <v>1910</v>
      </c>
      <c r="I11" s="121">
        <f>IF('Sièges (R7)'!I11,0,'Suffrages (R7)'!I11)</f>
        <v>0</v>
      </c>
      <c r="J11" s="121">
        <f>IF('Sièges (R7)'!J11,0,'Suffrages (R7)'!J11)</f>
        <v>0</v>
      </c>
      <c r="K11" s="121">
        <f>IF('Sièges (R7)'!K11,0,'Suffrages (R7)'!K11)</f>
        <v>1476</v>
      </c>
      <c r="L11" s="121">
        <f>IF('Sièges (R7)'!L11,0,'Suffrages (R7)'!L11)</f>
        <v>448</v>
      </c>
      <c r="M11" s="121">
        <f>IF('Sièges (R7)'!M11,0,'Suffrages (R7)'!M11)</f>
        <v>1711</v>
      </c>
      <c r="N11" s="121">
        <f>IF('Sièges (R7)'!N11,0,'Suffrages (R7)'!N11)</f>
        <v>913</v>
      </c>
      <c r="O11" s="121">
        <f>IF('Sièges (R7)'!O11,0,'Suffrages (R7)'!O11)</f>
        <v>1247</v>
      </c>
      <c r="P11" s="121">
        <f>IF('Sièges (R7)'!P11,0,'Suffrages (R7)'!P11)</f>
        <v>2714</v>
      </c>
      <c r="Q11" s="121">
        <f>IF('Sièges (R7)'!Q11,0,'Suffrages (R7)'!Q11)</f>
        <v>2320</v>
      </c>
      <c r="R11" s="121">
        <f>IF('Sièges (R7)'!R11,0,'Suffrages (R7)'!R11)</f>
        <v>0</v>
      </c>
      <c r="S11" s="121">
        <f>IF('Sièges (R7)'!S11,0,'Suffrages (R7)'!S11)</f>
        <v>3424</v>
      </c>
      <c r="T11" s="121">
        <f>IF('Sièges (R7)'!T11,0,'Suffrages (R7)'!T11)</f>
        <v>0</v>
      </c>
      <c r="U11" s="121">
        <f>IF('Sièges (R7)'!U11,0,'Suffrages (R7)'!U11)</f>
        <v>0</v>
      </c>
      <c r="V11" s="119">
        <f>IF('Sièges (R7)'!V11,0,'Suffrages (R7)'!V11)</f>
        <v>3598</v>
      </c>
      <c r="W11" s="121">
        <f>IF('Sièges (R7)'!W11,0,'Suffrages (R7)'!W11)</f>
        <v>745</v>
      </c>
      <c r="X11" s="121">
        <f>IF('Sièges (R7)'!X11,0,'Suffrages (R7)'!X11)</f>
        <v>0</v>
      </c>
      <c r="Y11" s="121">
        <f>IF('Sièges (R7)'!Y11,0,'Suffrages (R7)'!Y11)</f>
        <v>2095</v>
      </c>
      <c r="Z11" s="121">
        <f>IF('Sièges (R7)'!Z11,0,'Suffrages (R7)'!Z11)</f>
        <v>0</v>
      </c>
      <c r="AA11" s="119">
        <f t="shared" si="0"/>
        <v>3598</v>
      </c>
    </row>
    <row r="12" spans="1:27" ht="18">
      <c r="A12" s="118" t="s">
        <v>51</v>
      </c>
      <c r="B12" s="121">
        <f>IF('Sièges (R7)'!B12,0,'Suffrages (R7)'!B12)</f>
        <v>672</v>
      </c>
      <c r="C12" s="121">
        <f>IF('Sièges (R7)'!C12,0,'Suffrages (R7)'!C12)</f>
        <v>751</v>
      </c>
      <c r="D12" s="121">
        <f>IF('Sièges (R7)'!D12,0,'Suffrages (R7)'!D12)</f>
        <v>528</v>
      </c>
      <c r="E12" s="121">
        <f>IF('Sièges (R7)'!E12,0,'Suffrages (R7)'!E12)</f>
        <v>465</v>
      </c>
      <c r="F12" s="121">
        <f>IF('Sièges (R7)'!F12,0,'Suffrages (R7)'!F12)</f>
        <v>574</v>
      </c>
      <c r="G12" s="121">
        <f>IF('Sièges (R7)'!G12,0,'Suffrages (R7)'!G12)</f>
        <v>544</v>
      </c>
      <c r="H12" s="121">
        <f>IF('Sièges (R7)'!H12,0,'Suffrages (R7)'!H12)</f>
        <v>951</v>
      </c>
      <c r="I12" s="121">
        <f>IF('Sièges (R7)'!I12,0,'Suffrages (R7)'!I12)</f>
        <v>0</v>
      </c>
      <c r="J12" s="121">
        <f>IF('Sièges (R7)'!J12,0,'Suffrages (R7)'!J12)</f>
        <v>0</v>
      </c>
      <c r="K12" s="121">
        <f>IF('Sièges (R7)'!K12,0,'Suffrages (R7)'!K12)</f>
        <v>674</v>
      </c>
      <c r="L12" s="121">
        <f>IF('Sièges (R7)'!L12,0,'Suffrages (R7)'!L12)</f>
        <v>1192</v>
      </c>
      <c r="M12" s="121">
        <f>IF('Sièges (R7)'!M12,0,'Suffrages (R7)'!M12)</f>
        <v>798</v>
      </c>
      <c r="N12" s="121">
        <f>IF('Sièges (R7)'!N12,0,'Suffrages (R7)'!N12)</f>
        <v>314</v>
      </c>
      <c r="O12" s="121">
        <f>IF('Sièges (R7)'!O12,0,'Suffrages (R7)'!O12)</f>
        <v>406</v>
      </c>
      <c r="P12" s="121">
        <f>IF('Sièges (R7)'!P12,0,'Suffrages (R7)'!P12)</f>
        <v>0</v>
      </c>
      <c r="Q12" s="121">
        <f>IF('Sièges (R7)'!Q12,0,'Suffrages (R7)'!Q12)</f>
        <v>819</v>
      </c>
      <c r="R12" s="121">
        <f>IF('Sièges (R7)'!R12,0,'Suffrages (R7)'!R12)</f>
        <v>0</v>
      </c>
      <c r="S12" s="121">
        <f>IF('Sièges (R7)'!S12,0,'Suffrages (R7)'!S12)</f>
        <v>0</v>
      </c>
      <c r="T12" s="121">
        <f>IF('Sièges (R7)'!T12,0,'Suffrages (R7)'!T12)</f>
        <v>0</v>
      </c>
      <c r="U12" s="121">
        <f>IF('Sièges (R7)'!U12,0,'Suffrages (R7)'!U12)</f>
        <v>2224</v>
      </c>
      <c r="V12" s="119">
        <f>IF('Sièges (R7)'!V12,0,'Suffrages (R7)'!V12)</f>
        <v>1203</v>
      </c>
      <c r="W12" s="121">
        <f>IF('Sièges (R7)'!W12,0,'Suffrages (R7)'!W12)</f>
        <v>277</v>
      </c>
      <c r="X12" s="121">
        <f>IF('Sièges (R7)'!X12,0,'Suffrages (R7)'!X12)</f>
        <v>0</v>
      </c>
      <c r="Y12" s="121">
        <f>IF('Sièges (R7)'!Y12,0,'Suffrages (R7)'!Y12)</f>
        <v>0</v>
      </c>
      <c r="Z12" s="121">
        <f>IF('Sièges (R7)'!Z12,0,'Suffrages (R7)'!Z12)</f>
        <v>0</v>
      </c>
      <c r="AA12" s="119">
        <f t="shared" si="0"/>
        <v>2224</v>
      </c>
    </row>
    <row r="13" spans="1:27" ht="18">
      <c r="A13" s="118" t="s">
        <v>52</v>
      </c>
      <c r="B13" s="121">
        <f>IF('Sièges (R7)'!B13,0,'Suffrages (R7)'!B13)</f>
        <v>1899</v>
      </c>
      <c r="C13" s="121">
        <f>IF('Sièges (R7)'!C13,0,'Suffrages (R7)'!C13)</f>
        <v>2549</v>
      </c>
      <c r="D13" s="121">
        <f>IF('Sièges (R7)'!D13,0,'Suffrages (R7)'!D13)</f>
        <v>608</v>
      </c>
      <c r="E13" s="121">
        <f>IF('Sièges (R7)'!E13,0,'Suffrages (R7)'!E13)</f>
        <v>1652</v>
      </c>
      <c r="F13" s="121">
        <f>IF('Sièges (R7)'!F13,0,'Suffrages (R7)'!F13)</f>
        <v>651</v>
      </c>
      <c r="G13" s="121">
        <f>IF('Sièges (R7)'!G13,0,'Suffrages (R7)'!G13)</f>
        <v>344</v>
      </c>
      <c r="H13" s="121">
        <f>IF('Sièges (R7)'!H13,0,'Suffrages (R7)'!H13)</f>
        <v>0</v>
      </c>
      <c r="I13" s="121">
        <f>IF('Sièges (R7)'!I13,0,'Suffrages (R7)'!I13)</f>
        <v>0</v>
      </c>
      <c r="J13" s="121">
        <f>IF('Sièges (R7)'!J13,0,'Suffrages (R7)'!J13)</f>
        <v>0</v>
      </c>
      <c r="K13" s="121">
        <f>IF('Sièges (R7)'!K13,0,'Suffrages (R7)'!K13)</f>
        <v>994</v>
      </c>
      <c r="L13" s="121">
        <f>IF('Sièges (R7)'!L13,0,'Suffrages (R7)'!L13)</f>
        <v>597</v>
      </c>
      <c r="M13" s="121">
        <f>IF('Sièges (R7)'!M13,0,'Suffrages (R7)'!M13)</f>
        <v>0</v>
      </c>
      <c r="N13" s="121">
        <f>IF('Sièges (R7)'!N13,0,'Suffrages (R7)'!N13)</f>
        <v>695</v>
      </c>
      <c r="O13" s="121">
        <f>IF('Sièges (R7)'!O13,0,'Suffrages (R7)'!O13)</f>
        <v>1141</v>
      </c>
      <c r="P13" s="121">
        <f>IF('Sièges (R7)'!P13,0,'Suffrages (R7)'!P13)</f>
        <v>3132</v>
      </c>
      <c r="Q13" s="121">
        <f>IF('Sièges (R7)'!Q13,0,'Suffrages (R7)'!Q13)</f>
        <v>885</v>
      </c>
      <c r="R13" s="121">
        <f>IF('Sièges (R7)'!R13,0,'Suffrages (R7)'!R13)</f>
        <v>0</v>
      </c>
      <c r="S13" s="121">
        <f>IF('Sièges (R7)'!S13,0,'Suffrages (R7)'!S13)</f>
        <v>0</v>
      </c>
      <c r="T13" s="121">
        <f>IF('Sièges (R7)'!T13,0,'Suffrages (R7)'!T13)</f>
        <v>0</v>
      </c>
      <c r="U13" s="121">
        <f>IF('Sièges (R7)'!U13,0,'Suffrages (R7)'!U13)</f>
        <v>0</v>
      </c>
      <c r="V13" s="119">
        <f>IF('Sièges (R7)'!V13,0,'Suffrages (R7)'!V13)</f>
        <v>3228</v>
      </c>
      <c r="W13" s="121">
        <f>IF('Sièges (R7)'!W13,0,'Suffrages (R7)'!W13)</f>
        <v>285</v>
      </c>
      <c r="X13" s="121">
        <f>IF('Sièges (R7)'!X13,0,'Suffrages (R7)'!X13)</f>
        <v>0</v>
      </c>
      <c r="Y13" s="121">
        <f>IF('Sièges (R7)'!Y13,0,'Suffrages (R7)'!Y13)</f>
        <v>1684</v>
      </c>
      <c r="Z13" s="121">
        <f>IF('Sièges (R7)'!Z13,0,'Suffrages (R7)'!Z13)</f>
        <v>0</v>
      </c>
      <c r="AA13" s="119">
        <f t="shared" si="0"/>
        <v>3228</v>
      </c>
    </row>
    <row r="14" spans="1:27" ht="18">
      <c r="A14" s="118" t="s">
        <v>53</v>
      </c>
      <c r="B14" s="121">
        <f>IF('Sièges (R7)'!B14,0,'Suffrages (R7)'!B14)</f>
        <v>2380</v>
      </c>
      <c r="C14" s="121">
        <f>IF('Sièges (R7)'!C14,0,'Suffrages (R7)'!C14)</f>
        <v>1908</v>
      </c>
      <c r="D14" s="121">
        <f>IF('Sièges (R7)'!D14,0,'Suffrages (R7)'!D14)</f>
        <v>2675</v>
      </c>
      <c r="E14" s="121">
        <f>IF('Sièges (R7)'!E14,0,'Suffrages (R7)'!E14)</f>
        <v>847</v>
      </c>
      <c r="F14" s="121">
        <f>IF('Sièges (R7)'!F14,0,'Suffrages (R7)'!F14)</f>
        <v>282</v>
      </c>
      <c r="G14" s="121">
        <f>IF('Sièges (R7)'!G14,0,'Suffrages (R7)'!G14)</f>
        <v>889</v>
      </c>
      <c r="H14" s="121">
        <f>IF('Sièges (R7)'!H14,0,'Suffrages (R7)'!H14)</f>
        <v>1245</v>
      </c>
      <c r="I14" s="121">
        <f>IF('Sièges (R7)'!I14,0,'Suffrages (R7)'!I14)</f>
        <v>0</v>
      </c>
      <c r="J14" s="121">
        <f>IF('Sièges (R7)'!J14,0,'Suffrages (R7)'!J14)</f>
        <v>0</v>
      </c>
      <c r="K14" s="121">
        <f>IF('Sièges (R7)'!K14,0,'Suffrages (R7)'!K14)</f>
        <v>990</v>
      </c>
      <c r="L14" s="121">
        <f>IF('Sièges (R7)'!L14,0,'Suffrages (R7)'!L14)</f>
        <v>745</v>
      </c>
      <c r="M14" s="121">
        <f>IF('Sièges (R7)'!M14,0,'Suffrages (R7)'!M14)</f>
        <v>0</v>
      </c>
      <c r="N14" s="121">
        <f>IF('Sièges (R7)'!N14,0,'Suffrages (R7)'!N14)</f>
        <v>675</v>
      </c>
      <c r="O14" s="121">
        <f>IF('Sièges (R7)'!O14,0,'Suffrages (R7)'!O14)</f>
        <v>908</v>
      </c>
      <c r="P14" s="121">
        <f>IF('Sièges (R7)'!P14,0,'Suffrages (R7)'!P14)</f>
        <v>2287</v>
      </c>
      <c r="Q14" s="121">
        <f>IF('Sièges (R7)'!Q14,0,'Suffrages (R7)'!Q14)</f>
        <v>1665</v>
      </c>
      <c r="R14" s="121">
        <f>IF('Sièges (R7)'!R14,0,'Suffrages (R7)'!R14)</f>
        <v>0</v>
      </c>
      <c r="S14" s="121">
        <f>IF('Sièges (R7)'!S14,0,'Suffrages (R7)'!S14)</f>
        <v>726.16666666666606</v>
      </c>
      <c r="T14" s="121">
        <f>IF('Sièges (R7)'!T14,0,'Suffrages (R7)'!T14)</f>
        <v>0</v>
      </c>
      <c r="U14" s="121">
        <f>IF('Sièges (R7)'!U14,0,'Suffrages (R7)'!U14)</f>
        <v>0</v>
      </c>
      <c r="V14" s="119">
        <f>IF('Sièges (R7)'!V14,0,'Suffrages (R7)'!V14)</f>
        <v>0</v>
      </c>
      <c r="W14" s="121">
        <f>IF('Sièges (R7)'!W14,0,'Suffrages (R7)'!W14)</f>
        <v>1034</v>
      </c>
      <c r="X14" s="121">
        <f>IF('Sièges (R7)'!X14,0,'Suffrages (R7)'!X14)</f>
        <v>749</v>
      </c>
      <c r="Y14" s="121">
        <f>IF('Sièges (R7)'!Y14,0,'Suffrages (R7)'!Y14)</f>
        <v>0</v>
      </c>
      <c r="Z14" s="121">
        <f>IF('Sièges (R7)'!Z14,0,'Suffrages (R7)'!Z14)</f>
        <v>0</v>
      </c>
      <c r="AA14" s="119">
        <f t="shared" si="0"/>
        <v>2675</v>
      </c>
    </row>
    <row r="15" spans="1:27" ht="18">
      <c r="A15" s="118" t="s">
        <v>54</v>
      </c>
      <c r="B15" s="121">
        <f>IF('Sièges (R7)'!B15,0,'Suffrages (R7)'!B15)</f>
        <v>482</v>
      </c>
      <c r="C15" s="121">
        <f>IF('Sièges (R7)'!C15,0,'Suffrages (R7)'!C15)</f>
        <v>1361</v>
      </c>
      <c r="D15" s="121">
        <f>IF('Sièges (R7)'!D15,0,'Suffrages (R7)'!D15)</f>
        <v>1500</v>
      </c>
      <c r="E15" s="121">
        <f>IF('Sièges (R7)'!E15,0,'Suffrages (R7)'!E15)</f>
        <v>168</v>
      </c>
      <c r="F15" s="121">
        <f>IF('Sièges (R7)'!F15,0,'Suffrages (R7)'!F15)</f>
        <v>256</v>
      </c>
      <c r="G15" s="121">
        <f>IF('Sièges (R7)'!G15,0,'Suffrages (R7)'!G15)</f>
        <v>487</v>
      </c>
      <c r="H15" s="121">
        <f>IF('Sièges (R7)'!H15,0,'Suffrages (R7)'!H15)</f>
        <v>1741</v>
      </c>
      <c r="I15" s="121">
        <f>IF('Sièges (R7)'!I15,0,'Suffrages (R7)'!I15)</f>
        <v>0</v>
      </c>
      <c r="J15" s="121">
        <f>IF('Sièges (R7)'!J15,0,'Suffrages (R7)'!J15)</f>
        <v>0</v>
      </c>
      <c r="K15" s="121">
        <f>IF('Sièges (R7)'!K15,0,'Suffrages (R7)'!K15)</f>
        <v>1388</v>
      </c>
      <c r="L15" s="121">
        <f>IF('Sièges (R7)'!L15,0,'Suffrages (R7)'!L15)</f>
        <v>1706</v>
      </c>
      <c r="M15" s="121">
        <f>IF('Sièges (R7)'!M15,0,'Suffrages (R7)'!M15)</f>
        <v>586</v>
      </c>
      <c r="N15" s="121">
        <f>IF('Sièges (R7)'!N15,0,'Suffrages (R7)'!N15)</f>
        <v>1164</v>
      </c>
      <c r="O15" s="121">
        <f>IF('Sièges (R7)'!O15,0,'Suffrages (R7)'!O15)</f>
        <v>2430</v>
      </c>
      <c r="P15" s="121">
        <f>IF('Sièges (R7)'!P15,0,'Suffrages (R7)'!P15)</f>
        <v>0</v>
      </c>
      <c r="Q15" s="121">
        <f>IF('Sièges (R7)'!Q15,0,'Suffrages (R7)'!Q15)</f>
        <v>3051</v>
      </c>
      <c r="R15" s="121">
        <f>IF('Sièges (R7)'!R15,0,'Suffrages (R7)'!R15)</f>
        <v>2189</v>
      </c>
      <c r="S15" s="121">
        <f>IF('Sièges (R7)'!S15,0,'Suffrages (R7)'!S15)</f>
        <v>0</v>
      </c>
      <c r="T15" s="121">
        <f>IF('Sièges (R7)'!T15,0,'Suffrages (R7)'!T15)</f>
        <v>1510</v>
      </c>
      <c r="U15" s="121">
        <f>IF('Sièges (R7)'!U15,0,'Suffrages (R7)'!U15)</f>
        <v>0</v>
      </c>
      <c r="V15" s="119">
        <f>IF('Sièges (R7)'!V15,0,'Suffrages (R7)'!V15)</f>
        <v>853</v>
      </c>
      <c r="W15" s="121">
        <f>IF('Sièges (R7)'!W15,0,'Suffrages (R7)'!W15)</f>
        <v>326</v>
      </c>
      <c r="X15" s="121">
        <f>IF('Sièges (R7)'!X15,0,'Suffrages (R7)'!X15)</f>
        <v>0</v>
      </c>
      <c r="Y15" s="121">
        <f>IF('Sièges (R7)'!Y15,0,'Suffrages (R7)'!Y15)</f>
        <v>0</v>
      </c>
      <c r="Z15" s="121">
        <f>IF('Sièges (R7)'!Z15,0,'Suffrages (R7)'!Z15)</f>
        <v>0</v>
      </c>
      <c r="AA15" s="119">
        <f t="shared" si="0"/>
        <v>3051</v>
      </c>
    </row>
    <row r="16" spans="1:27" ht="18">
      <c r="A16" s="118" t="s">
        <v>55</v>
      </c>
      <c r="B16" s="121">
        <f>IF('Sièges (R7)'!B16,0,'Suffrages (R7)'!B16)</f>
        <v>1779</v>
      </c>
      <c r="C16" s="121">
        <f>IF('Sièges (R7)'!C16,0,'Suffrages (R7)'!C16)</f>
        <v>1390</v>
      </c>
      <c r="D16" s="121">
        <f>IF('Sièges (R7)'!D16,0,'Suffrages (R7)'!D16)</f>
        <v>734</v>
      </c>
      <c r="E16" s="121">
        <f>IF('Sièges (R7)'!E16,0,'Suffrages (R7)'!E16)</f>
        <v>683</v>
      </c>
      <c r="F16" s="121">
        <f>IF('Sièges (R7)'!F16,0,'Suffrages (R7)'!F16)</f>
        <v>195</v>
      </c>
      <c r="G16" s="121">
        <f>IF('Sièges (R7)'!G16,0,'Suffrages (R7)'!G16)</f>
        <v>799</v>
      </c>
      <c r="H16" s="121">
        <f>IF('Sièges (R7)'!H16,0,'Suffrages (R7)'!H16)</f>
        <v>405</v>
      </c>
      <c r="I16" s="121">
        <f>IF('Sièges (R7)'!I16,0,'Suffrages (R7)'!I16)</f>
        <v>2044</v>
      </c>
      <c r="J16" s="121">
        <f>IF('Sièges (R7)'!J16,0,'Suffrages (R7)'!J16)</f>
        <v>735.5</v>
      </c>
      <c r="K16" s="121">
        <f>IF('Sièges (R7)'!K16,0,'Suffrages (R7)'!K16)</f>
        <v>580</v>
      </c>
      <c r="L16" s="121">
        <f>IF('Sièges (R7)'!L16,0,'Suffrages (R7)'!L16)</f>
        <v>1494</v>
      </c>
      <c r="M16" s="121">
        <f>IF('Sièges (R7)'!M16,0,'Suffrages (R7)'!M16)</f>
        <v>0</v>
      </c>
      <c r="N16" s="121">
        <f>IF('Sièges (R7)'!N16,0,'Suffrages (R7)'!N16)</f>
        <v>732</v>
      </c>
      <c r="O16" s="121">
        <f>IF('Sièges (R7)'!O16,0,'Suffrages (R7)'!O16)</f>
        <v>1150</v>
      </c>
      <c r="P16" s="121">
        <f>IF('Sièges (R7)'!P16,0,'Suffrages (R7)'!P16)</f>
        <v>2545</v>
      </c>
      <c r="Q16" s="121">
        <f>IF('Sièges (R7)'!Q16,0,'Suffrages (R7)'!Q16)</f>
        <v>0</v>
      </c>
      <c r="R16" s="121">
        <f>IF('Sièges (R7)'!R16,0,'Suffrages (R7)'!R16)</f>
        <v>1041</v>
      </c>
      <c r="S16" s="121">
        <f>IF('Sièges (R7)'!S16,0,'Suffrages (R7)'!S16)</f>
        <v>0</v>
      </c>
      <c r="T16" s="121">
        <f>IF('Sièges (R7)'!T16,0,'Suffrages (R7)'!T16)</f>
        <v>0</v>
      </c>
      <c r="U16" s="121">
        <f>IF('Sièges (R7)'!U16,0,'Suffrages (R7)'!U16)</f>
        <v>2123</v>
      </c>
      <c r="V16" s="119">
        <f>IF('Sièges (R7)'!V16,0,'Suffrages (R7)'!V16)</f>
        <v>0</v>
      </c>
      <c r="W16" s="121">
        <f>IF('Sièges (R7)'!W16,0,'Suffrages (R7)'!W16)</f>
        <v>717</v>
      </c>
      <c r="X16" s="121">
        <f>IF('Sièges (R7)'!X16,0,'Suffrages (R7)'!X16)</f>
        <v>0</v>
      </c>
      <c r="Y16" s="121">
        <f>IF('Sièges (R7)'!Y16,0,'Suffrages (R7)'!Y16)</f>
        <v>0</v>
      </c>
      <c r="Z16" s="121">
        <f>IF('Sièges (R7)'!Z16,0,'Suffrages (R7)'!Z16)</f>
        <v>0</v>
      </c>
      <c r="AA16" s="119">
        <f t="shared" si="0"/>
        <v>2545</v>
      </c>
    </row>
    <row r="17" spans="1:27" ht="18">
      <c r="A17" s="118" t="s">
        <v>56</v>
      </c>
      <c r="B17" s="121">
        <f>IF('Sièges (R7)'!B17,0,'Suffrages (R7)'!B17)</f>
        <v>393</v>
      </c>
      <c r="C17" s="121">
        <f>IF('Sièges (R7)'!C17,0,'Suffrages (R7)'!C17)</f>
        <v>682</v>
      </c>
      <c r="D17" s="121">
        <f>IF('Sièges (R7)'!D17,0,'Suffrages (R7)'!D17)</f>
        <v>0</v>
      </c>
      <c r="E17" s="121">
        <f>IF('Sièges (R7)'!E17,0,'Suffrages (R7)'!E17)</f>
        <v>1425</v>
      </c>
      <c r="F17" s="121">
        <f>IF('Sièges (R7)'!F17,0,'Suffrages (R7)'!F17)</f>
        <v>104</v>
      </c>
      <c r="G17" s="121">
        <f>IF('Sièges (R7)'!G17,0,'Suffrages (R7)'!G17)</f>
        <v>393</v>
      </c>
      <c r="H17" s="121">
        <f>IF('Sièges (R7)'!H17,0,'Suffrages (R7)'!H17)</f>
        <v>618</v>
      </c>
      <c r="I17" s="121">
        <f>IF('Sièges (R7)'!I17,0,'Suffrages (R7)'!I17)</f>
        <v>0</v>
      </c>
      <c r="J17" s="121">
        <f>IF('Sièges (R7)'!J17,0,'Suffrages (R7)'!J17)</f>
        <v>0</v>
      </c>
      <c r="K17" s="121">
        <f>IF('Sièges (R7)'!K17,0,'Suffrages (R7)'!K17)</f>
        <v>2331</v>
      </c>
      <c r="L17" s="121">
        <f>IF('Sièges (R7)'!L17,0,'Suffrages (R7)'!L17)</f>
        <v>1803</v>
      </c>
      <c r="M17" s="121">
        <f>IF('Sièges (R7)'!M17,0,'Suffrages (R7)'!M17)</f>
        <v>0</v>
      </c>
      <c r="N17" s="121">
        <f>IF('Sièges (R7)'!N17,0,'Suffrages (R7)'!N17)</f>
        <v>0</v>
      </c>
      <c r="O17" s="121">
        <f>IF('Sièges (R7)'!O17,0,'Suffrages (R7)'!O17)</f>
        <v>506</v>
      </c>
      <c r="P17" s="121">
        <f>IF('Sièges (R7)'!P17,0,'Suffrages (R7)'!P17)</f>
        <v>0</v>
      </c>
      <c r="Q17" s="121">
        <f>IF('Sièges (R7)'!Q17,0,'Suffrages (R7)'!Q17)</f>
        <v>1745</v>
      </c>
      <c r="R17" s="121">
        <f>IF('Sièges (R7)'!R17,0,'Suffrages (R7)'!R17)</f>
        <v>1740</v>
      </c>
      <c r="S17" s="121">
        <f>IF('Sièges (R7)'!S17,0,'Suffrages (R7)'!S17)</f>
        <v>0</v>
      </c>
      <c r="T17" s="121">
        <f>IF('Sièges (R7)'!T17,0,'Suffrages (R7)'!T17)</f>
        <v>2448</v>
      </c>
      <c r="U17" s="121">
        <f>IF('Sièges (R7)'!U17,0,'Suffrages (R7)'!U17)</f>
        <v>0</v>
      </c>
      <c r="V17" s="119">
        <f>IF('Sièges (R7)'!V17,0,'Suffrages (R7)'!V17)</f>
        <v>981</v>
      </c>
      <c r="W17" s="121">
        <f>IF('Sièges (R7)'!W17,0,'Suffrages (R7)'!W17)</f>
        <v>632</v>
      </c>
      <c r="X17" s="121">
        <f>IF('Sièges (R7)'!X17,0,'Suffrages (R7)'!X17)</f>
        <v>0</v>
      </c>
      <c r="Y17" s="121">
        <f>IF('Sièges (R7)'!Y17,0,'Suffrages (R7)'!Y17)</f>
        <v>2349</v>
      </c>
      <c r="Z17" s="121">
        <f>IF('Sièges (R7)'!Z17,0,'Suffrages (R7)'!Z17)</f>
        <v>0</v>
      </c>
      <c r="AA17" s="119">
        <f t="shared" si="0"/>
        <v>2448</v>
      </c>
    </row>
    <row r="18" spans="1:27" ht="18">
      <c r="A18" s="118" t="s">
        <v>57</v>
      </c>
      <c r="B18" s="121">
        <f>IF('Sièges (R7)'!B18,0,'Suffrages (R7)'!B18)</f>
        <v>507</v>
      </c>
      <c r="C18" s="121">
        <f>IF('Sièges (R7)'!C18,0,'Suffrages (R7)'!C18)</f>
        <v>1336</v>
      </c>
      <c r="D18" s="121">
        <f>IF('Sièges (R7)'!D18,0,'Suffrages (R7)'!D18)</f>
        <v>1329</v>
      </c>
      <c r="E18" s="121">
        <f>IF('Sièges (R7)'!E18,0,'Suffrages (R7)'!E18)</f>
        <v>1637</v>
      </c>
      <c r="F18" s="121">
        <f>IF('Sièges (R7)'!F18,0,'Suffrages (R7)'!F18)</f>
        <v>274</v>
      </c>
      <c r="G18" s="121">
        <f>IF('Sièges (R7)'!G18,0,'Suffrages (R7)'!G18)</f>
        <v>899</v>
      </c>
      <c r="H18" s="121">
        <f>IF('Sièges (R7)'!H18,0,'Suffrages (R7)'!H18)</f>
        <v>792</v>
      </c>
      <c r="I18" s="121">
        <f>IF('Sièges (R7)'!I18,0,'Suffrages (R7)'!I18)</f>
        <v>2618</v>
      </c>
      <c r="J18" s="121">
        <f>IF('Sièges (R7)'!J18,0,'Suffrages (R7)'!J18)</f>
        <v>2378.7142857142862</v>
      </c>
      <c r="K18" s="121">
        <f>IF('Sièges (R7)'!K18,0,'Suffrages (R7)'!K18)</f>
        <v>2818</v>
      </c>
      <c r="L18" s="121">
        <f>IF('Sièges (R7)'!L18,0,'Suffrages (R7)'!L18)</f>
        <v>2498</v>
      </c>
      <c r="M18" s="121">
        <f>IF('Sièges (R7)'!M18,0,'Suffrages (R7)'!M18)</f>
        <v>0</v>
      </c>
      <c r="N18" s="121">
        <f>IF('Sièges (R7)'!N18,0,'Suffrages (R7)'!N18)</f>
        <v>438</v>
      </c>
      <c r="O18" s="121">
        <f>IF('Sièges (R7)'!O18,0,'Suffrages (R7)'!O18)</f>
        <v>0</v>
      </c>
      <c r="P18" s="121">
        <f>IF('Sièges (R7)'!P18,0,'Suffrages (R7)'!P18)</f>
        <v>0</v>
      </c>
      <c r="Q18" s="121">
        <f>IF('Sièges (R7)'!Q18,0,'Suffrages (R7)'!Q18)</f>
        <v>708</v>
      </c>
      <c r="R18" s="121">
        <f>IF('Sièges (R7)'!R18,0,'Suffrages (R7)'!R18)</f>
        <v>1672</v>
      </c>
      <c r="S18" s="121">
        <f>IF('Sièges (R7)'!S18,0,'Suffrages (R7)'!S18)</f>
        <v>0</v>
      </c>
      <c r="T18" s="121">
        <f>IF('Sièges (R7)'!T18,0,'Suffrages (R7)'!T18)</f>
        <v>0</v>
      </c>
      <c r="U18" s="121">
        <f>IF('Sièges (R7)'!U18,0,'Suffrages (R7)'!U18)</f>
        <v>1983</v>
      </c>
      <c r="V18" s="119">
        <f>IF('Sièges (R7)'!V18,0,'Suffrages (R7)'!V18)</f>
        <v>1173</v>
      </c>
      <c r="W18" s="121">
        <f>IF('Sièges (R7)'!W18,0,'Suffrages (R7)'!W18)</f>
        <v>0</v>
      </c>
      <c r="X18" s="121">
        <f>IF('Sièges (R7)'!X18,0,'Suffrages (R7)'!X18)</f>
        <v>0</v>
      </c>
      <c r="Y18" s="121">
        <f>IF('Sièges (R7)'!Y18,0,'Suffrages (R7)'!Y18)</f>
        <v>0</v>
      </c>
      <c r="Z18" s="121">
        <f>IF('Sièges (R7)'!Z18,0,'Suffrages (R7)'!Z18)</f>
        <v>0</v>
      </c>
      <c r="AA18" s="119">
        <f t="shared" si="0"/>
        <v>2818</v>
      </c>
    </row>
    <row r="19" spans="1:27" ht="18">
      <c r="A19" s="118" t="s">
        <v>58</v>
      </c>
      <c r="B19" s="121">
        <f>IF('Sièges (R7)'!B19,0,'Suffrages (R7)'!B19)</f>
        <v>301</v>
      </c>
      <c r="C19" s="121">
        <f>IF('Sièges (R7)'!C19,0,'Suffrages (R7)'!C19)</f>
        <v>291</v>
      </c>
      <c r="D19" s="121">
        <f>IF('Sièges (R7)'!D19,0,'Suffrages (R7)'!D19)</f>
        <v>1459</v>
      </c>
      <c r="E19" s="121">
        <f>IF('Sièges (R7)'!E19,0,'Suffrages (R7)'!E19)</f>
        <v>1361</v>
      </c>
      <c r="F19" s="121">
        <f>IF('Sièges (R7)'!F19,0,'Suffrages (R7)'!F19)</f>
        <v>140</v>
      </c>
      <c r="G19" s="121">
        <f>IF('Sièges (R7)'!G19,0,'Suffrages (R7)'!G19)</f>
        <v>486</v>
      </c>
      <c r="H19" s="121">
        <f>IF('Sièges (R7)'!H19,0,'Suffrages (R7)'!H19)</f>
        <v>590</v>
      </c>
      <c r="I19" s="121">
        <f>IF('Sièges (R7)'!I19,0,'Suffrages (R7)'!I19)</f>
        <v>970</v>
      </c>
      <c r="J19" s="121">
        <f>IF('Sièges (R7)'!J19,0,'Suffrages (R7)'!J19)</f>
        <v>0</v>
      </c>
      <c r="K19" s="121">
        <f>IF('Sièges (R7)'!K19,0,'Suffrages (R7)'!K19)</f>
        <v>178</v>
      </c>
      <c r="L19" s="121">
        <f>IF('Sièges (R7)'!L19,0,'Suffrages (R7)'!L19)</f>
        <v>48</v>
      </c>
      <c r="M19" s="121">
        <f>IF('Sièges (R7)'!M19,0,'Suffrages (R7)'!M19)</f>
        <v>0</v>
      </c>
      <c r="N19" s="121">
        <f>IF('Sièges (R7)'!N19,0,'Suffrages (R7)'!N19)</f>
        <v>637</v>
      </c>
      <c r="O19" s="121">
        <f>IF('Sièges (R7)'!O19,0,'Suffrages (R7)'!O19)</f>
        <v>357</v>
      </c>
      <c r="P19" s="121">
        <f>IF('Sièges (R7)'!P19,0,'Suffrages (R7)'!P19)</f>
        <v>0</v>
      </c>
      <c r="Q19" s="121">
        <f>IF('Sièges (R7)'!Q19,0,'Suffrages (R7)'!Q19)</f>
        <v>0</v>
      </c>
      <c r="R19" s="121">
        <f>IF('Sièges (R7)'!R19,0,'Suffrages (R7)'!R19)</f>
        <v>447</v>
      </c>
      <c r="S19" s="121">
        <f>IF('Sièges (R7)'!S19,0,'Suffrages (R7)'!S19)</f>
        <v>1647</v>
      </c>
      <c r="T19" s="121">
        <f>IF('Sièges (R7)'!T19,0,'Suffrages (R7)'!T19)</f>
        <v>1280</v>
      </c>
      <c r="U19" s="121">
        <f>IF('Sièges (R7)'!U19,0,'Suffrages (R7)'!U19)</f>
        <v>1189</v>
      </c>
      <c r="V19" s="119">
        <f>IF('Sièges (R7)'!V19,0,'Suffrages (R7)'!V19)</f>
        <v>0</v>
      </c>
      <c r="W19" s="121">
        <f>IF('Sièges (R7)'!W19,0,'Suffrages (R7)'!W19)</f>
        <v>196</v>
      </c>
      <c r="X19" s="121">
        <f>IF('Sièges (R7)'!X19,0,'Suffrages (R7)'!X19)</f>
        <v>0</v>
      </c>
      <c r="Y19" s="121">
        <f>IF('Sièges (R7)'!Y19,0,'Suffrages (R7)'!Y19)</f>
        <v>0</v>
      </c>
      <c r="Z19" s="121">
        <f>IF('Sièges (R7)'!Z19,0,'Suffrages (R7)'!Z19)</f>
        <v>0</v>
      </c>
      <c r="AA19" s="119">
        <f t="shared" si="0"/>
        <v>1647</v>
      </c>
    </row>
    <row r="20" spans="1:27" ht="18">
      <c r="A20" s="118" t="s">
        <v>59</v>
      </c>
      <c r="B20" s="121">
        <f>IF('Sièges (R7)'!B20,0,'Suffrages (R7)'!B20)</f>
        <v>468</v>
      </c>
      <c r="C20" s="121">
        <f>IF('Sièges (R7)'!C20,0,'Suffrages (R7)'!C20)</f>
        <v>438</v>
      </c>
      <c r="D20" s="121">
        <f>IF('Sièges (R7)'!D20,0,'Suffrages (R7)'!D20)</f>
        <v>384</v>
      </c>
      <c r="E20" s="121">
        <f>IF('Sièges (R7)'!E20,0,'Suffrages (R7)'!E20)</f>
        <v>252</v>
      </c>
      <c r="F20" s="121">
        <f>IF('Sièges (R7)'!F20,0,'Suffrages (R7)'!F20)</f>
        <v>0</v>
      </c>
      <c r="G20" s="121">
        <f>IF('Sièges (R7)'!G20,0,'Suffrages (R7)'!G20)</f>
        <v>98</v>
      </c>
      <c r="H20" s="121">
        <f>IF('Sièges (R7)'!H20,0,'Suffrages (R7)'!H20)</f>
        <v>302</v>
      </c>
      <c r="I20" s="121">
        <f>IF('Sièges (R7)'!I20,0,'Suffrages (R7)'!I20)</f>
        <v>0</v>
      </c>
      <c r="J20" s="121">
        <f>IF('Sièges (R7)'!J20,0,'Suffrages (R7)'!J20)</f>
        <v>0</v>
      </c>
      <c r="K20" s="121">
        <f>IF('Sièges (R7)'!K20,0,'Suffrages (R7)'!K20)</f>
        <v>851</v>
      </c>
      <c r="L20" s="121">
        <f>IF('Sièges (R7)'!L20,0,'Suffrages (R7)'!L20)</f>
        <v>0</v>
      </c>
      <c r="M20" s="121">
        <f>IF('Sièges (R7)'!M20,0,'Suffrages (R7)'!M20)</f>
        <v>0</v>
      </c>
      <c r="N20" s="121">
        <f>IF('Sièges (R7)'!N20,0,'Suffrages (R7)'!N20)</f>
        <v>190</v>
      </c>
      <c r="O20" s="121">
        <f>IF('Sièges (R7)'!O20,0,'Suffrages (R7)'!O20)</f>
        <v>300</v>
      </c>
      <c r="P20" s="121">
        <f>IF('Sièges (R7)'!P20,0,'Suffrages (R7)'!P20)</f>
        <v>0</v>
      </c>
      <c r="Q20" s="121">
        <f>IF('Sièges (R7)'!Q20,0,'Suffrages (R7)'!Q20)</f>
        <v>841</v>
      </c>
      <c r="R20" s="121">
        <f>IF('Sièges (R7)'!R20,0,'Suffrages (R7)'!R20)</f>
        <v>1676</v>
      </c>
      <c r="S20" s="121">
        <f>IF('Sièges (R7)'!S20,0,'Suffrages (R7)'!S20)</f>
        <v>1866</v>
      </c>
      <c r="T20" s="121">
        <f>IF('Sièges (R7)'!T20,0,'Suffrages (R7)'!T20)</f>
        <v>0</v>
      </c>
      <c r="U20" s="121">
        <f>IF('Sièges (R7)'!U20,0,'Suffrages (R7)'!U20)</f>
        <v>977</v>
      </c>
      <c r="V20" s="119">
        <f>IF('Sièges (R7)'!V20,0,'Suffrages (R7)'!V20)</f>
        <v>452</v>
      </c>
      <c r="W20" s="121">
        <f>IF('Sièges (R7)'!W20,0,'Suffrages (R7)'!W20)</f>
        <v>72</v>
      </c>
      <c r="X20" s="121">
        <f>IF('Sièges (R7)'!X20,0,'Suffrages (R7)'!X20)</f>
        <v>0</v>
      </c>
      <c r="Y20" s="121">
        <f>IF('Sièges (R7)'!Y20,0,'Suffrages (R7)'!Y20)</f>
        <v>1896</v>
      </c>
      <c r="Z20" s="121">
        <f>IF('Sièges (R7)'!Z20,0,'Suffrages (R7)'!Z20)</f>
        <v>0</v>
      </c>
      <c r="AA20" s="119">
        <f t="shared" si="0"/>
        <v>1896</v>
      </c>
    </row>
    <row r="21" spans="1:27" ht="18">
      <c r="A21" s="118" t="s">
        <v>60</v>
      </c>
      <c r="B21" s="121">
        <f>IF('Sièges (R7)'!B21,0,'Suffrages (R7)'!B21)</f>
        <v>0</v>
      </c>
      <c r="C21" s="121">
        <f>IF('Sièges (R7)'!C21,0,'Suffrages (R7)'!C21)</f>
        <v>2539</v>
      </c>
      <c r="D21" s="121">
        <f>IF('Sièges (R7)'!D21,0,'Suffrages (R7)'!D21)</f>
        <v>0</v>
      </c>
      <c r="E21" s="121">
        <f>IF('Sièges (R7)'!E21,0,'Suffrages (R7)'!E21)</f>
        <v>1742</v>
      </c>
      <c r="F21" s="121">
        <f>IF('Sièges (R7)'!F21,0,'Suffrages (R7)'!F21)</f>
        <v>1081</v>
      </c>
      <c r="G21" s="121">
        <f>IF('Sièges (R7)'!G21,0,'Suffrages (R7)'!G21)</f>
        <v>2231</v>
      </c>
      <c r="H21" s="121">
        <f>IF('Sièges (R7)'!H21,0,'Suffrages (R7)'!H21)</f>
        <v>3300</v>
      </c>
      <c r="I21" s="121">
        <f>IF('Sièges (R7)'!I21,0,'Suffrages (R7)'!I21)</f>
        <v>0</v>
      </c>
      <c r="J21" s="121">
        <f>IF('Sièges (R7)'!J21,0,'Suffrages (R7)'!J21)</f>
        <v>0</v>
      </c>
      <c r="K21" s="121">
        <f>IF('Sièges (R7)'!K21,0,'Suffrages (R7)'!K21)</f>
        <v>2208</v>
      </c>
      <c r="L21" s="121">
        <f>IF('Sièges (R7)'!L21,0,'Suffrages (R7)'!L21)</f>
        <v>1161</v>
      </c>
      <c r="M21" s="121">
        <f>IF('Sièges (R7)'!M21,0,'Suffrages (R7)'!M21)</f>
        <v>0</v>
      </c>
      <c r="N21" s="121">
        <f>IF('Sièges (R7)'!N21,0,'Suffrages (R7)'!N21)</f>
        <v>806</v>
      </c>
      <c r="O21" s="121">
        <f>IF('Sièges (R7)'!O21,0,'Suffrages (R7)'!O21)</f>
        <v>781</v>
      </c>
      <c r="P21" s="121">
        <f>IF('Sièges (R7)'!P21,0,'Suffrages (R7)'!P21)</f>
        <v>0</v>
      </c>
      <c r="Q21" s="121">
        <f>IF('Sièges (R7)'!Q21,0,'Suffrages (R7)'!Q21)</f>
        <v>1607</v>
      </c>
      <c r="R21" s="121">
        <f>IF('Sièges (R7)'!R21,0,'Suffrages (R7)'!R21)</f>
        <v>4058.4000000000015</v>
      </c>
      <c r="S21" s="121">
        <f>IF('Sièges (R7)'!S21,0,'Suffrages (R7)'!S21)</f>
        <v>0</v>
      </c>
      <c r="T21" s="121">
        <f>IF('Sièges (R7)'!T21,0,'Suffrages (R7)'!T21)</f>
        <v>0</v>
      </c>
      <c r="U21" s="121">
        <f>IF('Sièges (R7)'!U21,0,'Suffrages (R7)'!U21)</f>
        <v>0</v>
      </c>
      <c r="V21" s="119">
        <f>IF('Sièges (R7)'!V21,0,'Suffrages (R7)'!V21)</f>
        <v>3448</v>
      </c>
      <c r="W21" s="121">
        <f>IF('Sièges (R7)'!W21,0,'Suffrages (R7)'!W21)</f>
        <v>862</v>
      </c>
      <c r="X21" s="121">
        <f>IF('Sièges (R7)'!X21,0,'Suffrages (R7)'!X21)</f>
        <v>913</v>
      </c>
      <c r="Y21" s="121">
        <f>IF('Sièges (R7)'!Y21,0,'Suffrages (R7)'!Y21)</f>
        <v>0</v>
      </c>
      <c r="Z21" s="121">
        <f>IF('Sièges (R7)'!Z21,0,'Suffrages (R7)'!Z21)</f>
        <v>0</v>
      </c>
      <c r="AA21" s="119">
        <f t="shared" si="0"/>
        <v>4058.4000000000015</v>
      </c>
    </row>
    <row r="22" spans="1:27" ht="18">
      <c r="A22" s="118" t="s">
        <v>61</v>
      </c>
      <c r="B22" s="121">
        <f>IF('Sièges (R7)'!B22,0,'Suffrages (R7)'!B22)</f>
        <v>0</v>
      </c>
      <c r="C22" s="121">
        <f>IF('Sièges (R7)'!C22,0,'Suffrages (R7)'!C22)</f>
        <v>1339</v>
      </c>
      <c r="D22" s="121">
        <f>IF('Sièges (R7)'!D22,0,'Suffrages (R7)'!D22)</f>
        <v>2168</v>
      </c>
      <c r="E22" s="121">
        <f>IF('Sièges (R7)'!E22,0,'Suffrages (R7)'!E22)</f>
        <v>2547</v>
      </c>
      <c r="F22" s="121">
        <f>IF('Sièges (R7)'!F22,0,'Suffrages (R7)'!F22)</f>
        <v>439</v>
      </c>
      <c r="G22" s="121">
        <f>IF('Sièges (R7)'!G22,0,'Suffrages (R7)'!G22)</f>
        <v>1470</v>
      </c>
      <c r="H22" s="121">
        <f>IF('Sièges (R7)'!H22,0,'Suffrages (R7)'!H22)</f>
        <v>1186</v>
      </c>
      <c r="I22" s="121">
        <f>IF('Sièges (R7)'!I22,0,'Suffrages (R7)'!I22)</f>
        <v>0</v>
      </c>
      <c r="J22" s="121">
        <f>IF('Sièges (R7)'!J22,0,'Suffrages (R7)'!J22)</f>
        <v>0</v>
      </c>
      <c r="K22" s="121">
        <f>IF('Sièges (R7)'!K22,0,'Suffrages (R7)'!K22)</f>
        <v>912</v>
      </c>
      <c r="L22" s="121">
        <f>IF('Sièges (R7)'!L22,0,'Suffrages (R7)'!L22)</f>
        <v>1860</v>
      </c>
      <c r="M22" s="121">
        <f>IF('Sièges (R7)'!M22,0,'Suffrages (R7)'!M22)</f>
        <v>0</v>
      </c>
      <c r="N22" s="121">
        <f>IF('Sièges (R7)'!N22,0,'Suffrages (R7)'!N22)</f>
        <v>1296</v>
      </c>
      <c r="O22" s="121">
        <f>IF('Sièges (R7)'!O22,0,'Suffrages (R7)'!O22)</f>
        <v>983</v>
      </c>
      <c r="P22" s="121">
        <f>IF('Sièges (R7)'!P22,0,'Suffrages (R7)'!P22)</f>
        <v>3163</v>
      </c>
      <c r="Q22" s="121">
        <f>IF('Sièges (R7)'!Q22,0,'Suffrages (R7)'!Q22)</f>
        <v>1797</v>
      </c>
      <c r="R22" s="121">
        <f>IF('Sièges (R7)'!R22,0,'Suffrages (R7)'!R22)</f>
        <v>0</v>
      </c>
      <c r="S22" s="121">
        <f>IF('Sièges (R7)'!S22,0,'Suffrages (R7)'!S22)</f>
        <v>0</v>
      </c>
      <c r="T22" s="121">
        <f>IF('Sièges (R7)'!T22,0,'Suffrages (R7)'!T22)</f>
        <v>2366</v>
      </c>
      <c r="U22" s="121">
        <f>IF('Sièges (R7)'!U22,0,'Suffrages (R7)'!U22)</f>
        <v>0</v>
      </c>
      <c r="V22" s="119">
        <f>IF('Sièges (R7)'!V22,0,'Suffrages (R7)'!V22)</f>
        <v>1371</v>
      </c>
      <c r="W22" s="121">
        <f>IF('Sièges (R7)'!W22,0,'Suffrages (R7)'!W22)</f>
        <v>2085</v>
      </c>
      <c r="X22" s="121">
        <f>IF('Sièges (R7)'!X22,0,'Suffrages (R7)'!X22)</f>
        <v>2288</v>
      </c>
      <c r="Y22" s="121">
        <f>IF('Sièges (R7)'!Y22,0,'Suffrages (R7)'!Y22)</f>
        <v>0</v>
      </c>
      <c r="Z22" s="121">
        <f>IF('Sièges (R7)'!Z22,0,'Suffrages (R7)'!Z22)</f>
        <v>0</v>
      </c>
      <c r="AA22" s="119">
        <f t="shared" si="0"/>
        <v>3163</v>
      </c>
    </row>
    <row r="23" spans="1:27" ht="18">
      <c r="A23" s="118" t="s">
        <v>62</v>
      </c>
      <c r="B23" s="121">
        <f>IF('Sièges (R7)'!B23,0,'Suffrages (R7)'!B23)</f>
        <v>1409</v>
      </c>
      <c r="C23" s="121">
        <f>IF('Sièges (R7)'!C23,0,'Suffrages (R7)'!C23)</f>
        <v>1996</v>
      </c>
      <c r="D23" s="121">
        <f>IF('Sièges (R7)'!D23,0,'Suffrages (R7)'!D23)</f>
        <v>0</v>
      </c>
      <c r="E23" s="121">
        <f>IF('Sièges (R7)'!E23,0,'Suffrages (R7)'!E23)</f>
        <v>532</v>
      </c>
      <c r="F23" s="121">
        <f>IF('Sièges (R7)'!F23,0,'Suffrages (R7)'!F23)</f>
        <v>1982</v>
      </c>
      <c r="G23" s="121">
        <f>IF('Sièges (R7)'!G23,0,'Suffrages (R7)'!G23)</f>
        <v>2331</v>
      </c>
      <c r="H23" s="121">
        <f>IF('Sièges (R7)'!H23,0,'Suffrages (R7)'!H23)</f>
        <v>3845</v>
      </c>
      <c r="I23" s="121">
        <f>IF('Sièges (R7)'!I23,0,'Suffrages (R7)'!I23)</f>
        <v>5168</v>
      </c>
      <c r="J23" s="121">
        <f>IF('Sièges (R7)'!J23,0,'Suffrages (R7)'!J23)</f>
        <v>0</v>
      </c>
      <c r="K23" s="121">
        <f>IF('Sièges (R7)'!K23,0,'Suffrages (R7)'!K23)</f>
        <v>628</v>
      </c>
      <c r="L23" s="121">
        <f>IF('Sièges (R7)'!L23,0,'Suffrages (R7)'!L23)</f>
        <v>1034</v>
      </c>
      <c r="M23" s="121">
        <f>IF('Sièges (R7)'!M23,0,'Suffrages (R7)'!M23)</f>
        <v>0</v>
      </c>
      <c r="N23" s="121">
        <f>IF('Sièges (R7)'!N23,0,'Suffrages (R7)'!N23)</f>
        <v>292</v>
      </c>
      <c r="O23" s="121">
        <f>IF('Sièges (R7)'!O23,0,'Suffrages (R7)'!O23)</f>
        <v>5072</v>
      </c>
      <c r="P23" s="121">
        <f>IF('Sièges (R7)'!P23,0,'Suffrages (R7)'!P23)</f>
        <v>0</v>
      </c>
      <c r="Q23" s="121">
        <f>IF('Sièges (R7)'!Q23,0,'Suffrages (R7)'!Q23)</f>
        <v>3129</v>
      </c>
      <c r="R23" s="121">
        <f>IF('Sièges (R7)'!R23,0,'Suffrages (R7)'!R23)</f>
        <v>0</v>
      </c>
      <c r="S23" s="121">
        <f>IF('Sièges (R7)'!S23,0,'Suffrages (R7)'!S23)</f>
        <v>1019.4444444444453</v>
      </c>
      <c r="T23" s="121">
        <f>IF('Sièges (R7)'!T23,0,'Suffrages (R7)'!T23)</f>
        <v>4534</v>
      </c>
      <c r="U23" s="121">
        <f>IF('Sièges (R7)'!U23,0,'Suffrages (R7)'!U23)</f>
        <v>0</v>
      </c>
      <c r="V23" s="119">
        <f>IF('Sièges (R7)'!V23,0,'Suffrages (R7)'!V23)</f>
        <v>0</v>
      </c>
      <c r="W23" s="121">
        <f>IF('Sièges (R7)'!W23,0,'Suffrages (R7)'!W23)</f>
        <v>906</v>
      </c>
      <c r="X23" s="121">
        <f>IF('Sièges (R7)'!X23,0,'Suffrages (R7)'!X23)</f>
        <v>0</v>
      </c>
      <c r="Y23" s="121">
        <f>IF('Sièges (R7)'!Y23,0,'Suffrages (R7)'!Y23)</f>
        <v>0</v>
      </c>
      <c r="Z23" s="121">
        <f>IF('Sièges (R7)'!Z23,0,'Suffrages (R7)'!Z23)</f>
        <v>0</v>
      </c>
      <c r="AA23" s="119">
        <f t="shared" si="0"/>
        <v>5168</v>
      </c>
    </row>
    <row r="24" spans="1:27" ht="18">
      <c r="A24" s="118" t="s">
        <v>63</v>
      </c>
      <c r="B24" s="121">
        <f>IF('Sièges (R7)'!B24,0,'Suffrages (R7)'!B24)</f>
        <v>2272</v>
      </c>
      <c r="C24" s="121">
        <f>IF('Sièges (R7)'!C24,0,'Suffrages (R7)'!C24)</f>
        <v>1636</v>
      </c>
      <c r="D24" s="121">
        <f>IF('Sièges (R7)'!D24,0,'Suffrages (R7)'!D24)</f>
        <v>1703</v>
      </c>
      <c r="E24" s="121">
        <f>IF('Sièges (R7)'!E24,0,'Suffrages (R7)'!E24)</f>
        <v>621</v>
      </c>
      <c r="F24" s="121">
        <f>IF('Sièges (R7)'!F24,0,'Suffrages (R7)'!F24)</f>
        <v>619</v>
      </c>
      <c r="G24" s="121">
        <f>IF('Sièges (R7)'!G24,0,'Suffrages (R7)'!G24)</f>
        <v>678</v>
      </c>
      <c r="H24" s="121">
        <f>IF('Sièges (R7)'!H24,0,'Suffrages (R7)'!H24)</f>
        <v>1779</v>
      </c>
      <c r="I24" s="121">
        <f>IF('Sièges (R7)'!I24,0,'Suffrages (R7)'!I24)</f>
        <v>0</v>
      </c>
      <c r="J24" s="121">
        <f>IF('Sièges (R7)'!J24,0,'Suffrages (R7)'!J24)</f>
        <v>0</v>
      </c>
      <c r="K24" s="121">
        <f>IF('Sièges (R7)'!K24,0,'Suffrages (R7)'!K24)</f>
        <v>1465</v>
      </c>
      <c r="L24" s="121">
        <f>IF('Sièges (R7)'!L24,0,'Suffrages (R7)'!L24)</f>
        <v>1553</v>
      </c>
      <c r="M24" s="121">
        <f>IF('Sièges (R7)'!M24,0,'Suffrages (R7)'!M24)</f>
        <v>0</v>
      </c>
      <c r="N24" s="121">
        <f>IF('Sièges (R7)'!N24,0,'Suffrages (R7)'!N24)</f>
        <v>638</v>
      </c>
      <c r="O24" s="121">
        <f>IF('Sièges (R7)'!O24,0,'Suffrages (R7)'!O24)</f>
        <v>690</v>
      </c>
      <c r="P24" s="121">
        <f>IF('Sièges (R7)'!P24,0,'Suffrages (R7)'!P24)</f>
        <v>0</v>
      </c>
      <c r="Q24" s="121">
        <f>IF('Sièges (R7)'!Q24,0,'Suffrages (R7)'!Q24)</f>
        <v>1778</v>
      </c>
      <c r="R24" s="121">
        <f>IF('Sièges (R7)'!R24,0,'Suffrages (R7)'!R24)</f>
        <v>0</v>
      </c>
      <c r="S24" s="121">
        <f>IF('Sièges (R7)'!S24,0,'Suffrages (R7)'!S24)</f>
        <v>0</v>
      </c>
      <c r="T24" s="121">
        <f>IF('Sièges (R7)'!T24,0,'Suffrages (R7)'!T24)</f>
        <v>2408</v>
      </c>
      <c r="U24" s="121">
        <f>IF('Sièges (R7)'!U24,0,'Suffrages (R7)'!U24)</f>
        <v>0</v>
      </c>
      <c r="V24" s="119">
        <f>IF('Sièges (R7)'!V24,0,'Suffrages (R7)'!V24)</f>
        <v>3221</v>
      </c>
      <c r="W24" s="121">
        <f>IF('Sièges (R7)'!W24,0,'Suffrages (R7)'!W24)</f>
        <v>4411</v>
      </c>
      <c r="X24" s="121">
        <f>IF('Sièges (R7)'!X24,0,'Suffrages (R7)'!X24)</f>
        <v>405</v>
      </c>
      <c r="Y24" s="121">
        <f>IF('Sièges (R7)'!Y24,0,'Suffrages (R7)'!Y24)</f>
        <v>0</v>
      </c>
      <c r="Z24" s="121">
        <f>IF('Sièges (R7)'!Z24,0,'Suffrages (R7)'!Z24)</f>
        <v>0</v>
      </c>
      <c r="AA24" s="119">
        <f t="shared" si="0"/>
        <v>4411</v>
      </c>
    </row>
    <row r="25" spans="1:27" ht="18">
      <c r="A25" s="118" t="s">
        <v>64</v>
      </c>
      <c r="B25" s="121">
        <f>IF('Sièges (R7)'!B25,0,'Suffrages (R7)'!B25)</f>
        <v>1817</v>
      </c>
      <c r="C25" s="121">
        <f>IF('Sièges (R7)'!C25,0,'Suffrages (R7)'!C25)</f>
        <v>2698</v>
      </c>
      <c r="D25" s="121">
        <f>IF('Sièges (R7)'!D25,0,'Suffrages (R7)'!D25)</f>
        <v>1474</v>
      </c>
      <c r="E25" s="121">
        <f>IF('Sièges (R7)'!E25,0,'Suffrages (R7)'!E25)</f>
        <v>1088</v>
      </c>
      <c r="F25" s="121">
        <f>IF('Sièges (R7)'!F25,0,'Suffrages (R7)'!F25)</f>
        <v>1064</v>
      </c>
      <c r="G25" s="121">
        <f>IF('Sièges (R7)'!G25,0,'Suffrages (R7)'!G25)</f>
        <v>921</v>
      </c>
      <c r="H25" s="121">
        <f>IF('Sièges (R7)'!H25,0,'Suffrages (R7)'!H25)</f>
        <v>0</v>
      </c>
      <c r="I25" s="121">
        <f>IF('Sièges (R7)'!I25,0,'Suffrages (R7)'!I25)</f>
        <v>0</v>
      </c>
      <c r="J25" s="121">
        <f>IF('Sièges (R7)'!J25,0,'Suffrages (R7)'!J25)</f>
        <v>0</v>
      </c>
      <c r="K25" s="121">
        <f>IF('Sièges (R7)'!K25,0,'Suffrages (R7)'!K25)</f>
        <v>1414</v>
      </c>
      <c r="L25" s="121">
        <f>IF('Sièges (R7)'!L25,0,'Suffrages (R7)'!L25)</f>
        <v>915</v>
      </c>
      <c r="M25" s="121">
        <f>IF('Sièges (R7)'!M25,0,'Suffrages (R7)'!M25)</f>
        <v>0</v>
      </c>
      <c r="N25" s="121">
        <f>IF('Sièges (R7)'!N25,0,'Suffrages (R7)'!N25)</f>
        <v>639</v>
      </c>
      <c r="O25" s="121">
        <f>IF('Sièges (R7)'!O25,0,'Suffrages (R7)'!O25)</f>
        <v>3579</v>
      </c>
      <c r="P25" s="121">
        <f>IF('Sièges (R7)'!P25,0,'Suffrages (R7)'!P25)</f>
        <v>0</v>
      </c>
      <c r="Q25" s="121">
        <f>IF('Sièges (R7)'!Q25,0,'Suffrages (R7)'!Q25)</f>
        <v>1644</v>
      </c>
      <c r="R25" s="121">
        <f>IF('Sièges (R7)'!R25,0,'Suffrages (R7)'!R25)</f>
        <v>0</v>
      </c>
      <c r="S25" s="121">
        <f>IF('Sièges (R7)'!S25,0,'Suffrages (R7)'!S25)</f>
        <v>0</v>
      </c>
      <c r="T25" s="121">
        <f>IF('Sièges (R7)'!T25,0,'Suffrages (R7)'!T25)</f>
        <v>4351</v>
      </c>
      <c r="U25" s="121">
        <f>IF('Sièges (R7)'!U25,0,'Suffrages (R7)'!U25)</f>
        <v>4012</v>
      </c>
      <c r="V25" s="119">
        <f>IF('Sièges (R7)'!V25,0,'Suffrages (R7)'!V25)</f>
        <v>0</v>
      </c>
      <c r="W25" s="121">
        <f>IF('Sièges (R7)'!W25,0,'Suffrages (R7)'!W25)</f>
        <v>2535</v>
      </c>
      <c r="X25" s="121">
        <f>IF('Sièges (R7)'!X25,0,'Suffrages (R7)'!X25)</f>
        <v>814</v>
      </c>
      <c r="Y25" s="121">
        <f>IF('Sièges (R7)'!Y25,0,'Suffrages (R7)'!Y25)</f>
        <v>0</v>
      </c>
      <c r="Z25" s="121">
        <f>IF('Sièges (R7)'!Z25,0,'Suffrages (R7)'!Z25)</f>
        <v>0</v>
      </c>
      <c r="AA25" s="119">
        <f t="shared" si="0"/>
        <v>4351</v>
      </c>
    </row>
    <row r="26" spans="1:27" ht="18">
      <c r="A26" s="118" t="s">
        <v>65</v>
      </c>
      <c r="B26" s="121">
        <f>IF('Sièges (R7)'!B26,0,'Suffrages (R7)'!B26)</f>
        <v>503</v>
      </c>
      <c r="C26" s="121">
        <f>IF('Sièges (R7)'!C26,0,'Suffrages (R7)'!C26)</f>
        <v>0</v>
      </c>
      <c r="D26" s="121">
        <f>IF('Sièges (R7)'!D26,0,'Suffrages (R7)'!D26)</f>
        <v>1748</v>
      </c>
      <c r="E26" s="121">
        <f>IF('Sièges (R7)'!E26,0,'Suffrages (R7)'!E26)</f>
        <v>383</v>
      </c>
      <c r="F26" s="121">
        <f>IF('Sièges (R7)'!F26,0,'Suffrages (R7)'!F26)</f>
        <v>406</v>
      </c>
      <c r="G26" s="121">
        <f>IF('Sièges (R7)'!G26,0,'Suffrages (R7)'!G26)</f>
        <v>497</v>
      </c>
      <c r="H26" s="121">
        <f>IF('Sièges (R7)'!H26,0,'Suffrages (R7)'!H26)</f>
        <v>0</v>
      </c>
      <c r="I26" s="121">
        <f>IF('Sièges (R7)'!I26,0,'Suffrages (R7)'!I26)</f>
        <v>0</v>
      </c>
      <c r="J26" s="121">
        <f>IF('Sièges (R7)'!J26,0,'Suffrages (R7)'!J26)</f>
        <v>0</v>
      </c>
      <c r="K26" s="121">
        <f>IF('Sièges (R7)'!K26,0,'Suffrages (R7)'!K26)</f>
        <v>1031</v>
      </c>
      <c r="L26" s="121">
        <f>IF('Sièges (R7)'!L26,0,'Suffrages (R7)'!L26)</f>
        <v>686</v>
      </c>
      <c r="M26" s="121">
        <f>IF('Sièges (R7)'!M26,0,'Suffrages (R7)'!M26)</f>
        <v>0</v>
      </c>
      <c r="N26" s="121">
        <f>IF('Sièges (R7)'!N26,0,'Suffrages (R7)'!N26)</f>
        <v>949</v>
      </c>
      <c r="O26" s="121">
        <f>IF('Sièges (R7)'!O26,0,'Suffrages (R7)'!O26)</f>
        <v>1453</v>
      </c>
      <c r="P26" s="121">
        <f>IF('Sièges (R7)'!P26,0,'Suffrages (R7)'!P26)</f>
        <v>0</v>
      </c>
      <c r="Q26" s="121">
        <f>IF('Sièges (R7)'!Q26,0,'Suffrages (R7)'!Q26)</f>
        <v>1721</v>
      </c>
      <c r="R26" s="121">
        <f>IF('Sièges (R7)'!R26,0,'Suffrages (R7)'!R26)</f>
        <v>1276</v>
      </c>
      <c r="S26" s="121">
        <f>IF('Sièges (R7)'!S26,0,'Suffrages (R7)'!S26)</f>
        <v>0</v>
      </c>
      <c r="T26" s="121">
        <f>IF('Sièges (R7)'!T26,0,'Suffrages (R7)'!T26)</f>
        <v>0</v>
      </c>
      <c r="U26" s="121">
        <f>IF('Sièges (R7)'!U26,0,'Suffrages (R7)'!U26)</f>
        <v>3487</v>
      </c>
      <c r="V26" s="119">
        <f>IF('Sièges (R7)'!V26,0,'Suffrages (R7)'!V26)</f>
        <v>0</v>
      </c>
      <c r="W26" s="121">
        <f>IF('Sièges (R7)'!W26,0,'Suffrages (R7)'!W26)</f>
        <v>901</v>
      </c>
      <c r="X26" s="121">
        <f>IF('Sièges (R7)'!X26,0,'Suffrages (R7)'!X26)</f>
        <v>0</v>
      </c>
      <c r="Y26" s="121">
        <f>IF('Sièges (R7)'!Y26,0,'Suffrages (R7)'!Y26)</f>
        <v>0</v>
      </c>
      <c r="Z26" s="121">
        <f>IF('Sièges (R7)'!Z26,0,'Suffrages (R7)'!Z26)</f>
        <v>0</v>
      </c>
      <c r="AA26" s="119">
        <f t="shared" si="0"/>
        <v>3487</v>
      </c>
    </row>
    <row r="27" spans="1:27" ht="18">
      <c r="A27" s="118" t="s">
        <v>66</v>
      </c>
      <c r="B27" s="121">
        <f>IF('Sièges (R7)'!B27,0,'Suffrages (R7)'!B27)</f>
        <v>1405</v>
      </c>
      <c r="C27" s="121">
        <f>IF('Sièges (R7)'!C27,0,'Suffrages (R7)'!C27)</f>
        <v>865</v>
      </c>
      <c r="D27" s="121">
        <f>IF('Sièges (R7)'!D27,0,'Suffrages (R7)'!D27)</f>
        <v>345</v>
      </c>
      <c r="E27" s="121">
        <f>IF('Sièges (R7)'!E27,0,'Suffrages (R7)'!E27)</f>
        <v>1313</v>
      </c>
      <c r="F27" s="121">
        <f>IF('Sièges (R7)'!F27,0,'Suffrages (R7)'!F27)</f>
        <v>178</v>
      </c>
      <c r="G27" s="121">
        <f>IF('Sièges (R7)'!G27,0,'Suffrages (R7)'!G27)</f>
        <v>0</v>
      </c>
      <c r="H27" s="121">
        <f>IF('Sièges (R7)'!H27,0,'Suffrages (R7)'!H27)</f>
        <v>1419</v>
      </c>
      <c r="I27" s="121">
        <f>IF('Sièges (R7)'!I27,0,'Suffrages (R7)'!I27)</f>
        <v>0</v>
      </c>
      <c r="J27" s="121">
        <f>IF('Sièges (R7)'!J27,0,'Suffrages (R7)'!J27)</f>
        <v>0</v>
      </c>
      <c r="K27" s="121">
        <f>IF('Sièges (R7)'!K27,0,'Suffrages (R7)'!K27)</f>
        <v>975</v>
      </c>
      <c r="L27" s="121">
        <f>IF('Sièges (R7)'!L27,0,'Suffrages (R7)'!L27)</f>
        <v>769</v>
      </c>
      <c r="M27" s="121">
        <f>IF('Sièges (R7)'!M27,0,'Suffrages (R7)'!M27)</f>
        <v>0</v>
      </c>
      <c r="N27" s="121">
        <f>IF('Sièges (R7)'!N27,0,'Suffrages (R7)'!N27)</f>
        <v>579</v>
      </c>
      <c r="O27" s="121">
        <f>IF('Sièges (R7)'!O27,0,'Suffrages (R7)'!O27)</f>
        <v>0</v>
      </c>
      <c r="P27" s="121">
        <f>IF('Sièges (R7)'!P27,0,'Suffrages (R7)'!P27)</f>
        <v>0</v>
      </c>
      <c r="Q27" s="121">
        <f>IF('Sièges (R7)'!Q27,0,'Suffrages (R7)'!Q27)</f>
        <v>1849</v>
      </c>
      <c r="R27" s="121">
        <f>IF('Sièges (R7)'!R27,0,'Suffrages (R7)'!R27)</f>
        <v>1901</v>
      </c>
      <c r="S27" s="121">
        <f>IF('Sièges (R7)'!S27,0,'Suffrages (R7)'!S27)</f>
        <v>0</v>
      </c>
      <c r="T27" s="121">
        <f>IF('Sièges (R7)'!T27,0,'Suffrages (R7)'!T27)</f>
        <v>3102</v>
      </c>
      <c r="U27" s="121">
        <f>IF('Sièges (R7)'!U27,0,'Suffrages (R7)'!U27)</f>
        <v>0</v>
      </c>
      <c r="V27" s="119">
        <f>IF('Sièges (R7)'!V27,0,'Suffrages (R7)'!V27)</f>
        <v>0</v>
      </c>
      <c r="W27" s="121">
        <f>IF('Sièges (R7)'!W27,0,'Suffrages (R7)'!W27)</f>
        <v>399</v>
      </c>
      <c r="X27" s="121">
        <f>IF('Sièges (R7)'!X27,0,'Suffrages (R7)'!X27)</f>
        <v>0</v>
      </c>
      <c r="Y27" s="121">
        <f>IF('Sièges (R7)'!Y27,0,'Suffrages (R7)'!Y27)</f>
        <v>0</v>
      </c>
      <c r="Z27" s="121">
        <f>IF('Sièges (R7)'!Z27,0,'Suffrages (R7)'!Z27)</f>
        <v>0</v>
      </c>
      <c r="AA27" s="119">
        <f t="shared" si="0"/>
        <v>3102</v>
      </c>
    </row>
    <row r="28" spans="1:27" ht="18">
      <c r="A28" s="118" t="s">
        <v>67</v>
      </c>
      <c r="B28" s="121">
        <f>IF('Sièges (R7)'!B28,0,'Suffrages (R7)'!B28)</f>
        <v>376</v>
      </c>
      <c r="C28" s="121">
        <f>IF('Sièges (R7)'!C28,0,'Suffrages (R7)'!C28)</f>
        <v>224</v>
      </c>
      <c r="D28" s="121">
        <f>IF('Sièges (R7)'!D28,0,'Suffrages (R7)'!D28)</f>
        <v>348</v>
      </c>
      <c r="E28" s="121">
        <f>IF('Sièges (R7)'!E28,0,'Suffrages (R7)'!E28)</f>
        <v>565</v>
      </c>
      <c r="F28" s="121">
        <f>IF('Sièges (R7)'!F28,0,'Suffrages (R7)'!F28)</f>
        <v>419</v>
      </c>
      <c r="G28" s="121">
        <f>IF('Sièges (R7)'!G28,0,'Suffrages (R7)'!G28)</f>
        <v>141</v>
      </c>
      <c r="H28" s="121">
        <f>IF('Sièges (R7)'!H28,0,'Suffrages (R7)'!H28)</f>
        <v>1332</v>
      </c>
      <c r="I28" s="121">
        <f>IF('Sièges (R7)'!I28,0,'Suffrages (R7)'!I28)</f>
        <v>0</v>
      </c>
      <c r="J28" s="121">
        <f>IF('Sièges (R7)'!J28,0,'Suffrages (R7)'!J28)</f>
        <v>0</v>
      </c>
      <c r="K28" s="121">
        <f>IF('Sièges (R7)'!K28,0,'Suffrages (R7)'!K28)</f>
        <v>162</v>
      </c>
      <c r="L28" s="121">
        <f>IF('Sièges (R7)'!L28,0,'Suffrages (R7)'!L28)</f>
        <v>0</v>
      </c>
      <c r="M28" s="121">
        <f>IF('Sièges (R7)'!M28,0,'Suffrages (R7)'!M28)</f>
        <v>0</v>
      </c>
      <c r="N28" s="121">
        <f>IF('Sièges (R7)'!N28,0,'Suffrages (R7)'!N28)</f>
        <v>1397</v>
      </c>
      <c r="O28" s="121">
        <f>IF('Sièges (R7)'!O28,0,'Suffrages (R7)'!O28)</f>
        <v>0</v>
      </c>
      <c r="P28" s="121">
        <f>IF('Sièges (R7)'!P28,0,'Suffrages (R7)'!P28)</f>
        <v>1397</v>
      </c>
      <c r="Q28" s="121">
        <f>IF('Sièges (R7)'!Q28,0,'Suffrages (R7)'!Q28)</f>
        <v>312</v>
      </c>
      <c r="R28" s="121">
        <f>IF('Sièges (R7)'!R28,0,'Suffrages (R7)'!R28)</f>
        <v>304</v>
      </c>
      <c r="S28" s="121">
        <f>IF('Sièges (R7)'!S28,0,'Suffrages (R7)'!S28)</f>
        <v>656</v>
      </c>
      <c r="T28" s="121">
        <f>IF('Sièges (R7)'!T28,0,'Suffrages (R7)'!T28)</f>
        <v>1098</v>
      </c>
      <c r="U28" s="121">
        <f>IF('Sièges (R7)'!U28,0,'Suffrages (R7)'!U28)</f>
        <v>387</v>
      </c>
      <c r="V28" s="119">
        <f>IF('Sièges (R7)'!V28,0,'Suffrages (R7)'!V28)</f>
        <v>0</v>
      </c>
      <c r="W28" s="121">
        <f>IF('Sièges (R7)'!W28,0,'Suffrages (R7)'!W28)</f>
        <v>615</v>
      </c>
      <c r="X28" s="121">
        <f>IF('Sièges (R7)'!X28,0,'Suffrages (R7)'!X28)</f>
        <v>0</v>
      </c>
      <c r="Y28" s="121">
        <f>IF('Sièges (R7)'!Y28,0,'Suffrages (R7)'!Y28)</f>
        <v>0</v>
      </c>
      <c r="Z28" s="121">
        <f>IF('Sièges (R7)'!Z28,0,'Suffrages (R7)'!Z28)</f>
        <v>0</v>
      </c>
      <c r="AA28" s="119">
        <f t="shared" si="0"/>
        <v>1397</v>
      </c>
    </row>
    <row r="29" spans="1:27" ht="18">
      <c r="A29" s="118" t="s">
        <v>68</v>
      </c>
      <c r="B29" s="121">
        <f>IF('Sièges (R7)'!B29,0,'Suffrages (R7)'!B29)</f>
        <v>709</v>
      </c>
      <c r="C29" s="121">
        <f>IF('Sièges (R7)'!C29,0,'Suffrages (R7)'!C29)</f>
        <v>0</v>
      </c>
      <c r="D29" s="121">
        <f>IF('Sièges (R7)'!D29,0,'Suffrages (R7)'!D29)</f>
        <v>300</v>
      </c>
      <c r="E29" s="121">
        <f>IF('Sièges (R7)'!E29,0,'Suffrages (R7)'!E29)</f>
        <v>70</v>
      </c>
      <c r="F29" s="121">
        <f>IF('Sièges (R7)'!F29,0,'Suffrages (R7)'!F29)</f>
        <v>93</v>
      </c>
      <c r="G29" s="121">
        <f>IF('Sièges (R7)'!G29,0,'Suffrages (R7)'!G29)</f>
        <v>19</v>
      </c>
      <c r="H29" s="121">
        <f>IF('Sièges (R7)'!H29,0,'Suffrages (R7)'!H29)</f>
        <v>0</v>
      </c>
      <c r="I29" s="121">
        <f>IF('Sièges (R7)'!I29,0,'Suffrages (R7)'!I29)</f>
        <v>0</v>
      </c>
      <c r="J29" s="121">
        <f>IF('Sièges (R7)'!J29,0,'Suffrages (R7)'!J29)</f>
        <v>859.19999999999982</v>
      </c>
      <c r="K29" s="121">
        <f>IF('Sièges (R7)'!K29,0,'Suffrages (R7)'!K29)</f>
        <v>159</v>
      </c>
      <c r="L29" s="121">
        <f>IF('Sièges (R7)'!L29,0,'Suffrages (R7)'!L29)</f>
        <v>217</v>
      </c>
      <c r="M29" s="121">
        <f>IF('Sièges (R7)'!M29,0,'Suffrages (R7)'!M29)</f>
        <v>0</v>
      </c>
      <c r="N29" s="121">
        <f>IF('Sièges (R7)'!N29,0,'Suffrages (R7)'!N29)</f>
        <v>29</v>
      </c>
      <c r="O29" s="121">
        <f>IF('Sièges (R7)'!O29,0,'Suffrages (R7)'!O29)</f>
        <v>303</v>
      </c>
      <c r="P29" s="121">
        <f>IF('Sièges (R7)'!P29,0,'Suffrages (R7)'!P29)</f>
        <v>971</v>
      </c>
      <c r="Q29" s="121">
        <f>IF('Sièges (R7)'!Q29,0,'Suffrages (R7)'!Q29)</f>
        <v>188</v>
      </c>
      <c r="R29" s="121">
        <f>IF('Sièges (R7)'!R29,0,'Suffrages (R7)'!R29)</f>
        <v>1339</v>
      </c>
      <c r="S29" s="121">
        <f>IF('Sièges (R7)'!S29,0,'Suffrages (R7)'!S29)</f>
        <v>0</v>
      </c>
      <c r="T29" s="121">
        <f>IF('Sièges (R7)'!T29,0,'Suffrages (R7)'!T29)</f>
        <v>721</v>
      </c>
      <c r="U29" s="121">
        <f>IF('Sièges (R7)'!U29,0,'Suffrages (R7)'!U29)</f>
        <v>0</v>
      </c>
      <c r="V29" s="119">
        <f>IF('Sièges (R7)'!V29,0,'Suffrages (R7)'!V29)</f>
        <v>0</v>
      </c>
      <c r="W29" s="121">
        <f>IF('Sièges (R7)'!W29,0,'Suffrages (R7)'!W29)</f>
        <v>465</v>
      </c>
      <c r="X29" s="121">
        <f>IF('Sièges (R7)'!X29,0,'Suffrages (R7)'!X29)</f>
        <v>0</v>
      </c>
      <c r="Y29" s="121">
        <f>IF('Sièges (R7)'!Y29,0,'Suffrages (R7)'!Y29)</f>
        <v>518</v>
      </c>
      <c r="Z29" s="121">
        <f>IF('Sièges (R7)'!Z29,0,'Suffrages (R7)'!Z29)</f>
        <v>0</v>
      </c>
      <c r="AA29" s="119">
        <f t="shared" si="0"/>
        <v>1339</v>
      </c>
    </row>
    <row r="30" spans="1:27" ht="18">
      <c r="A30" s="118" t="s">
        <v>69</v>
      </c>
      <c r="B30" s="121">
        <f>IF('Sièges (R7)'!B30,0,'Suffrages (R7)'!B30)</f>
        <v>238</v>
      </c>
      <c r="C30" s="121">
        <f>IF('Sièges (R7)'!C30,0,'Suffrages (R7)'!C30)</f>
        <v>0</v>
      </c>
      <c r="D30" s="121">
        <f>IF('Sièges (R7)'!D30,0,'Suffrages (R7)'!D30)</f>
        <v>129</v>
      </c>
      <c r="E30" s="121">
        <f>IF('Sièges (R7)'!E30,0,'Suffrages (R7)'!E30)</f>
        <v>134</v>
      </c>
      <c r="F30" s="121">
        <f>IF('Sièges (R7)'!F30,0,'Suffrages (R7)'!F30)</f>
        <v>0</v>
      </c>
      <c r="G30" s="121">
        <f>IF('Sièges (R7)'!G30,0,'Suffrages (R7)'!G30)</f>
        <v>144</v>
      </c>
      <c r="H30" s="121">
        <f>IF('Sièges (R7)'!H30,0,'Suffrages (R7)'!H30)</f>
        <v>406</v>
      </c>
      <c r="I30" s="121">
        <f>IF('Sièges (R7)'!I30,0,'Suffrages (R7)'!I30)</f>
        <v>0</v>
      </c>
      <c r="J30" s="121">
        <f>IF('Sièges (R7)'!J30,0,'Suffrages (R7)'!J30)</f>
        <v>220</v>
      </c>
      <c r="K30" s="121">
        <f>IF('Sièges (R7)'!K30,0,'Suffrages (R7)'!K30)</f>
        <v>126</v>
      </c>
      <c r="L30" s="121">
        <f>IF('Sièges (R7)'!L30,0,'Suffrages (R7)'!L30)</f>
        <v>204</v>
      </c>
      <c r="M30" s="121">
        <f>IF('Sièges (R7)'!M30,0,'Suffrages (R7)'!M30)</f>
        <v>0</v>
      </c>
      <c r="N30" s="121">
        <f>IF('Sièges (R7)'!N30,0,'Suffrages (R7)'!N30)</f>
        <v>36</v>
      </c>
      <c r="O30" s="121">
        <f>IF('Sièges (R7)'!O30,0,'Suffrages (R7)'!O30)</f>
        <v>86</v>
      </c>
      <c r="P30" s="121">
        <f>IF('Sièges (R7)'!P30,0,'Suffrages (R7)'!P30)</f>
        <v>723</v>
      </c>
      <c r="Q30" s="121">
        <f>IF('Sièges (R7)'!Q30,0,'Suffrages (R7)'!Q30)</f>
        <v>234</v>
      </c>
      <c r="R30" s="121">
        <f>IF('Sièges (R7)'!R30,0,'Suffrages (R7)'!R30)</f>
        <v>0</v>
      </c>
      <c r="S30" s="121">
        <f>IF('Sièges (R7)'!S30,0,'Suffrages (R7)'!S30)</f>
        <v>0</v>
      </c>
      <c r="T30" s="121">
        <f>IF('Sièges (R7)'!T30,0,'Suffrages (R7)'!T30)</f>
        <v>509</v>
      </c>
      <c r="U30" s="121">
        <f>IF('Sièges (R7)'!U30,0,'Suffrages (R7)'!U30)</f>
        <v>0</v>
      </c>
      <c r="V30" s="119">
        <f>IF('Sièges (R7)'!V30,0,'Suffrages (R7)'!V30)</f>
        <v>408</v>
      </c>
      <c r="W30" s="121">
        <f>IF('Sièges (R7)'!W30,0,'Suffrages (R7)'!W30)</f>
        <v>174</v>
      </c>
      <c r="X30" s="121">
        <f>IF('Sièges (R7)'!X30,0,'Suffrages (R7)'!X30)</f>
        <v>0</v>
      </c>
      <c r="Y30" s="121">
        <f>IF('Sièges (R7)'!Y30,0,'Suffrages (R7)'!Y30)</f>
        <v>0</v>
      </c>
      <c r="Z30" s="121">
        <f>IF('Sièges (R7)'!Z30,0,'Suffrages (R7)'!Z30)</f>
        <v>0</v>
      </c>
      <c r="AA30" s="119">
        <f t="shared" si="0"/>
        <v>723</v>
      </c>
    </row>
    <row r="31" spans="1:27" ht="18">
      <c r="A31" s="118" t="s">
        <v>70</v>
      </c>
      <c r="B31" s="121">
        <f>IF('Sièges (R7)'!B31,0,'Suffrages (R7)'!B31)</f>
        <v>78</v>
      </c>
      <c r="C31" s="121">
        <f>IF('Sièges (R7)'!C31,0,'Suffrages (R7)'!C31)</f>
        <v>0</v>
      </c>
      <c r="D31" s="121">
        <f>IF('Sièges (R7)'!D31,0,'Suffrages (R7)'!D31)</f>
        <v>29</v>
      </c>
      <c r="E31" s="121">
        <f>IF('Sièges (R7)'!E31,0,'Suffrages (R7)'!E31)</f>
        <v>0</v>
      </c>
      <c r="F31" s="121">
        <f>IF('Sièges (R7)'!F31,0,'Suffrages (R7)'!F31)</f>
        <v>16</v>
      </c>
      <c r="G31" s="121">
        <f>IF('Sièges (R7)'!G31,0,'Suffrages (R7)'!G31)</f>
        <v>29</v>
      </c>
      <c r="H31" s="121">
        <f>IF('Sièges (R7)'!H31,0,'Suffrages (R7)'!H31)</f>
        <v>209</v>
      </c>
      <c r="I31" s="121">
        <f>IF('Sièges (R7)'!I31,0,'Suffrages (R7)'!I31)</f>
        <v>476</v>
      </c>
      <c r="J31" s="121">
        <f>IF('Sièges (R7)'!J31,0,'Suffrages (R7)'!J31)</f>
        <v>0</v>
      </c>
      <c r="K31" s="121">
        <f>IF('Sièges (R7)'!K31,0,'Suffrages (R7)'!K31)</f>
        <v>27</v>
      </c>
      <c r="L31" s="121">
        <f>IF('Sièges (R7)'!L31,0,'Suffrages (R7)'!L31)</f>
        <v>0</v>
      </c>
      <c r="M31" s="121">
        <f>IF('Sièges (R7)'!M31,0,'Suffrages (R7)'!M31)</f>
        <v>0</v>
      </c>
      <c r="N31" s="121">
        <f>IF('Sièges (R7)'!N31,0,'Suffrages (R7)'!N31)</f>
        <v>0</v>
      </c>
      <c r="O31" s="121">
        <f>IF('Sièges (R7)'!O31,0,'Suffrages (R7)'!O31)</f>
        <v>0</v>
      </c>
      <c r="P31" s="121">
        <f>IF('Sièges (R7)'!P31,0,'Suffrages (R7)'!P31)</f>
        <v>90</v>
      </c>
      <c r="Q31" s="121">
        <f>IF('Sièges (R7)'!Q31,0,'Suffrages (R7)'!Q31)</f>
        <v>35</v>
      </c>
      <c r="R31" s="121">
        <f>IF('Sièges (R7)'!R31,0,'Suffrages (R7)'!R31)</f>
        <v>282</v>
      </c>
      <c r="S31" s="121">
        <f>IF('Sièges (R7)'!S31,0,'Suffrages (R7)'!S31)</f>
        <v>216</v>
      </c>
      <c r="T31" s="121">
        <f>IF('Sièges (R7)'!T31,0,'Suffrages (R7)'!T31)</f>
        <v>128</v>
      </c>
      <c r="U31" s="121">
        <f>IF('Sièges (R7)'!U31,0,'Suffrages (R7)'!U31)</f>
        <v>1137</v>
      </c>
      <c r="V31" s="119">
        <f>IF('Sièges (R7)'!V31,0,'Suffrages (R7)'!V31)</f>
        <v>0</v>
      </c>
      <c r="W31" s="121">
        <f>IF('Sièges (R7)'!W31,0,'Suffrages (R7)'!W31)</f>
        <v>0</v>
      </c>
      <c r="X31" s="121">
        <f>IF('Sièges (R7)'!X31,0,'Suffrages (R7)'!X31)</f>
        <v>0</v>
      </c>
      <c r="Y31" s="121">
        <f>IF('Sièges (R7)'!Y31,0,'Suffrages (R7)'!Y31)</f>
        <v>109</v>
      </c>
      <c r="Z31" s="121">
        <f>IF('Sièges (R7)'!Z31,0,'Suffrages (R7)'!Z31)</f>
        <v>90</v>
      </c>
      <c r="AA31" s="119">
        <f t="shared" si="0"/>
        <v>1137</v>
      </c>
    </row>
    <row r="32" spans="1:27" ht="18">
      <c r="A32" s="118" t="s">
        <v>71</v>
      </c>
      <c r="B32" s="121">
        <f>IF('Sièges (R7)'!B32,0,'Suffrages (R7)'!B32)</f>
        <v>120</v>
      </c>
      <c r="C32" s="121">
        <f>IF('Sièges (R7)'!C32,0,'Suffrages (R7)'!C32)</f>
        <v>0</v>
      </c>
      <c r="D32" s="121">
        <f>IF('Sièges (R7)'!D32,0,'Suffrages (R7)'!D32)</f>
        <v>102</v>
      </c>
      <c r="E32" s="121">
        <f>IF('Sièges (R7)'!E32,0,'Suffrages (R7)'!E32)</f>
        <v>0</v>
      </c>
      <c r="F32" s="121">
        <f>IF('Sièges (R7)'!F32,0,'Suffrages (R7)'!F32)</f>
        <v>0</v>
      </c>
      <c r="G32" s="121">
        <f>IF('Sièges (R7)'!G32,0,'Suffrages (R7)'!G32)</f>
        <v>31</v>
      </c>
      <c r="H32" s="121">
        <f>IF('Sièges (R7)'!H32,0,'Suffrages (R7)'!H32)</f>
        <v>92</v>
      </c>
      <c r="I32" s="121">
        <f>IF('Sièges (R7)'!I32,0,'Suffrages (R7)'!I32)</f>
        <v>26</v>
      </c>
      <c r="J32" s="121">
        <f>IF('Sièges (R7)'!J32,0,'Suffrages (R7)'!J32)</f>
        <v>75.666666666666742</v>
      </c>
      <c r="K32" s="121">
        <f>IF('Sièges (R7)'!K32,0,'Suffrages (R7)'!K32)</f>
        <v>53</v>
      </c>
      <c r="L32" s="121">
        <f>IF('Sièges (R7)'!L32,0,'Suffrages (R7)'!L32)</f>
        <v>24</v>
      </c>
      <c r="M32" s="121">
        <f>IF('Sièges (R7)'!M32,0,'Suffrages (R7)'!M32)</f>
        <v>0</v>
      </c>
      <c r="N32" s="121">
        <f>IF('Sièges (R7)'!N32,0,'Suffrages (R7)'!N32)</f>
        <v>0</v>
      </c>
      <c r="O32" s="121">
        <f>IF('Sièges (R7)'!O32,0,'Suffrages (R7)'!O32)</f>
        <v>0</v>
      </c>
      <c r="P32" s="121">
        <f>IF('Sièges (R7)'!P32,0,'Suffrages (R7)'!P32)</f>
        <v>205</v>
      </c>
      <c r="Q32" s="121">
        <f>IF('Sièges (R7)'!Q32,0,'Suffrages (R7)'!Q32)</f>
        <v>68</v>
      </c>
      <c r="R32" s="121">
        <f>IF('Sièges (R7)'!R32,0,'Suffrages (R7)'!R32)</f>
        <v>220</v>
      </c>
      <c r="S32" s="121">
        <f>IF('Sièges (R7)'!S32,0,'Suffrages (R7)'!S32)</f>
        <v>373</v>
      </c>
      <c r="T32" s="121">
        <f>IF('Sièges (R7)'!T32,0,'Suffrages (R7)'!T32)</f>
        <v>291</v>
      </c>
      <c r="U32" s="121">
        <f>IF('Sièges (R7)'!U32,0,'Suffrages (R7)'!U32)</f>
        <v>0</v>
      </c>
      <c r="V32" s="119">
        <f>IF('Sièges (R7)'!V32,0,'Suffrages (R7)'!V32)</f>
        <v>0</v>
      </c>
      <c r="W32" s="121">
        <f>IF('Sièges (R7)'!W32,0,'Suffrages (R7)'!W32)</f>
        <v>0</v>
      </c>
      <c r="X32" s="121">
        <f>IF('Sièges (R7)'!X32,0,'Suffrages (R7)'!X32)</f>
        <v>0</v>
      </c>
      <c r="Y32" s="121">
        <f>IF('Sièges (R7)'!Y32,0,'Suffrages (R7)'!Y32)</f>
        <v>0</v>
      </c>
      <c r="Z32" s="121">
        <f>IF('Sièges (R7)'!Z32,0,'Suffrages (R7)'!Z32)</f>
        <v>0</v>
      </c>
      <c r="AA32" s="119">
        <f t="shared" si="0"/>
        <v>373</v>
      </c>
    </row>
    <row r="33" spans="1:27" ht="31.5" customHeight="1">
      <c r="A33" s="118" t="s">
        <v>201</v>
      </c>
      <c r="B33" s="121">
        <f>IF('Sièges (R7)'!B33,0,'Suffrages (R7)'!B33)</f>
        <v>176</v>
      </c>
      <c r="C33" s="121">
        <f>IF('Sièges (R7)'!C33,0,'Suffrages (R7)'!C33)</f>
        <v>0</v>
      </c>
      <c r="D33" s="121">
        <f>IF('Sièges (R7)'!D33,0,'Suffrages (R7)'!D33)</f>
        <v>182</v>
      </c>
      <c r="E33" s="121">
        <f>IF('Sièges (R7)'!E33,0,'Suffrages (R7)'!E33)</f>
        <v>117</v>
      </c>
      <c r="F33" s="121">
        <f>IF('Sièges (R7)'!F33,0,'Suffrages (R7)'!F33)</f>
        <v>66</v>
      </c>
      <c r="G33" s="121">
        <f>IF('Sièges (R7)'!G33,0,'Suffrages (R7)'!G33)</f>
        <v>13</v>
      </c>
      <c r="H33" s="121">
        <f>IF('Sièges (R7)'!H33,0,'Suffrages (R7)'!H33)</f>
        <v>339</v>
      </c>
      <c r="I33" s="121">
        <f>IF('Sièges (R7)'!I33,0,'Suffrages (R7)'!I33)</f>
        <v>0</v>
      </c>
      <c r="J33" s="121">
        <f>IF('Sièges (R7)'!J33,0,'Suffrages (R7)'!J33)</f>
        <v>0</v>
      </c>
      <c r="K33" s="121">
        <f>IF('Sièges (R7)'!K33,0,'Suffrages (R7)'!K33)</f>
        <v>59</v>
      </c>
      <c r="L33" s="121">
        <f>IF('Sièges (R7)'!L33,0,'Suffrages (R7)'!L33)</f>
        <v>0</v>
      </c>
      <c r="M33" s="121">
        <f>IF('Sièges (R7)'!M33,0,'Suffrages (R7)'!M33)</f>
        <v>0</v>
      </c>
      <c r="N33" s="121">
        <f>IF('Sièges (R7)'!N33,0,'Suffrages (R7)'!N33)</f>
        <v>42</v>
      </c>
      <c r="O33" s="121">
        <f>IF('Sièges (R7)'!O33,0,'Suffrages (R7)'!O33)</f>
        <v>0</v>
      </c>
      <c r="P33" s="121">
        <f>IF('Sièges (R7)'!P33,0,'Suffrages (R7)'!P33)</f>
        <v>238</v>
      </c>
      <c r="Q33" s="121">
        <f>IF('Sièges (R7)'!Q33,0,'Suffrages (R7)'!Q33)</f>
        <v>76</v>
      </c>
      <c r="R33" s="121">
        <f>IF('Sièges (R7)'!R33,0,'Suffrages (R7)'!R33)</f>
        <v>567</v>
      </c>
      <c r="S33" s="121">
        <f>IF('Sièges (R7)'!S33,0,'Suffrages (R7)'!S33)</f>
        <v>655</v>
      </c>
      <c r="T33" s="121">
        <f>IF('Sièges (R7)'!T33,0,'Suffrages (R7)'!T33)</f>
        <v>216</v>
      </c>
      <c r="U33" s="121">
        <f>IF('Sièges (R7)'!U33,0,'Suffrages (R7)'!U33)</f>
        <v>0</v>
      </c>
      <c r="V33" s="119">
        <f>IF('Sièges (R7)'!V33,0,'Suffrages (R7)'!V33)</f>
        <v>0</v>
      </c>
      <c r="W33" s="121">
        <f>IF('Sièges (R7)'!W33,0,'Suffrages (R7)'!W33)</f>
        <v>0</v>
      </c>
      <c r="X33" s="121">
        <f>IF('Sièges (R7)'!X33,0,'Suffrages (R7)'!X33)</f>
        <v>0</v>
      </c>
      <c r="Y33" s="121">
        <f>IF('Sièges (R7)'!Y33,0,'Suffrages (R7)'!Y33)</f>
        <v>134</v>
      </c>
      <c r="Z33" s="121">
        <f>IF('Sièges (R7)'!Z33,0,'Suffrages (R7)'!Z33)</f>
        <v>0</v>
      </c>
      <c r="AA33" s="119">
        <f t="shared" si="0"/>
        <v>655</v>
      </c>
    </row>
    <row r="34" spans="1:27" ht="31.5" customHeight="1">
      <c r="A34" s="118" t="s">
        <v>73</v>
      </c>
      <c r="B34" s="121">
        <f>IF('Sièges (R7)'!B34,0,'Suffrages (R7)'!B34)</f>
        <v>210</v>
      </c>
      <c r="C34" s="121">
        <f>IF('Sièges (R7)'!C34,0,'Suffrages (R7)'!C34)</f>
        <v>0</v>
      </c>
      <c r="D34" s="121">
        <f>IF('Sièges (R7)'!D34,0,'Suffrages (R7)'!D34)</f>
        <v>170</v>
      </c>
      <c r="E34" s="121">
        <f>IF('Sièges (R7)'!E34,0,'Suffrages (R7)'!E34)</f>
        <v>56</v>
      </c>
      <c r="F34" s="121">
        <f>IF('Sièges (R7)'!F34,0,'Suffrages (R7)'!F34)</f>
        <v>43</v>
      </c>
      <c r="G34" s="121">
        <f>IF('Sièges (R7)'!G34,0,'Suffrages (R7)'!G34)</f>
        <v>29</v>
      </c>
      <c r="H34" s="121">
        <f>IF('Sièges (R7)'!H34,0,'Suffrages (R7)'!H34)</f>
        <v>466</v>
      </c>
      <c r="I34" s="121">
        <f>IF('Sièges (R7)'!I34,0,'Suffrages (R7)'!I34)</f>
        <v>1061</v>
      </c>
      <c r="J34" s="121">
        <f>IF('Sièges (R7)'!J34,0,'Suffrages (R7)'!J34)</f>
        <v>0</v>
      </c>
      <c r="K34" s="121">
        <f>IF('Sièges (R7)'!K34,0,'Suffrages (R7)'!K34)</f>
        <v>45</v>
      </c>
      <c r="L34" s="121">
        <f>IF('Sièges (R7)'!L34,0,'Suffrages (R7)'!L34)</f>
        <v>104</v>
      </c>
      <c r="M34" s="121">
        <f>IF('Sièges (R7)'!M34,0,'Suffrages (R7)'!M34)</f>
        <v>0</v>
      </c>
      <c r="N34" s="121">
        <f>IF('Sièges (R7)'!N34,0,'Suffrages (R7)'!N34)</f>
        <v>16</v>
      </c>
      <c r="O34" s="121">
        <f>IF('Sièges (R7)'!O34,0,'Suffrages (R7)'!O34)</f>
        <v>0</v>
      </c>
      <c r="P34" s="121">
        <f>IF('Sièges (R7)'!P34,0,'Suffrages (R7)'!P34)</f>
        <v>184</v>
      </c>
      <c r="Q34" s="121">
        <f>IF('Sièges (R7)'!Q34,0,'Suffrages (R7)'!Q34)</f>
        <v>72</v>
      </c>
      <c r="R34" s="121">
        <f>IF('Sièges (R7)'!R34,0,'Suffrages (R7)'!R34)</f>
        <v>942</v>
      </c>
      <c r="S34" s="121">
        <f>IF('Sièges (R7)'!S34,0,'Suffrages (R7)'!S34)</f>
        <v>996</v>
      </c>
      <c r="T34" s="121">
        <f>IF('Sièges (R7)'!T34,0,'Suffrages (R7)'!T34)</f>
        <v>582</v>
      </c>
      <c r="U34" s="121">
        <f>IF('Sièges (R7)'!U34,0,'Suffrages (R7)'!U34)</f>
        <v>0</v>
      </c>
      <c r="V34" s="119">
        <f>IF('Sièges (R7)'!V34,0,'Suffrages (R7)'!V34)</f>
        <v>0</v>
      </c>
      <c r="W34" s="121">
        <f>IF('Sièges (R7)'!W34,0,'Suffrages (R7)'!W34)</f>
        <v>0</v>
      </c>
      <c r="X34" s="121">
        <f>IF('Sièges (R7)'!X34,0,'Suffrages (R7)'!X34)</f>
        <v>0</v>
      </c>
      <c r="Y34" s="121">
        <f>IF('Sièges (R7)'!Y34,0,'Suffrages (R7)'!Y34)</f>
        <v>0</v>
      </c>
      <c r="Z34" s="121">
        <f>IF('Sièges (R7)'!Z34,0,'Suffrages (R7)'!Z34)</f>
        <v>0</v>
      </c>
      <c r="AA34" s="119">
        <f t="shared" si="0"/>
        <v>1061</v>
      </c>
    </row>
    <row r="35" spans="1:27" ht="18">
      <c r="A35" s="118" t="s">
        <v>17</v>
      </c>
      <c r="B35" s="122">
        <f t="shared" ref="B35:AA35" si="1">SUM(B2:B34)</f>
        <v>35115</v>
      </c>
      <c r="C35" s="122">
        <f t="shared" si="1"/>
        <v>39346</v>
      </c>
      <c r="D35" s="122">
        <f t="shared" si="1"/>
        <v>25518</v>
      </c>
      <c r="E35" s="122">
        <f t="shared" si="1"/>
        <v>25268</v>
      </c>
      <c r="F35" s="122">
        <f t="shared" si="1"/>
        <v>13010</v>
      </c>
      <c r="G35" s="122">
        <f t="shared" si="1"/>
        <v>19681</v>
      </c>
      <c r="H35" s="122">
        <f t="shared" si="1"/>
        <v>35175</v>
      </c>
      <c r="I35" s="122">
        <f t="shared" si="1"/>
        <v>15392</v>
      </c>
      <c r="J35" s="122">
        <f t="shared" si="1"/>
        <v>10498.692063492063</v>
      </c>
      <c r="K35" s="122">
        <f t="shared" si="1"/>
        <v>30669</v>
      </c>
      <c r="L35" s="122">
        <f t="shared" si="1"/>
        <v>27049</v>
      </c>
      <c r="M35" s="122">
        <f t="shared" si="1"/>
        <v>9882</v>
      </c>
      <c r="N35" s="122">
        <f t="shared" si="1"/>
        <v>16117</v>
      </c>
      <c r="O35" s="122">
        <f t="shared" si="1"/>
        <v>29435</v>
      </c>
      <c r="P35" s="122">
        <f t="shared" si="1"/>
        <v>33676</v>
      </c>
      <c r="Q35" s="122">
        <f t="shared" si="1"/>
        <v>35745</v>
      </c>
      <c r="R35" s="122">
        <f t="shared" si="1"/>
        <v>31942.525000000001</v>
      </c>
      <c r="S35" s="122">
        <f t="shared" si="1"/>
        <v>13976.753968253968</v>
      </c>
      <c r="T35" s="122">
        <f t="shared" si="1"/>
        <v>36979</v>
      </c>
      <c r="U35" s="122">
        <f t="shared" si="1"/>
        <v>22567.355555555554</v>
      </c>
      <c r="V35" s="122">
        <f t="shared" si="1"/>
        <v>36864</v>
      </c>
      <c r="W35" s="122">
        <f t="shared" si="1"/>
        <v>25810</v>
      </c>
      <c r="X35" s="122">
        <f t="shared" si="1"/>
        <v>5375</v>
      </c>
      <c r="Y35" s="122">
        <f t="shared" si="1"/>
        <v>10248</v>
      </c>
      <c r="Z35" s="122">
        <f t="shared" si="1"/>
        <v>1426</v>
      </c>
      <c r="AA35" s="122">
        <f t="shared" si="1"/>
        <v>90642.9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outlinePr summaryBelow="0" summaryRight="0"/>
  </sheetPr>
  <dimension ref="A1:AB35"/>
  <sheetViews>
    <sheetView workbookViewId="0"/>
  </sheetViews>
  <sheetFormatPr baseColWidth="10" defaultColWidth="13.5" defaultRowHeight="15.75" customHeight="1"/>
  <cols>
    <col min="1" max="1" width="31.6640625" customWidth="1"/>
    <col min="2" max="27" width="11.83203125" customWidth="1"/>
    <col min="28" max="28" width="10.83203125" customWidth="1"/>
  </cols>
  <sheetData>
    <row r="1" spans="1:28" ht="36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17</v>
      </c>
      <c r="AB1" s="117" t="s">
        <v>209</v>
      </c>
    </row>
    <row r="2" spans="1:28" ht="18">
      <c r="A2" s="118" t="s">
        <v>40</v>
      </c>
      <c r="B2" s="119">
        <f>IF(AND('Sièges (R7)'!$AB$2&gt;0,'Suffrages (R8)'!B2='Suffrages (R8)'!$AA$2),1,0)</f>
        <v>0</v>
      </c>
      <c r="C2" s="119">
        <f>IF(AND('Sièges (R7)'!$AB$2&gt;0,'Suffrages (R8)'!C2='Suffrages (R8)'!$AA$2),1,0)</f>
        <v>0</v>
      </c>
      <c r="D2" s="119">
        <f>IF(AND('Sièges (R7)'!$AB$2&gt;0,'Suffrages (R8)'!D2='Suffrages (R8)'!$AA$2),1,0)</f>
        <v>0</v>
      </c>
      <c r="E2" s="119">
        <f>IF(AND('Sièges (R7)'!$AB$2&gt;0,'Suffrages (R8)'!E2='Suffrages (R8)'!$AA$2),1,0)</f>
        <v>0</v>
      </c>
      <c r="F2" s="119">
        <f>IF(AND('Sièges (R7)'!$AB$2&gt;0,'Suffrages (R8)'!F2='Suffrages (R8)'!$AA$2),1,0)</f>
        <v>0</v>
      </c>
      <c r="G2" s="119">
        <f>IF(AND('Sièges (R7)'!$AB$2&gt;0,'Suffrages (R8)'!G2='Suffrages (R8)'!$AA$2),1,0)</f>
        <v>0</v>
      </c>
      <c r="H2" s="119">
        <f>IF(AND('Sièges (R7)'!$AB$2&gt;0,'Suffrages (R8)'!H2='Suffrages (R8)'!$AA$2),1,0)</f>
        <v>0</v>
      </c>
      <c r="I2" s="119">
        <f>IF(AND('Sièges (R7)'!$AB$2&gt;0,'Suffrages (R8)'!I2='Suffrages (R8)'!$AA$2),1,0)</f>
        <v>0</v>
      </c>
      <c r="J2" s="119">
        <f>IF(AND('Sièges (R7)'!$AB$2&gt;0,'Suffrages (R8)'!J2='Suffrages (R8)'!$AA$2),1,0)</f>
        <v>0</v>
      </c>
      <c r="K2" s="119">
        <f>IF(AND('Sièges (R7)'!$AB$2&gt;0,'Suffrages (R8)'!K2='Suffrages (R8)'!$AA$2),1,0)</f>
        <v>0</v>
      </c>
      <c r="L2" s="119">
        <f>IF(AND('Sièges (R7)'!$AB$2&gt;0,'Suffrages (R8)'!L2='Suffrages (R8)'!$AA$2),1,0)</f>
        <v>0</v>
      </c>
      <c r="M2" s="119">
        <f>IF(AND('Sièges (R7)'!$AB$2&gt;0,'Suffrages (R8)'!M2='Suffrages (R8)'!$AA$2),1,0)</f>
        <v>0</v>
      </c>
      <c r="N2" s="119">
        <f>IF(AND('Sièges (R7)'!$AB$2&gt;0,'Suffrages (R8)'!N2='Suffrages (R8)'!$AA$2),1,0)</f>
        <v>0</v>
      </c>
      <c r="O2" s="119">
        <f>IF(AND('Sièges (R7)'!$AB$2&gt;0,'Suffrages (R8)'!O2='Suffrages (R8)'!$AA$2),1,0)</f>
        <v>0</v>
      </c>
      <c r="P2" s="119">
        <f>IF(AND('Sièges (R7)'!$AB$2&gt;0,'Suffrages (R8)'!P2='Suffrages (R8)'!$AA$2),1,0)</f>
        <v>0</v>
      </c>
      <c r="Q2" s="119">
        <f>IF(AND('Sièges (R7)'!$AB$2&gt;0,'Suffrages (R8)'!Q2='Suffrages (R8)'!$AA$2),1,0)</f>
        <v>0</v>
      </c>
      <c r="R2" s="119">
        <f>IF(AND('Sièges (R7)'!$AB$2&gt;0,'Suffrages (R8)'!R2='Suffrages (R8)'!$AA$2),1,0)</f>
        <v>0</v>
      </c>
      <c r="S2" s="119">
        <f>IF(AND('Sièges (R7)'!$AB$2&gt;0,'Suffrages (R8)'!S2='Suffrages (R8)'!$AA$2),1,0)</f>
        <v>0</v>
      </c>
      <c r="T2" s="119">
        <f>IF(AND('Sièges (R7)'!$AB$2&gt;0,'Suffrages (R8)'!T2='Suffrages (R8)'!$AA$2),1,0)</f>
        <v>0</v>
      </c>
      <c r="U2" s="119">
        <f>IF(AND('Sièges (R7)'!$AB$2&gt;0,'Suffrages (R8)'!U2='Suffrages (R8)'!$AA$2),1,0)</f>
        <v>0</v>
      </c>
      <c r="V2" s="119">
        <f>IF(AND('Sièges (R7)'!$AB$2&gt;0,'Suffrages (R8)'!V2='Suffrages (R8)'!$AA$2),1,0)</f>
        <v>0</v>
      </c>
      <c r="W2" s="119">
        <f>IF(AND('Sièges (R7)'!$AB$2&gt;0,'Suffrages (R8)'!W2='Suffrages (R8)'!$AA$2),1,0)</f>
        <v>0</v>
      </c>
      <c r="X2" s="119">
        <f>IF(AND('Sièges (R7)'!$AB$2&gt;0,'Suffrages (R8)'!X2='Suffrages (R8)'!$AA$2),1,0)</f>
        <v>0</v>
      </c>
      <c r="Y2" s="119">
        <f>IF(AND('Sièges (R7)'!$AB$2&gt;0,'Suffrages (R8)'!Y2='Suffrages (R8)'!$AA$2),1,0)</f>
        <v>0</v>
      </c>
      <c r="Z2" s="119">
        <f>IF(AND('Sièges (R7)'!$AB$2&gt;0,'Suffrages (R8)'!Z2='Suffrages (R8)'!$AA$2),1,0)</f>
        <v>0</v>
      </c>
      <c r="AA2" s="119">
        <f t="shared" ref="AA2:AA34" si="0">SUM(B2:Z2)</f>
        <v>0</v>
      </c>
      <c r="AB2" s="120">
        <f>'Sièges (R7)'!AB2-AA2</f>
        <v>0</v>
      </c>
    </row>
    <row r="3" spans="1:28" ht="18">
      <c r="A3" s="118" t="s">
        <v>42</v>
      </c>
      <c r="B3" s="121">
        <f>IF(AND('Sièges (R7)'!$AB$3&gt;0,'Suffrages (R8)'!B3='Suffrages (R8)'!$AA$3),1,0)</f>
        <v>0</v>
      </c>
      <c r="C3" s="121">
        <f>IF(AND('Sièges (R7)'!$AB$3&gt;0,'Suffrages (R8)'!C3='Suffrages (R8)'!$AA$3),1,0)</f>
        <v>0</v>
      </c>
      <c r="D3" s="121">
        <f>IF(AND('Sièges (R7)'!$AB$3&gt;0,'Suffrages (R8)'!D3='Suffrages (R8)'!$AA$3),1,0)</f>
        <v>0</v>
      </c>
      <c r="E3" s="121">
        <f>IF(AND('Sièges (R7)'!$AB$3&gt;0,'Suffrages (R8)'!E3='Suffrages (R8)'!$AA$3),1,0)</f>
        <v>0</v>
      </c>
      <c r="F3" s="121">
        <f>IF(AND('Sièges (R7)'!$AB$3&gt;0,'Suffrages (R8)'!F3='Suffrages (R8)'!$AA$3),1,0)</f>
        <v>0</v>
      </c>
      <c r="G3" s="121">
        <f>IF(AND('Sièges (R7)'!$AB$3&gt;0,'Suffrages (R8)'!G3='Suffrages (R8)'!$AA$3),1,0)</f>
        <v>0</v>
      </c>
      <c r="H3" s="121">
        <f>IF(AND('Sièges (R7)'!$AB$3&gt;0,'Suffrages (R8)'!H3='Suffrages (R8)'!$AA$3),1,0)</f>
        <v>0</v>
      </c>
      <c r="I3" s="121">
        <f>IF(AND('Sièges (R7)'!$AB$3&gt;0,'Suffrages (R8)'!I3='Suffrages (R8)'!$AA$3),1,0)</f>
        <v>0</v>
      </c>
      <c r="J3" s="121">
        <f>IF(AND('Sièges (R7)'!$AB$3&gt;0,'Suffrages (R8)'!J3='Suffrages (R8)'!$AA$3),1,0)</f>
        <v>0</v>
      </c>
      <c r="K3" s="121">
        <f>IF(AND('Sièges (R7)'!$AB$3&gt;0,'Suffrages (R8)'!K3='Suffrages (R8)'!$AA$3),1,0)</f>
        <v>0</v>
      </c>
      <c r="L3" s="121">
        <f>IF(AND('Sièges (R7)'!$AB$3&gt;0,'Suffrages (R8)'!L3='Suffrages (R8)'!$AA$3),1,0)</f>
        <v>0</v>
      </c>
      <c r="M3" s="121">
        <f>IF(AND('Sièges (R7)'!$AB$3&gt;0,'Suffrages (R8)'!M3='Suffrages (R8)'!$AA$3),1,0)</f>
        <v>0</v>
      </c>
      <c r="N3" s="121">
        <f>IF(AND('Sièges (R7)'!$AB$3&gt;0,'Suffrages (R8)'!N3='Suffrages (R8)'!$AA$3),1,0)</f>
        <v>0</v>
      </c>
      <c r="O3" s="121">
        <f>IF(AND('Sièges (R7)'!$AB$3&gt;0,'Suffrages (R8)'!O3='Suffrages (R8)'!$AA$3),1,0)</f>
        <v>0</v>
      </c>
      <c r="P3" s="121">
        <f>IF(AND('Sièges (R7)'!$AB$3&gt;0,'Suffrages (R8)'!P3='Suffrages (R8)'!$AA$3),1,0)</f>
        <v>0</v>
      </c>
      <c r="Q3" s="121">
        <f>IF(AND('Sièges (R7)'!$AB$3&gt;0,'Suffrages (R8)'!Q3='Suffrages (R8)'!$AA$3),1,0)</f>
        <v>0</v>
      </c>
      <c r="R3" s="121">
        <f>IF(AND('Sièges (R7)'!$AB$3&gt;0,'Suffrages (R8)'!R3='Suffrages (R8)'!$AA$3),1,0)</f>
        <v>0</v>
      </c>
      <c r="S3" s="121">
        <f>IF(AND('Sièges (R7)'!$AB$3&gt;0,'Suffrages (R8)'!S3='Suffrages (R8)'!$AA$3),1,0)</f>
        <v>0</v>
      </c>
      <c r="T3" s="121">
        <f>IF(AND('Sièges (R7)'!$AB$3&gt;0,'Suffrages (R8)'!T3='Suffrages (R8)'!$AA$3),1,0)</f>
        <v>0</v>
      </c>
      <c r="U3" s="121">
        <f>IF(AND('Sièges (R7)'!$AB$3&gt;0,'Suffrages (R8)'!U3='Suffrages (R8)'!$AA$3),1,0)</f>
        <v>0</v>
      </c>
      <c r="V3" s="121">
        <f>IF(AND('Sièges (R7)'!$AB$3&gt;0,'Suffrages (R8)'!V3='Suffrages (R8)'!$AA$3),1,0)</f>
        <v>0</v>
      </c>
      <c r="W3" s="121">
        <f>IF(AND('Sièges (R7)'!$AB$3&gt;0,'Suffrages (R8)'!W3='Suffrages (R8)'!$AA$3),1,0)</f>
        <v>0</v>
      </c>
      <c r="X3" s="121">
        <f>IF(AND('Sièges (R7)'!$AB$3&gt;0,'Suffrages (R8)'!X3='Suffrages (R8)'!$AA$3),1,0)</f>
        <v>0</v>
      </c>
      <c r="Y3" s="121">
        <f>IF(AND('Sièges (R7)'!$AB$3&gt;0,'Suffrages (R8)'!Y3='Suffrages (R8)'!$AA$3),1,0)</f>
        <v>0</v>
      </c>
      <c r="Z3" s="121">
        <f>IF(AND('Sièges (R7)'!$AB$3&gt;0,'Suffrages (R8)'!Z3='Suffrages (R8)'!$AA$3),1,0)</f>
        <v>0</v>
      </c>
      <c r="AA3" s="119">
        <f t="shared" si="0"/>
        <v>0</v>
      </c>
      <c r="AB3" s="120">
        <f>'Sièges (R7)'!AB3-AA3</f>
        <v>0</v>
      </c>
    </row>
    <row r="4" spans="1:28" ht="18">
      <c r="A4" s="118" t="s">
        <v>43</v>
      </c>
      <c r="B4" s="121">
        <f>IF(AND('Sièges (R7)'!$AB$4&gt;0,'Suffrages (R8)'!B4='Suffrages (R8)'!$AA$4),1,0)</f>
        <v>0</v>
      </c>
      <c r="C4" s="121">
        <f>IF(AND('Sièges (R7)'!$AB$4&gt;0,'Suffrages (R8)'!C4='Suffrages (R8)'!$AA$4),1,0)</f>
        <v>0</v>
      </c>
      <c r="D4" s="121">
        <f>IF(AND('Sièges (R7)'!$AB$4&gt;0,'Suffrages (R8)'!D4='Suffrages (R8)'!$AA$4),1,0)</f>
        <v>0</v>
      </c>
      <c r="E4" s="121">
        <f>IF(AND('Sièges (R7)'!$AB$4&gt;0,'Suffrages (R8)'!E4='Suffrages (R8)'!$AA$4),1,0)</f>
        <v>0</v>
      </c>
      <c r="F4" s="121">
        <f>IF(AND('Sièges (R7)'!$AB$4&gt;0,'Suffrages (R8)'!F4='Suffrages (R8)'!$AA$4),1,0)</f>
        <v>0</v>
      </c>
      <c r="G4" s="121">
        <f>IF(AND('Sièges (R7)'!$AB$4&gt;0,'Suffrages (R8)'!G4='Suffrages (R8)'!$AA$4),1,0)</f>
        <v>0</v>
      </c>
      <c r="H4" s="121">
        <f>IF(AND('Sièges (R7)'!$AB$4&gt;0,'Suffrages (R8)'!H4='Suffrages (R8)'!$AA$4),1,0)</f>
        <v>0</v>
      </c>
      <c r="I4" s="121">
        <f>IF(AND('Sièges (R7)'!$AB$4&gt;0,'Suffrages (R8)'!I4='Suffrages (R8)'!$AA$4),1,0)</f>
        <v>0</v>
      </c>
      <c r="J4" s="121">
        <f>IF(AND('Sièges (R7)'!$AB$4&gt;0,'Suffrages (R8)'!J4='Suffrages (R8)'!$AA$4),1,0)</f>
        <v>0</v>
      </c>
      <c r="K4" s="121">
        <f>IF(AND('Sièges (R7)'!$AB$4&gt;0,'Suffrages (R8)'!K4='Suffrages (R8)'!$AA$4),1,0)</f>
        <v>0</v>
      </c>
      <c r="L4" s="121">
        <f>IF(AND('Sièges (R7)'!$AB$4&gt;0,'Suffrages (R8)'!L4='Suffrages (R8)'!$AA$4),1,0)</f>
        <v>0</v>
      </c>
      <c r="M4" s="121">
        <f>IF(AND('Sièges (R7)'!$AB$4&gt;0,'Suffrages (R8)'!M4='Suffrages (R8)'!$AA$4),1,0)</f>
        <v>0</v>
      </c>
      <c r="N4" s="121">
        <f>IF(AND('Sièges (R7)'!$AB$4&gt;0,'Suffrages (R8)'!N4='Suffrages (R8)'!$AA$4),1,0)</f>
        <v>0</v>
      </c>
      <c r="O4" s="121">
        <f>IF(AND('Sièges (R7)'!$AB$4&gt;0,'Suffrages (R8)'!O4='Suffrages (R8)'!$AA$4),1,0)</f>
        <v>0</v>
      </c>
      <c r="P4" s="121">
        <f>IF(AND('Sièges (R7)'!$AB$4&gt;0,'Suffrages (R8)'!P4='Suffrages (R8)'!$AA$4),1,0)</f>
        <v>0</v>
      </c>
      <c r="Q4" s="121">
        <f>IF(AND('Sièges (R7)'!$AB$4&gt;0,'Suffrages (R8)'!Q4='Suffrages (R8)'!$AA$4),1,0)</f>
        <v>0</v>
      </c>
      <c r="R4" s="121">
        <f>IF(AND('Sièges (R7)'!$AB$4&gt;0,'Suffrages (R8)'!R4='Suffrages (R8)'!$AA$4),1,0)</f>
        <v>0</v>
      </c>
      <c r="S4" s="121">
        <f>IF(AND('Sièges (R7)'!$AB$4&gt;0,'Suffrages (R8)'!S4='Suffrages (R8)'!$AA$4),1,0)</f>
        <v>0</v>
      </c>
      <c r="T4" s="121">
        <f>IF(AND('Sièges (R7)'!$AB$4&gt;0,'Suffrages (R8)'!T4='Suffrages (R8)'!$AA$4),1,0)</f>
        <v>0</v>
      </c>
      <c r="U4" s="121">
        <f>IF(AND('Sièges (R7)'!$AB$4&gt;0,'Suffrages (R8)'!U4='Suffrages (R8)'!$AA$4),1,0)</f>
        <v>0</v>
      </c>
      <c r="V4" s="121">
        <f>IF(AND('Sièges (R7)'!$AB$4&gt;0,'Suffrages (R8)'!V4='Suffrages (R8)'!$AA$4),1,0)</f>
        <v>0</v>
      </c>
      <c r="W4" s="121">
        <f>IF(AND('Sièges (R7)'!$AB$4&gt;0,'Suffrages (R8)'!W4='Suffrages (R8)'!$AA$4),1,0)</f>
        <v>0</v>
      </c>
      <c r="X4" s="121">
        <f>IF(AND('Sièges (R7)'!$AB$4&gt;0,'Suffrages (R8)'!X4='Suffrages (R8)'!$AA$4),1,0)</f>
        <v>0</v>
      </c>
      <c r="Y4" s="121">
        <f>IF(AND('Sièges (R7)'!$AB$4&gt;0,'Suffrages (R8)'!Y4='Suffrages (R8)'!$AA$4),1,0)</f>
        <v>0</v>
      </c>
      <c r="Z4" s="121">
        <f>IF(AND('Sièges (R7)'!$AB$4&gt;0,'Suffrages (R8)'!Z4='Suffrages (R8)'!$AA$4),1,0)</f>
        <v>0</v>
      </c>
      <c r="AA4" s="119">
        <f t="shared" si="0"/>
        <v>0</v>
      </c>
      <c r="AB4" s="120">
        <f>'Sièges (R7)'!AB4-AA4</f>
        <v>0</v>
      </c>
    </row>
    <row r="5" spans="1:28" ht="18">
      <c r="A5" s="118" t="s">
        <v>44</v>
      </c>
      <c r="B5" s="121">
        <f>IF(AND('Sièges (R7)'!$AB$5&gt;0,'Suffrages (R8)'!B5='Suffrages (R8)'!$AA$5),1,0)</f>
        <v>0</v>
      </c>
      <c r="C5" s="121">
        <f>IF(AND('Sièges (R7)'!$AB$5&gt;0,'Suffrages (R8)'!C5='Suffrages (R8)'!$AA$5),1,0)</f>
        <v>0</v>
      </c>
      <c r="D5" s="121">
        <f>IF(AND('Sièges (R7)'!$AB$5&gt;0,'Suffrages (R8)'!D5='Suffrages (R8)'!$AA$5),1,0)</f>
        <v>0</v>
      </c>
      <c r="E5" s="121">
        <f>IF(AND('Sièges (R7)'!$AB$5&gt;0,'Suffrages (R8)'!E5='Suffrages (R8)'!$AA$5),1,0)</f>
        <v>0</v>
      </c>
      <c r="F5" s="121">
        <f>IF(AND('Sièges (R7)'!$AB$5&gt;0,'Suffrages (R8)'!F5='Suffrages (R8)'!$AA$5),1,0)</f>
        <v>0</v>
      </c>
      <c r="G5" s="121">
        <f>IF(AND('Sièges (R7)'!$AB$5&gt;0,'Suffrages (R8)'!G5='Suffrages (R8)'!$AA$5),1,0)</f>
        <v>0</v>
      </c>
      <c r="H5" s="121">
        <f>IF(AND('Sièges (R7)'!$AB$5&gt;0,'Suffrages (R8)'!H5='Suffrages (R8)'!$AA$5),1,0)</f>
        <v>0</v>
      </c>
      <c r="I5" s="121">
        <f>IF(AND('Sièges (R7)'!$AB$5&gt;0,'Suffrages (R8)'!I5='Suffrages (R8)'!$AA$5),1,0)</f>
        <v>0</v>
      </c>
      <c r="J5" s="121">
        <f>IF(AND('Sièges (R7)'!$AB$5&gt;0,'Suffrages (R8)'!J5='Suffrages (R8)'!$AA$5),1,0)</f>
        <v>0</v>
      </c>
      <c r="K5" s="121">
        <f>IF(AND('Sièges (R7)'!$AB$5&gt;0,'Suffrages (R8)'!K5='Suffrages (R8)'!$AA$5),1,0)</f>
        <v>0</v>
      </c>
      <c r="L5" s="121">
        <f>IF(AND('Sièges (R7)'!$AB$5&gt;0,'Suffrages (R8)'!L5='Suffrages (R8)'!$AA$5),1,0)</f>
        <v>0</v>
      </c>
      <c r="M5" s="121">
        <f>IF(AND('Sièges (R7)'!$AB$5&gt;0,'Suffrages (R8)'!M5='Suffrages (R8)'!$AA$5),1,0)</f>
        <v>0</v>
      </c>
      <c r="N5" s="121">
        <f>IF(AND('Sièges (R7)'!$AB$5&gt;0,'Suffrages (R8)'!N5='Suffrages (R8)'!$AA$5),1,0)</f>
        <v>0</v>
      </c>
      <c r="O5" s="121">
        <f>IF(AND('Sièges (R7)'!$AB$5&gt;0,'Suffrages (R8)'!O5='Suffrages (R8)'!$AA$5),1,0)</f>
        <v>0</v>
      </c>
      <c r="P5" s="121">
        <f>IF(AND('Sièges (R7)'!$AB$5&gt;0,'Suffrages (R8)'!P5='Suffrages (R8)'!$AA$5),1,0)</f>
        <v>0</v>
      </c>
      <c r="Q5" s="121">
        <f>IF(AND('Sièges (R7)'!$AB$5&gt;0,'Suffrages (R8)'!Q5='Suffrages (R8)'!$AA$5),1,0)</f>
        <v>0</v>
      </c>
      <c r="R5" s="121">
        <f>IF(AND('Sièges (R7)'!$AB$5&gt;0,'Suffrages (R8)'!R5='Suffrages (R8)'!$AA$5),1,0)</f>
        <v>0</v>
      </c>
      <c r="S5" s="121">
        <f>IF(AND('Sièges (R7)'!$AB$5&gt;0,'Suffrages (R8)'!S5='Suffrages (R8)'!$AA$5),1,0)</f>
        <v>0</v>
      </c>
      <c r="T5" s="121">
        <f>IF(AND('Sièges (R7)'!$AB$5&gt;0,'Suffrages (R8)'!T5='Suffrages (R8)'!$AA$5),1,0)</f>
        <v>0</v>
      </c>
      <c r="U5" s="121">
        <f>IF(AND('Sièges (R7)'!$AB$5&gt;0,'Suffrages (R8)'!U5='Suffrages (R8)'!$AA$5),1,0)</f>
        <v>0</v>
      </c>
      <c r="V5" s="121">
        <f>IF(AND('Sièges (R7)'!$AB$5&gt;0,'Suffrages (R8)'!V5='Suffrages (R8)'!$AA$5),1,0)</f>
        <v>0</v>
      </c>
      <c r="W5" s="121">
        <f>IF(AND('Sièges (R7)'!$AB$5&gt;0,'Suffrages (R8)'!W5='Suffrages (R8)'!$AA$5),1,0)</f>
        <v>0</v>
      </c>
      <c r="X5" s="121">
        <f>IF(AND('Sièges (R7)'!$AB$5&gt;0,'Suffrages (R8)'!X5='Suffrages (R8)'!$AA$5),1,0)</f>
        <v>0</v>
      </c>
      <c r="Y5" s="121">
        <f>IF(AND('Sièges (R7)'!$AB$5&gt;0,'Suffrages (R8)'!Y5='Suffrages (R8)'!$AA$5),1,0)</f>
        <v>0</v>
      </c>
      <c r="Z5" s="121">
        <f>IF(AND('Sièges (R7)'!$AB$5&gt;0,'Suffrages (R8)'!Z5='Suffrages (R8)'!$AA$5),1,0)</f>
        <v>0</v>
      </c>
      <c r="AA5" s="119">
        <f t="shared" si="0"/>
        <v>0</v>
      </c>
      <c r="AB5" s="120">
        <f>'Sièges (R7)'!AB5-AA5</f>
        <v>0</v>
      </c>
    </row>
    <row r="6" spans="1:28" ht="18">
      <c r="A6" s="118" t="s">
        <v>45</v>
      </c>
      <c r="B6" s="121">
        <f>IF(AND('Sièges (R7)'!$AB$6&gt;0,'Suffrages (R8)'!B6='Suffrages (R8)'!$AA$6),1,0)</f>
        <v>0</v>
      </c>
      <c r="C6" s="121">
        <f>IF(AND('Sièges (R7)'!$AB$6&gt;0,'Suffrages (R8)'!C6='Suffrages (R8)'!$AA$6),1,0)</f>
        <v>0</v>
      </c>
      <c r="D6" s="121">
        <f>IF(AND('Sièges (R7)'!$AB$6&gt;0,'Suffrages (R8)'!D6='Suffrages (R8)'!$AA$6),1,0)</f>
        <v>0</v>
      </c>
      <c r="E6" s="121">
        <f>IF(AND('Sièges (R7)'!$AB$6&gt;0,'Suffrages (R8)'!E6='Suffrages (R8)'!$AA$6),1,0)</f>
        <v>0</v>
      </c>
      <c r="F6" s="121">
        <f>IF(AND('Sièges (R7)'!$AB$6&gt;0,'Suffrages (R8)'!F6='Suffrages (R8)'!$AA$6),1,0)</f>
        <v>0</v>
      </c>
      <c r="G6" s="121">
        <f>IF(AND('Sièges (R7)'!$AB$6&gt;0,'Suffrages (R8)'!G6='Suffrages (R8)'!$AA$6),1,0)</f>
        <v>0</v>
      </c>
      <c r="H6" s="121">
        <f>IF(AND('Sièges (R7)'!$AB$6&gt;0,'Suffrages (R8)'!H6='Suffrages (R8)'!$AA$6),1,0)</f>
        <v>0</v>
      </c>
      <c r="I6" s="121">
        <f>IF(AND('Sièges (R7)'!$AB$6&gt;0,'Suffrages (R8)'!I6='Suffrages (R8)'!$AA$6),1,0)</f>
        <v>0</v>
      </c>
      <c r="J6" s="121">
        <f>IF(AND('Sièges (R7)'!$AB$6&gt;0,'Suffrages (R8)'!J6='Suffrages (R8)'!$AA$6),1,0)</f>
        <v>0</v>
      </c>
      <c r="K6" s="121">
        <f>IF(AND('Sièges (R7)'!$AB$6&gt;0,'Suffrages (R8)'!K6='Suffrages (R8)'!$AA$6),1,0)</f>
        <v>0</v>
      </c>
      <c r="L6" s="121">
        <f>IF(AND('Sièges (R7)'!$AB$6&gt;0,'Suffrages (R8)'!L6='Suffrages (R8)'!$AA$6),1,0)</f>
        <v>0</v>
      </c>
      <c r="M6" s="121">
        <f>IF(AND('Sièges (R7)'!$AB$6&gt;0,'Suffrages (R8)'!M6='Suffrages (R8)'!$AA$6),1,0)</f>
        <v>0</v>
      </c>
      <c r="N6" s="121">
        <f>IF(AND('Sièges (R7)'!$AB$6&gt;0,'Suffrages (R8)'!N6='Suffrages (R8)'!$AA$6),1,0)</f>
        <v>0</v>
      </c>
      <c r="O6" s="121">
        <f>IF(AND('Sièges (R7)'!$AB$6&gt;0,'Suffrages (R8)'!O6='Suffrages (R8)'!$AA$6),1,0)</f>
        <v>0</v>
      </c>
      <c r="P6" s="121">
        <f>IF(AND('Sièges (R7)'!$AB$6&gt;0,'Suffrages (R8)'!P6='Suffrages (R8)'!$AA$6),1,0)</f>
        <v>0</v>
      </c>
      <c r="Q6" s="121">
        <f>IF(AND('Sièges (R7)'!$AB$6&gt;0,'Suffrages (R8)'!Q6='Suffrages (R8)'!$AA$6),1,0)</f>
        <v>0</v>
      </c>
      <c r="R6" s="121">
        <f>IF(AND('Sièges (R7)'!$AB$6&gt;0,'Suffrages (R8)'!R6='Suffrages (R8)'!$AA$6),1,0)</f>
        <v>0</v>
      </c>
      <c r="S6" s="121">
        <f>IF(AND('Sièges (R7)'!$AB$6&gt;0,'Suffrages (R8)'!S6='Suffrages (R8)'!$AA$6),1,0)</f>
        <v>0</v>
      </c>
      <c r="T6" s="121">
        <f>IF(AND('Sièges (R7)'!$AB$6&gt;0,'Suffrages (R8)'!T6='Suffrages (R8)'!$AA$6),1,0)</f>
        <v>0</v>
      </c>
      <c r="U6" s="121">
        <f>IF(AND('Sièges (R7)'!$AB$6&gt;0,'Suffrages (R8)'!U6='Suffrages (R8)'!$AA$6),1,0)</f>
        <v>0</v>
      </c>
      <c r="V6" s="121">
        <f>IF(AND('Sièges (R7)'!$AB$6&gt;0,'Suffrages (R8)'!V6='Suffrages (R8)'!$AA$6),1,0)</f>
        <v>0</v>
      </c>
      <c r="W6" s="121">
        <f>IF(AND('Sièges (R7)'!$AB$6&gt;0,'Suffrages (R8)'!W6='Suffrages (R8)'!$AA$6),1,0)</f>
        <v>0</v>
      </c>
      <c r="X6" s="121">
        <f>IF(AND('Sièges (R7)'!$AB$6&gt;0,'Suffrages (R8)'!X6='Suffrages (R8)'!$AA$6),1,0)</f>
        <v>0</v>
      </c>
      <c r="Y6" s="121">
        <f>IF(AND('Sièges (R7)'!$AB$6&gt;0,'Suffrages (R8)'!Y6='Suffrages (R8)'!$AA$6),1,0)</f>
        <v>0</v>
      </c>
      <c r="Z6" s="121">
        <f>IF(AND('Sièges (R7)'!$AB$6&gt;0,'Suffrages (R8)'!Z6='Suffrages (R8)'!$AA$6),1,0)</f>
        <v>0</v>
      </c>
      <c r="AA6" s="119">
        <f t="shared" si="0"/>
        <v>0</v>
      </c>
      <c r="AB6" s="120">
        <f>'Sièges (R7)'!AB6-AA6</f>
        <v>0</v>
      </c>
    </row>
    <row r="7" spans="1:28" ht="18">
      <c r="A7" s="118" t="s">
        <v>46</v>
      </c>
      <c r="B7" s="121">
        <f>IF(AND('Sièges (R7)'!$AB$7&gt;0,'Suffrages (R8)'!B7='Suffrages (R8)'!$AA$7),1,0)</f>
        <v>0</v>
      </c>
      <c r="C7" s="121">
        <f>IF(AND('Sièges (R7)'!$AB$7&gt;0,'Suffrages (R8)'!C7='Suffrages (R8)'!$AA$7),1,0)</f>
        <v>0</v>
      </c>
      <c r="D7" s="121">
        <f>IF(AND('Sièges (R7)'!$AB$7&gt;0,'Suffrages (R8)'!D7='Suffrages (R8)'!$AA$7),1,0)</f>
        <v>0</v>
      </c>
      <c r="E7" s="121">
        <f>IF(AND('Sièges (R7)'!$AB$7&gt;0,'Suffrages (R8)'!E7='Suffrages (R8)'!$AA$7),1,0)</f>
        <v>0</v>
      </c>
      <c r="F7" s="121">
        <f>IF(AND('Sièges (R7)'!$AB$7&gt;0,'Suffrages (R8)'!F7='Suffrages (R8)'!$AA$7),1,0)</f>
        <v>0</v>
      </c>
      <c r="G7" s="121">
        <f>IF(AND('Sièges (R7)'!$AB$7&gt;0,'Suffrages (R8)'!G7='Suffrages (R8)'!$AA$7),1,0)</f>
        <v>0</v>
      </c>
      <c r="H7" s="121">
        <f>IF(AND('Sièges (R7)'!$AB$7&gt;0,'Suffrages (R8)'!H7='Suffrages (R8)'!$AA$7),1,0)</f>
        <v>0</v>
      </c>
      <c r="I7" s="121">
        <f>IF(AND('Sièges (R7)'!$AB$7&gt;0,'Suffrages (R8)'!I7='Suffrages (R8)'!$AA$7),1,0)</f>
        <v>0</v>
      </c>
      <c r="J7" s="121">
        <f>IF(AND('Sièges (R7)'!$AB$7&gt;0,'Suffrages (R8)'!J7='Suffrages (R8)'!$AA$7),1,0)</f>
        <v>0</v>
      </c>
      <c r="K7" s="121">
        <f>IF(AND('Sièges (R7)'!$AB$7&gt;0,'Suffrages (R8)'!K7='Suffrages (R8)'!$AA$7),1,0)</f>
        <v>0</v>
      </c>
      <c r="L7" s="121">
        <f>IF(AND('Sièges (R7)'!$AB$7&gt;0,'Suffrages (R8)'!L7='Suffrages (R8)'!$AA$7),1,0)</f>
        <v>0</v>
      </c>
      <c r="M7" s="121">
        <f>IF(AND('Sièges (R7)'!$AB$7&gt;0,'Suffrages (R8)'!M7='Suffrages (R8)'!$AA$7),1,0)</f>
        <v>0</v>
      </c>
      <c r="N7" s="121">
        <f>IF(AND('Sièges (R7)'!$AB$7&gt;0,'Suffrages (R8)'!N7='Suffrages (R8)'!$AA$7),1,0)</f>
        <v>0</v>
      </c>
      <c r="O7" s="121">
        <f>IF(AND('Sièges (R7)'!$AB$7&gt;0,'Suffrages (R8)'!O7='Suffrages (R8)'!$AA$7),1,0)</f>
        <v>0</v>
      </c>
      <c r="P7" s="121">
        <f>IF(AND('Sièges (R7)'!$AB$7&gt;0,'Suffrages (R8)'!P7='Suffrages (R8)'!$AA$7),1,0)</f>
        <v>0</v>
      </c>
      <c r="Q7" s="121">
        <f>IF(AND('Sièges (R7)'!$AB$7&gt;0,'Suffrages (R8)'!Q7='Suffrages (R8)'!$AA$7),1,0)</f>
        <v>0</v>
      </c>
      <c r="R7" s="121">
        <f>IF(AND('Sièges (R7)'!$AB$7&gt;0,'Suffrages (R8)'!R7='Suffrages (R8)'!$AA$7),1,0)</f>
        <v>0</v>
      </c>
      <c r="S7" s="121">
        <f>IF(AND('Sièges (R7)'!$AB$7&gt;0,'Suffrages (R8)'!S7='Suffrages (R8)'!$AA$7),1,0)</f>
        <v>0</v>
      </c>
      <c r="T7" s="121">
        <f>IF(AND('Sièges (R7)'!$AB$7&gt;0,'Suffrages (R8)'!T7='Suffrages (R8)'!$AA$7),1,0)</f>
        <v>0</v>
      </c>
      <c r="U7" s="121">
        <f>IF(AND('Sièges (R7)'!$AB$7&gt;0,'Suffrages (R8)'!U7='Suffrages (R8)'!$AA$7),1,0)</f>
        <v>0</v>
      </c>
      <c r="V7" s="121">
        <f>IF(AND('Sièges (R7)'!$AB$7&gt;0,'Suffrages (R8)'!V7='Suffrages (R8)'!$AA$7),1,0)</f>
        <v>0</v>
      </c>
      <c r="W7" s="121">
        <f>IF(AND('Sièges (R7)'!$AB$7&gt;0,'Suffrages (R8)'!W7='Suffrages (R8)'!$AA$7),1,0)</f>
        <v>0</v>
      </c>
      <c r="X7" s="121">
        <f>IF(AND('Sièges (R7)'!$AB$7&gt;0,'Suffrages (R8)'!X7='Suffrages (R8)'!$AA$7),1,0)</f>
        <v>0</v>
      </c>
      <c r="Y7" s="121">
        <f>IF(AND('Sièges (R7)'!$AB$7&gt;0,'Suffrages (R8)'!Y7='Suffrages (R8)'!$AA$7),1,0)</f>
        <v>0</v>
      </c>
      <c r="Z7" s="121">
        <f>IF(AND('Sièges (R7)'!$AB$7&gt;0,'Suffrages (R8)'!Z7='Suffrages (R8)'!$AA$7),1,0)</f>
        <v>0</v>
      </c>
      <c r="AA7" s="119">
        <f t="shared" si="0"/>
        <v>0</v>
      </c>
      <c r="AB7" s="120">
        <f>'Sièges (R7)'!AB7-AA7</f>
        <v>0</v>
      </c>
    </row>
    <row r="8" spans="1:28" ht="18">
      <c r="A8" s="118" t="s">
        <v>47</v>
      </c>
      <c r="B8" s="121">
        <f>IF(AND('Sièges (R7)'!$AB$8&gt;0,'Suffrages (R8)'!B8='Suffrages (R8)'!$AA$8),1,0)</f>
        <v>0</v>
      </c>
      <c r="C8" s="121">
        <f>IF(AND('Sièges (R7)'!$AB$8&gt;0,'Suffrages (R8)'!C8='Suffrages (R8)'!$AA$8),1,0)</f>
        <v>0</v>
      </c>
      <c r="D8" s="121">
        <f>IF(AND('Sièges (R7)'!$AB$8&gt;0,'Suffrages (R8)'!D8='Suffrages (R8)'!$AA$8),1,0)</f>
        <v>0</v>
      </c>
      <c r="E8" s="121">
        <f>IF(AND('Sièges (R7)'!$AB$8&gt;0,'Suffrages (R8)'!E8='Suffrages (R8)'!$AA$8),1,0)</f>
        <v>0</v>
      </c>
      <c r="F8" s="121">
        <f>IF(AND('Sièges (R7)'!$AB$8&gt;0,'Suffrages (R8)'!F8='Suffrages (R8)'!$AA$8),1,0)</f>
        <v>0</v>
      </c>
      <c r="G8" s="121">
        <f>IF(AND('Sièges (R7)'!$AB$8&gt;0,'Suffrages (R8)'!G8='Suffrages (R8)'!$AA$8),1,0)</f>
        <v>0</v>
      </c>
      <c r="H8" s="121">
        <f>IF(AND('Sièges (R7)'!$AB$8&gt;0,'Suffrages (R8)'!H8='Suffrages (R8)'!$AA$8),1,0)</f>
        <v>0</v>
      </c>
      <c r="I8" s="121">
        <f>IF(AND('Sièges (R7)'!$AB$8&gt;0,'Suffrages (R8)'!I8='Suffrages (R8)'!$AA$8),1,0)</f>
        <v>0</v>
      </c>
      <c r="J8" s="121">
        <f>IF(AND('Sièges (R7)'!$AB$8&gt;0,'Suffrages (R8)'!J8='Suffrages (R8)'!$AA$8),1,0)</f>
        <v>0</v>
      </c>
      <c r="K8" s="121">
        <f>IF(AND('Sièges (R7)'!$AB$8&gt;0,'Suffrages (R8)'!K8='Suffrages (R8)'!$AA$8),1,0)</f>
        <v>0</v>
      </c>
      <c r="L8" s="121">
        <f>IF(AND('Sièges (R7)'!$AB$8&gt;0,'Suffrages (R8)'!L8='Suffrages (R8)'!$AA$8),1,0)</f>
        <v>0</v>
      </c>
      <c r="M8" s="121">
        <f>IF(AND('Sièges (R7)'!$AB$8&gt;0,'Suffrages (R8)'!M8='Suffrages (R8)'!$AA$8),1,0)</f>
        <v>0</v>
      </c>
      <c r="N8" s="121">
        <f>IF(AND('Sièges (R7)'!$AB$8&gt;0,'Suffrages (R8)'!N8='Suffrages (R8)'!$AA$8),1,0)</f>
        <v>0</v>
      </c>
      <c r="O8" s="121">
        <f>IF(AND('Sièges (R7)'!$AB$8&gt;0,'Suffrages (R8)'!O8='Suffrages (R8)'!$AA$8),1,0)</f>
        <v>0</v>
      </c>
      <c r="P8" s="121">
        <f>IF(AND('Sièges (R7)'!$AB$8&gt;0,'Suffrages (R8)'!P8='Suffrages (R8)'!$AA$8),1,0)</f>
        <v>0</v>
      </c>
      <c r="Q8" s="121">
        <f>IF(AND('Sièges (R7)'!$AB$8&gt;0,'Suffrages (R8)'!Q8='Suffrages (R8)'!$AA$8),1,0)</f>
        <v>0</v>
      </c>
      <c r="R8" s="121">
        <f>IF(AND('Sièges (R7)'!$AB$8&gt;0,'Suffrages (R8)'!R8='Suffrages (R8)'!$AA$8),1,0)</f>
        <v>0</v>
      </c>
      <c r="S8" s="121">
        <f>IF(AND('Sièges (R7)'!$AB$8&gt;0,'Suffrages (R8)'!S8='Suffrages (R8)'!$AA$8),1,0)</f>
        <v>0</v>
      </c>
      <c r="T8" s="121">
        <f>IF(AND('Sièges (R7)'!$AB$8&gt;0,'Suffrages (R8)'!T8='Suffrages (R8)'!$AA$8),1,0)</f>
        <v>0</v>
      </c>
      <c r="U8" s="121">
        <f>IF(AND('Sièges (R7)'!$AB$8&gt;0,'Suffrages (R8)'!U8='Suffrages (R8)'!$AA$8),1,0)</f>
        <v>0</v>
      </c>
      <c r="V8" s="121">
        <f>IF(AND('Sièges (R7)'!$AB$8&gt;0,'Suffrages (R8)'!V8='Suffrages (R8)'!$AA$8),1,0)</f>
        <v>0</v>
      </c>
      <c r="W8" s="121">
        <f>IF(AND('Sièges (R7)'!$AB$8&gt;0,'Suffrages (R8)'!W8='Suffrages (R8)'!$AA$8),1,0)</f>
        <v>0</v>
      </c>
      <c r="X8" s="121">
        <f>IF(AND('Sièges (R7)'!$AB$8&gt;0,'Suffrages (R8)'!X8='Suffrages (R8)'!$AA$8),1,0)</f>
        <v>0</v>
      </c>
      <c r="Y8" s="121">
        <f>IF(AND('Sièges (R7)'!$AB$8&gt;0,'Suffrages (R8)'!Y8='Suffrages (R8)'!$AA$8),1,0)</f>
        <v>0</v>
      </c>
      <c r="Z8" s="121">
        <f>IF(AND('Sièges (R7)'!$AB$8&gt;0,'Suffrages (R8)'!Z8='Suffrages (R8)'!$AA$8),1,0)</f>
        <v>0</v>
      </c>
      <c r="AA8" s="119">
        <f t="shared" si="0"/>
        <v>0</v>
      </c>
      <c r="AB8" s="120">
        <f>'Sièges (R7)'!AB8-AA8</f>
        <v>0</v>
      </c>
    </row>
    <row r="9" spans="1:28" ht="18">
      <c r="A9" s="118" t="s">
        <v>48</v>
      </c>
      <c r="B9" s="121">
        <f>IF(AND('Sièges (R7)'!$AB$9&gt;0,'Suffrages (R8)'!B9='Suffrages (R8)'!$AA$9),1,0)</f>
        <v>0</v>
      </c>
      <c r="C9" s="121">
        <f>IF(AND('Sièges (R7)'!$AB$9&gt;0,'Suffrages (R8)'!C9='Suffrages (R8)'!$AA$9),1,0)</f>
        <v>0</v>
      </c>
      <c r="D9" s="121">
        <f>IF(AND('Sièges (R7)'!$AB$9&gt;0,'Suffrages (R8)'!D9='Suffrages (R8)'!$AA$9),1,0)</f>
        <v>0</v>
      </c>
      <c r="E9" s="121">
        <f>IF(AND('Sièges (R7)'!$AB$9&gt;0,'Suffrages (R8)'!E9='Suffrages (R8)'!$AA$9),1,0)</f>
        <v>0</v>
      </c>
      <c r="F9" s="121">
        <f>IF(AND('Sièges (R7)'!$AB$9&gt;0,'Suffrages (R8)'!F9='Suffrages (R8)'!$AA$9),1,0)</f>
        <v>0</v>
      </c>
      <c r="G9" s="121">
        <f>IF(AND('Sièges (R7)'!$AB$9&gt;0,'Suffrages (R8)'!G9='Suffrages (R8)'!$AA$9),1,0)</f>
        <v>0</v>
      </c>
      <c r="H9" s="121">
        <f>IF(AND('Sièges (R7)'!$AB$9&gt;0,'Suffrages (R8)'!H9='Suffrages (R8)'!$AA$9),1,0)</f>
        <v>0</v>
      </c>
      <c r="I9" s="121">
        <f>IF(AND('Sièges (R7)'!$AB$9&gt;0,'Suffrages (R8)'!I9='Suffrages (R8)'!$AA$9),1,0)</f>
        <v>0</v>
      </c>
      <c r="J9" s="121">
        <f>IF(AND('Sièges (R7)'!$AB$9&gt;0,'Suffrages (R8)'!J9='Suffrages (R8)'!$AA$9),1,0)</f>
        <v>0</v>
      </c>
      <c r="K9" s="121">
        <f>IF(AND('Sièges (R7)'!$AB$9&gt;0,'Suffrages (R8)'!K9='Suffrages (R8)'!$AA$9),1,0)</f>
        <v>0</v>
      </c>
      <c r="L9" s="121">
        <f>IF(AND('Sièges (R7)'!$AB$9&gt;0,'Suffrages (R8)'!L9='Suffrages (R8)'!$AA$9),1,0)</f>
        <v>0</v>
      </c>
      <c r="M9" s="121">
        <f>IF(AND('Sièges (R7)'!$AB$9&gt;0,'Suffrages (R8)'!M9='Suffrages (R8)'!$AA$9),1,0)</f>
        <v>0</v>
      </c>
      <c r="N9" s="121">
        <f>IF(AND('Sièges (R7)'!$AB$9&gt;0,'Suffrages (R8)'!N9='Suffrages (R8)'!$AA$9),1,0)</f>
        <v>0</v>
      </c>
      <c r="O9" s="121">
        <f>IF(AND('Sièges (R7)'!$AB$9&gt;0,'Suffrages (R8)'!O9='Suffrages (R8)'!$AA$9),1,0)</f>
        <v>0</v>
      </c>
      <c r="P9" s="121">
        <f>IF(AND('Sièges (R7)'!$AB$9&gt;0,'Suffrages (R8)'!P9='Suffrages (R8)'!$AA$9),1,0)</f>
        <v>0</v>
      </c>
      <c r="Q9" s="121">
        <f>IF(AND('Sièges (R7)'!$AB$9&gt;0,'Suffrages (R8)'!Q9='Suffrages (R8)'!$AA$9),1,0)</f>
        <v>0</v>
      </c>
      <c r="R9" s="121">
        <f>IF(AND('Sièges (R7)'!$AB$9&gt;0,'Suffrages (R8)'!R9='Suffrages (R8)'!$AA$9),1,0)</f>
        <v>0</v>
      </c>
      <c r="S9" s="121">
        <f>IF(AND('Sièges (R7)'!$AB$9&gt;0,'Suffrages (R8)'!S9='Suffrages (R8)'!$AA$9),1,0)</f>
        <v>0</v>
      </c>
      <c r="T9" s="121">
        <f>IF(AND('Sièges (R7)'!$AB$9&gt;0,'Suffrages (R8)'!T9='Suffrages (R8)'!$AA$9),1,0)</f>
        <v>0</v>
      </c>
      <c r="U9" s="121">
        <f>IF(AND('Sièges (R7)'!$AB$9&gt;0,'Suffrages (R8)'!U9='Suffrages (R8)'!$AA$9),1,0)</f>
        <v>0</v>
      </c>
      <c r="V9" s="121">
        <f>IF(AND('Sièges (R7)'!$AB$9&gt;0,'Suffrages (R8)'!V9='Suffrages (R8)'!$AA$9),1,0)</f>
        <v>0</v>
      </c>
      <c r="W9" s="121">
        <f>IF(AND('Sièges (R7)'!$AB$9&gt;0,'Suffrages (R8)'!W9='Suffrages (R8)'!$AA$9),1,0)</f>
        <v>0</v>
      </c>
      <c r="X9" s="121">
        <f>IF(AND('Sièges (R7)'!$AB$9&gt;0,'Suffrages (R8)'!X9='Suffrages (R8)'!$AA$9),1,0)</f>
        <v>0</v>
      </c>
      <c r="Y9" s="121">
        <f>IF(AND('Sièges (R7)'!$AB$9&gt;0,'Suffrages (R8)'!Y9='Suffrages (R8)'!$AA$9),1,0)</f>
        <v>0</v>
      </c>
      <c r="Z9" s="121">
        <f>IF(AND('Sièges (R7)'!$AB$9&gt;0,'Suffrages (R8)'!Z9='Suffrages (R8)'!$AA$9),1,0)</f>
        <v>0</v>
      </c>
      <c r="AA9" s="119">
        <f t="shared" si="0"/>
        <v>0</v>
      </c>
      <c r="AB9" s="120">
        <f>'Sièges (R7)'!AB9-AA9</f>
        <v>0</v>
      </c>
    </row>
    <row r="10" spans="1:28" ht="18">
      <c r="A10" s="118" t="s">
        <v>200</v>
      </c>
      <c r="B10" s="121">
        <f>IF(AND('Sièges (R7)'!$AB$10&gt;0,'Suffrages (R8)'!B10='Suffrages (R8)'!$AA$10),1,0)</f>
        <v>0</v>
      </c>
      <c r="C10" s="121">
        <f>IF(AND('Sièges (R7)'!$AB$10&gt;0,'Suffrages (R8)'!C10='Suffrages (R8)'!$AA$10),1,0)</f>
        <v>0</v>
      </c>
      <c r="D10" s="121">
        <f>IF(AND('Sièges (R7)'!$AB$10&gt;0,'Suffrages (R8)'!D10='Suffrages (R8)'!$AA$10),1,0)</f>
        <v>0</v>
      </c>
      <c r="E10" s="121">
        <f>IF(AND('Sièges (R7)'!$AB$10&gt;0,'Suffrages (R8)'!E10='Suffrages (R8)'!$AA$10),1,0)</f>
        <v>0</v>
      </c>
      <c r="F10" s="121">
        <f>IF(AND('Sièges (R7)'!$AB$10&gt;0,'Suffrages (R8)'!F10='Suffrages (R8)'!$AA$10),1,0)</f>
        <v>0</v>
      </c>
      <c r="G10" s="121">
        <f>IF(AND('Sièges (R7)'!$AB$10&gt;0,'Suffrages (R8)'!G10='Suffrages (R8)'!$AA$10),1,0)</f>
        <v>0</v>
      </c>
      <c r="H10" s="121">
        <f>IF(AND('Sièges (R7)'!$AB$10&gt;0,'Suffrages (R8)'!H10='Suffrages (R8)'!$AA$10),1,0)</f>
        <v>0</v>
      </c>
      <c r="I10" s="121">
        <f>IF(AND('Sièges (R7)'!$AB$10&gt;0,'Suffrages (R8)'!I10='Suffrages (R8)'!$AA$10),1,0)</f>
        <v>0</v>
      </c>
      <c r="J10" s="121">
        <f>IF(AND('Sièges (R7)'!$AB$10&gt;0,'Suffrages (R8)'!J10='Suffrages (R8)'!$AA$10),1,0)</f>
        <v>0</v>
      </c>
      <c r="K10" s="121">
        <f>IF(AND('Sièges (R7)'!$AB$10&gt;0,'Suffrages (R8)'!K10='Suffrages (R8)'!$AA$10),1,0)</f>
        <v>0</v>
      </c>
      <c r="L10" s="121">
        <f>IF(AND('Sièges (R7)'!$AB$10&gt;0,'Suffrages (R8)'!L10='Suffrages (R8)'!$AA$10),1,0)</f>
        <v>0</v>
      </c>
      <c r="M10" s="121">
        <f>IF(AND('Sièges (R7)'!$AB$10&gt;0,'Suffrages (R8)'!M10='Suffrages (R8)'!$AA$10),1,0)</f>
        <v>0</v>
      </c>
      <c r="N10" s="121">
        <f>IF(AND('Sièges (R7)'!$AB$10&gt;0,'Suffrages (R8)'!N10='Suffrages (R8)'!$AA$10),1,0)</f>
        <v>0</v>
      </c>
      <c r="O10" s="121">
        <f>IF(AND('Sièges (R7)'!$AB$10&gt;0,'Suffrages (R8)'!O10='Suffrages (R8)'!$AA$10),1,0)</f>
        <v>0</v>
      </c>
      <c r="P10" s="121">
        <f>IF(AND('Sièges (R7)'!$AB$10&gt;0,'Suffrages (R8)'!P10='Suffrages (R8)'!$AA$10),1,0)</f>
        <v>0</v>
      </c>
      <c r="Q10" s="121">
        <f>IF(AND('Sièges (R7)'!$AB$10&gt;0,'Suffrages (R8)'!Q10='Suffrages (R8)'!$AA$10),1,0)</f>
        <v>0</v>
      </c>
      <c r="R10" s="121">
        <f>IF(AND('Sièges (R7)'!$AB$10&gt;0,'Suffrages (R8)'!R10='Suffrages (R8)'!$AA$10),1,0)</f>
        <v>0</v>
      </c>
      <c r="S10" s="121">
        <f>IF(AND('Sièges (R7)'!$AB$10&gt;0,'Suffrages (R8)'!S10='Suffrages (R8)'!$AA$10),1,0)</f>
        <v>0</v>
      </c>
      <c r="T10" s="121">
        <f>IF(AND('Sièges (R7)'!$AB$10&gt;0,'Suffrages (R8)'!T10='Suffrages (R8)'!$AA$10),1,0)</f>
        <v>0</v>
      </c>
      <c r="U10" s="121">
        <f>IF(AND('Sièges (R7)'!$AB$10&gt;0,'Suffrages (R8)'!U10='Suffrages (R8)'!$AA$10),1,0)</f>
        <v>0</v>
      </c>
      <c r="V10" s="121">
        <f>IF(AND('Sièges (R7)'!$AB$10&gt;0,'Suffrages (R8)'!V10='Suffrages (R8)'!$AA$10),1,0)</f>
        <v>0</v>
      </c>
      <c r="W10" s="121">
        <f>IF(AND('Sièges (R7)'!$AB$10&gt;0,'Suffrages (R8)'!W10='Suffrages (R8)'!$AA$10),1,0)</f>
        <v>0</v>
      </c>
      <c r="X10" s="121">
        <f>IF(AND('Sièges (R7)'!$AB$10&gt;0,'Suffrages (R8)'!X10='Suffrages (R8)'!$AA$10),1,0)</f>
        <v>0</v>
      </c>
      <c r="Y10" s="121">
        <f>IF(AND('Sièges (R7)'!$AB$10&gt;0,'Suffrages (R8)'!Y10='Suffrages (R8)'!$AA$10),1,0)</f>
        <v>0</v>
      </c>
      <c r="Z10" s="121">
        <f>IF(AND('Sièges (R7)'!$AB$10&gt;0,'Suffrages (R8)'!Z10='Suffrages (R8)'!$AA$10),1,0)</f>
        <v>0</v>
      </c>
      <c r="AA10" s="119">
        <f t="shared" si="0"/>
        <v>0</v>
      </c>
      <c r="AB10" s="120">
        <f>'Sièges (R7)'!AB10-AA10</f>
        <v>0</v>
      </c>
    </row>
    <row r="11" spans="1:28" ht="18">
      <c r="A11" s="118" t="s">
        <v>50</v>
      </c>
      <c r="B11" s="121">
        <f>IF(AND('Sièges (R7)'!$AB$11&gt;0,'Suffrages (R8)'!B11='Suffrages (R8)'!$AA$11),1,0)</f>
        <v>0</v>
      </c>
      <c r="C11" s="121">
        <f>IF(AND('Sièges (R7)'!$AB$11&gt;0,'Suffrages (R8)'!C11='Suffrages (R8)'!$AA$11),1,0)</f>
        <v>0</v>
      </c>
      <c r="D11" s="121">
        <f>IF(AND('Sièges (R7)'!$AB$11&gt;0,'Suffrages (R8)'!D11='Suffrages (R8)'!$AA$11),1,0)</f>
        <v>0</v>
      </c>
      <c r="E11" s="121">
        <f>IF(AND('Sièges (R7)'!$AB$11&gt;0,'Suffrages (R8)'!E11='Suffrages (R8)'!$AA$11),1,0)</f>
        <v>0</v>
      </c>
      <c r="F11" s="121">
        <f>IF(AND('Sièges (R7)'!$AB$11&gt;0,'Suffrages (R8)'!F11='Suffrages (R8)'!$AA$11),1,0)</f>
        <v>0</v>
      </c>
      <c r="G11" s="121">
        <f>IF(AND('Sièges (R7)'!$AB$11&gt;0,'Suffrages (R8)'!G11='Suffrages (R8)'!$AA$11),1,0)</f>
        <v>0</v>
      </c>
      <c r="H11" s="121">
        <f>IF(AND('Sièges (R7)'!$AB$11&gt;0,'Suffrages (R8)'!H11='Suffrages (R8)'!$AA$11),1,0)</f>
        <v>0</v>
      </c>
      <c r="I11" s="121">
        <f>IF(AND('Sièges (R7)'!$AB$11&gt;0,'Suffrages (R8)'!I11='Suffrages (R8)'!$AA$11),1,0)</f>
        <v>0</v>
      </c>
      <c r="J11" s="121">
        <f>IF(AND('Sièges (R7)'!$AB$11&gt;0,'Suffrages (R8)'!J11='Suffrages (R8)'!$AA$11),1,0)</f>
        <v>0</v>
      </c>
      <c r="K11" s="121">
        <f>IF(AND('Sièges (R7)'!$AB$11&gt;0,'Suffrages (R8)'!K11='Suffrages (R8)'!$AA$11),1,0)</f>
        <v>0</v>
      </c>
      <c r="L11" s="121">
        <f>IF(AND('Sièges (R7)'!$AB$11&gt;0,'Suffrages (R8)'!L11='Suffrages (R8)'!$AA$11),1,0)</f>
        <v>0</v>
      </c>
      <c r="M11" s="121">
        <f>IF(AND('Sièges (R7)'!$AB$11&gt;0,'Suffrages (R8)'!M11='Suffrages (R8)'!$AA$11),1,0)</f>
        <v>0</v>
      </c>
      <c r="N11" s="121">
        <f>IF(AND('Sièges (R7)'!$AB$11&gt;0,'Suffrages (R8)'!N11='Suffrages (R8)'!$AA$11),1,0)</f>
        <v>0</v>
      </c>
      <c r="O11" s="121">
        <f>IF(AND('Sièges (R7)'!$AB$11&gt;0,'Suffrages (R8)'!O11='Suffrages (R8)'!$AA$11),1,0)</f>
        <v>0</v>
      </c>
      <c r="P11" s="121">
        <f>IF(AND('Sièges (R7)'!$AB$11&gt;0,'Suffrages (R8)'!P11='Suffrages (R8)'!$AA$11),1,0)</f>
        <v>0</v>
      </c>
      <c r="Q11" s="121">
        <f>IF(AND('Sièges (R7)'!$AB$11&gt;0,'Suffrages (R8)'!Q11='Suffrages (R8)'!$AA$11),1,0)</f>
        <v>0</v>
      </c>
      <c r="R11" s="121">
        <f>IF(AND('Sièges (R7)'!$AB$11&gt;0,'Suffrages (R8)'!R11='Suffrages (R8)'!$AA$11),1,0)</f>
        <v>0</v>
      </c>
      <c r="S11" s="121">
        <f>IF(AND('Sièges (R7)'!$AB$11&gt;0,'Suffrages (R8)'!S11='Suffrages (R8)'!$AA$11),1,0)</f>
        <v>0</v>
      </c>
      <c r="T11" s="121">
        <f>IF(AND('Sièges (R7)'!$AB$11&gt;0,'Suffrages (R8)'!T11='Suffrages (R8)'!$AA$11),1,0)</f>
        <v>0</v>
      </c>
      <c r="U11" s="121">
        <f>IF(AND('Sièges (R7)'!$AB$11&gt;0,'Suffrages (R8)'!U11='Suffrages (R8)'!$AA$11),1,0)</f>
        <v>0</v>
      </c>
      <c r="V11" s="121">
        <f>IF(AND('Sièges (R7)'!$AB$11&gt;0,'Suffrages (R8)'!V11='Suffrages (R8)'!$AA$11),1,0)</f>
        <v>0</v>
      </c>
      <c r="W11" s="121">
        <f>IF(AND('Sièges (R7)'!$AB$11&gt;0,'Suffrages (R8)'!W11='Suffrages (R8)'!$AA$11),1,0)</f>
        <v>0</v>
      </c>
      <c r="X11" s="121">
        <f>IF(AND('Sièges (R7)'!$AB$11&gt;0,'Suffrages (R8)'!X11='Suffrages (R8)'!$AA$11),1,0)</f>
        <v>0</v>
      </c>
      <c r="Y11" s="121">
        <f>IF(AND('Sièges (R7)'!$AB$11&gt;0,'Suffrages (R8)'!Y11='Suffrages (R8)'!$AA$11),1,0)</f>
        <v>0</v>
      </c>
      <c r="Z11" s="121">
        <f>IF(AND('Sièges (R7)'!$AB$11&gt;0,'Suffrages (R8)'!Z11='Suffrages (R8)'!$AA$11),1,0)</f>
        <v>0</v>
      </c>
      <c r="AA11" s="119">
        <f t="shared" si="0"/>
        <v>0</v>
      </c>
      <c r="AB11" s="120">
        <f>'Sièges (R7)'!AB11-AA11</f>
        <v>0</v>
      </c>
    </row>
    <row r="12" spans="1:28" ht="18">
      <c r="A12" s="118" t="s">
        <v>51</v>
      </c>
      <c r="B12" s="121">
        <f>IF(AND('Sièges (R7)'!$AB$12&gt;0,'Suffrages (R8)'!B12='Suffrages (R8)'!$AA$12),1,0)</f>
        <v>0</v>
      </c>
      <c r="C12" s="121">
        <f>IF(AND('Sièges (R7)'!$AB$12&gt;0,'Suffrages (R8)'!C12='Suffrages (R8)'!$AA$12),1,0)</f>
        <v>0</v>
      </c>
      <c r="D12" s="121">
        <f>IF(AND('Sièges (R7)'!$AB$12&gt;0,'Suffrages (R8)'!D12='Suffrages (R8)'!$AA$12),1,0)</f>
        <v>0</v>
      </c>
      <c r="E12" s="121">
        <f>IF(AND('Sièges (R7)'!$AB$12&gt;0,'Suffrages (R8)'!E12='Suffrages (R8)'!$AA$12),1,0)</f>
        <v>0</v>
      </c>
      <c r="F12" s="121">
        <f>IF(AND('Sièges (R7)'!$AB$12&gt;0,'Suffrages (R8)'!F12='Suffrages (R8)'!$AA$12),1,0)</f>
        <v>0</v>
      </c>
      <c r="G12" s="121">
        <f>IF(AND('Sièges (R7)'!$AB$12&gt;0,'Suffrages (R8)'!G12='Suffrages (R8)'!$AA$12),1,0)</f>
        <v>0</v>
      </c>
      <c r="H12" s="121">
        <f>IF(AND('Sièges (R7)'!$AB$12&gt;0,'Suffrages (R8)'!H12='Suffrages (R8)'!$AA$12),1,0)</f>
        <v>0</v>
      </c>
      <c r="I12" s="121">
        <f>IF(AND('Sièges (R7)'!$AB$12&gt;0,'Suffrages (R8)'!I12='Suffrages (R8)'!$AA$12),1,0)</f>
        <v>0</v>
      </c>
      <c r="J12" s="121">
        <f>IF(AND('Sièges (R7)'!$AB$12&gt;0,'Suffrages (R8)'!J12='Suffrages (R8)'!$AA$12),1,0)</f>
        <v>0</v>
      </c>
      <c r="K12" s="121">
        <f>IF(AND('Sièges (R7)'!$AB$12&gt;0,'Suffrages (R8)'!K12='Suffrages (R8)'!$AA$12),1,0)</f>
        <v>0</v>
      </c>
      <c r="L12" s="121">
        <f>IF(AND('Sièges (R7)'!$AB$12&gt;0,'Suffrages (R8)'!L12='Suffrages (R8)'!$AA$12),1,0)</f>
        <v>0</v>
      </c>
      <c r="M12" s="121">
        <f>IF(AND('Sièges (R7)'!$AB$12&gt;0,'Suffrages (R8)'!M12='Suffrages (R8)'!$AA$12),1,0)</f>
        <v>0</v>
      </c>
      <c r="N12" s="121">
        <f>IF(AND('Sièges (R7)'!$AB$12&gt;0,'Suffrages (R8)'!N12='Suffrages (R8)'!$AA$12),1,0)</f>
        <v>0</v>
      </c>
      <c r="O12" s="121">
        <f>IF(AND('Sièges (R7)'!$AB$12&gt;0,'Suffrages (R8)'!O12='Suffrages (R8)'!$AA$12),1,0)</f>
        <v>0</v>
      </c>
      <c r="P12" s="121">
        <f>IF(AND('Sièges (R7)'!$AB$12&gt;0,'Suffrages (R8)'!P12='Suffrages (R8)'!$AA$12),1,0)</f>
        <v>0</v>
      </c>
      <c r="Q12" s="121">
        <f>IF(AND('Sièges (R7)'!$AB$12&gt;0,'Suffrages (R8)'!Q12='Suffrages (R8)'!$AA$12),1,0)</f>
        <v>0</v>
      </c>
      <c r="R12" s="121">
        <f>IF(AND('Sièges (R7)'!$AB$12&gt;0,'Suffrages (R8)'!R12='Suffrages (R8)'!$AA$12),1,0)</f>
        <v>0</v>
      </c>
      <c r="S12" s="121">
        <f>IF(AND('Sièges (R7)'!$AB$12&gt;0,'Suffrages (R8)'!S12='Suffrages (R8)'!$AA$12),1,0)</f>
        <v>0</v>
      </c>
      <c r="T12" s="121">
        <f>IF(AND('Sièges (R7)'!$AB$12&gt;0,'Suffrages (R8)'!T12='Suffrages (R8)'!$AA$12),1,0)</f>
        <v>0</v>
      </c>
      <c r="U12" s="121">
        <f>IF(AND('Sièges (R7)'!$AB$12&gt;0,'Suffrages (R8)'!U12='Suffrages (R8)'!$AA$12),1,0)</f>
        <v>0</v>
      </c>
      <c r="V12" s="121">
        <f>IF(AND('Sièges (R7)'!$AB$12&gt;0,'Suffrages (R8)'!V12='Suffrages (R8)'!$AA$12),1,0)</f>
        <v>0</v>
      </c>
      <c r="W12" s="121">
        <f>IF(AND('Sièges (R7)'!$AB$12&gt;0,'Suffrages (R8)'!W12='Suffrages (R8)'!$AA$12),1,0)</f>
        <v>0</v>
      </c>
      <c r="X12" s="121">
        <f>IF(AND('Sièges (R7)'!$AB$12&gt;0,'Suffrages (R8)'!X12='Suffrages (R8)'!$AA$12),1,0)</f>
        <v>0</v>
      </c>
      <c r="Y12" s="121">
        <f>IF(AND('Sièges (R7)'!$AB$12&gt;0,'Suffrages (R8)'!Y12='Suffrages (R8)'!$AA$12),1,0)</f>
        <v>0</v>
      </c>
      <c r="Z12" s="121">
        <f>IF(AND('Sièges (R7)'!$AB$12&gt;0,'Suffrages (R8)'!Z12='Suffrages (R8)'!$AA$12),1,0)</f>
        <v>0</v>
      </c>
      <c r="AA12" s="119">
        <f t="shared" si="0"/>
        <v>0</v>
      </c>
      <c r="AB12" s="120">
        <f>'Sièges (R7)'!AB12-AA12</f>
        <v>0</v>
      </c>
    </row>
    <row r="13" spans="1:28" ht="18">
      <c r="A13" s="118" t="s">
        <v>52</v>
      </c>
      <c r="B13" s="121">
        <f>IF(AND('Sièges (R7)'!$AB$13&gt;0,'Suffrages (R8)'!B13='Suffrages (R8)'!$AA$13),1,0)</f>
        <v>0</v>
      </c>
      <c r="C13" s="121">
        <f>IF(AND('Sièges (R7)'!$AB$13&gt;0,'Suffrages (R8)'!C13='Suffrages (R8)'!$AA$13),1,0)</f>
        <v>0</v>
      </c>
      <c r="D13" s="121">
        <f>IF(AND('Sièges (R7)'!$AB$13&gt;0,'Suffrages (R8)'!D13='Suffrages (R8)'!$AA$13),1,0)</f>
        <v>0</v>
      </c>
      <c r="E13" s="121">
        <f>IF(AND('Sièges (R7)'!$AB$13&gt;0,'Suffrages (R8)'!E13='Suffrages (R8)'!$AA$13),1,0)</f>
        <v>0</v>
      </c>
      <c r="F13" s="121">
        <f>IF(AND('Sièges (R7)'!$AB$13&gt;0,'Suffrages (R8)'!F13='Suffrages (R8)'!$AA$13),1,0)</f>
        <v>0</v>
      </c>
      <c r="G13" s="121">
        <f>IF(AND('Sièges (R7)'!$AB$13&gt;0,'Suffrages (R8)'!G13='Suffrages (R8)'!$AA$13),1,0)</f>
        <v>0</v>
      </c>
      <c r="H13" s="121">
        <f>IF(AND('Sièges (R7)'!$AB$13&gt;0,'Suffrages (R8)'!H13='Suffrages (R8)'!$AA$13),1,0)</f>
        <v>0</v>
      </c>
      <c r="I13" s="121">
        <f>IF(AND('Sièges (R7)'!$AB$13&gt;0,'Suffrages (R8)'!I13='Suffrages (R8)'!$AA$13),1,0)</f>
        <v>0</v>
      </c>
      <c r="J13" s="121">
        <f>IF(AND('Sièges (R7)'!$AB$13&gt;0,'Suffrages (R8)'!J13='Suffrages (R8)'!$AA$13),1,0)</f>
        <v>0</v>
      </c>
      <c r="K13" s="121">
        <f>IF(AND('Sièges (R7)'!$AB$13&gt;0,'Suffrages (R8)'!K13='Suffrages (R8)'!$AA$13),1,0)</f>
        <v>0</v>
      </c>
      <c r="L13" s="121">
        <f>IF(AND('Sièges (R7)'!$AB$13&gt;0,'Suffrages (R8)'!L13='Suffrages (R8)'!$AA$13),1,0)</f>
        <v>0</v>
      </c>
      <c r="M13" s="121">
        <f>IF(AND('Sièges (R7)'!$AB$13&gt;0,'Suffrages (R8)'!M13='Suffrages (R8)'!$AA$13),1,0)</f>
        <v>0</v>
      </c>
      <c r="N13" s="121">
        <f>IF(AND('Sièges (R7)'!$AB$13&gt;0,'Suffrages (R8)'!N13='Suffrages (R8)'!$AA$13),1,0)</f>
        <v>0</v>
      </c>
      <c r="O13" s="121">
        <f>IF(AND('Sièges (R7)'!$AB$13&gt;0,'Suffrages (R8)'!O13='Suffrages (R8)'!$AA$13),1,0)</f>
        <v>0</v>
      </c>
      <c r="P13" s="121">
        <f>IF(AND('Sièges (R7)'!$AB$13&gt;0,'Suffrages (R8)'!P13='Suffrages (R8)'!$AA$13),1,0)</f>
        <v>0</v>
      </c>
      <c r="Q13" s="121">
        <f>IF(AND('Sièges (R7)'!$AB$13&gt;0,'Suffrages (R8)'!Q13='Suffrages (R8)'!$AA$13),1,0)</f>
        <v>0</v>
      </c>
      <c r="R13" s="121">
        <f>IF(AND('Sièges (R7)'!$AB$13&gt;0,'Suffrages (R8)'!R13='Suffrages (R8)'!$AA$13),1,0)</f>
        <v>0</v>
      </c>
      <c r="S13" s="121">
        <f>IF(AND('Sièges (R7)'!$AB$13&gt;0,'Suffrages (R8)'!S13='Suffrages (R8)'!$AA$13),1,0)</f>
        <v>0</v>
      </c>
      <c r="T13" s="121">
        <f>IF(AND('Sièges (R7)'!$AB$13&gt;0,'Suffrages (R8)'!T13='Suffrages (R8)'!$AA$13),1,0)</f>
        <v>0</v>
      </c>
      <c r="U13" s="121">
        <f>IF(AND('Sièges (R7)'!$AB$13&gt;0,'Suffrages (R8)'!U13='Suffrages (R8)'!$AA$13),1,0)</f>
        <v>0</v>
      </c>
      <c r="V13" s="121">
        <f>IF(AND('Sièges (R7)'!$AB$13&gt;0,'Suffrages (R8)'!V13='Suffrages (R8)'!$AA$13),1,0)</f>
        <v>0</v>
      </c>
      <c r="W13" s="121">
        <f>IF(AND('Sièges (R7)'!$AB$13&gt;0,'Suffrages (R8)'!W13='Suffrages (R8)'!$AA$13),1,0)</f>
        <v>0</v>
      </c>
      <c r="X13" s="121">
        <f>IF(AND('Sièges (R7)'!$AB$13&gt;0,'Suffrages (R8)'!X13='Suffrages (R8)'!$AA$13),1,0)</f>
        <v>0</v>
      </c>
      <c r="Y13" s="121">
        <f>IF(AND('Sièges (R7)'!$AB$13&gt;0,'Suffrages (R8)'!Y13='Suffrages (R8)'!$AA$13),1,0)</f>
        <v>0</v>
      </c>
      <c r="Z13" s="121">
        <f>IF(AND('Sièges (R7)'!$AB$13&gt;0,'Suffrages (R8)'!Z13='Suffrages (R8)'!$AA$13),1,0)</f>
        <v>0</v>
      </c>
      <c r="AA13" s="119">
        <f t="shared" si="0"/>
        <v>0</v>
      </c>
      <c r="AB13" s="120">
        <f>'Sièges (R7)'!AB13-AA13</f>
        <v>0</v>
      </c>
    </row>
    <row r="14" spans="1:28" ht="18">
      <c r="A14" s="118" t="s">
        <v>53</v>
      </c>
      <c r="B14" s="121">
        <f>IF(AND('Sièges (R7)'!$AB$14&gt;0,'Suffrages (R8)'!B14='Suffrages (R8)'!$AA$14),1,0)</f>
        <v>0</v>
      </c>
      <c r="C14" s="121">
        <f>IF(AND('Sièges (R7)'!$AB$14&gt;0,'Suffrages (R8)'!C14='Suffrages (R8)'!$AA$14),1,0)</f>
        <v>0</v>
      </c>
      <c r="D14" s="121">
        <f>IF(AND('Sièges (R7)'!$AB$14&gt;0,'Suffrages (R8)'!D14='Suffrages (R8)'!$AA$14),1,0)</f>
        <v>0</v>
      </c>
      <c r="E14" s="121">
        <f>IF(AND('Sièges (R7)'!$AB$14&gt;0,'Suffrages (R8)'!E14='Suffrages (R8)'!$AA$14),1,0)</f>
        <v>0</v>
      </c>
      <c r="F14" s="121">
        <f>IF(AND('Sièges (R7)'!$AB$14&gt;0,'Suffrages (R8)'!F14='Suffrages (R8)'!$AA$14),1,0)</f>
        <v>0</v>
      </c>
      <c r="G14" s="121">
        <f>IF(AND('Sièges (R7)'!$AB$14&gt;0,'Suffrages (R8)'!G14='Suffrages (R8)'!$AA$14),1,0)</f>
        <v>0</v>
      </c>
      <c r="H14" s="121">
        <f>IF(AND('Sièges (R7)'!$AB$14&gt;0,'Suffrages (R8)'!H14='Suffrages (R8)'!$AA$14),1,0)</f>
        <v>0</v>
      </c>
      <c r="I14" s="121">
        <f>IF(AND('Sièges (R7)'!$AB$14&gt;0,'Suffrages (R8)'!I14='Suffrages (R8)'!$AA$14),1,0)</f>
        <v>0</v>
      </c>
      <c r="J14" s="121">
        <f>IF(AND('Sièges (R7)'!$AB$14&gt;0,'Suffrages (R8)'!J14='Suffrages (R8)'!$AA$14),1,0)</f>
        <v>0</v>
      </c>
      <c r="K14" s="121">
        <f>IF(AND('Sièges (R7)'!$AB$14&gt;0,'Suffrages (R8)'!K14='Suffrages (R8)'!$AA$14),1,0)</f>
        <v>0</v>
      </c>
      <c r="L14" s="121">
        <f>IF(AND('Sièges (R7)'!$AB$14&gt;0,'Suffrages (R8)'!L14='Suffrages (R8)'!$AA$14),1,0)</f>
        <v>0</v>
      </c>
      <c r="M14" s="121">
        <f>IF(AND('Sièges (R7)'!$AB$14&gt;0,'Suffrages (R8)'!M14='Suffrages (R8)'!$AA$14),1,0)</f>
        <v>0</v>
      </c>
      <c r="N14" s="121">
        <f>IF(AND('Sièges (R7)'!$AB$14&gt;0,'Suffrages (R8)'!N14='Suffrages (R8)'!$AA$14),1,0)</f>
        <v>0</v>
      </c>
      <c r="O14" s="121">
        <f>IF(AND('Sièges (R7)'!$AB$14&gt;0,'Suffrages (R8)'!O14='Suffrages (R8)'!$AA$14),1,0)</f>
        <v>0</v>
      </c>
      <c r="P14" s="121">
        <f>IF(AND('Sièges (R7)'!$AB$14&gt;0,'Suffrages (R8)'!P14='Suffrages (R8)'!$AA$14),1,0)</f>
        <v>0</v>
      </c>
      <c r="Q14" s="121">
        <f>IF(AND('Sièges (R7)'!$AB$14&gt;0,'Suffrages (R8)'!Q14='Suffrages (R8)'!$AA$14),1,0)</f>
        <v>0</v>
      </c>
      <c r="R14" s="121">
        <f>IF(AND('Sièges (R7)'!$AB$14&gt;0,'Suffrages (R8)'!R14='Suffrages (R8)'!$AA$14),1,0)</f>
        <v>0</v>
      </c>
      <c r="S14" s="121">
        <f>IF(AND('Sièges (R7)'!$AB$14&gt;0,'Suffrages (R8)'!S14='Suffrages (R8)'!$AA$14),1,0)</f>
        <v>0</v>
      </c>
      <c r="T14" s="121">
        <f>IF(AND('Sièges (R7)'!$AB$14&gt;0,'Suffrages (R8)'!T14='Suffrages (R8)'!$AA$14),1,0)</f>
        <v>0</v>
      </c>
      <c r="U14" s="121">
        <f>IF(AND('Sièges (R7)'!$AB$14&gt;0,'Suffrages (R8)'!U14='Suffrages (R8)'!$AA$14),1,0)</f>
        <v>0</v>
      </c>
      <c r="V14" s="121">
        <f>IF(AND('Sièges (R7)'!$AB$14&gt;0,'Suffrages (R8)'!V14='Suffrages (R8)'!$AA$14),1,0)</f>
        <v>0</v>
      </c>
      <c r="W14" s="121">
        <f>IF(AND('Sièges (R7)'!$AB$14&gt;0,'Suffrages (R8)'!W14='Suffrages (R8)'!$AA$14),1,0)</f>
        <v>0</v>
      </c>
      <c r="X14" s="121">
        <f>IF(AND('Sièges (R7)'!$AB$14&gt;0,'Suffrages (R8)'!X14='Suffrages (R8)'!$AA$14),1,0)</f>
        <v>0</v>
      </c>
      <c r="Y14" s="121">
        <f>IF(AND('Sièges (R7)'!$AB$14&gt;0,'Suffrages (R8)'!Y14='Suffrages (R8)'!$AA$14),1,0)</f>
        <v>0</v>
      </c>
      <c r="Z14" s="121">
        <f>IF(AND('Sièges (R7)'!$AB$14&gt;0,'Suffrages (R8)'!Z14='Suffrages (R8)'!$AA$14),1,0)</f>
        <v>0</v>
      </c>
      <c r="AA14" s="119">
        <f t="shared" si="0"/>
        <v>0</v>
      </c>
      <c r="AB14" s="120">
        <f>'Sièges (R7)'!AB14-AA14</f>
        <v>0</v>
      </c>
    </row>
    <row r="15" spans="1:28" ht="18">
      <c r="A15" s="118" t="s">
        <v>54</v>
      </c>
      <c r="B15" s="121">
        <f>IF(AND('Sièges (R7)'!$AB$15&gt;0,'Suffrages (R8)'!B15='Suffrages (R8)'!$AA$15),1,0)</f>
        <v>0</v>
      </c>
      <c r="C15" s="121">
        <f>IF(AND('Sièges (R7)'!$AB$15&gt;0,'Suffrages (R8)'!C15='Suffrages (R8)'!$AA$15),1,0)</f>
        <v>0</v>
      </c>
      <c r="D15" s="121">
        <f>IF(AND('Sièges (R7)'!$AB$15&gt;0,'Suffrages (R8)'!D15='Suffrages (R8)'!$AA$15),1,0)</f>
        <v>0</v>
      </c>
      <c r="E15" s="121">
        <f>IF(AND('Sièges (R7)'!$AB$15&gt;0,'Suffrages (R8)'!E15='Suffrages (R8)'!$AA$15),1,0)</f>
        <v>0</v>
      </c>
      <c r="F15" s="121">
        <f>IF(AND('Sièges (R7)'!$AB$15&gt;0,'Suffrages (R8)'!F15='Suffrages (R8)'!$AA$15),1,0)</f>
        <v>0</v>
      </c>
      <c r="G15" s="121">
        <f>IF(AND('Sièges (R7)'!$AB$15&gt;0,'Suffrages (R8)'!G15='Suffrages (R8)'!$AA$15),1,0)</f>
        <v>0</v>
      </c>
      <c r="H15" s="121">
        <f>IF(AND('Sièges (R7)'!$AB$15&gt;0,'Suffrages (R8)'!H15='Suffrages (R8)'!$AA$15),1,0)</f>
        <v>0</v>
      </c>
      <c r="I15" s="121">
        <f>IF(AND('Sièges (R7)'!$AB$15&gt;0,'Suffrages (R8)'!I15='Suffrages (R8)'!$AA$15),1,0)</f>
        <v>0</v>
      </c>
      <c r="J15" s="121">
        <f>IF(AND('Sièges (R7)'!$AB$15&gt;0,'Suffrages (R8)'!J15='Suffrages (R8)'!$AA$15),1,0)</f>
        <v>0</v>
      </c>
      <c r="K15" s="121">
        <f>IF(AND('Sièges (R7)'!$AB$15&gt;0,'Suffrages (R8)'!K15='Suffrages (R8)'!$AA$15),1,0)</f>
        <v>0</v>
      </c>
      <c r="L15" s="121">
        <f>IF(AND('Sièges (R7)'!$AB$15&gt;0,'Suffrages (R8)'!L15='Suffrages (R8)'!$AA$15),1,0)</f>
        <v>0</v>
      </c>
      <c r="M15" s="121">
        <f>IF(AND('Sièges (R7)'!$AB$15&gt;0,'Suffrages (R8)'!M15='Suffrages (R8)'!$AA$15),1,0)</f>
        <v>0</v>
      </c>
      <c r="N15" s="121">
        <f>IF(AND('Sièges (R7)'!$AB$15&gt;0,'Suffrages (R8)'!N15='Suffrages (R8)'!$AA$15),1,0)</f>
        <v>0</v>
      </c>
      <c r="O15" s="121">
        <f>IF(AND('Sièges (R7)'!$AB$15&gt;0,'Suffrages (R8)'!O15='Suffrages (R8)'!$AA$15),1,0)</f>
        <v>0</v>
      </c>
      <c r="P15" s="121">
        <f>IF(AND('Sièges (R7)'!$AB$15&gt;0,'Suffrages (R8)'!P15='Suffrages (R8)'!$AA$15),1,0)</f>
        <v>0</v>
      </c>
      <c r="Q15" s="121">
        <f>IF(AND('Sièges (R7)'!$AB$15&gt;0,'Suffrages (R8)'!Q15='Suffrages (R8)'!$AA$15),1,0)</f>
        <v>0</v>
      </c>
      <c r="R15" s="121">
        <f>IF(AND('Sièges (R7)'!$AB$15&gt;0,'Suffrages (R8)'!R15='Suffrages (R8)'!$AA$15),1,0)</f>
        <v>0</v>
      </c>
      <c r="S15" s="121">
        <f>IF(AND('Sièges (R7)'!$AB$15&gt;0,'Suffrages (R8)'!S15='Suffrages (R8)'!$AA$15),1,0)</f>
        <v>0</v>
      </c>
      <c r="T15" s="121">
        <f>IF(AND('Sièges (R7)'!$AB$15&gt;0,'Suffrages (R8)'!T15='Suffrages (R8)'!$AA$15),1,0)</f>
        <v>0</v>
      </c>
      <c r="U15" s="121">
        <f>IF(AND('Sièges (R7)'!$AB$15&gt;0,'Suffrages (R8)'!U15='Suffrages (R8)'!$AA$15),1,0)</f>
        <v>0</v>
      </c>
      <c r="V15" s="121">
        <f>IF(AND('Sièges (R7)'!$AB$15&gt;0,'Suffrages (R8)'!V15='Suffrages (R8)'!$AA$15),1,0)</f>
        <v>0</v>
      </c>
      <c r="W15" s="121">
        <f>IF(AND('Sièges (R7)'!$AB$15&gt;0,'Suffrages (R8)'!W15='Suffrages (R8)'!$AA$15),1,0)</f>
        <v>0</v>
      </c>
      <c r="X15" s="121">
        <f>IF(AND('Sièges (R7)'!$AB$15&gt;0,'Suffrages (R8)'!X15='Suffrages (R8)'!$AA$15),1,0)</f>
        <v>0</v>
      </c>
      <c r="Y15" s="121">
        <f>IF(AND('Sièges (R7)'!$AB$15&gt;0,'Suffrages (R8)'!Y15='Suffrages (R8)'!$AA$15),1,0)</f>
        <v>0</v>
      </c>
      <c r="Z15" s="121">
        <f>IF(AND('Sièges (R7)'!$AB$15&gt;0,'Suffrages (R8)'!Z15='Suffrages (R8)'!$AA$15),1,0)</f>
        <v>0</v>
      </c>
      <c r="AA15" s="119">
        <f t="shared" si="0"/>
        <v>0</v>
      </c>
      <c r="AB15" s="120">
        <f>'Sièges (R7)'!AB15-AA15</f>
        <v>0</v>
      </c>
    </row>
    <row r="16" spans="1:28" ht="18">
      <c r="A16" s="118" t="s">
        <v>55</v>
      </c>
      <c r="B16" s="121">
        <f>IF(AND('Sièges (R7)'!$AB$16&gt;0,'Suffrages (R8)'!B16='Suffrages (R8)'!$AA$16),1,0)</f>
        <v>0</v>
      </c>
      <c r="C16" s="121">
        <f>IF(AND('Sièges (R7)'!$AB$16&gt;0,'Suffrages (R8)'!C16='Suffrages (R8)'!$AA$16),1,0)</f>
        <v>0</v>
      </c>
      <c r="D16" s="121">
        <f>IF(AND('Sièges (R7)'!$AB$16&gt;0,'Suffrages (R8)'!D16='Suffrages (R8)'!$AA$16),1,0)</f>
        <v>0</v>
      </c>
      <c r="E16" s="121">
        <f>IF(AND('Sièges (R7)'!$AB$16&gt;0,'Suffrages (R8)'!E16='Suffrages (R8)'!$AA$16),1,0)</f>
        <v>0</v>
      </c>
      <c r="F16" s="121">
        <f>IF(AND('Sièges (R7)'!$AB$16&gt;0,'Suffrages (R8)'!F16='Suffrages (R8)'!$AA$16),1,0)</f>
        <v>0</v>
      </c>
      <c r="G16" s="121">
        <f>IF(AND('Sièges (R7)'!$AB$16&gt;0,'Suffrages (R8)'!G16='Suffrages (R8)'!$AA$16),1,0)</f>
        <v>0</v>
      </c>
      <c r="H16" s="121">
        <f>IF(AND('Sièges (R7)'!$AB$16&gt;0,'Suffrages (R8)'!H16='Suffrages (R8)'!$AA$16),1,0)</f>
        <v>0</v>
      </c>
      <c r="I16" s="121">
        <f>IF(AND('Sièges (R7)'!$AB$16&gt;0,'Suffrages (R8)'!I16='Suffrages (R8)'!$AA$16),1,0)</f>
        <v>0</v>
      </c>
      <c r="J16" s="121">
        <f>IF(AND('Sièges (R7)'!$AB$16&gt;0,'Suffrages (R8)'!J16='Suffrages (R8)'!$AA$16),1,0)</f>
        <v>0</v>
      </c>
      <c r="K16" s="121">
        <f>IF(AND('Sièges (R7)'!$AB$16&gt;0,'Suffrages (R8)'!K16='Suffrages (R8)'!$AA$16),1,0)</f>
        <v>0</v>
      </c>
      <c r="L16" s="121">
        <f>IF(AND('Sièges (R7)'!$AB$16&gt;0,'Suffrages (R8)'!L16='Suffrages (R8)'!$AA$16),1,0)</f>
        <v>0</v>
      </c>
      <c r="M16" s="121">
        <f>IF(AND('Sièges (R7)'!$AB$16&gt;0,'Suffrages (R8)'!M16='Suffrages (R8)'!$AA$16),1,0)</f>
        <v>0</v>
      </c>
      <c r="N16" s="121">
        <f>IF(AND('Sièges (R7)'!$AB$16&gt;0,'Suffrages (R8)'!N16='Suffrages (R8)'!$AA$16),1,0)</f>
        <v>0</v>
      </c>
      <c r="O16" s="121">
        <f>IF(AND('Sièges (R7)'!$AB$16&gt;0,'Suffrages (R8)'!O16='Suffrages (R8)'!$AA$16),1,0)</f>
        <v>0</v>
      </c>
      <c r="P16" s="121">
        <f>IF(AND('Sièges (R7)'!$AB$16&gt;0,'Suffrages (R8)'!P16='Suffrages (R8)'!$AA$16),1,0)</f>
        <v>0</v>
      </c>
      <c r="Q16" s="121">
        <f>IF(AND('Sièges (R7)'!$AB$16&gt;0,'Suffrages (R8)'!Q16='Suffrages (R8)'!$AA$16),1,0)</f>
        <v>0</v>
      </c>
      <c r="R16" s="121">
        <f>IF(AND('Sièges (R7)'!$AB$16&gt;0,'Suffrages (R8)'!R16='Suffrages (R8)'!$AA$16),1,0)</f>
        <v>0</v>
      </c>
      <c r="S16" s="121">
        <f>IF(AND('Sièges (R7)'!$AB$16&gt;0,'Suffrages (R8)'!S16='Suffrages (R8)'!$AA$16),1,0)</f>
        <v>0</v>
      </c>
      <c r="T16" s="121">
        <f>IF(AND('Sièges (R7)'!$AB$16&gt;0,'Suffrages (R8)'!T16='Suffrages (R8)'!$AA$16),1,0)</f>
        <v>0</v>
      </c>
      <c r="U16" s="121">
        <f>IF(AND('Sièges (R7)'!$AB$16&gt;0,'Suffrages (R8)'!U16='Suffrages (R8)'!$AA$16),1,0)</f>
        <v>0</v>
      </c>
      <c r="V16" s="121">
        <f>IF(AND('Sièges (R7)'!$AB$16&gt;0,'Suffrages (R8)'!V16='Suffrages (R8)'!$AA$16),1,0)</f>
        <v>0</v>
      </c>
      <c r="W16" s="121">
        <f>IF(AND('Sièges (R7)'!$AB$16&gt;0,'Suffrages (R8)'!W16='Suffrages (R8)'!$AA$16),1,0)</f>
        <v>0</v>
      </c>
      <c r="X16" s="121">
        <f>IF(AND('Sièges (R7)'!$AB$16&gt;0,'Suffrages (R8)'!X16='Suffrages (R8)'!$AA$16),1,0)</f>
        <v>0</v>
      </c>
      <c r="Y16" s="121">
        <f>IF(AND('Sièges (R7)'!$AB$16&gt;0,'Suffrages (R8)'!Y16='Suffrages (R8)'!$AA$16),1,0)</f>
        <v>0</v>
      </c>
      <c r="Z16" s="121">
        <f>IF(AND('Sièges (R7)'!$AB$16&gt;0,'Suffrages (R8)'!Z16='Suffrages (R8)'!$AA$16),1,0)</f>
        <v>0</v>
      </c>
      <c r="AA16" s="119">
        <f t="shared" si="0"/>
        <v>0</v>
      </c>
      <c r="AB16" s="120">
        <f>'Sièges (R7)'!AB16-AA16</f>
        <v>0</v>
      </c>
    </row>
    <row r="17" spans="1:28" ht="18">
      <c r="A17" s="118" t="s">
        <v>56</v>
      </c>
      <c r="B17" s="121">
        <f>IF(AND('Sièges (R7)'!$AB$17&gt;0,'Suffrages (R8)'!B17='Suffrages (R8)'!$AA$17),1,0)</f>
        <v>0</v>
      </c>
      <c r="C17" s="121">
        <f>IF(AND('Sièges (R7)'!$AB$17&gt;0,'Suffrages (R8)'!C17='Suffrages (R8)'!$AA$17),1,0)</f>
        <v>0</v>
      </c>
      <c r="D17" s="121">
        <f>IF(AND('Sièges (R7)'!$AB$17&gt;0,'Suffrages (R8)'!D17='Suffrages (R8)'!$AA$17),1,0)</f>
        <v>0</v>
      </c>
      <c r="E17" s="121">
        <f>IF(AND('Sièges (R7)'!$AB$17&gt;0,'Suffrages (R8)'!E17='Suffrages (R8)'!$AA$17),1,0)</f>
        <v>0</v>
      </c>
      <c r="F17" s="121">
        <f>IF(AND('Sièges (R7)'!$AB$17&gt;0,'Suffrages (R8)'!F17='Suffrages (R8)'!$AA$17),1,0)</f>
        <v>0</v>
      </c>
      <c r="G17" s="121">
        <f>IF(AND('Sièges (R7)'!$AB$17&gt;0,'Suffrages (R8)'!G17='Suffrages (R8)'!$AA$17),1,0)</f>
        <v>0</v>
      </c>
      <c r="H17" s="121">
        <f>IF(AND('Sièges (R7)'!$AB$17&gt;0,'Suffrages (R8)'!H17='Suffrages (R8)'!$AA$17),1,0)</f>
        <v>0</v>
      </c>
      <c r="I17" s="121">
        <f>IF(AND('Sièges (R7)'!$AB$17&gt;0,'Suffrages (R8)'!I17='Suffrages (R8)'!$AA$17),1,0)</f>
        <v>0</v>
      </c>
      <c r="J17" s="121">
        <f>IF(AND('Sièges (R7)'!$AB$17&gt;0,'Suffrages (R8)'!J17='Suffrages (R8)'!$AA$17),1,0)</f>
        <v>0</v>
      </c>
      <c r="K17" s="121">
        <f>IF(AND('Sièges (R7)'!$AB$17&gt;0,'Suffrages (R8)'!K17='Suffrages (R8)'!$AA$17),1,0)</f>
        <v>0</v>
      </c>
      <c r="L17" s="121">
        <f>IF(AND('Sièges (R7)'!$AB$17&gt;0,'Suffrages (R8)'!L17='Suffrages (R8)'!$AA$17),1,0)</f>
        <v>0</v>
      </c>
      <c r="M17" s="121">
        <f>IF(AND('Sièges (R7)'!$AB$17&gt;0,'Suffrages (R8)'!M17='Suffrages (R8)'!$AA$17),1,0)</f>
        <v>0</v>
      </c>
      <c r="N17" s="121">
        <f>IF(AND('Sièges (R7)'!$AB$17&gt;0,'Suffrages (R8)'!N17='Suffrages (R8)'!$AA$17),1,0)</f>
        <v>0</v>
      </c>
      <c r="O17" s="121">
        <f>IF(AND('Sièges (R7)'!$AB$17&gt;0,'Suffrages (R8)'!O17='Suffrages (R8)'!$AA$17),1,0)</f>
        <v>0</v>
      </c>
      <c r="P17" s="121">
        <f>IF(AND('Sièges (R7)'!$AB$17&gt;0,'Suffrages (R8)'!P17='Suffrages (R8)'!$AA$17),1,0)</f>
        <v>0</v>
      </c>
      <c r="Q17" s="121">
        <f>IF(AND('Sièges (R7)'!$AB$17&gt;0,'Suffrages (R8)'!Q17='Suffrages (R8)'!$AA$17),1,0)</f>
        <v>0</v>
      </c>
      <c r="R17" s="121">
        <f>IF(AND('Sièges (R7)'!$AB$17&gt;0,'Suffrages (R8)'!R17='Suffrages (R8)'!$AA$17),1,0)</f>
        <v>0</v>
      </c>
      <c r="S17" s="121">
        <f>IF(AND('Sièges (R7)'!$AB$17&gt;0,'Suffrages (R8)'!S17='Suffrages (R8)'!$AA$17),1,0)</f>
        <v>0</v>
      </c>
      <c r="T17" s="121">
        <f>IF(AND('Sièges (R7)'!$AB$17&gt;0,'Suffrages (R8)'!T17='Suffrages (R8)'!$AA$17),1,0)</f>
        <v>0</v>
      </c>
      <c r="U17" s="121">
        <f>IF(AND('Sièges (R7)'!$AB$17&gt;0,'Suffrages (R8)'!U17='Suffrages (R8)'!$AA$17),1,0)</f>
        <v>0</v>
      </c>
      <c r="V17" s="121">
        <f>IF(AND('Sièges (R7)'!$AB$17&gt;0,'Suffrages (R8)'!V17='Suffrages (R8)'!$AA$17),1,0)</f>
        <v>0</v>
      </c>
      <c r="W17" s="121">
        <f>IF(AND('Sièges (R7)'!$AB$17&gt;0,'Suffrages (R8)'!W17='Suffrages (R8)'!$AA$17),1,0)</f>
        <v>0</v>
      </c>
      <c r="X17" s="121">
        <f>IF(AND('Sièges (R7)'!$AB$17&gt;0,'Suffrages (R8)'!X17='Suffrages (R8)'!$AA$17),1,0)</f>
        <v>0</v>
      </c>
      <c r="Y17" s="121">
        <f>IF(AND('Sièges (R7)'!$AB$17&gt;0,'Suffrages (R8)'!Y17='Suffrages (R8)'!$AA$17),1,0)</f>
        <v>0</v>
      </c>
      <c r="Z17" s="121">
        <f>IF(AND('Sièges (R7)'!$AB$17&gt;0,'Suffrages (R8)'!Z17='Suffrages (R8)'!$AA$17),1,0)</f>
        <v>0</v>
      </c>
      <c r="AA17" s="119">
        <f t="shared" si="0"/>
        <v>0</v>
      </c>
      <c r="AB17" s="120">
        <f>'Sièges (R7)'!AB17-AA17</f>
        <v>0</v>
      </c>
    </row>
    <row r="18" spans="1:28" ht="18">
      <c r="A18" s="118" t="s">
        <v>57</v>
      </c>
      <c r="B18" s="121">
        <f>IF(AND('Sièges (R7)'!$AB$18&gt;0,'Suffrages (R8)'!B18='Suffrages (R8)'!$AA$18),1,0)</f>
        <v>0</v>
      </c>
      <c r="C18" s="121">
        <f>IF(AND('Sièges (R7)'!$AB$18&gt;0,'Suffrages (R8)'!C18='Suffrages (R8)'!$AA$18),1,0)</f>
        <v>0</v>
      </c>
      <c r="D18" s="121">
        <f>IF(AND('Sièges (R7)'!$AB$18&gt;0,'Suffrages (R8)'!D18='Suffrages (R8)'!$AA$18),1,0)</f>
        <v>0</v>
      </c>
      <c r="E18" s="121">
        <f>IF(AND('Sièges (R7)'!$AB$18&gt;0,'Suffrages (R8)'!E18='Suffrages (R8)'!$AA$18),1,0)</f>
        <v>0</v>
      </c>
      <c r="F18" s="121">
        <f>IF(AND('Sièges (R7)'!$AB$18&gt;0,'Suffrages (R8)'!F18='Suffrages (R8)'!$AA$18),1,0)</f>
        <v>0</v>
      </c>
      <c r="G18" s="121">
        <f>IF(AND('Sièges (R7)'!$AB$18&gt;0,'Suffrages (R8)'!G18='Suffrages (R8)'!$AA$18),1,0)</f>
        <v>0</v>
      </c>
      <c r="H18" s="121">
        <f>IF(AND('Sièges (R7)'!$AB$18&gt;0,'Suffrages (R8)'!H18='Suffrages (R8)'!$AA$18),1,0)</f>
        <v>0</v>
      </c>
      <c r="I18" s="121">
        <f>IF(AND('Sièges (R7)'!$AB$18&gt;0,'Suffrages (R8)'!I18='Suffrages (R8)'!$AA$18),1,0)</f>
        <v>0</v>
      </c>
      <c r="J18" s="121">
        <f>IF(AND('Sièges (R7)'!$AB$18&gt;0,'Suffrages (R8)'!J18='Suffrages (R8)'!$AA$18),1,0)</f>
        <v>0</v>
      </c>
      <c r="K18" s="121">
        <f>IF(AND('Sièges (R7)'!$AB$18&gt;0,'Suffrages (R8)'!K18='Suffrages (R8)'!$AA$18),1,0)</f>
        <v>0</v>
      </c>
      <c r="L18" s="121">
        <f>IF(AND('Sièges (R7)'!$AB$18&gt;0,'Suffrages (R8)'!L18='Suffrages (R8)'!$AA$18),1,0)</f>
        <v>0</v>
      </c>
      <c r="M18" s="121">
        <f>IF(AND('Sièges (R7)'!$AB$18&gt;0,'Suffrages (R8)'!M18='Suffrages (R8)'!$AA$18),1,0)</f>
        <v>0</v>
      </c>
      <c r="N18" s="121">
        <f>IF(AND('Sièges (R7)'!$AB$18&gt;0,'Suffrages (R8)'!N18='Suffrages (R8)'!$AA$18),1,0)</f>
        <v>0</v>
      </c>
      <c r="O18" s="121">
        <f>IF(AND('Sièges (R7)'!$AB$18&gt;0,'Suffrages (R8)'!O18='Suffrages (R8)'!$AA$18),1,0)</f>
        <v>0</v>
      </c>
      <c r="P18" s="121">
        <f>IF(AND('Sièges (R7)'!$AB$18&gt;0,'Suffrages (R8)'!P18='Suffrages (R8)'!$AA$18),1,0)</f>
        <v>0</v>
      </c>
      <c r="Q18" s="121">
        <f>IF(AND('Sièges (R7)'!$AB$18&gt;0,'Suffrages (R8)'!Q18='Suffrages (R8)'!$AA$18),1,0)</f>
        <v>0</v>
      </c>
      <c r="R18" s="121">
        <f>IF(AND('Sièges (R7)'!$AB$18&gt;0,'Suffrages (R8)'!R18='Suffrages (R8)'!$AA$18),1,0)</f>
        <v>0</v>
      </c>
      <c r="S18" s="121">
        <f>IF(AND('Sièges (R7)'!$AB$18&gt;0,'Suffrages (R8)'!S18='Suffrages (R8)'!$AA$18),1,0)</f>
        <v>0</v>
      </c>
      <c r="T18" s="121">
        <f>IF(AND('Sièges (R7)'!$AB$18&gt;0,'Suffrages (R8)'!T18='Suffrages (R8)'!$AA$18),1,0)</f>
        <v>0</v>
      </c>
      <c r="U18" s="121">
        <f>IF(AND('Sièges (R7)'!$AB$18&gt;0,'Suffrages (R8)'!U18='Suffrages (R8)'!$AA$18),1,0)</f>
        <v>0</v>
      </c>
      <c r="V18" s="121">
        <f>IF(AND('Sièges (R7)'!$AB$18&gt;0,'Suffrages (R8)'!V18='Suffrages (R8)'!$AA$18),1,0)</f>
        <v>0</v>
      </c>
      <c r="W18" s="121">
        <f>IF(AND('Sièges (R7)'!$AB$18&gt;0,'Suffrages (R8)'!W18='Suffrages (R8)'!$AA$18),1,0)</f>
        <v>0</v>
      </c>
      <c r="X18" s="121">
        <f>IF(AND('Sièges (R7)'!$AB$18&gt;0,'Suffrages (R8)'!X18='Suffrages (R8)'!$AA$18),1,0)</f>
        <v>0</v>
      </c>
      <c r="Y18" s="121">
        <f>IF(AND('Sièges (R7)'!$AB$18&gt;0,'Suffrages (R8)'!Y18='Suffrages (R8)'!$AA$18),1,0)</f>
        <v>0</v>
      </c>
      <c r="Z18" s="121">
        <f>IF(AND('Sièges (R7)'!$AB$18&gt;0,'Suffrages (R8)'!Z18='Suffrages (R8)'!$AA$18),1,0)</f>
        <v>0</v>
      </c>
      <c r="AA18" s="119">
        <f t="shared" si="0"/>
        <v>0</v>
      </c>
      <c r="AB18" s="120">
        <f>'Sièges (R7)'!AB18-AA18</f>
        <v>0</v>
      </c>
    </row>
    <row r="19" spans="1:28" ht="18">
      <c r="A19" s="118" t="s">
        <v>58</v>
      </c>
      <c r="B19" s="121">
        <f>IF(AND('Sièges (R7)'!$AB$19&gt;0,'Suffrages (R8)'!B19='Suffrages (R8)'!$AA$19),1,0)</f>
        <v>0</v>
      </c>
      <c r="C19" s="121">
        <f>IF(AND('Sièges (R7)'!$AB$19&gt;0,'Suffrages (R8)'!C19='Suffrages (R8)'!$AA$19),1,0)</f>
        <v>0</v>
      </c>
      <c r="D19" s="121">
        <f>IF(AND('Sièges (R7)'!$AB$19&gt;0,'Suffrages (R8)'!D19='Suffrages (R8)'!$AA$19),1,0)</f>
        <v>0</v>
      </c>
      <c r="E19" s="121">
        <f>IF(AND('Sièges (R7)'!$AB$19&gt;0,'Suffrages (R8)'!E19='Suffrages (R8)'!$AA$19),1,0)</f>
        <v>0</v>
      </c>
      <c r="F19" s="121">
        <f>IF(AND('Sièges (R7)'!$AB$19&gt;0,'Suffrages (R8)'!F19='Suffrages (R8)'!$AA$19),1,0)</f>
        <v>0</v>
      </c>
      <c r="G19" s="121">
        <f>IF(AND('Sièges (R7)'!$AB$19&gt;0,'Suffrages (R8)'!G19='Suffrages (R8)'!$AA$19),1,0)</f>
        <v>0</v>
      </c>
      <c r="H19" s="121">
        <f>IF(AND('Sièges (R7)'!$AB$19&gt;0,'Suffrages (R8)'!H19='Suffrages (R8)'!$AA$19),1,0)</f>
        <v>0</v>
      </c>
      <c r="I19" s="121">
        <f>IF(AND('Sièges (R7)'!$AB$19&gt;0,'Suffrages (R8)'!I19='Suffrages (R8)'!$AA$19),1,0)</f>
        <v>0</v>
      </c>
      <c r="J19" s="121">
        <f>IF(AND('Sièges (R7)'!$AB$19&gt;0,'Suffrages (R8)'!J19='Suffrages (R8)'!$AA$19),1,0)</f>
        <v>0</v>
      </c>
      <c r="K19" s="121">
        <f>IF(AND('Sièges (R7)'!$AB$19&gt;0,'Suffrages (R8)'!K19='Suffrages (R8)'!$AA$19),1,0)</f>
        <v>0</v>
      </c>
      <c r="L19" s="121">
        <f>IF(AND('Sièges (R7)'!$AB$19&gt;0,'Suffrages (R8)'!L19='Suffrages (R8)'!$AA$19),1,0)</f>
        <v>0</v>
      </c>
      <c r="M19" s="121">
        <f>IF(AND('Sièges (R7)'!$AB$19&gt;0,'Suffrages (R8)'!M19='Suffrages (R8)'!$AA$19),1,0)</f>
        <v>0</v>
      </c>
      <c r="N19" s="121">
        <f>IF(AND('Sièges (R7)'!$AB$19&gt;0,'Suffrages (R8)'!N19='Suffrages (R8)'!$AA$19),1,0)</f>
        <v>0</v>
      </c>
      <c r="O19" s="121">
        <f>IF(AND('Sièges (R7)'!$AB$19&gt;0,'Suffrages (R8)'!O19='Suffrages (R8)'!$AA$19),1,0)</f>
        <v>0</v>
      </c>
      <c r="P19" s="121">
        <f>IF(AND('Sièges (R7)'!$AB$19&gt;0,'Suffrages (R8)'!P19='Suffrages (R8)'!$AA$19),1,0)</f>
        <v>0</v>
      </c>
      <c r="Q19" s="121">
        <f>IF(AND('Sièges (R7)'!$AB$19&gt;0,'Suffrages (R8)'!Q19='Suffrages (R8)'!$AA$19),1,0)</f>
        <v>0</v>
      </c>
      <c r="R19" s="121">
        <f>IF(AND('Sièges (R7)'!$AB$19&gt;0,'Suffrages (R8)'!R19='Suffrages (R8)'!$AA$19),1,0)</f>
        <v>0</v>
      </c>
      <c r="S19" s="121">
        <f>IF(AND('Sièges (R7)'!$AB$19&gt;0,'Suffrages (R8)'!S19='Suffrages (R8)'!$AA$19),1,0)</f>
        <v>0</v>
      </c>
      <c r="T19" s="121">
        <f>IF(AND('Sièges (R7)'!$AB$19&gt;0,'Suffrages (R8)'!T19='Suffrages (R8)'!$AA$19),1,0)</f>
        <v>0</v>
      </c>
      <c r="U19" s="121">
        <f>IF(AND('Sièges (R7)'!$AB$19&gt;0,'Suffrages (R8)'!U19='Suffrages (R8)'!$AA$19),1,0)</f>
        <v>0</v>
      </c>
      <c r="V19" s="121">
        <f>IF(AND('Sièges (R7)'!$AB$19&gt;0,'Suffrages (R8)'!V19='Suffrages (R8)'!$AA$19),1,0)</f>
        <v>0</v>
      </c>
      <c r="W19" s="121">
        <f>IF(AND('Sièges (R7)'!$AB$19&gt;0,'Suffrages (R8)'!W19='Suffrages (R8)'!$AA$19),1,0)</f>
        <v>0</v>
      </c>
      <c r="X19" s="121">
        <f>IF(AND('Sièges (R7)'!$AB$19&gt;0,'Suffrages (R8)'!X19='Suffrages (R8)'!$AA$19),1,0)</f>
        <v>0</v>
      </c>
      <c r="Y19" s="121">
        <f>IF(AND('Sièges (R7)'!$AB$19&gt;0,'Suffrages (R8)'!Y19='Suffrages (R8)'!$AA$19),1,0)</f>
        <v>0</v>
      </c>
      <c r="Z19" s="121">
        <f>IF(AND('Sièges (R7)'!$AB$19&gt;0,'Suffrages (R8)'!Z19='Suffrages (R8)'!$AA$19),1,0)</f>
        <v>0</v>
      </c>
      <c r="AA19" s="119">
        <f t="shared" si="0"/>
        <v>0</v>
      </c>
      <c r="AB19" s="120">
        <f>'Sièges (R7)'!AB19-AA19</f>
        <v>0</v>
      </c>
    </row>
    <row r="20" spans="1:28" ht="18">
      <c r="A20" s="118" t="s">
        <v>59</v>
      </c>
      <c r="B20" s="121">
        <f>IF(AND('Sièges (R7)'!$AB$20&gt;0,'Suffrages (R8)'!B20='Suffrages (R8)'!$AA$20),1,0)</f>
        <v>0</v>
      </c>
      <c r="C20" s="121">
        <f>IF(AND('Sièges (R7)'!$AB$20&gt;0,'Suffrages (R8)'!C20='Suffrages (R8)'!$AA$20),1,0)</f>
        <v>0</v>
      </c>
      <c r="D20" s="121">
        <f>IF(AND('Sièges (R7)'!$AB$20&gt;0,'Suffrages (R8)'!D20='Suffrages (R8)'!$AA$20),1,0)</f>
        <v>0</v>
      </c>
      <c r="E20" s="121">
        <f>IF(AND('Sièges (R7)'!$AB$20&gt;0,'Suffrages (R8)'!E20='Suffrages (R8)'!$AA$20),1,0)</f>
        <v>0</v>
      </c>
      <c r="F20" s="121">
        <f>IF(AND('Sièges (R7)'!$AB$20&gt;0,'Suffrages (R8)'!F20='Suffrages (R8)'!$AA$20),1,0)</f>
        <v>0</v>
      </c>
      <c r="G20" s="121">
        <f>IF(AND('Sièges (R7)'!$AB$20&gt;0,'Suffrages (R8)'!G20='Suffrages (R8)'!$AA$20),1,0)</f>
        <v>0</v>
      </c>
      <c r="H20" s="121">
        <f>IF(AND('Sièges (R7)'!$AB$20&gt;0,'Suffrages (R8)'!H20='Suffrages (R8)'!$AA$20),1,0)</f>
        <v>0</v>
      </c>
      <c r="I20" s="121">
        <f>IF(AND('Sièges (R7)'!$AB$20&gt;0,'Suffrages (R8)'!I20='Suffrages (R8)'!$AA$20),1,0)</f>
        <v>0</v>
      </c>
      <c r="J20" s="121">
        <f>IF(AND('Sièges (R7)'!$AB$20&gt;0,'Suffrages (R8)'!J20='Suffrages (R8)'!$AA$20),1,0)</f>
        <v>0</v>
      </c>
      <c r="K20" s="121">
        <f>IF(AND('Sièges (R7)'!$AB$20&gt;0,'Suffrages (R8)'!K20='Suffrages (R8)'!$AA$20),1,0)</f>
        <v>0</v>
      </c>
      <c r="L20" s="121">
        <f>IF(AND('Sièges (R7)'!$AB$20&gt;0,'Suffrages (R8)'!L20='Suffrages (R8)'!$AA$20),1,0)</f>
        <v>0</v>
      </c>
      <c r="M20" s="121">
        <f>IF(AND('Sièges (R7)'!$AB$20&gt;0,'Suffrages (R8)'!M20='Suffrages (R8)'!$AA$20),1,0)</f>
        <v>0</v>
      </c>
      <c r="N20" s="121">
        <f>IF(AND('Sièges (R7)'!$AB$20&gt;0,'Suffrages (R8)'!N20='Suffrages (R8)'!$AA$20),1,0)</f>
        <v>0</v>
      </c>
      <c r="O20" s="121">
        <f>IF(AND('Sièges (R7)'!$AB$20&gt;0,'Suffrages (R8)'!O20='Suffrages (R8)'!$AA$20),1,0)</f>
        <v>0</v>
      </c>
      <c r="P20" s="121">
        <f>IF(AND('Sièges (R7)'!$AB$20&gt;0,'Suffrages (R8)'!P20='Suffrages (R8)'!$AA$20),1,0)</f>
        <v>0</v>
      </c>
      <c r="Q20" s="121">
        <f>IF(AND('Sièges (R7)'!$AB$20&gt;0,'Suffrages (R8)'!Q20='Suffrages (R8)'!$AA$20),1,0)</f>
        <v>0</v>
      </c>
      <c r="R20" s="121">
        <f>IF(AND('Sièges (R7)'!$AB$20&gt;0,'Suffrages (R8)'!R20='Suffrages (R8)'!$AA$20),1,0)</f>
        <v>0</v>
      </c>
      <c r="S20" s="121">
        <f>IF(AND('Sièges (R7)'!$AB$20&gt;0,'Suffrages (R8)'!S20='Suffrages (R8)'!$AA$20),1,0)</f>
        <v>0</v>
      </c>
      <c r="T20" s="121">
        <f>IF(AND('Sièges (R7)'!$AB$20&gt;0,'Suffrages (R8)'!T20='Suffrages (R8)'!$AA$20),1,0)</f>
        <v>0</v>
      </c>
      <c r="U20" s="121">
        <f>IF(AND('Sièges (R7)'!$AB$20&gt;0,'Suffrages (R8)'!U20='Suffrages (R8)'!$AA$20),1,0)</f>
        <v>0</v>
      </c>
      <c r="V20" s="121">
        <f>IF(AND('Sièges (R7)'!$AB$20&gt;0,'Suffrages (R8)'!V20='Suffrages (R8)'!$AA$20),1,0)</f>
        <v>0</v>
      </c>
      <c r="W20" s="121">
        <f>IF(AND('Sièges (R7)'!$AB$20&gt;0,'Suffrages (R8)'!W20='Suffrages (R8)'!$AA$20),1,0)</f>
        <v>0</v>
      </c>
      <c r="X20" s="121">
        <f>IF(AND('Sièges (R7)'!$AB$20&gt;0,'Suffrages (R8)'!X20='Suffrages (R8)'!$AA$20),1,0)</f>
        <v>0</v>
      </c>
      <c r="Y20" s="121">
        <f>IF(AND('Sièges (R7)'!$AB$20&gt;0,'Suffrages (R8)'!Y20='Suffrages (R8)'!$AA$20),1,0)</f>
        <v>0</v>
      </c>
      <c r="Z20" s="121">
        <f>IF(AND('Sièges (R7)'!$AB$20&gt;0,'Suffrages (R8)'!Z20='Suffrages (R8)'!$AA$20),1,0)</f>
        <v>0</v>
      </c>
      <c r="AA20" s="119">
        <f t="shared" si="0"/>
        <v>0</v>
      </c>
      <c r="AB20" s="120">
        <f>'Sièges (R7)'!AB20-AA20</f>
        <v>0</v>
      </c>
    </row>
    <row r="21" spans="1:28" ht="18">
      <c r="A21" s="118" t="s">
        <v>60</v>
      </c>
      <c r="B21" s="121">
        <f>IF(AND('Sièges (R7)'!$AB$21&gt;0,'Suffrages (R8)'!B21='Suffrages (R8)'!$AA$21),1,0)</f>
        <v>0</v>
      </c>
      <c r="C21" s="121">
        <f>IF(AND('Sièges (R7)'!$AB$21&gt;0,'Suffrages (R8)'!C21='Suffrages (R8)'!$AA$21),1,0)</f>
        <v>0</v>
      </c>
      <c r="D21" s="121">
        <f>IF(AND('Sièges (R7)'!$AB$21&gt;0,'Suffrages (R8)'!D21='Suffrages (R8)'!$AA$21),1,0)</f>
        <v>0</v>
      </c>
      <c r="E21" s="121">
        <f>IF(AND('Sièges (R7)'!$AB$21&gt;0,'Suffrages (R8)'!E21='Suffrages (R8)'!$AA$21),1,0)</f>
        <v>0</v>
      </c>
      <c r="F21" s="121">
        <f>IF(AND('Sièges (R7)'!$AB$21&gt;0,'Suffrages (R8)'!F21='Suffrages (R8)'!$AA$21),1,0)</f>
        <v>0</v>
      </c>
      <c r="G21" s="121">
        <f>IF(AND('Sièges (R7)'!$AB$21&gt;0,'Suffrages (R8)'!G21='Suffrages (R8)'!$AA$21),1,0)</f>
        <v>0</v>
      </c>
      <c r="H21" s="121">
        <f>IF(AND('Sièges (R7)'!$AB$21&gt;0,'Suffrages (R8)'!H21='Suffrages (R8)'!$AA$21),1,0)</f>
        <v>0</v>
      </c>
      <c r="I21" s="121">
        <f>IF(AND('Sièges (R7)'!$AB$21&gt;0,'Suffrages (R8)'!I21='Suffrages (R8)'!$AA$21),1,0)</f>
        <v>0</v>
      </c>
      <c r="J21" s="121">
        <f>IF(AND('Sièges (R7)'!$AB$21&gt;0,'Suffrages (R8)'!J21='Suffrages (R8)'!$AA$21),1,0)</f>
        <v>0</v>
      </c>
      <c r="K21" s="121">
        <f>IF(AND('Sièges (R7)'!$AB$21&gt;0,'Suffrages (R8)'!K21='Suffrages (R8)'!$AA$21),1,0)</f>
        <v>0</v>
      </c>
      <c r="L21" s="121">
        <f>IF(AND('Sièges (R7)'!$AB$21&gt;0,'Suffrages (R8)'!L21='Suffrages (R8)'!$AA$21),1,0)</f>
        <v>0</v>
      </c>
      <c r="M21" s="121">
        <f>IF(AND('Sièges (R7)'!$AB$21&gt;0,'Suffrages (R8)'!M21='Suffrages (R8)'!$AA$21),1,0)</f>
        <v>0</v>
      </c>
      <c r="N21" s="121">
        <f>IF(AND('Sièges (R7)'!$AB$21&gt;0,'Suffrages (R8)'!N21='Suffrages (R8)'!$AA$21),1,0)</f>
        <v>0</v>
      </c>
      <c r="O21" s="121">
        <f>IF(AND('Sièges (R7)'!$AB$21&gt;0,'Suffrages (R8)'!O21='Suffrages (R8)'!$AA$21),1,0)</f>
        <v>0</v>
      </c>
      <c r="P21" s="121">
        <f>IF(AND('Sièges (R7)'!$AB$21&gt;0,'Suffrages (R8)'!P21='Suffrages (R8)'!$AA$21),1,0)</f>
        <v>0</v>
      </c>
      <c r="Q21" s="121">
        <f>IF(AND('Sièges (R7)'!$AB$21&gt;0,'Suffrages (R8)'!Q21='Suffrages (R8)'!$AA$21),1,0)</f>
        <v>0</v>
      </c>
      <c r="R21" s="121">
        <f>IF(AND('Sièges (R7)'!$AB$21&gt;0,'Suffrages (R8)'!R21='Suffrages (R8)'!$AA$21),1,0)</f>
        <v>0</v>
      </c>
      <c r="S21" s="121">
        <f>IF(AND('Sièges (R7)'!$AB$21&gt;0,'Suffrages (R8)'!S21='Suffrages (R8)'!$AA$21),1,0)</f>
        <v>0</v>
      </c>
      <c r="T21" s="121">
        <f>IF(AND('Sièges (R7)'!$AB$21&gt;0,'Suffrages (R8)'!T21='Suffrages (R8)'!$AA$21),1,0)</f>
        <v>0</v>
      </c>
      <c r="U21" s="121">
        <f>IF(AND('Sièges (R7)'!$AB$21&gt;0,'Suffrages (R8)'!U21='Suffrages (R8)'!$AA$21),1,0)</f>
        <v>0</v>
      </c>
      <c r="V21" s="121">
        <f>IF(AND('Sièges (R7)'!$AB$21&gt;0,'Suffrages (R8)'!V21='Suffrages (R8)'!$AA$21),1,0)</f>
        <v>0</v>
      </c>
      <c r="W21" s="121">
        <f>IF(AND('Sièges (R7)'!$AB$21&gt;0,'Suffrages (R8)'!W21='Suffrages (R8)'!$AA$21),1,0)</f>
        <v>0</v>
      </c>
      <c r="X21" s="121">
        <f>IF(AND('Sièges (R7)'!$AB$21&gt;0,'Suffrages (R8)'!X21='Suffrages (R8)'!$AA$21),1,0)</f>
        <v>0</v>
      </c>
      <c r="Y21" s="121">
        <f>IF(AND('Sièges (R7)'!$AB$21&gt;0,'Suffrages (R8)'!Y21='Suffrages (R8)'!$AA$21),1,0)</f>
        <v>0</v>
      </c>
      <c r="Z21" s="121">
        <f>IF(AND('Sièges (R7)'!$AB$21&gt;0,'Suffrages (R8)'!Z21='Suffrages (R8)'!$AA$21),1,0)</f>
        <v>0</v>
      </c>
      <c r="AA21" s="119">
        <f t="shared" si="0"/>
        <v>0</v>
      </c>
      <c r="AB21" s="120">
        <f>'Sièges (R7)'!AB21-AA21</f>
        <v>0</v>
      </c>
    </row>
    <row r="22" spans="1:28" ht="18">
      <c r="A22" s="118" t="s">
        <v>61</v>
      </c>
      <c r="B22" s="121">
        <f>IF(AND('Sièges (R7)'!$AB$22&gt;0,'Suffrages (R8)'!B22='Suffrages (R8)'!$AA$22),1,0)</f>
        <v>0</v>
      </c>
      <c r="C22" s="121">
        <f>IF(AND('Sièges (R7)'!$AB$22&gt;0,'Suffrages (R8)'!C22='Suffrages (R8)'!$AA$22),1,0)</f>
        <v>0</v>
      </c>
      <c r="D22" s="121">
        <f>IF(AND('Sièges (R7)'!$AB$22&gt;0,'Suffrages (R8)'!D22='Suffrages (R8)'!$AA$22),1,0)</f>
        <v>0</v>
      </c>
      <c r="E22" s="121">
        <f>IF(AND('Sièges (R7)'!$AB$22&gt;0,'Suffrages (R8)'!E22='Suffrages (R8)'!$AA$22),1,0)</f>
        <v>0</v>
      </c>
      <c r="F22" s="121">
        <f>IF(AND('Sièges (R7)'!$AB$22&gt;0,'Suffrages (R8)'!F22='Suffrages (R8)'!$AA$22),1,0)</f>
        <v>0</v>
      </c>
      <c r="G22" s="121">
        <f>IF(AND('Sièges (R7)'!$AB$22&gt;0,'Suffrages (R8)'!G22='Suffrages (R8)'!$AA$22),1,0)</f>
        <v>0</v>
      </c>
      <c r="H22" s="121">
        <f>IF(AND('Sièges (R7)'!$AB$22&gt;0,'Suffrages (R8)'!H22='Suffrages (R8)'!$AA$22),1,0)</f>
        <v>0</v>
      </c>
      <c r="I22" s="121">
        <f>IF(AND('Sièges (R7)'!$AB$22&gt;0,'Suffrages (R8)'!I22='Suffrages (R8)'!$AA$22),1,0)</f>
        <v>0</v>
      </c>
      <c r="J22" s="121">
        <f>IF(AND('Sièges (R7)'!$AB$22&gt;0,'Suffrages (R8)'!J22='Suffrages (R8)'!$AA$22),1,0)</f>
        <v>0</v>
      </c>
      <c r="K22" s="121">
        <f>IF(AND('Sièges (R7)'!$AB$22&gt;0,'Suffrages (R8)'!K22='Suffrages (R8)'!$AA$22),1,0)</f>
        <v>0</v>
      </c>
      <c r="L22" s="121">
        <f>IF(AND('Sièges (R7)'!$AB$22&gt;0,'Suffrages (R8)'!L22='Suffrages (R8)'!$AA$22),1,0)</f>
        <v>0</v>
      </c>
      <c r="M22" s="121">
        <f>IF(AND('Sièges (R7)'!$AB$22&gt;0,'Suffrages (R8)'!M22='Suffrages (R8)'!$AA$22),1,0)</f>
        <v>0</v>
      </c>
      <c r="N22" s="121">
        <f>IF(AND('Sièges (R7)'!$AB$22&gt;0,'Suffrages (R8)'!N22='Suffrages (R8)'!$AA$22),1,0)</f>
        <v>0</v>
      </c>
      <c r="O22" s="121">
        <f>IF(AND('Sièges (R7)'!$AB$22&gt;0,'Suffrages (R8)'!O22='Suffrages (R8)'!$AA$22),1,0)</f>
        <v>0</v>
      </c>
      <c r="P22" s="121">
        <f>IF(AND('Sièges (R7)'!$AB$22&gt;0,'Suffrages (R8)'!P22='Suffrages (R8)'!$AA$22),1,0)</f>
        <v>0</v>
      </c>
      <c r="Q22" s="121">
        <f>IF(AND('Sièges (R7)'!$AB$22&gt;0,'Suffrages (R8)'!Q22='Suffrages (R8)'!$AA$22),1,0)</f>
        <v>0</v>
      </c>
      <c r="R22" s="121">
        <f>IF(AND('Sièges (R7)'!$AB$22&gt;0,'Suffrages (R8)'!R22='Suffrages (R8)'!$AA$22),1,0)</f>
        <v>0</v>
      </c>
      <c r="S22" s="121">
        <f>IF(AND('Sièges (R7)'!$AB$22&gt;0,'Suffrages (R8)'!S22='Suffrages (R8)'!$AA$22),1,0)</f>
        <v>0</v>
      </c>
      <c r="T22" s="121">
        <f>IF(AND('Sièges (R7)'!$AB$22&gt;0,'Suffrages (R8)'!T22='Suffrages (R8)'!$AA$22),1,0)</f>
        <v>0</v>
      </c>
      <c r="U22" s="121">
        <f>IF(AND('Sièges (R7)'!$AB$22&gt;0,'Suffrages (R8)'!U22='Suffrages (R8)'!$AA$22),1,0)</f>
        <v>0</v>
      </c>
      <c r="V22" s="121">
        <f>IF(AND('Sièges (R7)'!$AB$22&gt;0,'Suffrages (R8)'!V22='Suffrages (R8)'!$AA$22),1,0)</f>
        <v>0</v>
      </c>
      <c r="W22" s="121">
        <f>IF(AND('Sièges (R7)'!$AB$22&gt;0,'Suffrages (R8)'!W22='Suffrages (R8)'!$AA$22),1,0)</f>
        <v>0</v>
      </c>
      <c r="X22" s="121">
        <f>IF(AND('Sièges (R7)'!$AB$22&gt;0,'Suffrages (R8)'!X22='Suffrages (R8)'!$AA$22),1,0)</f>
        <v>0</v>
      </c>
      <c r="Y22" s="121">
        <f>IF(AND('Sièges (R7)'!$AB$22&gt;0,'Suffrages (R8)'!Y22='Suffrages (R8)'!$AA$22),1,0)</f>
        <v>0</v>
      </c>
      <c r="Z22" s="121">
        <f>IF(AND('Sièges (R7)'!$AB$22&gt;0,'Suffrages (R8)'!Z22='Suffrages (R8)'!$AA$22),1,0)</f>
        <v>0</v>
      </c>
      <c r="AA22" s="119">
        <f t="shared" si="0"/>
        <v>0</v>
      </c>
      <c r="AB22" s="120">
        <f>'Sièges (R7)'!AB22-AA22</f>
        <v>0</v>
      </c>
    </row>
    <row r="23" spans="1:28" ht="18">
      <c r="A23" s="118" t="s">
        <v>62</v>
      </c>
      <c r="B23" s="121">
        <f>IF(AND('Sièges (R7)'!$AB$23&gt;0,'Suffrages (R8)'!B23='Suffrages (R8)'!$AA$23),1,0)</f>
        <v>0</v>
      </c>
      <c r="C23" s="121">
        <f>IF(AND('Sièges (R7)'!$AB$23&gt;0,'Suffrages (R8)'!C23='Suffrages (R8)'!$AA$23),1,0)</f>
        <v>0</v>
      </c>
      <c r="D23" s="121">
        <f>IF(AND('Sièges (R7)'!$AB$23&gt;0,'Suffrages (R8)'!D23='Suffrages (R8)'!$AA$23),1,0)</f>
        <v>0</v>
      </c>
      <c r="E23" s="121">
        <f>IF(AND('Sièges (R7)'!$AB$23&gt;0,'Suffrages (R8)'!E23='Suffrages (R8)'!$AA$23),1,0)</f>
        <v>0</v>
      </c>
      <c r="F23" s="121">
        <f>IF(AND('Sièges (R7)'!$AB$23&gt;0,'Suffrages (R8)'!F23='Suffrages (R8)'!$AA$23),1,0)</f>
        <v>0</v>
      </c>
      <c r="G23" s="121">
        <f>IF(AND('Sièges (R7)'!$AB$23&gt;0,'Suffrages (R8)'!G23='Suffrages (R8)'!$AA$23),1,0)</f>
        <v>0</v>
      </c>
      <c r="H23" s="121">
        <f>IF(AND('Sièges (R7)'!$AB$23&gt;0,'Suffrages (R8)'!H23='Suffrages (R8)'!$AA$23),1,0)</f>
        <v>0</v>
      </c>
      <c r="I23" s="121">
        <f>IF(AND('Sièges (R7)'!$AB$23&gt;0,'Suffrages (R8)'!I23='Suffrages (R8)'!$AA$23),1,0)</f>
        <v>0</v>
      </c>
      <c r="J23" s="121">
        <f>IF(AND('Sièges (R7)'!$AB$23&gt;0,'Suffrages (R8)'!J23='Suffrages (R8)'!$AA$23),1,0)</f>
        <v>0</v>
      </c>
      <c r="K23" s="121">
        <f>IF(AND('Sièges (R7)'!$AB$23&gt;0,'Suffrages (R8)'!K23='Suffrages (R8)'!$AA$23),1,0)</f>
        <v>0</v>
      </c>
      <c r="L23" s="121">
        <f>IF(AND('Sièges (R7)'!$AB$23&gt;0,'Suffrages (R8)'!L23='Suffrages (R8)'!$AA$23),1,0)</f>
        <v>0</v>
      </c>
      <c r="M23" s="121">
        <f>IF(AND('Sièges (R7)'!$AB$23&gt;0,'Suffrages (R8)'!M23='Suffrages (R8)'!$AA$23),1,0)</f>
        <v>0</v>
      </c>
      <c r="N23" s="121">
        <f>IF(AND('Sièges (R7)'!$AB$23&gt;0,'Suffrages (R8)'!N23='Suffrages (R8)'!$AA$23),1,0)</f>
        <v>0</v>
      </c>
      <c r="O23" s="121">
        <f>IF(AND('Sièges (R7)'!$AB$23&gt;0,'Suffrages (R8)'!O23='Suffrages (R8)'!$AA$23),1,0)</f>
        <v>0</v>
      </c>
      <c r="P23" s="121">
        <f>IF(AND('Sièges (R7)'!$AB$23&gt;0,'Suffrages (R8)'!P23='Suffrages (R8)'!$AA$23),1,0)</f>
        <v>0</v>
      </c>
      <c r="Q23" s="121">
        <f>IF(AND('Sièges (R7)'!$AB$23&gt;0,'Suffrages (R8)'!Q23='Suffrages (R8)'!$AA$23),1,0)</f>
        <v>0</v>
      </c>
      <c r="R23" s="121">
        <f>IF(AND('Sièges (R7)'!$AB$23&gt;0,'Suffrages (R8)'!R23='Suffrages (R8)'!$AA$23),1,0)</f>
        <v>0</v>
      </c>
      <c r="S23" s="121">
        <f>IF(AND('Sièges (R7)'!$AB$23&gt;0,'Suffrages (R8)'!S23='Suffrages (R8)'!$AA$23),1,0)</f>
        <v>0</v>
      </c>
      <c r="T23" s="121">
        <f>IF(AND('Sièges (R7)'!$AB$23&gt;0,'Suffrages (R8)'!T23='Suffrages (R8)'!$AA$23),1,0)</f>
        <v>0</v>
      </c>
      <c r="U23" s="121">
        <f>IF(AND('Sièges (R7)'!$AB$23&gt;0,'Suffrages (R8)'!U23='Suffrages (R8)'!$AA$23),1,0)</f>
        <v>0</v>
      </c>
      <c r="V23" s="121">
        <f>IF(AND('Sièges (R7)'!$AB$23&gt;0,'Suffrages (R8)'!V23='Suffrages (R8)'!$AA$23),1,0)</f>
        <v>0</v>
      </c>
      <c r="W23" s="121">
        <f>IF(AND('Sièges (R7)'!$AB$23&gt;0,'Suffrages (R8)'!W23='Suffrages (R8)'!$AA$23),1,0)</f>
        <v>0</v>
      </c>
      <c r="X23" s="121">
        <f>IF(AND('Sièges (R7)'!$AB$23&gt;0,'Suffrages (R8)'!X23='Suffrages (R8)'!$AA$23),1,0)</f>
        <v>0</v>
      </c>
      <c r="Y23" s="121">
        <f>IF(AND('Sièges (R7)'!$AB$23&gt;0,'Suffrages (R8)'!Y23='Suffrages (R8)'!$AA$23),1,0)</f>
        <v>0</v>
      </c>
      <c r="Z23" s="121">
        <f>IF(AND('Sièges (R7)'!$AB$23&gt;0,'Suffrages (R8)'!Z23='Suffrages (R8)'!$AA$23),1,0)</f>
        <v>0</v>
      </c>
      <c r="AA23" s="119">
        <f t="shared" si="0"/>
        <v>0</v>
      </c>
      <c r="AB23" s="120">
        <f>'Sièges (R7)'!AB23-AA23</f>
        <v>0</v>
      </c>
    </row>
    <row r="24" spans="1:28" ht="18">
      <c r="A24" s="118" t="s">
        <v>63</v>
      </c>
      <c r="B24" s="121">
        <f>IF(AND('Sièges (R7)'!$AB$24&gt;0,'Suffrages (R8)'!B24='Suffrages (R8)'!$AA$24),1,0)</f>
        <v>0</v>
      </c>
      <c r="C24" s="121">
        <f>IF(AND('Sièges (R7)'!$AB$24&gt;0,'Suffrages (R8)'!C24='Suffrages (R8)'!$AA$24),1,0)</f>
        <v>0</v>
      </c>
      <c r="D24" s="121">
        <f>IF(AND('Sièges (R7)'!$AB$24&gt;0,'Suffrages (R8)'!D24='Suffrages (R8)'!$AA$24),1,0)</f>
        <v>0</v>
      </c>
      <c r="E24" s="121">
        <f>IF(AND('Sièges (R7)'!$AB$24&gt;0,'Suffrages (R8)'!E24='Suffrages (R8)'!$AA$24),1,0)</f>
        <v>0</v>
      </c>
      <c r="F24" s="121">
        <f>IF(AND('Sièges (R7)'!$AB$24&gt;0,'Suffrages (R8)'!F24='Suffrages (R8)'!$AA$24),1,0)</f>
        <v>0</v>
      </c>
      <c r="G24" s="121">
        <f>IF(AND('Sièges (R7)'!$AB$24&gt;0,'Suffrages (R8)'!G24='Suffrages (R8)'!$AA$24),1,0)</f>
        <v>0</v>
      </c>
      <c r="H24" s="121">
        <f>IF(AND('Sièges (R7)'!$AB$24&gt;0,'Suffrages (R8)'!H24='Suffrages (R8)'!$AA$24),1,0)</f>
        <v>0</v>
      </c>
      <c r="I24" s="121">
        <f>IF(AND('Sièges (R7)'!$AB$24&gt;0,'Suffrages (R8)'!I24='Suffrages (R8)'!$AA$24),1,0)</f>
        <v>0</v>
      </c>
      <c r="J24" s="121">
        <f>IF(AND('Sièges (R7)'!$AB$24&gt;0,'Suffrages (R8)'!J24='Suffrages (R8)'!$AA$24),1,0)</f>
        <v>0</v>
      </c>
      <c r="K24" s="121">
        <f>IF(AND('Sièges (R7)'!$AB$24&gt;0,'Suffrages (R8)'!K24='Suffrages (R8)'!$AA$24),1,0)</f>
        <v>0</v>
      </c>
      <c r="L24" s="121">
        <f>IF(AND('Sièges (R7)'!$AB$24&gt;0,'Suffrages (R8)'!L24='Suffrages (R8)'!$AA$24),1,0)</f>
        <v>0</v>
      </c>
      <c r="M24" s="121">
        <f>IF(AND('Sièges (R7)'!$AB$24&gt;0,'Suffrages (R8)'!M24='Suffrages (R8)'!$AA$24),1,0)</f>
        <v>0</v>
      </c>
      <c r="N24" s="121">
        <f>IF(AND('Sièges (R7)'!$AB$24&gt;0,'Suffrages (R8)'!N24='Suffrages (R8)'!$AA$24),1,0)</f>
        <v>0</v>
      </c>
      <c r="O24" s="121">
        <f>IF(AND('Sièges (R7)'!$AB$24&gt;0,'Suffrages (R8)'!O24='Suffrages (R8)'!$AA$24),1,0)</f>
        <v>0</v>
      </c>
      <c r="P24" s="121">
        <f>IF(AND('Sièges (R7)'!$AB$24&gt;0,'Suffrages (R8)'!P24='Suffrages (R8)'!$AA$24),1,0)</f>
        <v>0</v>
      </c>
      <c r="Q24" s="121">
        <f>IF(AND('Sièges (R7)'!$AB$24&gt;0,'Suffrages (R8)'!Q24='Suffrages (R8)'!$AA$24),1,0)</f>
        <v>0</v>
      </c>
      <c r="R24" s="121">
        <f>IF(AND('Sièges (R7)'!$AB$24&gt;0,'Suffrages (R8)'!R24='Suffrages (R8)'!$AA$24),1,0)</f>
        <v>0</v>
      </c>
      <c r="S24" s="121">
        <f>IF(AND('Sièges (R7)'!$AB$24&gt;0,'Suffrages (R8)'!S24='Suffrages (R8)'!$AA$24),1,0)</f>
        <v>0</v>
      </c>
      <c r="T24" s="121">
        <f>IF(AND('Sièges (R7)'!$AB$24&gt;0,'Suffrages (R8)'!T24='Suffrages (R8)'!$AA$24),1,0)</f>
        <v>0</v>
      </c>
      <c r="U24" s="121">
        <f>IF(AND('Sièges (R7)'!$AB$24&gt;0,'Suffrages (R8)'!U24='Suffrages (R8)'!$AA$24),1,0)</f>
        <v>0</v>
      </c>
      <c r="V24" s="121">
        <f>IF(AND('Sièges (R7)'!$AB$24&gt;0,'Suffrages (R8)'!V24='Suffrages (R8)'!$AA$24),1,0)</f>
        <v>0</v>
      </c>
      <c r="W24" s="121">
        <f>IF(AND('Sièges (R7)'!$AB$24&gt;0,'Suffrages (R8)'!W24='Suffrages (R8)'!$AA$24),1,0)</f>
        <v>0</v>
      </c>
      <c r="X24" s="121">
        <f>IF(AND('Sièges (R7)'!$AB$24&gt;0,'Suffrages (R8)'!X24='Suffrages (R8)'!$AA$24),1,0)</f>
        <v>0</v>
      </c>
      <c r="Y24" s="121">
        <f>IF(AND('Sièges (R7)'!$AB$24&gt;0,'Suffrages (R8)'!Y24='Suffrages (R8)'!$AA$24),1,0)</f>
        <v>0</v>
      </c>
      <c r="Z24" s="121">
        <f>IF(AND('Sièges (R7)'!$AB$24&gt;0,'Suffrages (R8)'!Z24='Suffrages (R8)'!$AA$24),1,0)</f>
        <v>0</v>
      </c>
      <c r="AA24" s="119">
        <f t="shared" si="0"/>
        <v>0</v>
      </c>
      <c r="AB24" s="120">
        <f>'Sièges (R7)'!AB24-AA24</f>
        <v>0</v>
      </c>
    </row>
    <row r="25" spans="1:28" ht="18">
      <c r="A25" s="118" t="s">
        <v>64</v>
      </c>
      <c r="B25" s="121">
        <f>IF(AND('Sièges (R7)'!$AB$25&gt;0,'Suffrages (R8)'!B25='Suffrages (R8)'!$AA$25),1,0)</f>
        <v>0</v>
      </c>
      <c r="C25" s="121">
        <f>IF(AND('Sièges (R7)'!$AB$25&gt;0,'Suffrages (R8)'!C25='Suffrages (R8)'!$AA$25),1,0)</f>
        <v>0</v>
      </c>
      <c r="D25" s="121">
        <f>IF(AND('Sièges (R7)'!$AB$25&gt;0,'Suffrages (R8)'!D25='Suffrages (R8)'!$AA$25),1,0)</f>
        <v>0</v>
      </c>
      <c r="E25" s="121">
        <f>IF(AND('Sièges (R7)'!$AB$25&gt;0,'Suffrages (R8)'!E25='Suffrages (R8)'!$AA$25),1,0)</f>
        <v>0</v>
      </c>
      <c r="F25" s="121">
        <f>IF(AND('Sièges (R7)'!$AB$25&gt;0,'Suffrages (R8)'!F25='Suffrages (R8)'!$AA$25),1,0)</f>
        <v>0</v>
      </c>
      <c r="G25" s="121">
        <f>IF(AND('Sièges (R7)'!$AB$25&gt;0,'Suffrages (R8)'!G25='Suffrages (R8)'!$AA$25),1,0)</f>
        <v>0</v>
      </c>
      <c r="H25" s="121">
        <f>IF(AND('Sièges (R7)'!$AB$25&gt;0,'Suffrages (R8)'!H25='Suffrages (R8)'!$AA$25),1,0)</f>
        <v>0</v>
      </c>
      <c r="I25" s="121">
        <f>IF(AND('Sièges (R7)'!$AB$25&gt;0,'Suffrages (R8)'!I25='Suffrages (R8)'!$AA$25),1,0)</f>
        <v>0</v>
      </c>
      <c r="J25" s="121">
        <f>IF(AND('Sièges (R7)'!$AB$25&gt;0,'Suffrages (R8)'!J25='Suffrages (R8)'!$AA$25),1,0)</f>
        <v>0</v>
      </c>
      <c r="K25" s="121">
        <f>IF(AND('Sièges (R7)'!$AB$25&gt;0,'Suffrages (R8)'!K25='Suffrages (R8)'!$AA$25),1,0)</f>
        <v>0</v>
      </c>
      <c r="L25" s="121">
        <f>IF(AND('Sièges (R7)'!$AB$25&gt;0,'Suffrages (R8)'!L25='Suffrages (R8)'!$AA$25),1,0)</f>
        <v>0</v>
      </c>
      <c r="M25" s="121">
        <f>IF(AND('Sièges (R7)'!$AB$25&gt;0,'Suffrages (R8)'!M25='Suffrages (R8)'!$AA$25),1,0)</f>
        <v>0</v>
      </c>
      <c r="N25" s="121">
        <f>IF(AND('Sièges (R7)'!$AB$25&gt;0,'Suffrages (R8)'!N25='Suffrages (R8)'!$AA$25),1,0)</f>
        <v>0</v>
      </c>
      <c r="O25" s="121">
        <f>IF(AND('Sièges (R7)'!$AB$25&gt;0,'Suffrages (R8)'!O25='Suffrages (R8)'!$AA$25),1,0)</f>
        <v>0</v>
      </c>
      <c r="P25" s="121">
        <f>IF(AND('Sièges (R7)'!$AB$25&gt;0,'Suffrages (R8)'!P25='Suffrages (R8)'!$AA$25),1,0)</f>
        <v>0</v>
      </c>
      <c r="Q25" s="121">
        <f>IF(AND('Sièges (R7)'!$AB$25&gt;0,'Suffrages (R8)'!Q25='Suffrages (R8)'!$AA$25),1,0)</f>
        <v>0</v>
      </c>
      <c r="R25" s="121">
        <f>IF(AND('Sièges (R7)'!$AB$25&gt;0,'Suffrages (R8)'!R25='Suffrages (R8)'!$AA$25),1,0)</f>
        <v>0</v>
      </c>
      <c r="S25" s="121">
        <f>IF(AND('Sièges (R7)'!$AB$25&gt;0,'Suffrages (R8)'!S25='Suffrages (R8)'!$AA$25),1,0)</f>
        <v>0</v>
      </c>
      <c r="T25" s="121">
        <f>IF(AND('Sièges (R7)'!$AB$25&gt;0,'Suffrages (R8)'!T25='Suffrages (R8)'!$AA$25),1,0)</f>
        <v>0</v>
      </c>
      <c r="U25" s="121">
        <f>IF(AND('Sièges (R7)'!$AB$25&gt;0,'Suffrages (R8)'!U25='Suffrages (R8)'!$AA$25),1,0)</f>
        <v>0</v>
      </c>
      <c r="V25" s="121">
        <f>IF(AND('Sièges (R7)'!$AB$25&gt;0,'Suffrages (R8)'!V25='Suffrages (R8)'!$AA$25),1,0)</f>
        <v>0</v>
      </c>
      <c r="W25" s="121">
        <f>IF(AND('Sièges (R7)'!$AB$25&gt;0,'Suffrages (R8)'!W25='Suffrages (R8)'!$AA$25),1,0)</f>
        <v>0</v>
      </c>
      <c r="X25" s="121">
        <f>IF(AND('Sièges (R7)'!$AB$25&gt;0,'Suffrages (R8)'!X25='Suffrages (R8)'!$AA$25),1,0)</f>
        <v>0</v>
      </c>
      <c r="Y25" s="121">
        <f>IF(AND('Sièges (R7)'!$AB$25&gt;0,'Suffrages (R8)'!Y25='Suffrages (R8)'!$AA$25),1,0)</f>
        <v>0</v>
      </c>
      <c r="Z25" s="121">
        <f>IF(AND('Sièges (R7)'!$AB$25&gt;0,'Suffrages (R8)'!Z25='Suffrages (R8)'!$AA$25),1,0)</f>
        <v>0</v>
      </c>
      <c r="AA25" s="119">
        <f t="shared" si="0"/>
        <v>0</v>
      </c>
      <c r="AB25" s="120">
        <f>'Sièges (R7)'!AB25-AA25</f>
        <v>0</v>
      </c>
    </row>
    <row r="26" spans="1:28" ht="18">
      <c r="A26" s="118" t="s">
        <v>65</v>
      </c>
      <c r="B26" s="121">
        <f>IF(AND('Sièges (R7)'!$AB$26&gt;0,'Suffrages (R8)'!B26='Suffrages (R8)'!$AA$26),1,0)</f>
        <v>0</v>
      </c>
      <c r="C26" s="121">
        <f>IF(AND('Sièges (R7)'!$AB$26&gt;0,'Suffrages (R8)'!C26='Suffrages (R8)'!$AA$26),1,0)</f>
        <v>0</v>
      </c>
      <c r="D26" s="121">
        <f>IF(AND('Sièges (R7)'!$AB$26&gt;0,'Suffrages (R8)'!D26='Suffrages (R8)'!$AA$26),1,0)</f>
        <v>0</v>
      </c>
      <c r="E26" s="121">
        <f>IF(AND('Sièges (R7)'!$AB$26&gt;0,'Suffrages (R8)'!E26='Suffrages (R8)'!$AA$26),1,0)</f>
        <v>0</v>
      </c>
      <c r="F26" s="121">
        <f>IF(AND('Sièges (R7)'!$AB$26&gt;0,'Suffrages (R8)'!F26='Suffrages (R8)'!$AA$26),1,0)</f>
        <v>0</v>
      </c>
      <c r="G26" s="121">
        <f>IF(AND('Sièges (R7)'!$AB$26&gt;0,'Suffrages (R8)'!G26='Suffrages (R8)'!$AA$26),1,0)</f>
        <v>0</v>
      </c>
      <c r="H26" s="121">
        <f>IF(AND('Sièges (R7)'!$AB$26&gt;0,'Suffrages (R8)'!H26='Suffrages (R8)'!$AA$26),1,0)</f>
        <v>0</v>
      </c>
      <c r="I26" s="121">
        <f>IF(AND('Sièges (R7)'!$AB$26&gt;0,'Suffrages (R8)'!I26='Suffrages (R8)'!$AA$26),1,0)</f>
        <v>0</v>
      </c>
      <c r="J26" s="121">
        <f>IF(AND('Sièges (R7)'!$AB$26&gt;0,'Suffrages (R8)'!J26='Suffrages (R8)'!$AA$26),1,0)</f>
        <v>0</v>
      </c>
      <c r="K26" s="121">
        <f>IF(AND('Sièges (R7)'!$AB$26&gt;0,'Suffrages (R8)'!K26='Suffrages (R8)'!$AA$26),1,0)</f>
        <v>0</v>
      </c>
      <c r="L26" s="121">
        <f>IF(AND('Sièges (R7)'!$AB$26&gt;0,'Suffrages (R8)'!L26='Suffrages (R8)'!$AA$26),1,0)</f>
        <v>0</v>
      </c>
      <c r="M26" s="121">
        <f>IF(AND('Sièges (R7)'!$AB$26&gt;0,'Suffrages (R8)'!M26='Suffrages (R8)'!$AA$26),1,0)</f>
        <v>0</v>
      </c>
      <c r="N26" s="121">
        <f>IF(AND('Sièges (R7)'!$AB$26&gt;0,'Suffrages (R8)'!N26='Suffrages (R8)'!$AA$26),1,0)</f>
        <v>0</v>
      </c>
      <c r="O26" s="121">
        <f>IF(AND('Sièges (R7)'!$AB$26&gt;0,'Suffrages (R8)'!O26='Suffrages (R8)'!$AA$26),1,0)</f>
        <v>0</v>
      </c>
      <c r="P26" s="121">
        <f>IF(AND('Sièges (R7)'!$AB$26&gt;0,'Suffrages (R8)'!P26='Suffrages (R8)'!$AA$26),1,0)</f>
        <v>0</v>
      </c>
      <c r="Q26" s="121">
        <f>IF(AND('Sièges (R7)'!$AB$26&gt;0,'Suffrages (R8)'!Q26='Suffrages (R8)'!$AA$26),1,0)</f>
        <v>0</v>
      </c>
      <c r="R26" s="121">
        <f>IF(AND('Sièges (R7)'!$AB$26&gt;0,'Suffrages (R8)'!R26='Suffrages (R8)'!$AA$26),1,0)</f>
        <v>0</v>
      </c>
      <c r="S26" s="121">
        <f>IF(AND('Sièges (R7)'!$AB$26&gt;0,'Suffrages (R8)'!S26='Suffrages (R8)'!$AA$26),1,0)</f>
        <v>0</v>
      </c>
      <c r="T26" s="121">
        <f>IF(AND('Sièges (R7)'!$AB$26&gt;0,'Suffrages (R8)'!T26='Suffrages (R8)'!$AA$26),1,0)</f>
        <v>0</v>
      </c>
      <c r="U26" s="121">
        <f>IF(AND('Sièges (R7)'!$AB$26&gt;0,'Suffrages (R8)'!U26='Suffrages (R8)'!$AA$26),1,0)</f>
        <v>0</v>
      </c>
      <c r="V26" s="121">
        <f>IF(AND('Sièges (R7)'!$AB$26&gt;0,'Suffrages (R8)'!V26='Suffrages (R8)'!$AA$26),1,0)</f>
        <v>0</v>
      </c>
      <c r="W26" s="121">
        <f>IF(AND('Sièges (R7)'!$AB$26&gt;0,'Suffrages (R8)'!W26='Suffrages (R8)'!$AA$26),1,0)</f>
        <v>0</v>
      </c>
      <c r="X26" s="121">
        <f>IF(AND('Sièges (R7)'!$AB$26&gt;0,'Suffrages (R8)'!X26='Suffrages (R8)'!$AA$26),1,0)</f>
        <v>0</v>
      </c>
      <c r="Y26" s="121">
        <f>IF(AND('Sièges (R7)'!$AB$26&gt;0,'Suffrages (R8)'!Y26='Suffrages (R8)'!$AA$26),1,0)</f>
        <v>0</v>
      </c>
      <c r="Z26" s="121">
        <f>IF(AND('Sièges (R7)'!$AB$26&gt;0,'Suffrages (R8)'!Z26='Suffrages (R8)'!$AA$26),1,0)</f>
        <v>0</v>
      </c>
      <c r="AA26" s="119">
        <f t="shared" si="0"/>
        <v>0</v>
      </c>
      <c r="AB26" s="120">
        <f>'Sièges (R7)'!AB26-AA26</f>
        <v>0</v>
      </c>
    </row>
    <row r="27" spans="1:28" ht="18">
      <c r="A27" s="118" t="s">
        <v>66</v>
      </c>
      <c r="B27" s="121">
        <f>IF(AND('Sièges (R7)'!$AB$27&gt;0,'Suffrages (R8)'!B27='Suffrages (R8)'!$AA$27),1,0)</f>
        <v>0</v>
      </c>
      <c r="C27" s="121">
        <f>IF(AND('Sièges (R7)'!$AB$27&gt;0,'Suffrages (R8)'!C27='Suffrages (R8)'!$AA$27),1,0)</f>
        <v>0</v>
      </c>
      <c r="D27" s="121">
        <f>IF(AND('Sièges (R7)'!$AB$27&gt;0,'Suffrages (R8)'!D27='Suffrages (R8)'!$AA$27),1,0)</f>
        <v>0</v>
      </c>
      <c r="E27" s="121">
        <f>IF(AND('Sièges (R7)'!$AB$27&gt;0,'Suffrages (R8)'!E27='Suffrages (R8)'!$AA$27),1,0)</f>
        <v>0</v>
      </c>
      <c r="F27" s="121">
        <f>IF(AND('Sièges (R7)'!$AB$27&gt;0,'Suffrages (R8)'!F27='Suffrages (R8)'!$AA$27),1,0)</f>
        <v>0</v>
      </c>
      <c r="G27" s="121">
        <f>IF(AND('Sièges (R7)'!$AB$27&gt;0,'Suffrages (R8)'!G27='Suffrages (R8)'!$AA$27),1,0)</f>
        <v>0</v>
      </c>
      <c r="H27" s="121">
        <f>IF(AND('Sièges (R7)'!$AB$27&gt;0,'Suffrages (R8)'!H27='Suffrages (R8)'!$AA$27),1,0)</f>
        <v>0</v>
      </c>
      <c r="I27" s="121">
        <f>IF(AND('Sièges (R7)'!$AB$27&gt;0,'Suffrages (R8)'!I27='Suffrages (R8)'!$AA$27),1,0)</f>
        <v>0</v>
      </c>
      <c r="J27" s="121">
        <f>IF(AND('Sièges (R7)'!$AB$27&gt;0,'Suffrages (R8)'!J27='Suffrages (R8)'!$AA$27),1,0)</f>
        <v>0</v>
      </c>
      <c r="K27" s="121">
        <f>IF(AND('Sièges (R7)'!$AB$27&gt;0,'Suffrages (R8)'!K27='Suffrages (R8)'!$AA$27),1,0)</f>
        <v>0</v>
      </c>
      <c r="L27" s="121">
        <f>IF(AND('Sièges (R7)'!$AB$27&gt;0,'Suffrages (R8)'!L27='Suffrages (R8)'!$AA$27),1,0)</f>
        <v>0</v>
      </c>
      <c r="M27" s="121">
        <f>IF(AND('Sièges (R7)'!$AB$27&gt;0,'Suffrages (R8)'!M27='Suffrages (R8)'!$AA$27),1,0)</f>
        <v>0</v>
      </c>
      <c r="N27" s="121">
        <f>IF(AND('Sièges (R7)'!$AB$27&gt;0,'Suffrages (R8)'!N27='Suffrages (R8)'!$AA$27),1,0)</f>
        <v>0</v>
      </c>
      <c r="O27" s="121">
        <f>IF(AND('Sièges (R7)'!$AB$27&gt;0,'Suffrages (R8)'!O27='Suffrages (R8)'!$AA$27),1,0)</f>
        <v>0</v>
      </c>
      <c r="P27" s="121">
        <f>IF(AND('Sièges (R7)'!$AB$27&gt;0,'Suffrages (R8)'!P27='Suffrages (R8)'!$AA$27),1,0)</f>
        <v>0</v>
      </c>
      <c r="Q27" s="121">
        <f>IF(AND('Sièges (R7)'!$AB$27&gt;0,'Suffrages (R8)'!Q27='Suffrages (R8)'!$AA$27),1,0)</f>
        <v>0</v>
      </c>
      <c r="R27" s="121">
        <f>IF(AND('Sièges (R7)'!$AB$27&gt;0,'Suffrages (R8)'!R27='Suffrages (R8)'!$AA$27),1,0)</f>
        <v>0</v>
      </c>
      <c r="S27" s="121">
        <f>IF(AND('Sièges (R7)'!$AB$27&gt;0,'Suffrages (R8)'!S27='Suffrages (R8)'!$AA$27),1,0)</f>
        <v>0</v>
      </c>
      <c r="T27" s="121">
        <f>IF(AND('Sièges (R7)'!$AB$27&gt;0,'Suffrages (R8)'!T27='Suffrages (R8)'!$AA$27),1,0)</f>
        <v>0</v>
      </c>
      <c r="U27" s="121">
        <f>IF(AND('Sièges (R7)'!$AB$27&gt;0,'Suffrages (R8)'!U27='Suffrages (R8)'!$AA$27),1,0)</f>
        <v>0</v>
      </c>
      <c r="V27" s="121">
        <f>IF(AND('Sièges (R7)'!$AB$27&gt;0,'Suffrages (R8)'!V27='Suffrages (R8)'!$AA$27),1,0)</f>
        <v>0</v>
      </c>
      <c r="W27" s="121">
        <f>IF(AND('Sièges (R7)'!$AB$27&gt;0,'Suffrages (R8)'!W27='Suffrages (R8)'!$AA$27),1,0)</f>
        <v>0</v>
      </c>
      <c r="X27" s="121">
        <f>IF(AND('Sièges (R7)'!$AB$27&gt;0,'Suffrages (R8)'!X27='Suffrages (R8)'!$AA$27),1,0)</f>
        <v>0</v>
      </c>
      <c r="Y27" s="121">
        <f>IF(AND('Sièges (R7)'!$AB$27&gt;0,'Suffrages (R8)'!Y27='Suffrages (R8)'!$AA$27),1,0)</f>
        <v>0</v>
      </c>
      <c r="Z27" s="121">
        <f>IF(AND('Sièges (R7)'!$AB$27&gt;0,'Suffrages (R8)'!Z27='Suffrages (R8)'!$AA$27),1,0)</f>
        <v>0</v>
      </c>
      <c r="AA27" s="119">
        <f t="shared" si="0"/>
        <v>0</v>
      </c>
      <c r="AB27" s="120">
        <f>'Sièges (R7)'!AB27-AA27</f>
        <v>0</v>
      </c>
    </row>
    <row r="28" spans="1:28" ht="18">
      <c r="A28" s="118" t="s">
        <v>67</v>
      </c>
      <c r="B28" s="121">
        <f>IF(AND('Sièges (R7)'!$AB$28&gt;0,'Suffrages (R8)'!B28='Suffrages (R8)'!$AA$28),1,0)</f>
        <v>0</v>
      </c>
      <c r="C28" s="121">
        <f>IF(AND('Sièges (R7)'!$AB$28&gt;0,'Suffrages (R8)'!C28='Suffrages (R8)'!$AA$28),1,0)</f>
        <v>0</v>
      </c>
      <c r="D28" s="121">
        <f>IF(AND('Sièges (R7)'!$AB$28&gt;0,'Suffrages (R8)'!D28='Suffrages (R8)'!$AA$28),1,0)</f>
        <v>0</v>
      </c>
      <c r="E28" s="121">
        <f>IF(AND('Sièges (R7)'!$AB$28&gt;0,'Suffrages (R8)'!E28='Suffrages (R8)'!$AA$28),1,0)</f>
        <v>0</v>
      </c>
      <c r="F28" s="121">
        <f>IF(AND('Sièges (R7)'!$AB$28&gt;0,'Suffrages (R8)'!F28='Suffrages (R8)'!$AA$28),1,0)</f>
        <v>0</v>
      </c>
      <c r="G28" s="121">
        <f>IF(AND('Sièges (R7)'!$AB$28&gt;0,'Suffrages (R8)'!G28='Suffrages (R8)'!$AA$28),1,0)</f>
        <v>0</v>
      </c>
      <c r="H28" s="121">
        <f>IF(AND('Sièges (R7)'!$AB$28&gt;0,'Suffrages (R8)'!H28='Suffrages (R8)'!$AA$28),1,0)</f>
        <v>0</v>
      </c>
      <c r="I28" s="121">
        <f>IF(AND('Sièges (R7)'!$AB$28&gt;0,'Suffrages (R8)'!I28='Suffrages (R8)'!$AA$28),1,0)</f>
        <v>0</v>
      </c>
      <c r="J28" s="121">
        <f>IF(AND('Sièges (R7)'!$AB$28&gt;0,'Suffrages (R8)'!J28='Suffrages (R8)'!$AA$28),1,0)</f>
        <v>0</v>
      </c>
      <c r="K28" s="121">
        <f>IF(AND('Sièges (R7)'!$AB$28&gt;0,'Suffrages (R8)'!K28='Suffrages (R8)'!$AA$28),1,0)</f>
        <v>0</v>
      </c>
      <c r="L28" s="121">
        <f>IF(AND('Sièges (R7)'!$AB$28&gt;0,'Suffrages (R8)'!L28='Suffrages (R8)'!$AA$28),1,0)</f>
        <v>0</v>
      </c>
      <c r="M28" s="121">
        <f>IF(AND('Sièges (R7)'!$AB$28&gt;0,'Suffrages (R8)'!M28='Suffrages (R8)'!$AA$28),1,0)</f>
        <v>0</v>
      </c>
      <c r="N28" s="121">
        <f>IF(AND('Sièges (R7)'!$AB$28&gt;0,'Suffrages (R8)'!N28='Suffrages (R8)'!$AA$28),1,0)</f>
        <v>0</v>
      </c>
      <c r="O28" s="121">
        <f>IF(AND('Sièges (R7)'!$AB$28&gt;0,'Suffrages (R8)'!O28='Suffrages (R8)'!$AA$28),1,0)</f>
        <v>0</v>
      </c>
      <c r="P28" s="121">
        <f>IF(AND('Sièges (R7)'!$AB$28&gt;0,'Suffrages (R8)'!P28='Suffrages (R8)'!$AA$28),1,0)</f>
        <v>0</v>
      </c>
      <c r="Q28" s="121">
        <f>IF(AND('Sièges (R7)'!$AB$28&gt;0,'Suffrages (R8)'!Q28='Suffrages (R8)'!$AA$28),1,0)</f>
        <v>0</v>
      </c>
      <c r="R28" s="121">
        <f>IF(AND('Sièges (R7)'!$AB$28&gt;0,'Suffrages (R8)'!R28='Suffrages (R8)'!$AA$28),1,0)</f>
        <v>0</v>
      </c>
      <c r="S28" s="121">
        <f>IF(AND('Sièges (R7)'!$AB$28&gt;0,'Suffrages (R8)'!S28='Suffrages (R8)'!$AA$28),1,0)</f>
        <v>0</v>
      </c>
      <c r="T28" s="121">
        <f>IF(AND('Sièges (R7)'!$AB$28&gt;0,'Suffrages (R8)'!T28='Suffrages (R8)'!$AA$28),1,0)</f>
        <v>0</v>
      </c>
      <c r="U28" s="121">
        <f>IF(AND('Sièges (R7)'!$AB$28&gt;0,'Suffrages (R8)'!U28='Suffrages (R8)'!$AA$28),1,0)</f>
        <v>0</v>
      </c>
      <c r="V28" s="121">
        <f>IF(AND('Sièges (R7)'!$AB$28&gt;0,'Suffrages (R8)'!V28='Suffrages (R8)'!$AA$28),1,0)</f>
        <v>0</v>
      </c>
      <c r="W28" s="121">
        <f>IF(AND('Sièges (R7)'!$AB$28&gt;0,'Suffrages (R8)'!W28='Suffrages (R8)'!$AA$28),1,0)</f>
        <v>0</v>
      </c>
      <c r="X28" s="121">
        <f>IF(AND('Sièges (R7)'!$AB$28&gt;0,'Suffrages (R8)'!X28='Suffrages (R8)'!$AA$28),1,0)</f>
        <v>0</v>
      </c>
      <c r="Y28" s="121">
        <f>IF(AND('Sièges (R7)'!$AB$28&gt;0,'Suffrages (R8)'!Y28='Suffrages (R8)'!$AA$28),1,0)</f>
        <v>0</v>
      </c>
      <c r="Z28" s="121">
        <f>IF(AND('Sièges (R7)'!$AB$28&gt;0,'Suffrages (R8)'!Z28='Suffrages (R8)'!$AA$28),1,0)</f>
        <v>0</v>
      </c>
      <c r="AA28" s="119">
        <f t="shared" si="0"/>
        <v>0</v>
      </c>
      <c r="AB28" s="120">
        <f>'Sièges (R7)'!AB28-AA28</f>
        <v>0</v>
      </c>
    </row>
    <row r="29" spans="1:28" ht="18">
      <c r="A29" s="118" t="s">
        <v>68</v>
      </c>
      <c r="B29" s="121">
        <f>IF(AND('Sièges (R7)'!$AB$29&gt;0,'Suffrages (R8)'!B29='Suffrages (R8)'!$AA$29),1,0)</f>
        <v>0</v>
      </c>
      <c r="C29" s="121">
        <f>IF(AND('Sièges (R7)'!$AB$29&gt;0,'Suffrages (R8)'!C29='Suffrages (R8)'!$AA$29),1,0)</f>
        <v>0</v>
      </c>
      <c r="D29" s="121">
        <f>IF(AND('Sièges (R7)'!$AB$29&gt;0,'Suffrages (R8)'!D29='Suffrages (R8)'!$AA$29),1,0)</f>
        <v>0</v>
      </c>
      <c r="E29" s="121">
        <f>IF(AND('Sièges (R7)'!$AB$29&gt;0,'Suffrages (R8)'!E29='Suffrages (R8)'!$AA$29),1,0)</f>
        <v>0</v>
      </c>
      <c r="F29" s="121">
        <f>IF(AND('Sièges (R7)'!$AB$29&gt;0,'Suffrages (R8)'!F29='Suffrages (R8)'!$AA$29),1,0)</f>
        <v>0</v>
      </c>
      <c r="G29" s="121">
        <f>IF(AND('Sièges (R7)'!$AB$29&gt;0,'Suffrages (R8)'!G29='Suffrages (R8)'!$AA$29),1,0)</f>
        <v>0</v>
      </c>
      <c r="H29" s="121">
        <f>IF(AND('Sièges (R7)'!$AB$29&gt;0,'Suffrages (R8)'!H29='Suffrages (R8)'!$AA$29),1,0)</f>
        <v>0</v>
      </c>
      <c r="I29" s="121">
        <f>IF(AND('Sièges (R7)'!$AB$29&gt;0,'Suffrages (R8)'!I29='Suffrages (R8)'!$AA$29),1,0)</f>
        <v>0</v>
      </c>
      <c r="J29" s="121">
        <f>IF(AND('Sièges (R7)'!$AB$29&gt;0,'Suffrages (R8)'!J29='Suffrages (R8)'!$AA$29),1,0)</f>
        <v>0</v>
      </c>
      <c r="K29" s="121">
        <f>IF(AND('Sièges (R7)'!$AB$29&gt;0,'Suffrages (R8)'!K29='Suffrages (R8)'!$AA$29),1,0)</f>
        <v>0</v>
      </c>
      <c r="L29" s="121">
        <f>IF(AND('Sièges (R7)'!$AB$29&gt;0,'Suffrages (R8)'!L29='Suffrages (R8)'!$AA$29),1,0)</f>
        <v>0</v>
      </c>
      <c r="M29" s="121">
        <f>IF(AND('Sièges (R7)'!$AB$29&gt;0,'Suffrages (R8)'!M29='Suffrages (R8)'!$AA$29),1,0)</f>
        <v>0</v>
      </c>
      <c r="N29" s="121">
        <f>IF(AND('Sièges (R7)'!$AB$29&gt;0,'Suffrages (R8)'!N29='Suffrages (R8)'!$AA$29),1,0)</f>
        <v>0</v>
      </c>
      <c r="O29" s="121">
        <f>IF(AND('Sièges (R7)'!$AB$29&gt;0,'Suffrages (R8)'!O29='Suffrages (R8)'!$AA$29),1,0)</f>
        <v>0</v>
      </c>
      <c r="P29" s="121">
        <f>IF(AND('Sièges (R7)'!$AB$29&gt;0,'Suffrages (R8)'!P29='Suffrages (R8)'!$AA$29),1,0)</f>
        <v>0</v>
      </c>
      <c r="Q29" s="121">
        <f>IF(AND('Sièges (R7)'!$AB$29&gt;0,'Suffrages (R8)'!Q29='Suffrages (R8)'!$AA$29),1,0)</f>
        <v>0</v>
      </c>
      <c r="R29" s="121">
        <f>IF(AND('Sièges (R7)'!$AB$29&gt;0,'Suffrages (R8)'!R29='Suffrages (R8)'!$AA$29),1,0)</f>
        <v>0</v>
      </c>
      <c r="S29" s="121">
        <f>IF(AND('Sièges (R7)'!$AB$29&gt;0,'Suffrages (R8)'!S29='Suffrages (R8)'!$AA$29),1,0)</f>
        <v>0</v>
      </c>
      <c r="T29" s="121">
        <f>IF(AND('Sièges (R7)'!$AB$29&gt;0,'Suffrages (R8)'!T29='Suffrages (R8)'!$AA$29),1,0)</f>
        <v>0</v>
      </c>
      <c r="U29" s="121">
        <f>IF(AND('Sièges (R7)'!$AB$29&gt;0,'Suffrages (R8)'!U29='Suffrages (R8)'!$AA$29),1,0)</f>
        <v>0</v>
      </c>
      <c r="V29" s="121">
        <f>IF(AND('Sièges (R7)'!$AB$29&gt;0,'Suffrages (R8)'!V29='Suffrages (R8)'!$AA$29),1,0)</f>
        <v>0</v>
      </c>
      <c r="W29" s="121">
        <f>IF(AND('Sièges (R7)'!$AB$29&gt;0,'Suffrages (R8)'!W29='Suffrages (R8)'!$AA$29),1,0)</f>
        <v>0</v>
      </c>
      <c r="X29" s="121">
        <f>IF(AND('Sièges (R7)'!$AB$29&gt;0,'Suffrages (R8)'!X29='Suffrages (R8)'!$AA$29),1,0)</f>
        <v>0</v>
      </c>
      <c r="Y29" s="121">
        <f>IF(AND('Sièges (R7)'!$AB$29&gt;0,'Suffrages (R8)'!Y29='Suffrages (R8)'!$AA$29),1,0)</f>
        <v>0</v>
      </c>
      <c r="Z29" s="121">
        <f>IF(AND('Sièges (R7)'!$AB$29&gt;0,'Suffrages (R8)'!Z29='Suffrages (R8)'!$AA$29),1,0)</f>
        <v>0</v>
      </c>
      <c r="AA29" s="119">
        <f t="shared" si="0"/>
        <v>0</v>
      </c>
      <c r="AB29" s="120">
        <f>'Sièges (R7)'!AB29-AA29</f>
        <v>0</v>
      </c>
    </row>
    <row r="30" spans="1:28" ht="18">
      <c r="A30" s="118" t="s">
        <v>69</v>
      </c>
      <c r="B30" s="121">
        <f>IF(AND('Sièges (R7)'!$AB$30&gt;0,'Suffrages (R8)'!B30='Suffrages (R8)'!$AA$30),1,0)</f>
        <v>0</v>
      </c>
      <c r="C30" s="121">
        <f>IF(AND('Sièges (R7)'!$AB$30&gt;0,'Suffrages (R8)'!C30='Suffrages (R8)'!$AA$30),1,0)</f>
        <v>0</v>
      </c>
      <c r="D30" s="121">
        <f>IF(AND('Sièges (R7)'!$AB$30&gt;0,'Suffrages (R8)'!D30='Suffrages (R8)'!$AA$30),1,0)</f>
        <v>0</v>
      </c>
      <c r="E30" s="121">
        <f>IF(AND('Sièges (R7)'!$AB$30&gt;0,'Suffrages (R8)'!E30='Suffrages (R8)'!$AA$30),1,0)</f>
        <v>0</v>
      </c>
      <c r="F30" s="121">
        <f>IF(AND('Sièges (R7)'!$AB$30&gt;0,'Suffrages (R8)'!F30='Suffrages (R8)'!$AA$30),1,0)</f>
        <v>0</v>
      </c>
      <c r="G30" s="121">
        <f>IF(AND('Sièges (R7)'!$AB$30&gt;0,'Suffrages (R8)'!G30='Suffrages (R8)'!$AA$30),1,0)</f>
        <v>0</v>
      </c>
      <c r="H30" s="121">
        <f>IF(AND('Sièges (R7)'!$AB$30&gt;0,'Suffrages (R8)'!H30='Suffrages (R8)'!$AA$30),1,0)</f>
        <v>0</v>
      </c>
      <c r="I30" s="121">
        <f>IF(AND('Sièges (R7)'!$AB$30&gt;0,'Suffrages (R8)'!I30='Suffrages (R8)'!$AA$30),1,0)</f>
        <v>0</v>
      </c>
      <c r="J30" s="121">
        <f>IF(AND('Sièges (R7)'!$AB$30&gt;0,'Suffrages (R8)'!J30='Suffrages (R8)'!$AA$30),1,0)</f>
        <v>0</v>
      </c>
      <c r="K30" s="121">
        <f>IF(AND('Sièges (R7)'!$AB$30&gt;0,'Suffrages (R8)'!K30='Suffrages (R8)'!$AA$30),1,0)</f>
        <v>0</v>
      </c>
      <c r="L30" s="121">
        <f>IF(AND('Sièges (R7)'!$AB$30&gt;0,'Suffrages (R8)'!L30='Suffrages (R8)'!$AA$30),1,0)</f>
        <v>0</v>
      </c>
      <c r="M30" s="121">
        <f>IF(AND('Sièges (R7)'!$AB$30&gt;0,'Suffrages (R8)'!M30='Suffrages (R8)'!$AA$30),1,0)</f>
        <v>0</v>
      </c>
      <c r="N30" s="121">
        <f>IF(AND('Sièges (R7)'!$AB$30&gt;0,'Suffrages (R8)'!N30='Suffrages (R8)'!$AA$30),1,0)</f>
        <v>0</v>
      </c>
      <c r="O30" s="121">
        <f>IF(AND('Sièges (R7)'!$AB$30&gt;0,'Suffrages (R8)'!O30='Suffrages (R8)'!$AA$30),1,0)</f>
        <v>0</v>
      </c>
      <c r="P30" s="121">
        <f>IF(AND('Sièges (R7)'!$AB$30&gt;0,'Suffrages (R8)'!P30='Suffrages (R8)'!$AA$30),1,0)</f>
        <v>0</v>
      </c>
      <c r="Q30" s="121">
        <f>IF(AND('Sièges (R7)'!$AB$30&gt;0,'Suffrages (R8)'!Q30='Suffrages (R8)'!$AA$30),1,0)</f>
        <v>0</v>
      </c>
      <c r="R30" s="121">
        <f>IF(AND('Sièges (R7)'!$AB$30&gt;0,'Suffrages (R8)'!R30='Suffrages (R8)'!$AA$30),1,0)</f>
        <v>0</v>
      </c>
      <c r="S30" s="121">
        <f>IF(AND('Sièges (R7)'!$AB$30&gt;0,'Suffrages (R8)'!S30='Suffrages (R8)'!$AA$30),1,0)</f>
        <v>0</v>
      </c>
      <c r="T30" s="121">
        <f>IF(AND('Sièges (R7)'!$AB$30&gt;0,'Suffrages (R8)'!T30='Suffrages (R8)'!$AA$30),1,0)</f>
        <v>0</v>
      </c>
      <c r="U30" s="121">
        <f>IF(AND('Sièges (R7)'!$AB$30&gt;0,'Suffrages (R8)'!U30='Suffrages (R8)'!$AA$30),1,0)</f>
        <v>0</v>
      </c>
      <c r="V30" s="121">
        <f>IF(AND('Sièges (R7)'!$AB$30&gt;0,'Suffrages (R8)'!V30='Suffrages (R8)'!$AA$30),1,0)</f>
        <v>0</v>
      </c>
      <c r="W30" s="121">
        <f>IF(AND('Sièges (R7)'!$AB$30&gt;0,'Suffrages (R8)'!W30='Suffrages (R8)'!$AA$30),1,0)</f>
        <v>0</v>
      </c>
      <c r="X30" s="121">
        <f>IF(AND('Sièges (R7)'!$AB$30&gt;0,'Suffrages (R8)'!X30='Suffrages (R8)'!$AA$30),1,0)</f>
        <v>0</v>
      </c>
      <c r="Y30" s="121">
        <f>IF(AND('Sièges (R7)'!$AB$30&gt;0,'Suffrages (R8)'!Y30='Suffrages (R8)'!$AA$30),1,0)</f>
        <v>0</v>
      </c>
      <c r="Z30" s="121">
        <f>IF(AND('Sièges (R7)'!$AB$30&gt;0,'Suffrages (R8)'!Z30='Suffrages (R8)'!$AA$30),1,0)</f>
        <v>0</v>
      </c>
      <c r="AA30" s="119">
        <f t="shared" si="0"/>
        <v>0</v>
      </c>
      <c r="AB30" s="120">
        <f>'Sièges (R7)'!AB30-AA30</f>
        <v>0</v>
      </c>
    </row>
    <row r="31" spans="1:28" ht="18">
      <c r="A31" s="118" t="s">
        <v>70</v>
      </c>
      <c r="B31" s="121">
        <f>IF(AND('Sièges (R7)'!$AB$31&gt;0,'Suffrages (R8)'!B31='Suffrages (R8)'!$AA$31),1,0)</f>
        <v>0</v>
      </c>
      <c r="C31" s="121">
        <f>IF(AND('Sièges (R7)'!$AB$31&gt;0,'Suffrages (R8)'!C31='Suffrages (R8)'!$AA$31),1,0)</f>
        <v>0</v>
      </c>
      <c r="D31" s="121">
        <f>IF(AND('Sièges (R7)'!$AB$31&gt;0,'Suffrages (R8)'!D31='Suffrages (R8)'!$AA$31),1,0)</f>
        <v>0</v>
      </c>
      <c r="E31" s="121">
        <f>IF(AND('Sièges (R7)'!$AB$31&gt;0,'Suffrages (R8)'!E31='Suffrages (R8)'!$AA$31),1,0)</f>
        <v>0</v>
      </c>
      <c r="F31" s="121">
        <f>IF(AND('Sièges (R7)'!$AB$31&gt;0,'Suffrages (R8)'!F31='Suffrages (R8)'!$AA$31),1,0)</f>
        <v>0</v>
      </c>
      <c r="G31" s="121">
        <f>IF(AND('Sièges (R7)'!$AB$31&gt;0,'Suffrages (R8)'!G31='Suffrages (R8)'!$AA$31),1,0)</f>
        <v>0</v>
      </c>
      <c r="H31" s="121">
        <f>IF(AND('Sièges (R7)'!$AB$31&gt;0,'Suffrages (R8)'!H31='Suffrages (R8)'!$AA$31),1,0)</f>
        <v>0</v>
      </c>
      <c r="I31" s="121">
        <f>IF(AND('Sièges (R7)'!$AB$31&gt;0,'Suffrages (R8)'!I31='Suffrages (R8)'!$AA$31),1,0)</f>
        <v>0</v>
      </c>
      <c r="J31" s="121">
        <f>IF(AND('Sièges (R7)'!$AB$31&gt;0,'Suffrages (R8)'!J31='Suffrages (R8)'!$AA$31),1,0)</f>
        <v>0</v>
      </c>
      <c r="K31" s="121">
        <f>IF(AND('Sièges (R7)'!$AB$31&gt;0,'Suffrages (R8)'!K31='Suffrages (R8)'!$AA$31),1,0)</f>
        <v>0</v>
      </c>
      <c r="L31" s="121">
        <f>IF(AND('Sièges (R7)'!$AB$31&gt;0,'Suffrages (R8)'!L31='Suffrages (R8)'!$AA$31),1,0)</f>
        <v>0</v>
      </c>
      <c r="M31" s="121">
        <f>IF(AND('Sièges (R7)'!$AB$31&gt;0,'Suffrages (R8)'!M31='Suffrages (R8)'!$AA$31),1,0)</f>
        <v>0</v>
      </c>
      <c r="N31" s="121">
        <f>IF(AND('Sièges (R7)'!$AB$31&gt;0,'Suffrages (R8)'!N31='Suffrages (R8)'!$AA$31),1,0)</f>
        <v>0</v>
      </c>
      <c r="O31" s="121">
        <f>IF(AND('Sièges (R7)'!$AB$31&gt;0,'Suffrages (R8)'!O31='Suffrages (R8)'!$AA$31),1,0)</f>
        <v>0</v>
      </c>
      <c r="P31" s="121">
        <f>IF(AND('Sièges (R7)'!$AB$31&gt;0,'Suffrages (R8)'!P31='Suffrages (R8)'!$AA$31),1,0)</f>
        <v>0</v>
      </c>
      <c r="Q31" s="121">
        <f>IF(AND('Sièges (R7)'!$AB$31&gt;0,'Suffrages (R8)'!Q31='Suffrages (R8)'!$AA$31),1,0)</f>
        <v>0</v>
      </c>
      <c r="R31" s="121">
        <f>IF(AND('Sièges (R7)'!$AB$31&gt;0,'Suffrages (R8)'!R31='Suffrages (R8)'!$AA$31),1,0)</f>
        <v>0</v>
      </c>
      <c r="S31" s="121">
        <f>IF(AND('Sièges (R7)'!$AB$31&gt;0,'Suffrages (R8)'!S31='Suffrages (R8)'!$AA$31),1,0)</f>
        <v>0</v>
      </c>
      <c r="T31" s="121">
        <f>IF(AND('Sièges (R7)'!$AB$31&gt;0,'Suffrages (R8)'!T31='Suffrages (R8)'!$AA$31),1,0)</f>
        <v>0</v>
      </c>
      <c r="U31" s="121">
        <f>IF(AND('Sièges (R7)'!$AB$31&gt;0,'Suffrages (R8)'!U31='Suffrages (R8)'!$AA$31),1,0)</f>
        <v>0</v>
      </c>
      <c r="V31" s="121">
        <f>IF(AND('Sièges (R7)'!$AB$31&gt;0,'Suffrages (R8)'!V31='Suffrages (R8)'!$AA$31),1,0)</f>
        <v>0</v>
      </c>
      <c r="W31" s="121">
        <f>IF(AND('Sièges (R7)'!$AB$31&gt;0,'Suffrages (R8)'!W31='Suffrages (R8)'!$AA$31),1,0)</f>
        <v>0</v>
      </c>
      <c r="X31" s="121">
        <f>IF(AND('Sièges (R7)'!$AB$31&gt;0,'Suffrages (R8)'!X31='Suffrages (R8)'!$AA$31),1,0)</f>
        <v>0</v>
      </c>
      <c r="Y31" s="121">
        <f>IF(AND('Sièges (R7)'!$AB$31&gt;0,'Suffrages (R8)'!Y31='Suffrages (R8)'!$AA$31),1,0)</f>
        <v>0</v>
      </c>
      <c r="Z31" s="121">
        <f>IF(AND('Sièges (R7)'!$AB$31&gt;0,'Suffrages (R8)'!Z31='Suffrages (R8)'!$AA$31),1,0)</f>
        <v>0</v>
      </c>
      <c r="AA31" s="119">
        <f t="shared" si="0"/>
        <v>0</v>
      </c>
      <c r="AB31" s="120">
        <f>'Sièges (R7)'!AB31-AA31</f>
        <v>0</v>
      </c>
    </row>
    <row r="32" spans="1:28" ht="18">
      <c r="A32" s="118" t="s">
        <v>71</v>
      </c>
      <c r="B32" s="121">
        <f>IF(AND('Sièges (R7)'!$AB$32&gt;0,'Suffrages (R8)'!B32='Suffrages (R8)'!$AA$32),1,0)</f>
        <v>0</v>
      </c>
      <c r="C32" s="121">
        <f>IF(AND('Sièges (R7)'!$AB$32&gt;0,'Suffrages (R8)'!C32='Suffrages (R8)'!$AA$32),1,0)</f>
        <v>0</v>
      </c>
      <c r="D32" s="121">
        <f>IF(AND('Sièges (R7)'!$AB$32&gt;0,'Suffrages (R8)'!D32='Suffrages (R8)'!$AA$32),1,0)</f>
        <v>0</v>
      </c>
      <c r="E32" s="121">
        <f>IF(AND('Sièges (R7)'!$AB$32&gt;0,'Suffrages (R8)'!E32='Suffrages (R8)'!$AA$32),1,0)</f>
        <v>0</v>
      </c>
      <c r="F32" s="121">
        <f>IF(AND('Sièges (R7)'!$AB$32&gt;0,'Suffrages (R8)'!F32='Suffrages (R8)'!$AA$32),1,0)</f>
        <v>0</v>
      </c>
      <c r="G32" s="121">
        <f>IF(AND('Sièges (R7)'!$AB$32&gt;0,'Suffrages (R8)'!G32='Suffrages (R8)'!$AA$32),1,0)</f>
        <v>0</v>
      </c>
      <c r="H32" s="121">
        <f>IF(AND('Sièges (R7)'!$AB$32&gt;0,'Suffrages (R8)'!H32='Suffrages (R8)'!$AA$32),1,0)</f>
        <v>0</v>
      </c>
      <c r="I32" s="121">
        <f>IF(AND('Sièges (R7)'!$AB$32&gt;0,'Suffrages (R8)'!I32='Suffrages (R8)'!$AA$32),1,0)</f>
        <v>0</v>
      </c>
      <c r="J32" s="121">
        <f>IF(AND('Sièges (R7)'!$AB$32&gt;0,'Suffrages (R8)'!J32='Suffrages (R8)'!$AA$32),1,0)</f>
        <v>0</v>
      </c>
      <c r="K32" s="121">
        <f>IF(AND('Sièges (R7)'!$AB$32&gt;0,'Suffrages (R8)'!K32='Suffrages (R8)'!$AA$32),1,0)</f>
        <v>0</v>
      </c>
      <c r="L32" s="121">
        <f>IF(AND('Sièges (R7)'!$AB$32&gt;0,'Suffrages (R8)'!L32='Suffrages (R8)'!$AA$32),1,0)</f>
        <v>0</v>
      </c>
      <c r="M32" s="121">
        <f>IF(AND('Sièges (R7)'!$AB$32&gt;0,'Suffrages (R8)'!M32='Suffrages (R8)'!$AA$32),1,0)</f>
        <v>0</v>
      </c>
      <c r="N32" s="121">
        <f>IF(AND('Sièges (R7)'!$AB$32&gt;0,'Suffrages (R8)'!N32='Suffrages (R8)'!$AA$32),1,0)</f>
        <v>0</v>
      </c>
      <c r="O32" s="121">
        <f>IF(AND('Sièges (R7)'!$AB$32&gt;0,'Suffrages (R8)'!O32='Suffrages (R8)'!$AA$32),1,0)</f>
        <v>0</v>
      </c>
      <c r="P32" s="121">
        <f>IF(AND('Sièges (R7)'!$AB$32&gt;0,'Suffrages (R8)'!P32='Suffrages (R8)'!$AA$32),1,0)</f>
        <v>0</v>
      </c>
      <c r="Q32" s="121">
        <f>IF(AND('Sièges (R7)'!$AB$32&gt;0,'Suffrages (R8)'!Q32='Suffrages (R8)'!$AA$32),1,0)</f>
        <v>0</v>
      </c>
      <c r="R32" s="121">
        <f>IF(AND('Sièges (R7)'!$AB$32&gt;0,'Suffrages (R8)'!R32='Suffrages (R8)'!$AA$32),1,0)</f>
        <v>0</v>
      </c>
      <c r="S32" s="121">
        <f>IF(AND('Sièges (R7)'!$AB$32&gt;0,'Suffrages (R8)'!S32='Suffrages (R8)'!$AA$32),1,0)</f>
        <v>0</v>
      </c>
      <c r="T32" s="121">
        <f>IF(AND('Sièges (R7)'!$AB$32&gt;0,'Suffrages (R8)'!T32='Suffrages (R8)'!$AA$32),1,0)</f>
        <v>0</v>
      </c>
      <c r="U32" s="121">
        <f>IF(AND('Sièges (R7)'!$AB$32&gt;0,'Suffrages (R8)'!U32='Suffrages (R8)'!$AA$32),1,0)</f>
        <v>0</v>
      </c>
      <c r="V32" s="121">
        <f>IF(AND('Sièges (R7)'!$AB$32&gt;0,'Suffrages (R8)'!V32='Suffrages (R8)'!$AA$32),1,0)</f>
        <v>0</v>
      </c>
      <c r="W32" s="121">
        <f>IF(AND('Sièges (R7)'!$AB$32&gt;0,'Suffrages (R8)'!W32='Suffrages (R8)'!$AA$32),1,0)</f>
        <v>0</v>
      </c>
      <c r="X32" s="121">
        <f>IF(AND('Sièges (R7)'!$AB$32&gt;0,'Suffrages (R8)'!X32='Suffrages (R8)'!$AA$32),1,0)</f>
        <v>0</v>
      </c>
      <c r="Y32" s="121">
        <f>IF(AND('Sièges (R7)'!$AB$32&gt;0,'Suffrages (R8)'!Y32='Suffrages (R8)'!$AA$32),1,0)</f>
        <v>0</v>
      </c>
      <c r="Z32" s="121">
        <f>IF(AND('Sièges (R7)'!$AB$32&gt;0,'Suffrages (R8)'!Z32='Suffrages (R8)'!$AA$32),1,0)</f>
        <v>0</v>
      </c>
      <c r="AA32" s="119">
        <f t="shared" si="0"/>
        <v>0</v>
      </c>
      <c r="AB32" s="120">
        <f>'Sièges (R7)'!AB32-AA32</f>
        <v>0</v>
      </c>
    </row>
    <row r="33" spans="1:28" ht="31.5" customHeight="1">
      <c r="A33" s="118" t="s">
        <v>201</v>
      </c>
      <c r="B33" s="121">
        <f>IF(AND('Sièges (R7)'!$AB$33&gt;0,'Suffrages (R8)'!B33='Suffrages (R8)'!$AA$33),1,0)</f>
        <v>0</v>
      </c>
      <c r="C33" s="121">
        <f>IF(AND('Sièges (R7)'!$AB$33&gt;0,'Suffrages (R8)'!C33='Suffrages (R8)'!$AA$33),1,0)</f>
        <v>0</v>
      </c>
      <c r="D33" s="121">
        <f>IF(AND('Sièges (R7)'!$AB$33&gt;0,'Suffrages (R8)'!D33='Suffrages (R8)'!$AA$33),1,0)</f>
        <v>0</v>
      </c>
      <c r="E33" s="121">
        <f>IF(AND('Sièges (R7)'!$AB$33&gt;0,'Suffrages (R8)'!E33='Suffrages (R8)'!$AA$33),1,0)</f>
        <v>0</v>
      </c>
      <c r="F33" s="121">
        <f>IF(AND('Sièges (R7)'!$AB$33&gt;0,'Suffrages (R8)'!F33='Suffrages (R8)'!$AA$33),1,0)</f>
        <v>0</v>
      </c>
      <c r="G33" s="121">
        <f>IF(AND('Sièges (R7)'!$AB$33&gt;0,'Suffrages (R8)'!G33='Suffrages (R8)'!$AA$33),1,0)</f>
        <v>0</v>
      </c>
      <c r="H33" s="121">
        <f>IF(AND('Sièges (R7)'!$AB$33&gt;0,'Suffrages (R8)'!H33='Suffrages (R8)'!$AA$33),1,0)</f>
        <v>0</v>
      </c>
      <c r="I33" s="121">
        <f>IF(AND('Sièges (R7)'!$AB$33&gt;0,'Suffrages (R8)'!I33='Suffrages (R8)'!$AA$33),1,0)</f>
        <v>0</v>
      </c>
      <c r="J33" s="121">
        <f>IF(AND('Sièges (R7)'!$AB$33&gt;0,'Suffrages (R8)'!J33='Suffrages (R8)'!$AA$33),1,0)</f>
        <v>0</v>
      </c>
      <c r="K33" s="121">
        <f>IF(AND('Sièges (R7)'!$AB$33&gt;0,'Suffrages (R8)'!K33='Suffrages (R8)'!$AA$33),1,0)</f>
        <v>0</v>
      </c>
      <c r="L33" s="121">
        <f>IF(AND('Sièges (R7)'!$AB$33&gt;0,'Suffrages (R8)'!L33='Suffrages (R8)'!$AA$33),1,0)</f>
        <v>0</v>
      </c>
      <c r="M33" s="121">
        <f>IF(AND('Sièges (R7)'!$AB$33&gt;0,'Suffrages (R8)'!M33='Suffrages (R8)'!$AA$33),1,0)</f>
        <v>0</v>
      </c>
      <c r="N33" s="121">
        <f>IF(AND('Sièges (R7)'!$AB$33&gt;0,'Suffrages (R8)'!N33='Suffrages (R8)'!$AA$33),1,0)</f>
        <v>0</v>
      </c>
      <c r="O33" s="121">
        <f>IF(AND('Sièges (R7)'!$AB$33&gt;0,'Suffrages (R8)'!O33='Suffrages (R8)'!$AA$33),1,0)</f>
        <v>0</v>
      </c>
      <c r="P33" s="121">
        <f>IF(AND('Sièges (R7)'!$AB$33&gt;0,'Suffrages (R8)'!P33='Suffrages (R8)'!$AA$33),1,0)</f>
        <v>0</v>
      </c>
      <c r="Q33" s="121">
        <f>IF(AND('Sièges (R7)'!$AB$33&gt;0,'Suffrages (R8)'!Q33='Suffrages (R8)'!$AA$33),1,0)</f>
        <v>0</v>
      </c>
      <c r="R33" s="121">
        <f>IF(AND('Sièges (R7)'!$AB$33&gt;0,'Suffrages (R8)'!R33='Suffrages (R8)'!$AA$33),1,0)</f>
        <v>0</v>
      </c>
      <c r="S33" s="121">
        <f>IF(AND('Sièges (R7)'!$AB$33&gt;0,'Suffrages (R8)'!S33='Suffrages (R8)'!$AA$33),1,0)</f>
        <v>0</v>
      </c>
      <c r="T33" s="121">
        <f>IF(AND('Sièges (R7)'!$AB$33&gt;0,'Suffrages (R8)'!T33='Suffrages (R8)'!$AA$33),1,0)</f>
        <v>0</v>
      </c>
      <c r="U33" s="121">
        <f>IF(AND('Sièges (R7)'!$AB$33&gt;0,'Suffrages (R8)'!U33='Suffrages (R8)'!$AA$33),1,0)</f>
        <v>0</v>
      </c>
      <c r="V33" s="121">
        <f>IF(AND('Sièges (R7)'!$AB$33&gt;0,'Suffrages (R8)'!V33='Suffrages (R8)'!$AA$33),1,0)</f>
        <v>0</v>
      </c>
      <c r="W33" s="121">
        <f>IF(AND('Sièges (R7)'!$AB$33&gt;0,'Suffrages (R8)'!W33='Suffrages (R8)'!$AA$33),1,0)</f>
        <v>0</v>
      </c>
      <c r="X33" s="121">
        <f>IF(AND('Sièges (R7)'!$AB$33&gt;0,'Suffrages (R8)'!X33='Suffrages (R8)'!$AA$33),1,0)</f>
        <v>0</v>
      </c>
      <c r="Y33" s="121">
        <f>IF(AND('Sièges (R7)'!$AB$33&gt;0,'Suffrages (R8)'!Y33='Suffrages (R8)'!$AA$33),1,0)</f>
        <v>0</v>
      </c>
      <c r="Z33" s="121">
        <f>IF(AND('Sièges (R7)'!$AB$33&gt;0,'Suffrages (R8)'!Z33='Suffrages (R8)'!$AA$33),1,0)</f>
        <v>0</v>
      </c>
      <c r="AA33" s="119">
        <f t="shared" si="0"/>
        <v>0</v>
      </c>
      <c r="AB33" s="120">
        <f>'Sièges (R7)'!AB33-AA33</f>
        <v>0</v>
      </c>
    </row>
    <row r="34" spans="1:28" ht="31.5" customHeight="1">
      <c r="A34" s="118" t="s">
        <v>73</v>
      </c>
      <c r="B34" s="121">
        <f>IF(AND('Sièges (R7)'!$AB$34&gt;0,'Suffrages (R8)'!B34='Suffrages (R8)'!$AA$34),1,0)</f>
        <v>0</v>
      </c>
      <c r="C34" s="121">
        <f>IF(AND('Sièges (R7)'!$AB$34&gt;0,'Suffrages (R8)'!C34='Suffrages (R8)'!$AA$34),1,0)</f>
        <v>0</v>
      </c>
      <c r="D34" s="121">
        <f>IF(AND('Sièges (R7)'!$AB$34&gt;0,'Suffrages (R8)'!D34='Suffrages (R8)'!$AA$34),1,0)</f>
        <v>0</v>
      </c>
      <c r="E34" s="121">
        <f>IF(AND('Sièges (R7)'!$AB$34&gt;0,'Suffrages (R8)'!E34='Suffrages (R8)'!$AA$34),1,0)</f>
        <v>0</v>
      </c>
      <c r="F34" s="121">
        <f>IF(AND('Sièges (R7)'!$AB$34&gt;0,'Suffrages (R8)'!F34='Suffrages (R8)'!$AA$34),1,0)</f>
        <v>0</v>
      </c>
      <c r="G34" s="121">
        <f>IF(AND('Sièges (R7)'!$AB$34&gt;0,'Suffrages (R8)'!G34='Suffrages (R8)'!$AA$34),1,0)</f>
        <v>0</v>
      </c>
      <c r="H34" s="121">
        <f>IF(AND('Sièges (R7)'!$AB$34&gt;0,'Suffrages (R8)'!H34='Suffrages (R8)'!$AA$34),1,0)</f>
        <v>0</v>
      </c>
      <c r="I34" s="121">
        <f>IF(AND('Sièges (R7)'!$AB$34&gt;0,'Suffrages (R8)'!I34='Suffrages (R8)'!$AA$34),1,0)</f>
        <v>0</v>
      </c>
      <c r="J34" s="121">
        <f>IF(AND('Sièges (R7)'!$AB$34&gt;0,'Suffrages (R8)'!J34='Suffrages (R8)'!$AA$34),1,0)</f>
        <v>0</v>
      </c>
      <c r="K34" s="121">
        <f>IF(AND('Sièges (R7)'!$AB$34&gt;0,'Suffrages (R8)'!K34='Suffrages (R8)'!$AA$34),1,0)</f>
        <v>0</v>
      </c>
      <c r="L34" s="121">
        <f>IF(AND('Sièges (R7)'!$AB$34&gt;0,'Suffrages (R8)'!L34='Suffrages (R8)'!$AA$34),1,0)</f>
        <v>0</v>
      </c>
      <c r="M34" s="121">
        <f>IF(AND('Sièges (R7)'!$AB$34&gt;0,'Suffrages (R8)'!M34='Suffrages (R8)'!$AA$34),1,0)</f>
        <v>0</v>
      </c>
      <c r="N34" s="121">
        <f>IF(AND('Sièges (R7)'!$AB$34&gt;0,'Suffrages (R8)'!N34='Suffrages (R8)'!$AA$34),1,0)</f>
        <v>0</v>
      </c>
      <c r="O34" s="121">
        <f>IF(AND('Sièges (R7)'!$AB$34&gt;0,'Suffrages (R8)'!O34='Suffrages (R8)'!$AA$34),1,0)</f>
        <v>0</v>
      </c>
      <c r="P34" s="121">
        <f>IF(AND('Sièges (R7)'!$AB$34&gt;0,'Suffrages (R8)'!P34='Suffrages (R8)'!$AA$34),1,0)</f>
        <v>0</v>
      </c>
      <c r="Q34" s="121">
        <f>IF(AND('Sièges (R7)'!$AB$34&gt;0,'Suffrages (R8)'!Q34='Suffrages (R8)'!$AA$34),1,0)</f>
        <v>0</v>
      </c>
      <c r="R34" s="121">
        <f>IF(AND('Sièges (R7)'!$AB$34&gt;0,'Suffrages (R8)'!R34='Suffrages (R8)'!$AA$34),1,0)</f>
        <v>0</v>
      </c>
      <c r="S34" s="121">
        <f>IF(AND('Sièges (R7)'!$AB$34&gt;0,'Suffrages (R8)'!S34='Suffrages (R8)'!$AA$34),1,0)</f>
        <v>0</v>
      </c>
      <c r="T34" s="121">
        <f>IF(AND('Sièges (R7)'!$AB$34&gt;0,'Suffrages (R8)'!T34='Suffrages (R8)'!$AA$34),1,0)</f>
        <v>0</v>
      </c>
      <c r="U34" s="121">
        <f>IF(AND('Sièges (R7)'!$AB$34&gt;0,'Suffrages (R8)'!U34='Suffrages (R8)'!$AA$34),1,0)</f>
        <v>0</v>
      </c>
      <c r="V34" s="121">
        <f>IF(AND('Sièges (R7)'!$AB$34&gt;0,'Suffrages (R8)'!V34='Suffrages (R8)'!$AA$34),1,0)</f>
        <v>0</v>
      </c>
      <c r="W34" s="121">
        <f>IF(AND('Sièges (R7)'!$AB$34&gt;0,'Suffrages (R8)'!W34='Suffrages (R8)'!$AA$34),1,0)</f>
        <v>0</v>
      </c>
      <c r="X34" s="121">
        <f>IF(AND('Sièges (R7)'!$AB$34&gt;0,'Suffrages (R8)'!X34='Suffrages (R8)'!$AA$34),1,0)</f>
        <v>0</v>
      </c>
      <c r="Y34" s="121">
        <f>IF(AND('Sièges (R7)'!$AB$34&gt;0,'Suffrages (R8)'!Y34='Suffrages (R8)'!$AA$34),1,0)</f>
        <v>0</v>
      </c>
      <c r="Z34" s="121">
        <f>IF(AND('Sièges (R7)'!$AB$34&gt;0,'Suffrages (R8)'!Z34='Suffrages (R8)'!$AA$34),1,0)</f>
        <v>0</v>
      </c>
      <c r="AA34" s="119">
        <f t="shared" si="0"/>
        <v>0</v>
      </c>
      <c r="AB34" s="120">
        <f>'Sièges (R7)'!AB34-AA34</f>
        <v>0</v>
      </c>
    </row>
    <row r="35" spans="1:28" ht="18">
      <c r="A35" s="118" t="s">
        <v>17</v>
      </c>
      <c r="B35" s="122">
        <f t="shared" ref="B35:AB35" si="1">SUM(B2:B34)</f>
        <v>0</v>
      </c>
      <c r="C35" s="122">
        <f t="shared" si="1"/>
        <v>0</v>
      </c>
      <c r="D35" s="122">
        <f t="shared" si="1"/>
        <v>0</v>
      </c>
      <c r="E35" s="122">
        <f t="shared" si="1"/>
        <v>0</v>
      </c>
      <c r="F35" s="122">
        <f t="shared" si="1"/>
        <v>0</v>
      </c>
      <c r="G35" s="122">
        <f t="shared" si="1"/>
        <v>0</v>
      </c>
      <c r="H35" s="122">
        <f t="shared" si="1"/>
        <v>0</v>
      </c>
      <c r="I35" s="122">
        <f t="shared" si="1"/>
        <v>0</v>
      </c>
      <c r="J35" s="122">
        <f t="shared" si="1"/>
        <v>0</v>
      </c>
      <c r="K35" s="122">
        <f t="shared" si="1"/>
        <v>0</v>
      </c>
      <c r="L35" s="122">
        <f t="shared" si="1"/>
        <v>0</v>
      </c>
      <c r="M35" s="122">
        <f t="shared" si="1"/>
        <v>0</v>
      </c>
      <c r="N35" s="122">
        <f t="shared" si="1"/>
        <v>0</v>
      </c>
      <c r="O35" s="122">
        <f t="shared" si="1"/>
        <v>0</v>
      </c>
      <c r="P35" s="122">
        <f t="shared" si="1"/>
        <v>0</v>
      </c>
      <c r="Q35" s="122">
        <f t="shared" si="1"/>
        <v>0</v>
      </c>
      <c r="R35" s="122">
        <f t="shared" si="1"/>
        <v>0</v>
      </c>
      <c r="S35" s="122">
        <f t="shared" si="1"/>
        <v>0</v>
      </c>
      <c r="T35" s="122">
        <f t="shared" si="1"/>
        <v>0</v>
      </c>
      <c r="U35" s="122">
        <f t="shared" si="1"/>
        <v>0</v>
      </c>
      <c r="V35" s="122">
        <f t="shared" si="1"/>
        <v>0</v>
      </c>
      <c r="W35" s="122">
        <f t="shared" si="1"/>
        <v>0</v>
      </c>
      <c r="X35" s="122">
        <f t="shared" si="1"/>
        <v>0</v>
      </c>
      <c r="Y35" s="122">
        <f t="shared" si="1"/>
        <v>0</v>
      </c>
      <c r="Z35" s="122">
        <f t="shared" si="1"/>
        <v>0</v>
      </c>
      <c r="AA35" s="122">
        <f t="shared" si="1"/>
        <v>0</v>
      </c>
      <c r="AB35" s="122">
        <f t="shared" si="1"/>
        <v>0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outlinePr summaryBelow="0" summaryRight="0"/>
  </sheetPr>
  <dimension ref="A1:AA35"/>
  <sheetViews>
    <sheetView workbookViewId="0"/>
  </sheetViews>
  <sheetFormatPr baseColWidth="10" defaultColWidth="13.5" defaultRowHeight="15.75" customHeight="1"/>
  <cols>
    <col min="1" max="1" width="31.6640625" customWidth="1"/>
    <col min="2" max="27" width="11.83203125" customWidth="1"/>
  </cols>
  <sheetData>
    <row r="1" spans="1:27" ht="36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202</v>
      </c>
    </row>
    <row r="2" spans="1:27" ht="18">
      <c r="A2" s="118" t="s">
        <v>40</v>
      </c>
      <c r="B2" s="119">
        <f>IF('Sièges (R8)'!B2,0,'Suffrages (R8)'!B2)</f>
        <v>1598</v>
      </c>
      <c r="C2" s="119">
        <f>IF('Sièges (R8)'!C2,0,'Suffrages (R8)'!C2)</f>
        <v>3195</v>
      </c>
      <c r="D2" s="119">
        <f>IF('Sièges (R8)'!D2,0,'Suffrages (R8)'!D2)</f>
        <v>815</v>
      </c>
      <c r="E2" s="119">
        <f>IF('Sièges (R8)'!E2,0,'Suffrages (R8)'!E2)</f>
        <v>356</v>
      </c>
      <c r="F2" s="119">
        <f>IF('Sièges (R8)'!F2,0,'Suffrages (R8)'!F2)</f>
        <v>342</v>
      </c>
      <c r="G2" s="119">
        <f>IF('Sièges (R8)'!G2,0,'Suffrages (R8)'!G2)</f>
        <v>409</v>
      </c>
      <c r="H2" s="119">
        <f>IF('Sièges (R8)'!H2,0,'Suffrages (R8)'!H2)</f>
        <v>1397</v>
      </c>
      <c r="I2" s="119">
        <f>IF('Sièges (R8)'!I2,0,'Suffrages (R8)'!I2)</f>
        <v>0</v>
      </c>
      <c r="J2" s="119">
        <f>IF('Sièges (R8)'!J2,0,'Suffrages (R8)'!J2)</f>
        <v>1651.1111111111095</v>
      </c>
      <c r="K2" s="119">
        <f>IF('Sièges (R8)'!K2,0,'Suffrages (R8)'!K2)</f>
        <v>1011</v>
      </c>
      <c r="L2" s="119">
        <f>IF('Sièges (R8)'!L2,0,'Suffrages (R8)'!L2)</f>
        <v>1209</v>
      </c>
      <c r="M2" s="119">
        <f>IF('Sièges (R8)'!M2,0,'Suffrages (R8)'!M2)</f>
        <v>0</v>
      </c>
      <c r="N2" s="119">
        <f>IF('Sièges (R8)'!N2,0,'Suffrages (R8)'!N2)</f>
        <v>552</v>
      </c>
      <c r="O2" s="119">
        <f>IF('Sièges (R8)'!O2,0,'Suffrages (R8)'!O2)</f>
        <v>585</v>
      </c>
      <c r="P2" s="119">
        <f>IF('Sièges (R8)'!P2,0,'Suffrages (R8)'!P2)</f>
        <v>3106</v>
      </c>
      <c r="Q2" s="119">
        <f>IF('Sièges (R8)'!Q2,0,'Suffrages (R8)'!Q2)</f>
        <v>1284</v>
      </c>
      <c r="R2" s="119">
        <f>IF('Sièges (R8)'!R2,0,'Suffrages (R8)'!R2)</f>
        <v>0</v>
      </c>
      <c r="S2" s="119">
        <f>IF('Sièges (R8)'!S2,0,'Suffrages (R8)'!S2)</f>
        <v>0</v>
      </c>
      <c r="T2" s="119">
        <f>IF('Sièges (R8)'!T2,0,'Suffrages (R8)'!T2)</f>
        <v>0</v>
      </c>
      <c r="U2" s="119">
        <f>IF('Sièges (R8)'!U2,0,'Suffrages (R8)'!U2)</f>
        <v>499.55555555555475</v>
      </c>
      <c r="V2" s="119">
        <f>IF('Sièges (R8)'!V2,0,'Suffrages (R8)'!V2)</f>
        <v>3043</v>
      </c>
      <c r="W2" s="119">
        <f>IF('Sièges (R8)'!W2,0,'Suffrages (R8)'!W2)</f>
        <v>1837</v>
      </c>
      <c r="X2" s="119">
        <f>IF('Sièges (R8)'!X2,0,'Suffrages (R8)'!X2)</f>
        <v>0</v>
      </c>
      <c r="Y2" s="119">
        <f>IF('Sièges (R8)'!Y2,0,'Suffrages (R8)'!Y2)</f>
        <v>0</v>
      </c>
      <c r="Z2" s="119">
        <f>IF('Sièges (R8)'!Z2,0,'Suffrages (R8)'!Z2)</f>
        <v>0</v>
      </c>
      <c r="AA2" s="119">
        <f t="shared" ref="AA2:AA34" si="0">MAX(B2:Z2)</f>
        <v>3195</v>
      </c>
    </row>
    <row r="3" spans="1:27" ht="18">
      <c r="A3" s="118" t="s">
        <v>42</v>
      </c>
      <c r="B3" s="121">
        <f>IF('Sièges (R8)'!B3,0,'Suffrages (R8)'!B3)</f>
        <v>2635</v>
      </c>
      <c r="C3" s="121">
        <f>IF('Sièges (R8)'!C3,0,'Suffrages (R8)'!C3)</f>
        <v>3726</v>
      </c>
      <c r="D3" s="121">
        <f>IF('Sièges (R8)'!D3,0,'Suffrages (R8)'!D3)</f>
        <v>1419</v>
      </c>
      <c r="E3" s="121">
        <f>IF('Sièges (R8)'!E3,0,'Suffrages (R8)'!E3)</f>
        <v>409</v>
      </c>
      <c r="F3" s="121">
        <f>IF('Sièges (R8)'!F3,0,'Suffrages (R8)'!F3)</f>
        <v>735</v>
      </c>
      <c r="G3" s="121">
        <f>IF('Sièges (R8)'!G3,0,'Suffrages (R8)'!G3)</f>
        <v>0</v>
      </c>
      <c r="H3" s="121">
        <f>IF('Sièges (R8)'!H3,0,'Suffrages (R8)'!H3)</f>
        <v>1908</v>
      </c>
      <c r="I3" s="121">
        <f>IF('Sièges (R8)'!I3,0,'Suffrages (R8)'!I3)</f>
        <v>0</v>
      </c>
      <c r="J3" s="121">
        <f>IF('Sièges (R8)'!J3,0,'Suffrages (R8)'!J3)</f>
        <v>2407.125</v>
      </c>
      <c r="K3" s="121">
        <f>IF('Sièges (R8)'!K3,0,'Suffrages (R8)'!K3)</f>
        <v>973</v>
      </c>
      <c r="L3" s="121">
        <f>IF('Sièges (R8)'!L3,0,'Suffrages (R8)'!L3)</f>
        <v>1182</v>
      </c>
      <c r="M3" s="121">
        <f>IF('Sièges (R8)'!M3,0,'Suffrages (R8)'!M3)</f>
        <v>5341</v>
      </c>
      <c r="N3" s="121">
        <f>IF('Sièges (R8)'!N3,0,'Suffrages (R8)'!N3)</f>
        <v>532</v>
      </c>
      <c r="O3" s="121">
        <f>IF('Sièges (R8)'!O3,0,'Suffrages (R8)'!O3)</f>
        <v>1767</v>
      </c>
      <c r="P3" s="121">
        <f>IF('Sièges (R8)'!P3,0,'Suffrages (R8)'!P3)</f>
        <v>1843</v>
      </c>
      <c r="Q3" s="121">
        <f>IF('Sièges (R8)'!Q3,0,'Suffrages (R8)'!Q3)</f>
        <v>1218</v>
      </c>
      <c r="R3" s="121">
        <f>IF('Sièges (R8)'!R3,0,'Suffrages (R8)'!R3)</f>
        <v>5539.125</v>
      </c>
      <c r="S3" s="121">
        <f>IF('Sièges (R8)'!S3,0,'Suffrages (R8)'!S3)</f>
        <v>0</v>
      </c>
      <c r="T3" s="121">
        <f>IF('Sièges (R8)'!T3,0,'Suffrages (R8)'!T3)</f>
        <v>0</v>
      </c>
      <c r="U3" s="121">
        <f>IF('Sièges (R8)'!U3,0,'Suffrages (R8)'!U3)</f>
        <v>0</v>
      </c>
      <c r="V3" s="119">
        <f>IF('Sièges (R8)'!V3,0,'Suffrages (R8)'!V3)</f>
        <v>4377</v>
      </c>
      <c r="W3" s="121">
        <f>IF('Sièges (R8)'!W3,0,'Suffrages (R8)'!W3)</f>
        <v>1365</v>
      </c>
      <c r="X3" s="121">
        <f>IF('Sièges (R8)'!X3,0,'Suffrages (R8)'!X3)</f>
        <v>0</v>
      </c>
      <c r="Y3" s="121">
        <f>IF('Sièges (R8)'!Y3,0,'Suffrages (R8)'!Y3)</f>
        <v>0</v>
      </c>
      <c r="Z3" s="121">
        <f>IF('Sièges (R8)'!Z3,0,'Suffrages (R8)'!Z3)</f>
        <v>0</v>
      </c>
      <c r="AA3" s="119">
        <f t="shared" si="0"/>
        <v>5539.125</v>
      </c>
    </row>
    <row r="4" spans="1:27" ht="18">
      <c r="A4" s="118" t="s">
        <v>43</v>
      </c>
      <c r="B4" s="121">
        <f>IF('Sièges (R8)'!B4,0,'Suffrages (R8)'!B4)</f>
        <v>4087</v>
      </c>
      <c r="C4" s="121">
        <f>IF('Sièges (R8)'!C4,0,'Suffrages (R8)'!C4)</f>
        <v>3422</v>
      </c>
      <c r="D4" s="121">
        <f>IF('Sièges (R8)'!D4,0,'Suffrages (R8)'!D4)</f>
        <v>824</v>
      </c>
      <c r="E4" s="121">
        <f>IF('Sièges (R8)'!E4,0,'Suffrages (R8)'!E4)</f>
        <v>949</v>
      </c>
      <c r="F4" s="121">
        <f>IF('Sièges (R8)'!F4,0,'Suffrages (R8)'!F4)</f>
        <v>542</v>
      </c>
      <c r="G4" s="121">
        <f>IF('Sièges (R8)'!G4,0,'Suffrages (R8)'!G4)</f>
        <v>468</v>
      </c>
      <c r="H4" s="121">
        <f>IF('Sièges (R8)'!H4,0,'Suffrages (R8)'!H4)</f>
        <v>1988</v>
      </c>
      <c r="I4" s="121">
        <f>IF('Sièges (R8)'!I4,0,'Suffrages (R8)'!I4)</f>
        <v>0</v>
      </c>
      <c r="J4" s="121">
        <f>IF('Sièges (R8)'!J4,0,'Suffrages (R8)'!J4)</f>
        <v>0</v>
      </c>
      <c r="K4" s="121">
        <f>IF('Sièges (R8)'!K4,0,'Suffrages (R8)'!K4)</f>
        <v>1415</v>
      </c>
      <c r="L4" s="121">
        <f>IF('Sièges (R8)'!L4,0,'Suffrages (R8)'!L4)</f>
        <v>1239</v>
      </c>
      <c r="M4" s="121">
        <f>IF('Sièges (R8)'!M4,0,'Suffrages (R8)'!M4)</f>
        <v>0</v>
      </c>
      <c r="N4" s="121">
        <f>IF('Sièges (R8)'!N4,0,'Suffrages (R8)'!N4)</f>
        <v>583</v>
      </c>
      <c r="O4" s="121">
        <f>IF('Sièges (R8)'!O4,0,'Suffrages (R8)'!O4)</f>
        <v>1021</v>
      </c>
      <c r="P4" s="121">
        <f>IF('Sièges (R8)'!P4,0,'Suffrages (R8)'!P4)</f>
        <v>3866</v>
      </c>
      <c r="Q4" s="121">
        <f>IF('Sièges (R8)'!Q4,0,'Suffrages (R8)'!Q4)</f>
        <v>2526</v>
      </c>
      <c r="R4" s="121">
        <f>IF('Sièges (R8)'!R4,0,'Suffrages (R8)'!R4)</f>
        <v>0</v>
      </c>
      <c r="S4" s="121">
        <f>IF('Sièges (R8)'!S4,0,'Suffrages (R8)'!S4)</f>
        <v>0</v>
      </c>
      <c r="T4" s="121">
        <f>IF('Sièges (R8)'!T4,0,'Suffrages (R8)'!T4)</f>
        <v>6110</v>
      </c>
      <c r="U4" s="121">
        <f>IF('Sièges (R8)'!U4,0,'Suffrages (R8)'!U4)</f>
        <v>0</v>
      </c>
      <c r="V4" s="119">
        <f>IF('Sièges (R8)'!V4,0,'Suffrages (R8)'!V4)</f>
        <v>4376</v>
      </c>
      <c r="W4" s="121">
        <f>IF('Sièges (R8)'!W4,0,'Suffrages (R8)'!W4)</f>
        <v>911</v>
      </c>
      <c r="X4" s="121">
        <f>IF('Sièges (R8)'!X4,0,'Suffrages (R8)'!X4)</f>
        <v>0</v>
      </c>
      <c r="Y4" s="121">
        <f>IF('Sièges (R8)'!Y4,0,'Suffrages (R8)'!Y4)</f>
        <v>0</v>
      </c>
      <c r="Z4" s="121">
        <f>IF('Sièges (R8)'!Z4,0,'Suffrages (R8)'!Z4)</f>
        <v>0</v>
      </c>
      <c r="AA4" s="119">
        <f t="shared" si="0"/>
        <v>6110</v>
      </c>
    </row>
    <row r="5" spans="1:27" ht="18">
      <c r="A5" s="118" t="s">
        <v>44</v>
      </c>
      <c r="B5" s="121">
        <f>IF('Sièges (R8)'!B5,0,'Suffrages (R8)'!B5)</f>
        <v>1128</v>
      </c>
      <c r="C5" s="121">
        <f>IF('Sièges (R8)'!C5,0,'Suffrages (R8)'!C5)</f>
        <v>1335</v>
      </c>
      <c r="D5" s="121">
        <f>IF('Sièges (R8)'!D5,0,'Suffrages (R8)'!D5)</f>
        <v>581</v>
      </c>
      <c r="E5" s="121">
        <f>IF('Sièges (R8)'!E5,0,'Suffrages (R8)'!E5)</f>
        <v>294</v>
      </c>
      <c r="F5" s="121">
        <f>IF('Sièges (R8)'!F5,0,'Suffrages (R8)'!F5)</f>
        <v>223</v>
      </c>
      <c r="G5" s="121">
        <f>IF('Sièges (R8)'!G5,0,'Suffrages (R8)'!G5)</f>
        <v>353</v>
      </c>
      <c r="H5" s="121">
        <f>IF('Sièges (R8)'!H5,0,'Suffrages (R8)'!H5)</f>
        <v>1187</v>
      </c>
      <c r="I5" s="121">
        <f>IF('Sièges (R8)'!I5,0,'Suffrages (R8)'!I5)</f>
        <v>0</v>
      </c>
      <c r="J5" s="121">
        <f>IF('Sièges (R8)'!J5,0,'Suffrages (R8)'!J5)</f>
        <v>0</v>
      </c>
      <c r="K5" s="121">
        <f>IF('Sièges (R8)'!K5,0,'Suffrages (R8)'!K5)</f>
        <v>855</v>
      </c>
      <c r="L5" s="121">
        <f>IF('Sièges (R8)'!L5,0,'Suffrages (R8)'!L5)</f>
        <v>664</v>
      </c>
      <c r="M5" s="121">
        <f>IF('Sièges (R8)'!M5,0,'Suffrages (R8)'!M5)</f>
        <v>0</v>
      </c>
      <c r="N5" s="121">
        <f>IF('Sièges (R8)'!N5,0,'Suffrages (R8)'!N5)</f>
        <v>312</v>
      </c>
      <c r="O5" s="121">
        <f>IF('Sièges (R8)'!O5,0,'Suffrages (R8)'!O5)</f>
        <v>877</v>
      </c>
      <c r="P5" s="121">
        <f>IF('Sièges (R8)'!P5,0,'Suffrages (R8)'!P5)</f>
        <v>0</v>
      </c>
      <c r="Q5" s="121">
        <f>IF('Sièges (R8)'!Q5,0,'Suffrages (R8)'!Q5)</f>
        <v>1500</v>
      </c>
      <c r="R5" s="121">
        <f>IF('Sièges (R8)'!R5,0,'Suffrages (R8)'!R5)</f>
        <v>3711</v>
      </c>
      <c r="S5" s="121">
        <f>IF('Sièges (R8)'!S5,0,'Suffrages (R8)'!S5)</f>
        <v>2398.1428571428569</v>
      </c>
      <c r="T5" s="121">
        <f>IF('Sièges (R8)'!T5,0,'Suffrages (R8)'!T5)</f>
        <v>2678</v>
      </c>
      <c r="U5" s="121">
        <f>IF('Sièges (R8)'!U5,0,'Suffrages (R8)'!U5)</f>
        <v>0</v>
      </c>
      <c r="V5" s="119">
        <f>IF('Sièges (R8)'!V5,0,'Suffrages (R8)'!V5)</f>
        <v>3058</v>
      </c>
      <c r="W5" s="121">
        <f>IF('Sièges (R8)'!W5,0,'Suffrages (R8)'!W5)</f>
        <v>913</v>
      </c>
      <c r="X5" s="121">
        <f>IF('Sièges (R8)'!X5,0,'Suffrages (R8)'!X5)</f>
        <v>0</v>
      </c>
      <c r="Y5" s="121">
        <f>IF('Sièges (R8)'!Y5,0,'Suffrages (R8)'!Y5)</f>
        <v>0</v>
      </c>
      <c r="Z5" s="121">
        <f>IF('Sièges (R8)'!Z5,0,'Suffrages (R8)'!Z5)</f>
        <v>0</v>
      </c>
      <c r="AA5" s="119">
        <f t="shared" si="0"/>
        <v>3711</v>
      </c>
    </row>
    <row r="6" spans="1:27" ht="18">
      <c r="A6" s="118" t="s">
        <v>45</v>
      </c>
      <c r="B6" s="121">
        <f>IF('Sièges (R8)'!B6,0,'Suffrages (R8)'!B6)</f>
        <v>2417</v>
      </c>
      <c r="C6" s="121">
        <f>IF('Sièges (R8)'!C6,0,'Suffrages (R8)'!C6)</f>
        <v>2773</v>
      </c>
      <c r="D6" s="121">
        <f>IF('Sièges (R8)'!D6,0,'Suffrages (R8)'!D6)</f>
        <v>682</v>
      </c>
      <c r="E6" s="121">
        <f>IF('Sièges (R8)'!E6,0,'Suffrages (R8)'!E6)</f>
        <v>637</v>
      </c>
      <c r="F6" s="121">
        <f>IF('Sièges (R8)'!F6,0,'Suffrages (R8)'!F6)</f>
        <v>723</v>
      </c>
      <c r="G6" s="121">
        <f>IF('Sièges (R8)'!G6,0,'Suffrages (R8)'!G6)</f>
        <v>532</v>
      </c>
      <c r="H6" s="121">
        <f>IF('Sièges (R8)'!H6,0,'Suffrages (R8)'!H6)</f>
        <v>2608</v>
      </c>
      <c r="I6" s="121">
        <f>IF('Sièges (R8)'!I6,0,'Suffrages (R8)'!I6)</f>
        <v>0</v>
      </c>
      <c r="J6" s="121">
        <f>IF('Sièges (R8)'!J6,0,'Suffrages (R8)'!J6)</f>
        <v>0</v>
      </c>
      <c r="K6" s="121">
        <f>IF('Sièges (R8)'!K6,0,'Suffrages (R8)'!K6)</f>
        <v>1569</v>
      </c>
      <c r="L6" s="121">
        <f>IF('Sièges (R8)'!L6,0,'Suffrages (R8)'!L6)</f>
        <v>1943</v>
      </c>
      <c r="M6" s="121">
        <f>IF('Sièges (R8)'!M6,0,'Suffrages (R8)'!M6)</f>
        <v>0</v>
      </c>
      <c r="N6" s="121">
        <f>IF('Sièges (R8)'!N6,0,'Suffrages (R8)'!N6)</f>
        <v>645</v>
      </c>
      <c r="O6" s="121">
        <f>IF('Sièges (R8)'!O6,0,'Suffrages (R8)'!O6)</f>
        <v>1725</v>
      </c>
      <c r="P6" s="121">
        <f>IF('Sièges (R8)'!P6,0,'Suffrages (R8)'!P6)</f>
        <v>4576</v>
      </c>
      <c r="Q6" s="121">
        <f>IF('Sièges (R8)'!Q6,0,'Suffrages (R8)'!Q6)</f>
        <v>881</v>
      </c>
      <c r="R6" s="121">
        <f>IF('Sièges (R8)'!R6,0,'Suffrages (R8)'!R6)</f>
        <v>0</v>
      </c>
      <c r="S6" s="121">
        <f>IF('Sièges (R8)'!S6,0,'Suffrages (R8)'!S6)</f>
        <v>0</v>
      </c>
      <c r="T6" s="121">
        <f>IF('Sièges (R8)'!T6,0,'Suffrages (R8)'!T6)</f>
        <v>0</v>
      </c>
      <c r="U6" s="121">
        <f>IF('Sièges (R8)'!U6,0,'Suffrages (R8)'!U6)</f>
        <v>763.79999999999927</v>
      </c>
      <c r="V6" s="119">
        <f>IF('Sièges (R8)'!V6,0,'Suffrages (R8)'!V6)</f>
        <v>0</v>
      </c>
      <c r="W6" s="121">
        <f>IF('Sièges (R8)'!W6,0,'Suffrages (R8)'!W6)</f>
        <v>747</v>
      </c>
      <c r="X6" s="121">
        <f>IF('Sièges (R8)'!X6,0,'Suffrages (R8)'!X6)</f>
        <v>0</v>
      </c>
      <c r="Y6" s="121">
        <f>IF('Sièges (R8)'!Y6,0,'Suffrages (R8)'!Y6)</f>
        <v>0</v>
      </c>
      <c r="Z6" s="121">
        <f>IF('Sièges (R8)'!Z6,0,'Suffrages (R8)'!Z6)</f>
        <v>0</v>
      </c>
      <c r="AA6" s="119">
        <f t="shared" si="0"/>
        <v>4576</v>
      </c>
    </row>
    <row r="7" spans="1:27" ht="18">
      <c r="A7" s="118" t="s">
        <v>46</v>
      </c>
      <c r="B7" s="121">
        <f>IF('Sièges (R8)'!B7,0,'Suffrages (R8)'!B7)</f>
        <v>404</v>
      </c>
      <c r="C7" s="121">
        <f>IF('Sièges (R8)'!C7,0,'Suffrages (R8)'!C7)</f>
        <v>969</v>
      </c>
      <c r="D7" s="121">
        <f>IF('Sièges (R8)'!D7,0,'Suffrages (R8)'!D7)</f>
        <v>699</v>
      </c>
      <c r="E7" s="121">
        <f>IF('Sièges (R8)'!E7,0,'Suffrages (R8)'!E7)</f>
        <v>1422</v>
      </c>
      <c r="F7" s="121">
        <f>IF('Sièges (R8)'!F7,0,'Suffrages (R8)'!F7)</f>
        <v>83</v>
      </c>
      <c r="G7" s="121">
        <f>IF('Sièges (R8)'!G7,0,'Suffrages (R8)'!G7)</f>
        <v>750</v>
      </c>
      <c r="H7" s="121">
        <f>IF('Sièges (R8)'!H7,0,'Suffrages (R8)'!H7)</f>
        <v>816</v>
      </c>
      <c r="I7" s="121">
        <f>IF('Sièges (R8)'!I7,0,'Suffrages (R8)'!I7)</f>
        <v>600</v>
      </c>
      <c r="J7" s="121">
        <f>IF('Sièges (R8)'!J7,0,'Suffrages (R8)'!J7)</f>
        <v>0</v>
      </c>
      <c r="K7" s="121">
        <f>IF('Sièges (R8)'!K7,0,'Suffrages (R8)'!K7)</f>
        <v>335</v>
      </c>
      <c r="L7" s="121">
        <f>IF('Sièges (R8)'!L7,0,'Suffrages (R8)'!L7)</f>
        <v>351</v>
      </c>
      <c r="M7" s="121">
        <f>IF('Sièges (R8)'!M7,0,'Suffrages (R8)'!M7)</f>
        <v>1446</v>
      </c>
      <c r="N7" s="121">
        <f>IF('Sièges (R8)'!N7,0,'Suffrages (R8)'!N7)</f>
        <v>382</v>
      </c>
      <c r="O7" s="121">
        <f>IF('Sièges (R8)'!O7,0,'Suffrages (R8)'!O7)</f>
        <v>1144</v>
      </c>
      <c r="P7" s="121">
        <f>IF('Sièges (R8)'!P7,0,'Suffrages (R8)'!P7)</f>
        <v>991</v>
      </c>
      <c r="Q7" s="121">
        <f>IF('Sièges (R8)'!Q7,0,'Suffrages (R8)'!Q7)</f>
        <v>0</v>
      </c>
      <c r="R7" s="121">
        <f>IF('Sièges (R8)'!R7,0,'Suffrages (R8)'!R7)</f>
        <v>0</v>
      </c>
      <c r="S7" s="121">
        <f>IF('Sièges (R8)'!S7,0,'Suffrages (R8)'!S7)</f>
        <v>0</v>
      </c>
      <c r="T7" s="121">
        <f>IF('Sièges (R8)'!T7,0,'Suffrages (R8)'!T7)</f>
        <v>1641</v>
      </c>
      <c r="U7" s="121">
        <f>IF('Sièges (R8)'!U7,0,'Suffrages (R8)'!U7)</f>
        <v>1459</v>
      </c>
      <c r="V7" s="119">
        <f>IF('Sièges (R8)'!V7,0,'Suffrages (R8)'!V7)</f>
        <v>0</v>
      </c>
      <c r="W7" s="121">
        <f>IF('Sièges (R8)'!W7,0,'Suffrages (R8)'!W7)</f>
        <v>938</v>
      </c>
      <c r="X7" s="121">
        <f>IF('Sièges (R8)'!X7,0,'Suffrages (R8)'!X7)</f>
        <v>0</v>
      </c>
      <c r="Y7" s="121">
        <f>IF('Sièges (R8)'!Y7,0,'Suffrages (R8)'!Y7)</f>
        <v>0</v>
      </c>
      <c r="Z7" s="121">
        <f>IF('Sièges (R8)'!Z7,0,'Suffrages (R8)'!Z7)</f>
        <v>1336</v>
      </c>
      <c r="AA7" s="119">
        <f t="shared" si="0"/>
        <v>1641</v>
      </c>
    </row>
    <row r="8" spans="1:27" ht="18">
      <c r="A8" s="118" t="s">
        <v>47</v>
      </c>
      <c r="B8" s="121">
        <f>IF('Sièges (R8)'!B8,0,'Suffrages (R8)'!B8)</f>
        <v>171</v>
      </c>
      <c r="C8" s="121">
        <f>IF('Sièges (R8)'!C8,0,'Suffrages (R8)'!C8)</f>
        <v>1022</v>
      </c>
      <c r="D8" s="121">
        <f>IF('Sièges (R8)'!D8,0,'Suffrages (R8)'!D8)</f>
        <v>312</v>
      </c>
      <c r="E8" s="121">
        <f>IF('Sièges (R8)'!E8,0,'Suffrages (R8)'!E8)</f>
        <v>485</v>
      </c>
      <c r="F8" s="121">
        <f>IF('Sièges (R8)'!F8,0,'Suffrages (R8)'!F8)</f>
        <v>344</v>
      </c>
      <c r="G8" s="121">
        <f>IF('Sièges (R8)'!G8,0,'Suffrages (R8)'!G8)</f>
        <v>1209</v>
      </c>
      <c r="H8" s="121">
        <f>IF('Sièges (R8)'!H8,0,'Suffrages (R8)'!H8)</f>
        <v>725</v>
      </c>
      <c r="I8" s="121">
        <f>IF('Sièges (R8)'!I8,0,'Suffrages (R8)'!I8)</f>
        <v>0</v>
      </c>
      <c r="J8" s="121">
        <f>IF('Sièges (R8)'!J8,0,'Suffrages (R8)'!J8)</f>
        <v>2171.375</v>
      </c>
      <c r="K8" s="121">
        <f>IF('Sièges (R8)'!K8,0,'Suffrages (R8)'!K8)</f>
        <v>597</v>
      </c>
      <c r="L8" s="121">
        <f>IF('Sièges (R8)'!L8,0,'Suffrages (R8)'!L8)</f>
        <v>0</v>
      </c>
      <c r="M8" s="121">
        <f>IF('Sièges (R8)'!M8,0,'Suffrages (R8)'!M8)</f>
        <v>0</v>
      </c>
      <c r="N8" s="121">
        <f>IF('Sièges (R8)'!N8,0,'Suffrages (R8)'!N8)</f>
        <v>179</v>
      </c>
      <c r="O8" s="121">
        <f>IF('Sièges (R8)'!O8,0,'Suffrages (R8)'!O8)</f>
        <v>924</v>
      </c>
      <c r="P8" s="121">
        <f>IF('Sièges (R8)'!P8,0,'Suffrages (R8)'!P8)</f>
        <v>0</v>
      </c>
      <c r="Q8" s="121">
        <f>IF('Sièges (R8)'!Q8,0,'Suffrages (R8)'!Q8)</f>
        <v>663</v>
      </c>
      <c r="R8" s="121">
        <f>IF('Sièges (R8)'!R8,0,'Suffrages (R8)'!R8)</f>
        <v>1714</v>
      </c>
      <c r="S8" s="121">
        <f>IF('Sièges (R8)'!S8,0,'Suffrages (R8)'!S8)</f>
        <v>0</v>
      </c>
      <c r="T8" s="121">
        <f>IF('Sièges (R8)'!T8,0,'Suffrages (R8)'!T8)</f>
        <v>0</v>
      </c>
      <c r="U8" s="121">
        <f>IF('Sièges (R8)'!U8,0,'Suffrages (R8)'!U8)</f>
        <v>1209</v>
      </c>
      <c r="V8" s="119">
        <f>IF('Sièges (R8)'!V8,0,'Suffrages (R8)'!V8)</f>
        <v>0</v>
      </c>
      <c r="W8" s="121">
        <f>IF('Sièges (R8)'!W8,0,'Suffrages (R8)'!W8)</f>
        <v>434</v>
      </c>
      <c r="X8" s="121">
        <f>IF('Sièges (R8)'!X8,0,'Suffrages (R8)'!X8)</f>
        <v>0</v>
      </c>
      <c r="Y8" s="121">
        <f>IF('Sièges (R8)'!Y8,0,'Suffrages (R8)'!Y8)</f>
        <v>0</v>
      </c>
      <c r="Z8" s="121">
        <f>IF('Sièges (R8)'!Z8,0,'Suffrages (R8)'!Z8)</f>
        <v>0</v>
      </c>
      <c r="AA8" s="119">
        <f t="shared" si="0"/>
        <v>2171.375</v>
      </c>
    </row>
    <row r="9" spans="1:27" ht="18">
      <c r="A9" s="118" t="s">
        <v>48</v>
      </c>
      <c r="B9" s="121">
        <f>IF('Sièges (R8)'!B9,0,'Suffrages (R8)'!B9)</f>
        <v>355</v>
      </c>
      <c r="C9" s="121">
        <f>IF('Sièges (R8)'!C9,0,'Suffrages (R8)'!C9)</f>
        <v>562</v>
      </c>
      <c r="D9" s="121">
        <f>IF('Sièges (R8)'!D9,0,'Suffrages (R8)'!D9)</f>
        <v>1230</v>
      </c>
      <c r="E9" s="121">
        <f>IF('Sièges (R8)'!E9,0,'Suffrages (R8)'!E9)</f>
        <v>494</v>
      </c>
      <c r="F9" s="121">
        <f>IF('Sièges (R8)'!F9,0,'Suffrages (R8)'!F9)</f>
        <v>398</v>
      </c>
      <c r="G9" s="121">
        <f>IF('Sièges (R8)'!G9,0,'Suffrages (R8)'!G9)</f>
        <v>907</v>
      </c>
      <c r="H9" s="121">
        <f>IF('Sièges (R8)'!H9,0,'Suffrages (R8)'!H9)</f>
        <v>250</v>
      </c>
      <c r="I9" s="121">
        <f>IF('Sièges (R8)'!I9,0,'Suffrages (R8)'!I9)</f>
        <v>1122</v>
      </c>
      <c r="J9" s="121">
        <f>IF('Sièges (R8)'!J9,0,'Suffrages (R8)'!J9)</f>
        <v>0</v>
      </c>
      <c r="K9" s="121">
        <f>IF('Sièges (R8)'!K9,0,'Suffrages (R8)'!K9)</f>
        <v>962</v>
      </c>
      <c r="L9" s="121">
        <f>IF('Sièges (R8)'!L9,0,'Suffrages (R8)'!L9)</f>
        <v>1014</v>
      </c>
      <c r="M9" s="121">
        <f>IF('Sièges (R8)'!M9,0,'Suffrages (R8)'!M9)</f>
        <v>0</v>
      </c>
      <c r="N9" s="121">
        <f>IF('Sièges (R8)'!N9,0,'Suffrages (R8)'!N9)</f>
        <v>303</v>
      </c>
      <c r="O9" s="121">
        <f>IF('Sièges (R8)'!O9,0,'Suffrages (R8)'!O9)</f>
        <v>0</v>
      </c>
      <c r="P9" s="121">
        <f>IF('Sièges (R8)'!P9,0,'Suffrages (R8)'!P9)</f>
        <v>0</v>
      </c>
      <c r="Q9" s="121">
        <f>IF('Sièges (R8)'!Q9,0,'Suffrages (R8)'!Q9)</f>
        <v>469</v>
      </c>
      <c r="R9" s="121">
        <f>IF('Sièges (R8)'!R9,0,'Suffrages (R8)'!R9)</f>
        <v>1324</v>
      </c>
      <c r="S9" s="121">
        <f>IF('Sièges (R8)'!S9,0,'Suffrages (R8)'!S9)</f>
        <v>0</v>
      </c>
      <c r="T9" s="121">
        <f>IF('Sièges (R8)'!T9,0,'Suffrages (R8)'!T9)</f>
        <v>1006</v>
      </c>
      <c r="U9" s="121">
        <f>IF('Sièges (R8)'!U9,0,'Suffrages (R8)'!U9)</f>
        <v>0</v>
      </c>
      <c r="V9" s="119">
        <f>IF('Sièges (R8)'!V9,0,'Suffrages (R8)'!V9)</f>
        <v>1499</v>
      </c>
      <c r="W9" s="121">
        <f>IF('Sièges (R8)'!W9,0,'Suffrages (R8)'!W9)</f>
        <v>408</v>
      </c>
      <c r="X9" s="121">
        <f>IF('Sièges (R8)'!X9,0,'Suffrages (R8)'!X9)</f>
        <v>206</v>
      </c>
      <c r="Y9" s="121">
        <f>IF('Sièges (R8)'!Y9,0,'Suffrages (R8)'!Y9)</f>
        <v>1463</v>
      </c>
      <c r="Z9" s="121">
        <f>IF('Sièges (R8)'!Z9,0,'Suffrages (R8)'!Z9)</f>
        <v>0</v>
      </c>
      <c r="AA9" s="119">
        <f t="shared" si="0"/>
        <v>1499</v>
      </c>
    </row>
    <row r="10" spans="1:27" ht="18">
      <c r="A10" s="118" t="s">
        <v>200</v>
      </c>
      <c r="B10" s="121">
        <f>IF('Sièges (R8)'!B10,0,'Suffrages (R8)'!B10)</f>
        <v>638</v>
      </c>
      <c r="C10" s="121">
        <f>IF('Sièges (R8)'!C10,0,'Suffrages (R8)'!C10)</f>
        <v>339</v>
      </c>
      <c r="D10" s="121">
        <f>IF('Sièges (R8)'!D10,0,'Suffrages (R8)'!D10)</f>
        <v>376</v>
      </c>
      <c r="E10" s="121">
        <f>IF('Sièges (R8)'!E10,0,'Suffrages (R8)'!E10)</f>
        <v>494</v>
      </c>
      <c r="F10" s="121">
        <f>IF('Sièges (R8)'!F10,0,'Suffrages (R8)'!F10)</f>
        <v>219</v>
      </c>
      <c r="G10" s="121">
        <f>IF('Sièges (R8)'!G10,0,'Suffrages (R8)'!G10)</f>
        <v>478</v>
      </c>
      <c r="H10" s="121">
        <f>IF('Sièges (R8)'!H10,0,'Suffrages (R8)'!H10)</f>
        <v>1369</v>
      </c>
      <c r="I10" s="121">
        <f>IF('Sièges (R8)'!I10,0,'Suffrages (R8)'!I10)</f>
        <v>1307</v>
      </c>
      <c r="J10" s="121">
        <f>IF('Sièges (R8)'!J10,0,'Suffrages (R8)'!J10)</f>
        <v>0</v>
      </c>
      <c r="K10" s="121">
        <f>IF('Sièges (R8)'!K10,0,'Suffrages (R8)'!K10)</f>
        <v>1408</v>
      </c>
      <c r="L10" s="121">
        <f>IF('Sièges (R8)'!L10,0,'Suffrages (R8)'!L10)</f>
        <v>389</v>
      </c>
      <c r="M10" s="121">
        <f>IF('Sièges (R8)'!M10,0,'Suffrages (R8)'!M10)</f>
        <v>0</v>
      </c>
      <c r="N10" s="121">
        <f>IF('Sièges (R8)'!N10,0,'Suffrages (R8)'!N10)</f>
        <v>152</v>
      </c>
      <c r="O10" s="121">
        <f>IF('Sièges (R8)'!O10,0,'Suffrages (R8)'!O10)</f>
        <v>0</v>
      </c>
      <c r="P10" s="121">
        <f>IF('Sièges (R8)'!P10,0,'Suffrages (R8)'!P10)</f>
        <v>1645</v>
      </c>
      <c r="Q10" s="121">
        <f>IF('Sièges (R8)'!Q10,0,'Suffrages (R8)'!Q10)</f>
        <v>660</v>
      </c>
      <c r="R10" s="121">
        <f>IF('Sièges (R8)'!R10,0,'Suffrages (R8)'!R10)</f>
        <v>0</v>
      </c>
      <c r="S10" s="121">
        <f>IF('Sièges (R8)'!S10,0,'Suffrages (R8)'!S10)</f>
        <v>0</v>
      </c>
      <c r="T10" s="121">
        <f>IF('Sièges (R8)'!T10,0,'Suffrages (R8)'!T10)</f>
        <v>0</v>
      </c>
      <c r="U10" s="121">
        <f>IF('Sièges (R8)'!U10,0,'Suffrages (R8)'!U10)</f>
        <v>1117</v>
      </c>
      <c r="V10" s="119">
        <f>IF('Sièges (R8)'!V10,0,'Suffrages (R8)'!V10)</f>
        <v>575</v>
      </c>
      <c r="W10" s="121">
        <f>IF('Sièges (R8)'!W10,0,'Suffrages (R8)'!W10)</f>
        <v>620</v>
      </c>
      <c r="X10" s="121">
        <f>IF('Sièges (R8)'!X10,0,'Suffrages (R8)'!X10)</f>
        <v>0</v>
      </c>
      <c r="Y10" s="121">
        <f>IF('Sièges (R8)'!Y10,0,'Suffrages (R8)'!Y10)</f>
        <v>0</v>
      </c>
      <c r="Z10" s="121">
        <f>IF('Sièges (R8)'!Z10,0,'Suffrages (R8)'!Z10)</f>
        <v>0</v>
      </c>
      <c r="AA10" s="119">
        <f t="shared" si="0"/>
        <v>1645</v>
      </c>
    </row>
    <row r="11" spans="1:27" ht="18">
      <c r="A11" s="118" t="s">
        <v>50</v>
      </c>
      <c r="B11" s="121">
        <f>IF('Sièges (R8)'!B11,0,'Suffrages (R8)'!B11)</f>
        <v>3488</v>
      </c>
      <c r="C11" s="121">
        <f>IF('Sièges (R8)'!C11,0,'Suffrages (R8)'!C11)</f>
        <v>0</v>
      </c>
      <c r="D11" s="121">
        <f>IF('Sièges (R8)'!D11,0,'Suffrages (R8)'!D11)</f>
        <v>665</v>
      </c>
      <c r="E11" s="121">
        <f>IF('Sièges (R8)'!E11,0,'Suffrages (R8)'!E11)</f>
        <v>2070</v>
      </c>
      <c r="F11" s="121">
        <f>IF('Sièges (R8)'!F11,0,'Suffrages (R8)'!F11)</f>
        <v>519</v>
      </c>
      <c r="G11" s="121">
        <f>IF('Sièges (R8)'!G11,0,'Suffrages (R8)'!G11)</f>
        <v>1102</v>
      </c>
      <c r="H11" s="121">
        <f>IF('Sièges (R8)'!H11,0,'Suffrages (R8)'!H11)</f>
        <v>1910</v>
      </c>
      <c r="I11" s="121">
        <f>IF('Sièges (R8)'!I11,0,'Suffrages (R8)'!I11)</f>
        <v>0</v>
      </c>
      <c r="J11" s="121">
        <f>IF('Sièges (R8)'!J11,0,'Suffrages (R8)'!J11)</f>
        <v>0</v>
      </c>
      <c r="K11" s="121">
        <f>IF('Sièges (R8)'!K11,0,'Suffrages (R8)'!K11)</f>
        <v>1476</v>
      </c>
      <c r="L11" s="121">
        <f>IF('Sièges (R8)'!L11,0,'Suffrages (R8)'!L11)</f>
        <v>448</v>
      </c>
      <c r="M11" s="121">
        <f>IF('Sièges (R8)'!M11,0,'Suffrages (R8)'!M11)</f>
        <v>1711</v>
      </c>
      <c r="N11" s="121">
        <f>IF('Sièges (R8)'!N11,0,'Suffrages (R8)'!N11)</f>
        <v>913</v>
      </c>
      <c r="O11" s="121">
        <f>IF('Sièges (R8)'!O11,0,'Suffrages (R8)'!O11)</f>
        <v>1247</v>
      </c>
      <c r="P11" s="121">
        <f>IF('Sièges (R8)'!P11,0,'Suffrages (R8)'!P11)</f>
        <v>2714</v>
      </c>
      <c r="Q11" s="121">
        <f>IF('Sièges (R8)'!Q11,0,'Suffrages (R8)'!Q11)</f>
        <v>2320</v>
      </c>
      <c r="R11" s="121">
        <f>IF('Sièges (R8)'!R11,0,'Suffrages (R8)'!R11)</f>
        <v>0</v>
      </c>
      <c r="S11" s="121">
        <f>IF('Sièges (R8)'!S11,0,'Suffrages (R8)'!S11)</f>
        <v>3424</v>
      </c>
      <c r="T11" s="121">
        <f>IF('Sièges (R8)'!T11,0,'Suffrages (R8)'!T11)</f>
        <v>0</v>
      </c>
      <c r="U11" s="121">
        <f>IF('Sièges (R8)'!U11,0,'Suffrages (R8)'!U11)</f>
        <v>0</v>
      </c>
      <c r="V11" s="119">
        <f>IF('Sièges (R8)'!V11,0,'Suffrages (R8)'!V11)</f>
        <v>3598</v>
      </c>
      <c r="W11" s="121">
        <f>IF('Sièges (R8)'!W11,0,'Suffrages (R8)'!W11)</f>
        <v>745</v>
      </c>
      <c r="X11" s="121">
        <f>IF('Sièges (R8)'!X11,0,'Suffrages (R8)'!X11)</f>
        <v>0</v>
      </c>
      <c r="Y11" s="121">
        <f>IF('Sièges (R8)'!Y11,0,'Suffrages (R8)'!Y11)</f>
        <v>2095</v>
      </c>
      <c r="Z11" s="121">
        <f>IF('Sièges (R8)'!Z11,0,'Suffrages (R8)'!Z11)</f>
        <v>0</v>
      </c>
      <c r="AA11" s="119">
        <f t="shared" si="0"/>
        <v>3598</v>
      </c>
    </row>
    <row r="12" spans="1:27" ht="18">
      <c r="A12" s="118" t="s">
        <v>51</v>
      </c>
      <c r="B12" s="121">
        <f>IF('Sièges (R8)'!B12,0,'Suffrages (R8)'!B12)</f>
        <v>672</v>
      </c>
      <c r="C12" s="121">
        <f>IF('Sièges (R8)'!C12,0,'Suffrages (R8)'!C12)</f>
        <v>751</v>
      </c>
      <c r="D12" s="121">
        <f>IF('Sièges (R8)'!D12,0,'Suffrages (R8)'!D12)</f>
        <v>528</v>
      </c>
      <c r="E12" s="121">
        <f>IF('Sièges (R8)'!E12,0,'Suffrages (R8)'!E12)</f>
        <v>465</v>
      </c>
      <c r="F12" s="121">
        <f>IF('Sièges (R8)'!F12,0,'Suffrages (R8)'!F12)</f>
        <v>574</v>
      </c>
      <c r="G12" s="121">
        <f>IF('Sièges (R8)'!G12,0,'Suffrages (R8)'!G12)</f>
        <v>544</v>
      </c>
      <c r="H12" s="121">
        <f>IF('Sièges (R8)'!H12,0,'Suffrages (R8)'!H12)</f>
        <v>951</v>
      </c>
      <c r="I12" s="121">
        <f>IF('Sièges (R8)'!I12,0,'Suffrages (R8)'!I12)</f>
        <v>0</v>
      </c>
      <c r="J12" s="121">
        <f>IF('Sièges (R8)'!J12,0,'Suffrages (R8)'!J12)</f>
        <v>0</v>
      </c>
      <c r="K12" s="121">
        <f>IF('Sièges (R8)'!K12,0,'Suffrages (R8)'!K12)</f>
        <v>674</v>
      </c>
      <c r="L12" s="121">
        <f>IF('Sièges (R8)'!L12,0,'Suffrages (R8)'!L12)</f>
        <v>1192</v>
      </c>
      <c r="M12" s="121">
        <f>IF('Sièges (R8)'!M12,0,'Suffrages (R8)'!M12)</f>
        <v>798</v>
      </c>
      <c r="N12" s="121">
        <f>IF('Sièges (R8)'!N12,0,'Suffrages (R8)'!N12)</f>
        <v>314</v>
      </c>
      <c r="O12" s="121">
        <f>IF('Sièges (R8)'!O12,0,'Suffrages (R8)'!O12)</f>
        <v>406</v>
      </c>
      <c r="P12" s="121">
        <f>IF('Sièges (R8)'!P12,0,'Suffrages (R8)'!P12)</f>
        <v>0</v>
      </c>
      <c r="Q12" s="121">
        <f>IF('Sièges (R8)'!Q12,0,'Suffrages (R8)'!Q12)</f>
        <v>819</v>
      </c>
      <c r="R12" s="121">
        <f>IF('Sièges (R8)'!R12,0,'Suffrages (R8)'!R12)</f>
        <v>0</v>
      </c>
      <c r="S12" s="121">
        <f>IF('Sièges (R8)'!S12,0,'Suffrages (R8)'!S12)</f>
        <v>0</v>
      </c>
      <c r="T12" s="121">
        <f>IF('Sièges (R8)'!T12,0,'Suffrages (R8)'!T12)</f>
        <v>0</v>
      </c>
      <c r="U12" s="121">
        <f>IF('Sièges (R8)'!U12,0,'Suffrages (R8)'!U12)</f>
        <v>2224</v>
      </c>
      <c r="V12" s="119">
        <f>IF('Sièges (R8)'!V12,0,'Suffrages (R8)'!V12)</f>
        <v>1203</v>
      </c>
      <c r="W12" s="121">
        <f>IF('Sièges (R8)'!W12,0,'Suffrages (R8)'!W12)</f>
        <v>277</v>
      </c>
      <c r="X12" s="121">
        <f>IF('Sièges (R8)'!X12,0,'Suffrages (R8)'!X12)</f>
        <v>0</v>
      </c>
      <c r="Y12" s="121">
        <f>IF('Sièges (R8)'!Y12,0,'Suffrages (R8)'!Y12)</f>
        <v>0</v>
      </c>
      <c r="Z12" s="121">
        <f>IF('Sièges (R8)'!Z12,0,'Suffrages (R8)'!Z12)</f>
        <v>0</v>
      </c>
      <c r="AA12" s="119">
        <f t="shared" si="0"/>
        <v>2224</v>
      </c>
    </row>
    <row r="13" spans="1:27" ht="18">
      <c r="A13" s="118" t="s">
        <v>52</v>
      </c>
      <c r="B13" s="121">
        <f>IF('Sièges (R8)'!B13,0,'Suffrages (R8)'!B13)</f>
        <v>1899</v>
      </c>
      <c r="C13" s="121">
        <f>IF('Sièges (R8)'!C13,0,'Suffrages (R8)'!C13)</f>
        <v>2549</v>
      </c>
      <c r="D13" s="121">
        <f>IF('Sièges (R8)'!D13,0,'Suffrages (R8)'!D13)</f>
        <v>608</v>
      </c>
      <c r="E13" s="121">
        <f>IF('Sièges (R8)'!E13,0,'Suffrages (R8)'!E13)</f>
        <v>1652</v>
      </c>
      <c r="F13" s="121">
        <f>IF('Sièges (R8)'!F13,0,'Suffrages (R8)'!F13)</f>
        <v>651</v>
      </c>
      <c r="G13" s="121">
        <f>IF('Sièges (R8)'!G13,0,'Suffrages (R8)'!G13)</f>
        <v>344</v>
      </c>
      <c r="H13" s="121">
        <f>IF('Sièges (R8)'!H13,0,'Suffrages (R8)'!H13)</f>
        <v>0</v>
      </c>
      <c r="I13" s="121">
        <f>IF('Sièges (R8)'!I13,0,'Suffrages (R8)'!I13)</f>
        <v>0</v>
      </c>
      <c r="J13" s="121">
        <f>IF('Sièges (R8)'!J13,0,'Suffrages (R8)'!J13)</f>
        <v>0</v>
      </c>
      <c r="K13" s="121">
        <f>IF('Sièges (R8)'!K13,0,'Suffrages (R8)'!K13)</f>
        <v>994</v>
      </c>
      <c r="L13" s="121">
        <f>IF('Sièges (R8)'!L13,0,'Suffrages (R8)'!L13)</f>
        <v>597</v>
      </c>
      <c r="M13" s="121">
        <f>IF('Sièges (R8)'!M13,0,'Suffrages (R8)'!M13)</f>
        <v>0</v>
      </c>
      <c r="N13" s="121">
        <f>IF('Sièges (R8)'!N13,0,'Suffrages (R8)'!N13)</f>
        <v>695</v>
      </c>
      <c r="O13" s="121">
        <f>IF('Sièges (R8)'!O13,0,'Suffrages (R8)'!O13)</f>
        <v>1141</v>
      </c>
      <c r="P13" s="121">
        <f>IF('Sièges (R8)'!P13,0,'Suffrages (R8)'!P13)</f>
        <v>3132</v>
      </c>
      <c r="Q13" s="121">
        <f>IF('Sièges (R8)'!Q13,0,'Suffrages (R8)'!Q13)</f>
        <v>885</v>
      </c>
      <c r="R13" s="121">
        <f>IF('Sièges (R8)'!R13,0,'Suffrages (R8)'!R13)</f>
        <v>0</v>
      </c>
      <c r="S13" s="121">
        <f>IF('Sièges (R8)'!S13,0,'Suffrages (R8)'!S13)</f>
        <v>0</v>
      </c>
      <c r="T13" s="121">
        <f>IF('Sièges (R8)'!T13,0,'Suffrages (R8)'!T13)</f>
        <v>0</v>
      </c>
      <c r="U13" s="121">
        <f>IF('Sièges (R8)'!U13,0,'Suffrages (R8)'!U13)</f>
        <v>0</v>
      </c>
      <c r="V13" s="119">
        <f>IF('Sièges (R8)'!V13,0,'Suffrages (R8)'!V13)</f>
        <v>3228</v>
      </c>
      <c r="W13" s="121">
        <f>IF('Sièges (R8)'!W13,0,'Suffrages (R8)'!W13)</f>
        <v>285</v>
      </c>
      <c r="X13" s="121">
        <f>IF('Sièges (R8)'!X13,0,'Suffrages (R8)'!X13)</f>
        <v>0</v>
      </c>
      <c r="Y13" s="121">
        <f>IF('Sièges (R8)'!Y13,0,'Suffrages (R8)'!Y13)</f>
        <v>1684</v>
      </c>
      <c r="Z13" s="121">
        <f>IF('Sièges (R8)'!Z13,0,'Suffrages (R8)'!Z13)</f>
        <v>0</v>
      </c>
      <c r="AA13" s="119">
        <f t="shared" si="0"/>
        <v>3228</v>
      </c>
    </row>
    <row r="14" spans="1:27" ht="18">
      <c r="A14" s="118" t="s">
        <v>53</v>
      </c>
      <c r="B14" s="121">
        <f>IF('Sièges (R8)'!B14,0,'Suffrages (R8)'!B14)</f>
        <v>2380</v>
      </c>
      <c r="C14" s="121">
        <f>IF('Sièges (R8)'!C14,0,'Suffrages (R8)'!C14)</f>
        <v>1908</v>
      </c>
      <c r="D14" s="121">
        <f>IF('Sièges (R8)'!D14,0,'Suffrages (R8)'!D14)</f>
        <v>2675</v>
      </c>
      <c r="E14" s="121">
        <f>IF('Sièges (R8)'!E14,0,'Suffrages (R8)'!E14)</f>
        <v>847</v>
      </c>
      <c r="F14" s="121">
        <f>IF('Sièges (R8)'!F14,0,'Suffrages (R8)'!F14)</f>
        <v>282</v>
      </c>
      <c r="G14" s="121">
        <f>IF('Sièges (R8)'!G14,0,'Suffrages (R8)'!G14)</f>
        <v>889</v>
      </c>
      <c r="H14" s="121">
        <f>IF('Sièges (R8)'!H14,0,'Suffrages (R8)'!H14)</f>
        <v>1245</v>
      </c>
      <c r="I14" s="121">
        <f>IF('Sièges (R8)'!I14,0,'Suffrages (R8)'!I14)</f>
        <v>0</v>
      </c>
      <c r="J14" s="121">
        <f>IF('Sièges (R8)'!J14,0,'Suffrages (R8)'!J14)</f>
        <v>0</v>
      </c>
      <c r="K14" s="121">
        <f>IF('Sièges (R8)'!K14,0,'Suffrages (R8)'!K14)</f>
        <v>990</v>
      </c>
      <c r="L14" s="121">
        <f>IF('Sièges (R8)'!L14,0,'Suffrages (R8)'!L14)</f>
        <v>745</v>
      </c>
      <c r="M14" s="121">
        <f>IF('Sièges (R8)'!M14,0,'Suffrages (R8)'!M14)</f>
        <v>0</v>
      </c>
      <c r="N14" s="121">
        <f>IF('Sièges (R8)'!N14,0,'Suffrages (R8)'!N14)</f>
        <v>675</v>
      </c>
      <c r="O14" s="121">
        <f>IF('Sièges (R8)'!O14,0,'Suffrages (R8)'!O14)</f>
        <v>908</v>
      </c>
      <c r="P14" s="121">
        <f>IF('Sièges (R8)'!P14,0,'Suffrages (R8)'!P14)</f>
        <v>2287</v>
      </c>
      <c r="Q14" s="121">
        <f>IF('Sièges (R8)'!Q14,0,'Suffrages (R8)'!Q14)</f>
        <v>1665</v>
      </c>
      <c r="R14" s="121">
        <f>IF('Sièges (R8)'!R14,0,'Suffrages (R8)'!R14)</f>
        <v>0</v>
      </c>
      <c r="S14" s="121">
        <f>IF('Sièges (R8)'!S14,0,'Suffrages (R8)'!S14)</f>
        <v>726.16666666666606</v>
      </c>
      <c r="T14" s="121">
        <f>IF('Sièges (R8)'!T14,0,'Suffrages (R8)'!T14)</f>
        <v>0</v>
      </c>
      <c r="U14" s="121">
        <f>IF('Sièges (R8)'!U14,0,'Suffrages (R8)'!U14)</f>
        <v>0</v>
      </c>
      <c r="V14" s="119">
        <f>IF('Sièges (R8)'!V14,0,'Suffrages (R8)'!V14)</f>
        <v>0</v>
      </c>
      <c r="W14" s="121">
        <f>IF('Sièges (R8)'!W14,0,'Suffrages (R8)'!W14)</f>
        <v>1034</v>
      </c>
      <c r="X14" s="121">
        <f>IF('Sièges (R8)'!X14,0,'Suffrages (R8)'!X14)</f>
        <v>749</v>
      </c>
      <c r="Y14" s="121">
        <f>IF('Sièges (R8)'!Y14,0,'Suffrages (R8)'!Y14)</f>
        <v>0</v>
      </c>
      <c r="Z14" s="121">
        <f>IF('Sièges (R8)'!Z14,0,'Suffrages (R8)'!Z14)</f>
        <v>0</v>
      </c>
      <c r="AA14" s="119">
        <f t="shared" si="0"/>
        <v>2675</v>
      </c>
    </row>
    <row r="15" spans="1:27" ht="18">
      <c r="A15" s="118" t="s">
        <v>54</v>
      </c>
      <c r="B15" s="121">
        <f>IF('Sièges (R8)'!B15,0,'Suffrages (R8)'!B15)</f>
        <v>482</v>
      </c>
      <c r="C15" s="121">
        <f>IF('Sièges (R8)'!C15,0,'Suffrages (R8)'!C15)</f>
        <v>1361</v>
      </c>
      <c r="D15" s="121">
        <f>IF('Sièges (R8)'!D15,0,'Suffrages (R8)'!D15)</f>
        <v>1500</v>
      </c>
      <c r="E15" s="121">
        <f>IF('Sièges (R8)'!E15,0,'Suffrages (R8)'!E15)</f>
        <v>168</v>
      </c>
      <c r="F15" s="121">
        <f>IF('Sièges (R8)'!F15,0,'Suffrages (R8)'!F15)</f>
        <v>256</v>
      </c>
      <c r="G15" s="121">
        <f>IF('Sièges (R8)'!G15,0,'Suffrages (R8)'!G15)</f>
        <v>487</v>
      </c>
      <c r="H15" s="121">
        <f>IF('Sièges (R8)'!H15,0,'Suffrages (R8)'!H15)</f>
        <v>1741</v>
      </c>
      <c r="I15" s="121">
        <f>IF('Sièges (R8)'!I15,0,'Suffrages (R8)'!I15)</f>
        <v>0</v>
      </c>
      <c r="J15" s="121">
        <f>IF('Sièges (R8)'!J15,0,'Suffrages (R8)'!J15)</f>
        <v>0</v>
      </c>
      <c r="K15" s="121">
        <f>IF('Sièges (R8)'!K15,0,'Suffrages (R8)'!K15)</f>
        <v>1388</v>
      </c>
      <c r="L15" s="121">
        <f>IF('Sièges (R8)'!L15,0,'Suffrages (R8)'!L15)</f>
        <v>1706</v>
      </c>
      <c r="M15" s="121">
        <f>IF('Sièges (R8)'!M15,0,'Suffrages (R8)'!M15)</f>
        <v>586</v>
      </c>
      <c r="N15" s="121">
        <f>IF('Sièges (R8)'!N15,0,'Suffrages (R8)'!N15)</f>
        <v>1164</v>
      </c>
      <c r="O15" s="121">
        <f>IF('Sièges (R8)'!O15,0,'Suffrages (R8)'!O15)</f>
        <v>2430</v>
      </c>
      <c r="P15" s="121">
        <f>IF('Sièges (R8)'!P15,0,'Suffrages (R8)'!P15)</f>
        <v>0</v>
      </c>
      <c r="Q15" s="121">
        <f>IF('Sièges (R8)'!Q15,0,'Suffrages (R8)'!Q15)</f>
        <v>3051</v>
      </c>
      <c r="R15" s="121">
        <f>IF('Sièges (R8)'!R15,0,'Suffrages (R8)'!R15)</f>
        <v>2189</v>
      </c>
      <c r="S15" s="121">
        <f>IF('Sièges (R8)'!S15,0,'Suffrages (R8)'!S15)</f>
        <v>0</v>
      </c>
      <c r="T15" s="121">
        <f>IF('Sièges (R8)'!T15,0,'Suffrages (R8)'!T15)</f>
        <v>1510</v>
      </c>
      <c r="U15" s="121">
        <f>IF('Sièges (R8)'!U15,0,'Suffrages (R8)'!U15)</f>
        <v>0</v>
      </c>
      <c r="V15" s="119">
        <f>IF('Sièges (R8)'!V15,0,'Suffrages (R8)'!V15)</f>
        <v>853</v>
      </c>
      <c r="W15" s="121">
        <f>IF('Sièges (R8)'!W15,0,'Suffrages (R8)'!W15)</f>
        <v>326</v>
      </c>
      <c r="X15" s="121">
        <f>IF('Sièges (R8)'!X15,0,'Suffrages (R8)'!X15)</f>
        <v>0</v>
      </c>
      <c r="Y15" s="121">
        <f>IF('Sièges (R8)'!Y15,0,'Suffrages (R8)'!Y15)</f>
        <v>0</v>
      </c>
      <c r="Z15" s="121">
        <f>IF('Sièges (R8)'!Z15,0,'Suffrages (R8)'!Z15)</f>
        <v>0</v>
      </c>
      <c r="AA15" s="119">
        <f t="shared" si="0"/>
        <v>3051</v>
      </c>
    </row>
    <row r="16" spans="1:27" ht="18">
      <c r="A16" s="118" t="s">
        <v>55</v>
      </c>
      <c r="B16" s="121">
        <f>IF('Sièges (R8)'!B16,0,'Suffrages (R8)'!B16)</f>
        <v>1779</v>
      </c>
      <c r="C16" s="121">
        <f>IF('Sièges (R8)'!C16,0,'Suffrages (R8)'!C16)</f>
        <v>1390</v>
      </c>
      <c r="D16" s="121">
        <f>IF('Sièges (R8)'!D16,0,'Suffrages (R8)'!D16)</f>
        <v>734</v>
      </c>
      <c r="E16" s="121">
        <f>IF('Sièges (R8)'!E16,0,'Suffrages (R8)'!E16)</f>
        <v>683</v>
      </c>
      <c r="F16" s="121">
        <f>IF('Sièges (R8)'!F16,0,'Suffrages (R8)'!F16)</f>
        <v>195</v>
      </c>
      <c r="G16" s="121">
        <f>IF('Sièges (R8)'!G16,0,'Suffrages (R8)'!G16)</f>
        <v>799</v>
      </c>
      <c r="H16" s="121">
        <f>IF('Sièges (R8)'!H16,0,'Suffrages (R8)'!H16)</f>
        <v>405</v>
      </c>
      <c r="I16" s="121">
        <f>IF('Sièges (R8)'!I16,0,'Suffrages (R8)'!I16)</f>
        <v>2044</v>
      </c>
      <c r="J16" s="121">
        <f>IF('Sièges (R8)'!J16,0,'Suffrages (R8)'!J16)</f>
        <v>735.5</v>
      </c>
      <c r="K16" s="121">
        <f>IF('Sièges (R8)'!K16,0,'Suffrages (R8)'!K16)</f>
        <v>580</v>
      </c>
      <c r="L16" s="121">
        <f>IF('Sièges (R8)'!L16,0,'Suffrages (R8)'!L16)</f>
        <v>1494</v>
      </c>
      <c r="M16" s="121">
        <f>IF('Sièges (R8)'!M16,0,'Suffrages (R8)'!M16)</f>
        <v>0</v>
      </c>
      <c r="N16" s="121">
        <f>IF('Sièges (R8)'!N16,0,'Suffrages (R8)'!N16)</f>
        <v>732</v>
      </c>
      <c r="O16" s="121">
        <f>IF('Sièges (R8)'!O16,0,'Suffrages (R8)'!O16)</f>
        <v>1150</v>
      </c>
      <c r="P16" s="121">
        <f>IF('Sièges (R8)'!P16,0,'Suffrages (R8)'!P16)</f>
        <v>2545</v>
      </c>
      <c r="Q16" s="121">
        <f>IF('Sièges (R8)'!Q16,0,'Suffrages (R8)'!Q16)</f>
        <v>0</v>
      </c>
      <c r="R16" s="121">
        <f>IF('Sièges (R8)'!R16,0,'Suffrages (R8)'!R16)</f>
        <v>1041</v>
      </c>
      <c r="S16" s="121">
        <f>IF('Sièges (R8)'!S16,0,'Suffrages (R8)'!S16)</f>
        <v>0</v>
      </c>
      <c r="T16" s="121">
        <f>IF('Sièges (R8)'!T16,0,'Suffrages (R8)'!T16)</f>
        <v>0</v>
      </c>
      <c r="U16" s="121">
        <f>IF('Sièges (R8)'!U16,0,'Suffrages (R8)'!U16)</f>
        <v>2123</v>
      </c>
      <c r="V16" s="119">
        <f>IF('Sièges (R8)'!V16,0,'Suffrages (R8)'!V16)</f>
        <v>0</v>
      </c>
      <c r="W16" s="121">
        <f>IF('Sièges (R8)'!W16,0,'Suffrages (R8)'!W16)</f>
        <v>717</v>
      </c>
      <c r="X16" s="121">
        <f>IF('Sièges (R8)'!X16,0,'Suffrages (R8)'!X16)</f>
        <v>0</v>
      </c>
      <c r="Y16" s="121">
        <f>IF('Sièges (R8)'!Y16,0,'Suffrages (R8)'!Y16)</f>
        <v>0</v>
      </c>
      <c r="Z16" s="121">
        <f>IF('Sièges (R8)'!Z16,0,'Suffrages (R8)'!Z16)</f>
        <v>0</v>
      </c>
      <c r="AA16" s="119">
        <f t="shared" si="0"/>
        <v>2545</v>
      </c>
    </row>
    <row r="17" spans="1:27" ht="18">
      <c r="A17" s="118" t="s">
        <v>56</v>
      </c>
      <c r="B17" s="121">
        <f>IF('Sièges (R8)'!B17,0,'Suffrages (R8)'!B17)</f>
        <v>393</v>
      </c>
      <c r="C17" s="121">
        <f>IF('Sièges (R8)'!C17,0,'Suffrages (R8)'!C17)</f>
        <v>682</v>
      </c>
      <c r="D17" s="121">
        <f>IF('Sièges (R8)'!D17,0,'Suffrages (R8)'!D17)</f>
        <v>0</v>
      </c>
      <c r="E17" s="121">
        <f>IF('Sièges (R8)'!E17,0,'Suffrages (R8)'!E17)</f>
        <v>1425</v>
      </c>
      <c r="F17" s="121">
        <f>IF('Sièges (R8)'!F17,0,'Suffrages (R8)'!F17)</f>
        <v>104</v>
      </c>
      <c r="G17" s="121">
        <f>IF('Sièges (R8)'!G17,0,'Suffrages (R8)'!G17)</f>
        <v>393</v>
      </c>
      <c r="H17" s="121">
        <f>IF('Sièges (R8)'!H17,0,'Suffrages (R8)'!H17)</f>
        <v>618</v>
      </c>
      <c r="I17" s="121">
        <f>IF('Sièges (R8)'!I17,0,'Suffrages (R8)'!I17)</f>
        <v>0</v>
      </c>
      <c r="J17" s="121">
        <f>IF('Sièges (R8)'!J17,0,'Suffrages (R8)'!J17)</f>
        <v>0</v>
      </c>
      <c r="K17" s="121">
        <f>IF('Sièges (R8)'!K17,0,'Suffrages (R8)'!K17)</f>
        <v>2331</v>
      </c>
      <c r="L17" s="121">
        <f>IF('Sièges (R8)'!L17,0,'Suffrages (R8)'!L17)</f>
        <v>1803</v>
      </c>
      <c r="M17" s="121">
        <f>IF('Sièges (R8)'!M17,0,'Suffrages (R8)'!M17)</f>
        <v>0</v>
      </c>
      <c r="N17" s="121">
        <f>IF('Sièges (R8)'!N17,0,'Suffrages (R8)'!N17)</f>
        <v>0</v>
      </c>
      <c r="O17" s="121">
        <f>IF('Sièges (R8)'!O17,0,'Suffrages (R8)'!O17)</f>
        <v>506</v>
      </c>
      <c r="P17" s="121">
        <f>IF('Sièges (R8)'!P17,0,'Suffrages (R8)'!P17)</f>
        <v>0</v>
      </c>
      <c r="Q17" s="121">
        <f>IF('Sièges (R8)'!Q17,0,'Suffrages (R8)'!Q17)</f>
        <v>1745</v>
      </c>
      <c r="R17" s="121">
        <f>IF('Sièges (R8)'!R17,0,'Suffrages (R8)'!R17)</f>
        <v>1740</v>
      </c>
      <c r="S17" s="121">
        <f>IF('Sièges (R8)'!S17,0,'Suffrages (R8)'!S17)</f>
        <v>0</v>
      </c>
      <c r="T17" s="121">
        <f>IF('Sièges (R8)'!T17,0,'Suffrages (R8)'!T17)</f>
        <v>2448</v>
      </c>
      <c r="U17" s="121">
        <f>IF('Sièges (R8)'!U17,0,'Suffrages (R8)'!U17)</f>
        <v>0</v>
      </c>
      <c r="V17" s="119">
        <f>IF('Sièges (R8)'!V17,0,'Suffrages (R8)'!V17)</f>
        <v>981</v>
      </c>
      <c r="W17" s="121">
        <f>IF('Sièges (R8)'!W17,0,'Suffrages (R8)'!W17)</f>
        <v>632</v>
      </c>
      <c r="X17" s="121">
        <f>IF('Sièges (R8)'!X17,0,'Suffrages (R8)'!X17)</f>
        <v>0</v>
      </c>
      <c r="Y17" s="121">
        <f>IF('Sièges (R8)'!Y17,0,'Suffrages (R8)'!Y17)</f>
        <v>2349</v>
      </c>
      <c r="Z17" s="121">
        <f>IF('Sièges (R8)'!Z17,0,'Suffrages (R8)'!Z17)</f>
        <v>0</v>
      </c>
      <c r="AA17" s="119">
        <f t="shared" si="0"/>
        <v>2448</v>
      </c>
    </row>
    <row r="18" spans="1:27" ht="18">
      <c r="A18" s="118" t="s">
        <v>57</v>
      </c>
      <c r="B18" s="121">
        <f>IF('Sièges (R8)'!B18,0,'Suffrages (R8)'!B18)</f>
        <v>507</v>
      </c>
      <c r="C18" s="121">
        <f>IF('Sièges (R8)'!C18,0,'Suffrages (R8)'!C18)</f>
        <v>1336</v>
      </c>
      <c r="D18" s="121">
        <f>IF('Sièges (R8)'!D18,0,'Suffrages (R8)'!D18)</f>
        <v>1329</v>
      </c>
      <c r="E18" s="121">
        <f>IF('Sièges (R8)'!E18,0,'Suffrages (R8)'!E18)</f>
        <v>1637</v>
      </c>
      <c r="F18" s="121">
        <f>IF('Sièges (R8)'!F18,0,'Suffrages (R8)'!F18)</f>
        <v>274</v>
      </c>
      <c r="G18" s="121">
        <f>IF('Sièges (R8)'!G18,0,'Suffrages (R8)'!G18)</f>
        <v>899</v>
      </c>
      <c r="H18" s="121">
        <f>IF('Sièges (R8)'!H18,0,'Suffrages (R8)'!H18)</f>
        <v>792</v>
      </c>
      <c r="I18" s="121">
        <f>IF('Sièges (R8)'!I18,0,'Suffrages (R8)'!I18)</f>
        <v>2618</v>
      </c>
      <c r="J18" s="121">
        <f>IF('Sièges (R8)'!J18,0,'Suffrages (R8)'!J18)</f>
        <v>2378.7142857142862</v>
      </c>
      <c r="K18" s="121">
        <f>IF('Sièges (R8)'!K18,0,'Suffrages (R8)'!K18)</f>
        <v>2818</v>
      </c>
      <c r="L18" s="121">
        <f>IF('Sièges (R8)'!L18,0,'Suffrages (R8)'!L18)</f>
        <v>2498</v>
      </c>
      <c r="M18" s="121">
        <f>IF('Sièges (R8)'!M18,0,'Suffrages (R8)'!M18)</f>
        <v>0</v>
      </c>
      <c r="N18" s="121">
        <f>IF('Sièges (R8)'!N18,0,'Suffrages (R8)'!N18)</f>
        <v>438</v>
      </c>
      <c r="O18" s="121">
        <f>IF('Sièges (R8)'!O18,0,'Suffrages (R8)'!O18)</f>
        <v>0</v>
      </c>
      <c r="P18" s="121">
        <f>IF('Sièges (R8)'!P18,0,'Suffrages (R8)'!P18)</f>
        <v>0</v>
      </c>
      <c r="Q18" s="121">
        <f>IF('Sièges (R8)'!Q18,0,'Suffrages (R8)'!Q18)</f>
        <v>708</v>
      </c>
      <c r="R18" s="121">
        <f>IF('Sièges (R8)'!R18,0,'Suffrages (R8)'!R18)</f>
        <v>1672</v>
      </c>
      <c r="S18" s="121">
        <f>IF('Sièges (R8)'!S18,0,'Suffrages (R8)'!S18)</f>
        <v>0</v>
      </c>
      <c r="T18" s="121">
        <f>IF('Sièges (R8)'!T18,0,'Suffrages (R8)'!T18)</f>
        <v>0</v>
      </c>
      <c r="U18" s="121">
        <f>IF('Sièges (R8)'!U18,0,'Suffrages (R8)'!U18)</f>
        <v>1983</v>
      </c>
      <c r="V18" s="119">
        <f>IF('Sièges (R8)'!V18,0,'Suffrages (R8)'!V18)</f>
        <v>1173</v>
      </c>
      <c r="W18" s="121">
        <f>IF('Sièges (R8)'!W18,0,'Suffrages (R8)'!W18)</f>
        <v>0</v>
      </c>
      <c r="X18" s="121">
        <f>IF('Sièges (R8)'!X18,0,'Suffrages (R8)'!X18)</f>
        <v>0</v>
      </c>
      <c r="Y18" s="121">
        <f>IF('Sièges (R8)'!Y18,0,'Suffrages (R8)'!Y18)</f>
        <v>0</v>
      </c>
      <c r="Z18" s="121">
        <f>IF('Sièges (R8)'!Z18,0,'Suffrages (R8)'!Z18)</f>
        <v>0</v>
      </c>
      <c r="AA18" s="119">
        <f t="shared" si="0"/>
        <v>2818</v>
      </c>
    </row>
    <row r="19" spans="1:27" ht="18">
      <c r="A19" s="118" t="s">
        <v>58</v>
      </c>
      <c r="B19" s="121">
        <f>IF('Sièges (R8)'!B19,0,'Suffrages (R8)'!B19)</f>
        <v>301</v>
      </c>
      <c r="C19" s="121">
        <f>IF('Sièges (R8)'!C19,0,'Suffrages (R8)'!C19)</f>
        <v>291</v>
      </c>
      <c r="D19" s="121">
        <f>IF('Sièges (R8)'!D19,0,'Suffrages (R8)'!D19)</f>
        <v>1459</v>
      </c>
      <c r="E19" s="121">
        <f>IF('Sièges (R8)'!E19,0,'Suffrages (R8)'!E19)</f>
        <v>1361</v>
      </c>
      <c r="F19" s="121">
        <f>IF('Sièges (R8)'!F19,0,'Suffrages (R8)'!F19)</f>
        <v>140</v>
      </c>
      <c r="G19" s="121">
        <f>IF('Sièges (R8)'!G19,0,'Suffrages (R8)'!G19)</f>
        <v>486</v>
      </c>
      <c r="H19" s="121">
        <f>IF('Sièges (R8)'!H19,0,'Suffrages (R8)'!H19)</f>
        <v>590</v>
      </c>
      <c r="I19" s="121">
        <f>IF('Sièges (R8)'!I19,0,'Suffrages (R8)'!I19)</f>
        <v>970</v>
      </c>
      <c r="J19" s="121">
        <f>IF('Sièges (R8)'!J19,0,'Suffrages (R8)'!J19)</f>
        <v>0</v>
      </c>
      <c r="K19" s="121">
        <f>IF('Sièges (R8)'!K19,0,'Suffrages (R8)'!K19)</f>
        <v>178</v>
      </c>
      <c r="L19" s="121">
        <f>IF('Sièges (R8)'!L19,0,'Suffrages (R8)'!L19)</f>
        <v>48</v>
      </c>
      <c r="M19" s="121">
        <f>IF('Sièges (R8)'!M19,0,'Suffrages (R8)'!M19)</f>
        <v>0</v>
      </c>
      <c r="N19" s="121">
        <f>IF('Sièges (R8)'!N19,0,'Suffrages (R8)'!N19)</f>
        <v>637</v>
      </c>
      <c r="O19" s="121">
        <f>IF('Sièges (R8)'!O19,0,'Suffrages (R8)'!O19)</f>
        <v>357</v>
      </c>
      <c r="P19" s="121">
        <f>IF('Sièges (R8)'!P19,0,'Suffrages (R8)'!P19)</f>
        <v>0</v>
      </c>
      <c r="Q19" s="121">
        <f>IF('Sièges (R8)'!Q19,0,'Suffrages (R8)'!Q19)</f>
        <v>0</v>
      </c>
      <c r="R19" s="121">
        <f>IF('Sièges (R8)'!R19,0,'Suffrages (R8)'!R19)</f>
        <v>447</v>
      </c>
      <c r="S19" s="121">
        <f>IF('Sièges (R8)'!S19,0,'Suffrages (R8)'!S19)</f>
        <v>1647</v>
      </c>
      <c r="T19" s="121">
        <f>IF('Sièges (R8)'!T19,0,'Suffrages (R8)'!T19)</f>
        <v>1280</v>
      </c>
      <c r="U19" s="121">
        <f>IF('Sièges (R8)'!U19,0,'Suffrages (R8)'!U19)</f>
        <v>1189</v>
      </c>
      <c r="V19" s="119">
        <f>IF('Sièges (R8)'!V19,0,'Suffrages (R8)'!V19)</f>
        <v>0</v>
      </c>
      <c r="W19" s="121">
        <f>IF('Sièges (R8)'!W19,0,'Suffrages (R8)'!W19)</f>
        <v>196</v>
      </c>
      <c r="X19" s="121">
        <f>IF('Sièges (R8)'!X19,0,'Suffrages (R8)'!X19)</f>
        <v>0</v>
      </c>
      <c r="Y19" s="121">
        <f>IF('Sièges (R8)'!Y19,0,'Suffrages (R8)'!Y19)</f>
        <v>0</v>
      </c>
      <c r="Z19" s="121">
        <f>IF('Sièges (R8)'!Z19,0,'Suffrages (R8)'!Z19)</f>
        <v>0</v>
      </c>
      <c r="AA19" s="119">
        <f t="shared" si="0"/>
        <v>1647</v>
      </c>
    </row>
    <row r="20" spans="1:27" ht="18">
      <c r="A20" s="118" t="s">
        <v>59</v>
      </c>
      <c r="B20" s="121">
        <f>IF('Sièges (R8)'!B20,0,'Suffrages (R8)'!B20)</f>
        <v>468</v>
      </c>
      <c r="C20" s="121">
        <f>IF('Sièges (R8)'!C20,0,'Suffrages (R8)'!C20)</f>
        <v>438</v>
      </c>
      <c r="D20" s="121">
        <f>IF('Sièges (R8)'!D20,0,'Suffrages (R8)'!D20)</f>
        <v>384</v>
      </c>
      <c r="E20" s="121">
        <f>IF('Sièges (R8)'!E20,0,'Suffrages (R8)'!E20)</f>
        <v>252</v>
      </c>
      <c r="F20" s="121">
        <f>IF('Sièges (R8)'!F20,0,'Suffrages (R8)'!F20)</f>
        <v>0</v>
      </c>
      <c r="G20" s="121">
        <f>IF('Sièges (R8)'!G20,0,'Suffrages (R8)'!G20)</f>
        <v>98</v>
      </c>
      <c r="H20" s="121">
        <f>IF('Sièges (R8)'!H20,0,'Suffrages (R8)'!H20)</f>
        <v>302</v>
      </c>
      <c r="I20" s="121">
        <f>IF('Sièges (R8)'!I20,0,'Suffrages (R8)'!I20)</f>
        <v>0</v>
      </c>
      <c r="J20" s="121">
        <f>IF('Sièges (R8)'!J20,0,'Suffrages (R8)'!J20)</f>
        <v>0</v>
      </c>
      <c r="K20" s="121">
        <f>IF('Sièges (R8)'!K20,0,'Suffrages (R8)'!K20)</f>
        <v>851</v>
      </c>
      <c r="L20" s="121">
        <f>IF('Sièges (R8)'!L20,0,'Suffrages (R8)'!L20)</f>
        <v>0</v>
      </c>
      <c r="M20" s="121">
        <f>IF('Sièges (R8)'!M20,0,'Suffrages (R8)'!M20)</f>
        <v>0</v>
      </c>
      <c r="N20" s="121">
        <f>IF('Sièges (R8)'!N20,0,'Suffrages (R8)'!N20)</f>
        <v>190</v>
      </c>
      <c r="O20" s="121">
        <f>IF('Sièges (R8)'!O20,0,'Suffrages (R8)'!O20)</f>
        <v>300</v>
      </c>
      <c r="P20" s="121">
        <f>IF('Sièges (R8)'!P20,0,'Suffrages (R8)'!P20)</f>
        <v>0</v>
      </c>
      <c r="Q20" s="121">
        <f>IF('Sièges (R8)'!Q20,0,'Suffrages (R8)'!Q20)</f>
        <v>841</v>
      </c>
      <c r="R20" s="121">
        <f>IF('Sièges (R8)'!R20,0,'Suffrages (R8)'!R20)</f>
        <v>1676</v>
      </c>
      <c r="S20" s="121">
        <f>IF('Sièges (R8)'!S20,0,'Suffrages (R8)'!S20)</f>
        <v>1866</v>
      </c>
      <c r="T20" s="121">
        <f>IF('Sièges (R8)'!T20,0,'Suffrages (R8)'!T20)</f>
        <v>0</v>
      </c>
      <c r="U20" s="121">
        <f>IF('Sièges (R8)'!U20,0,'Suffrages (R8)'!U20)</f>
        <v>977</v>
      </c>
      <c r="V20" s="119">
        <f>IF('Sièges (R8)'!V20,0,'Suffrages (R8)'!V20)</f>
        <v>452</v>
      </c>
      <c r="W20" s="121">
        <f>IF('Sièges (R8)'!W20,0,'Suffrages (R8)'!W20)</f>
        <v>72</v>
      </c>
      <c r="X20" s="121">
        <f>IF('Sièges (R8)'!X20,0,'Suffrages (R8)'!X20)</f>
        <v>0</v>
      </c>
      <c r="Y20" s="121">
        <f>IF('Sièges (R8)'!Y20,0,'Suffrages (R8)'!Y20)</f>
        <v>1896</v>
      </c>
      <c r="Z20" s="121">
        <f>IF('Sièges (R8)'!Z20,0,'Suffrages (R8)'!Z20)</f>
        <v>0</v>
      </c>
      <c r="AA20" s="119">
        <f t="shared" si="0"/>
        <v>1896</v>
      </c>
    </row>
    <row r="21" spans="1:27" ht="18">
      <c r="A21" s="118" t="s">
        <v>60</v>
      </c>
      <c r="B21" s="121">
        <f>IF('Sièges (R8)'!B21,0,'Suffrages (R8)'!B21)</f>
        <v>0</v>
      </c>
      <c r="C21" s="121">
        <f>IF('Sièges (R8)'!C21,0,'Suffrages (R8)'!C21)</f>
        <v>2539</v>
      </c>
      <c r="D21" s="121">
        <f>IF('Sièges (R8)'!D21,0,'Suffrages (R8)'!D21)</f>
        <v>0</v>
      </c>
      <c r="E21" s="121">
        <f>IF('Sièges (R8)'!E21,0,'Suffrages (R8)'!E21)</f>
        <v>1742</v>
      </c>
      <c r="F21" s="121">
        <f>IF('Sièges (R8)'!F21,0,'Suffrages (R8)'!F21)</f>
        <v>1081</v>
      </c>
      <c r="G21" s="121">
        <f>IF('Sièges (R8)'!G21,0,'Suffrages (R8)'!G21)</f>
        <v>2231</v>
      </c>
      <c r="H21" s="121">
        <f>IF('Sièges (R8)'!H21,0,'Suffrages (R8)'!H21)</f>
        <v>3300</v>
      </c>
      <c r="I21" s="121">
        <f>IF('Sièges (R8)'!I21,0,'Suffrages (R8)'!I21)</f>
        <v>0</v>
      </c>
      <c r="J21" s="121">
        <f>IF('Sièges (R8)'!J21,0,'Suffrages (R8)'!J21)</f>
        <v>0</v>
      </c>
      <c r="K21" s="121">
        <f>IF('Sièges (R8)'!K21,0,'Suffrages (R8)'!K21)</f>
        <v>2208</v>
      </c>
      <c r="L21" s="121">
        <f>IF('Sièges (R8)'!L21,0,'Suffrages (R8)'!L21)</f>
        <v>1161</v>
      </c>
      <c r="M21" s="121">
        <f>IF('Sièges (R8)'!M21,0,'Suffrages (R8)'!M21)</f>
        <v>0</v>
      </c>
      <c r="N21" s="121">
        <f>IF('Sièges (R8)'!N21,0,'Suffrages (R8)'!N21)</f>
        <v>806</v>
      </c>
      <c r="O21" s="121">
        <f>IF('Sièges (R8)'!O21,0,'Suffrages (R8)'!O21)</f>
        <v>781</v>
      </c>
      <c r="P21" s="121">
        <f>IF('Sièges (R8)'!P21,0,'Suffrages (R8)'!P21)</f>
        <v>0</v>
      </c>
      <c r="Q21" s="121">
        <f>IF('Sièges (R8)'!Q21,0,'Suffrages (R8)'!Q21)</f>
        <v>1607</v>
      </c>
      <c r="R21" s="121">
        <f>IF('Sièges (R8)'!R21,0,'Suffrages (R8)'!R21)</f>
        <v>4058.4000000000015</v>
      </c>
      <c r="S21" s="121">
        <f>IF('Sièges (R8)'!S21,0,'Suffrages (R8)'!S21)</f>
        <v>0</v>
      </c>
      <c r="T21" s="121">
        <f>IF('Sièges (R8)'!T21,0,'Suffrages (R8)'!T21)</f>
        <v>0</v>
      </c>
      <c r="U21" s="121">
        <f>IF('Sièges (R8)'!U21,0,'Suffrages (R8)'!U21)</f>
        <v>0</v>
      </c>
      <c r="V21" s="119">
        <f>IF('Sièges (R8)'!V21,0,'Suffrages (R8)'!V21)</f>
        <v>3448</v>
      </c>
      <c r="W21" s="121">
        <f>IF('Sièges (R8)'!W21,0,'Suffrages (R8)'!W21)</f>
        <v>862</v>
      </c>
      <c r="X21" s="121">
        <f>IF('Sièges (R8)'!X21,0,'Suffrages (R8)'!X21)</f>
        <v>913</v>
      </c>
      <c r="Y21" s="121">
        <f>IF('Sièges (R8)'!Y21,0,'Suffrages (R8)'!Y21)</f>
        <v>0</v>
      </c>
      <c r="Z21" s="121">
        <f>IF('Sièges (R8)'!Z21,0,'Suffrages (R8)'!Z21)</f>
        <v>0</v>
      </c>
      <c r="AA21" s="119">
        <f t="shared" si="0"/>
        <v>4058.4000000000015</v>
      </c>
    </row>
    <row r="22" spans="1:27" ht="18">
      <c r="A22" s="118" t="s">
        <v>61</v>
      </c>
      <c r="B22" s="121">
        <f>IF('Sièges (R8)'!B22,0,'Suffrages (R8)'!B22)</f>
        <v>0</v>
      </c>
      <c r="C22" s="121">
        <f>IF('Sièges (R8)'!C22,0,'Suffrages (R8)'!C22)</f>
        <v>1339</v>
      </c>
      <c r="D22" s="121">
        <f>IF('Sièges (R8)'!D22,0,'Suffrages (R8)'!D22)</f>
        <v>2168</v>
      </c>
      <c r="E22" s="121">
        <f>IF('Sièges (R8)'!E22,0,'Suffrages (R8)'!E22)</f>
        <v>2547</v>
      </c>
      <c r="F22" s="121">
        <f>IF('Sièges (R8)'!F22,0,'Suffrages (R8)'!F22)</f>
        <v>439</v>
      </c>
      <c r="G22" s="121">
        <f>IF('Sièges (R8)'!G22,0,'Suffrages (R8)'!G22)</f>
        <v>1470</v>
      </c>
      <c r="H22" s="121">
        <f>IF('Sièges (R8)'!H22,0,'Suffrages (R8)'!H22)</f>
        <v>1186</v>
      </c>
      <c r="I22" s="121">
        <f>IF('Sièges (R8)'!I22,0,'Suffrages (R8)'!I22)</f>
        <v>0</v>
      </c>
      <c r="J22" s="121">
        <f>IF('Sièges (R8)'!J22,0,'Suffrages (R8)'!J22)</f>
        <v>0</v>
      </c>
      <c r="K22" s="121">
        <f>IF('Sièges (R8)'!K22,0,'Suffrages (R8)'!K22)</f>
        <v>912</v>
      </c>
      <c r="L22" s="121">
        <f>IF('Sièges (R8)'!L22,0,'Suffrages (R8)'!L22)</f>
        <v>1860</v>
      </c>
      <c r="M22" s="121">
        <f>IF('Sièges (R8)'!M22,0,'Suffrages (R8)'!M22)</f>
        <v>0</v>
      </c>
      <c r="N22" s="121">
        <f>IF('Sièges (R8)'!N22,0,'Suffrages (R8)'!N22)</f>
        <v>1296</v>
      </c>
      <c r="O22" s="121">
        <f>IF('Sièges (R8)'!O22,0,'Suffrages (R8)'!O22)</f>
        <v>983</v>
      </c>
      <c r="P22" s="121">
        <f>IF('Sièges (R8)'!P22,0,'Suffrages (R8)'!P22)</f>
        <v>3163</v>
      </c>
      <c r="Q22" s="121">
        <f>IF('Sièges (R8)'!Q22,0,'Suffrages (R8)'!Q22)</f>
        <v>1797</v>
      </c>
      <c r="R22" s="121">
        <f>IF('Sièges (R8)'!R22,0,'Suffrages (R8)'!R22)</f>
        <v>0</v>
      </c>
      <c r="S22" s="121">
        <f>IF('Sièges (R8)'!S22,0,'Suffrages (R8)'!S22)</f>
        <v>0</v>
      </c>
      <c r="T22" s="121">
        <f>IF('Sièges (R8)'!T22,0,'Suffrages (R8)'!T22)</f>
        <v>2366</v>
      </c>
      <c r="U22" s="121">
        <f>IF('Sièges (R8)'!U22,0,'Suffrages (R8)'!U22)</f>
        <v>0</v>
      </c>
      <c r="V22" s="119">
        <f>IF('Sièges (R8)'!V22,0,'Suffrages (R8)'!V22)</f>
        <v>1371</v>
      </c>
      <c r="W22" s="121">
        <f>IF('Sièges (R8)'!W22,0,'Suffrages (R8)'!W22)</f>
        <v>2085</v>
      </c>
      <c r="X22" s="121">
        <f>IF('Sièges (R8)'!X22,0,'Suffrages (R8)'!X22)</f>
        <v>2288</v>
      </c>
      <c r="Y22" s="121">
        <f>IF('Sièges (R8)'!Y22,0,'Suffrages (R8)'!Y22)</f>
        <v>0</v>
      </c>
      <c r="Z22" s="121">
        <f>IF('Sièges (R8)'!Z22,0,'Suffrages (R8)'!Z22)</f>
        <v>0</v>
      </c>
      <c r="AA22" s="119">
        <f t="shared" si="0"/>
        <v>3163</v>
      </c>
    </row>
    <row r="23" spans="1:27" ht="18">
      <c r="A23" s="118" t="s">
        <v>62</v>
      </c>
      <c r="B23" s="121">
        <f>IF('Sièges (R8)'!B23,0,'Suffrages (R8)'!B23)</f>
        <v>1409</v>
      </c>
      <c r="C23" s="121">
        <f>IF('Sièges (R8)'!C23,0,'Suffrages (R8)'!C23)</f>
        <v>1996</v>
      </c>
      <c r="D23" s="121">
        <f>IF('Sièges (R8)'!D23,0,'Suffrages (R8)'!D23)</f>
        <v>0</v>
      </c>
      <c r="E23" s="121">
        <f>IF('Sièges (R8)'!E23,0,'Suffrages (R8)'!E23)</f>
        <v>532</v>
      </c>
      <c r="F23" s="121">
        <f>IF('Sièges (R8)'!F23,0,'Suffrages (R8)'!F23)</f>
        <v>1982</v>
      </c>
      <c r="G23" s="121">
        <f>IF('Sièges (R8)'!G23,0,'Suffrages (R8)'!G23)</f>
        <v>2331</v>
      </c>
      <c r="H23" s="121">
        <f>IF('Sièges (R8)'!H23,0,'Suffrages (R8)'!H23)</f>
        <v>3845</v>
      </c>
      <c r="I23" s="121">
        <f>IF('Sièges (R8)'!I23,0,'Suffrages (R8)'!I23)</f>
        <v>5168</v>
      </c>
      <c r="J23" s="121">
        <f>IF('Sièges (R8)'!J23,0,'Suffrages (R8)'!J23)</f>
        <v>0</v>
      </c>
      <c r="K23" s="121">
        <f>IF('Sièges (R8)'!K23,0,'Suffrages (R8)'!K23)</f>
        <v>628</v>
      </c>
      <c r="L23" s="121">
        <f>IF('Sièges (R8)'!L23,0,'Suffrages (R8)'!L23)</f>
        <v>1034</v>
      </c>
      <c r="M23" s="121">
        <f>IF('Sièges (R8)'!M23,0,'Suffrages (R8)'!M23)</f>
        <v>0</v>
      </c>
      <c r="N23" s="121">
        <f>IF('Sièges (R8)'!N23,0,'Suffrages (R8)'!N23)</f>
        <v>292</v>
      </c>
      <c r="O23" s="121">
        <f>IF('Sièges (R8)'!O23,0,'Suffrages (R8)'!O23)</f>
        <v>5072</v>
      </c>
      <c r="P23" s="121">
        <f>IF('Sièges (R8)'!P23,0,'Suffrages (R8)'!P23)</f>
        <v>0</v>
      </c>
      <c r="Q23" s="121">
        <f>IF('Sièges (R8)'!Q23,0,'Suffrages (R8)'!Q23)</f>
        <v>3129</v>
      </c>
      <c r="R23" s="121">
        <f>IF('Sièges (R8)'!R23,0,'Suffrages (R8)'!R23)</f>
        <v>0</v>
      </c>
      <c r="S23" s="121">
        <f>IF('Sièges (R8)'!S23,0,'Suffrages (R8)'!S23)</f>
        <v>1019.4444444444453</v>
      </c>
      <c r="T23" s="121">
        <f>IF('Sièges (R8)'!T23,0,'Suffrages (R8)'!T23)</f>
        <v>4534</v>
      </c>
      <c r="U23" s="121">
        <f>IF('Sièges (R8)'!U23,0,'Suffrages (R8)'!U23)</f>
        <v>0</v>
      </c>
      <c r="V23" s="119">
        <f>IF('Sièges (R8)'!V23,0,'Suffrages (R8)'!V23)</f>
        <v>0</v>
      </c>
      <c r="W23" s="121">
        <f>IF('Sièges (R8)'!W23,0,'Suffrages (R8)'!W23)</f>
        <v>906</v>
      </c>
      <c r="X23" s="121">
        <f>IF('Sièges (R8)'!X23,0,'Suffrages (R8)'!X23)</f>
        <v>0</v>
      </c>
      <c r="Y23" s="121">
        <f>IF('Sièges (R8)'!Y23,0,'Suffrages (R8)'!Y23)</f>
        <v>0</v>
      </c>
      <c r="Z23" s="121">
        <f>IF('Sièges (R8)'!Z23,0,'Suffrages (R8)'!Z23)</f>
        <v>0</v>
      </c>
      <c r="AA23" s="119">
        <f t="shared" si="0"/>
        <v>5168</v>
      </c>
    </row>
    <row r="24" spans="1:27" ht="18">
      <c r="A24" s="118" t="s">
        <v>63</v>
      </c>
      <c r="B24" s="121">
        <f>IF('Sièges (R8)'!B24,0,'Suffrages (R8)'!B24)</f>
        <v>2272</v>
      </c>
      <c r="C24" s="121">
        <f>IF('Sièges (R8)'!C24,0,'Suffrages (R8)'!C24)</f>
        <v>1636</v>
      </c>
      <c r="D24" s="121">
        <f>IF('Sièges (R8)'!D24,0,'Suffrages (R8)'!D24)</f>
        <v>1703</v>
      </c>
      <c r="E24" s="121">
        <f>IF('Sièges (R8)'!E24,0,'Suffrages (R8)'!E24)</f>
        <v>621</v>
      </c>
      <c r="F24" s="121">
        <f>IF('Sièges (R8)'!F24,0,'Suffrages (R8)'!F24)</f>
        <v>619</v>
      </c>
      <c r="G24" s="121">
        <f>IF('Sièges (R8)'!G24,0,'Suffrages (R8)'!G24)</f>
        <v>678</v>
      </c>
      <c r="H24" s="121">
        <f>IF('Sièges (R8)'!H24,0,'Suffrages (R8)'!H24)</f>
        <v>1779</v>
      </c>
      <c r="I24" s="121">
        <f>IF('Sièges (R8)'!I24,0,'Suffrages (R8)'!I24)</f>
        <v>0</v>
      </c>
      <c r="J24" s="121">
        <f>IF('Sièges (R8)'!J24,0,'Suffrages (R8)'!J24)</f>
        <v>0</v>
      </c>
      <c r="K24" s="121">
        <f>IF('Sièges (R8)'!K24,0,'Suffrages (R8)'!K24)</f>
        <v>1465</v>
      </c>
      <c r="L24" s="121">
        <f>IF('Sièges (R8)'!L24,0,'Suffrages (R8)'!L24)</f>
        <v>1553</v>
      </c>
      <c r="M24" s="121">
        <f>IF('Sièges (R8)'!M24,0,'Suffrages (R8)'!M24)</f>
        <v>0</v>
      </c>
      <c r="N24" s="121">
        <f>IF('Sièges (R8)'!N24,0,'Suffrages (R8)'!N24)</f>
        <v>638</v>
      </c>
      <c r="O24" s="121">
        <f>IF('Sièges (R8)'!O24,0,'Suffrages (R8)'!O24)</f>
        <v>690</v>
      </c>
      <c r="P24" s="121">
        <f>IF('Sièges (R8)'!P24,0,'Suffrages (R8)'!P24)</f>
        <v>0</v>
      </c>
      <c r="Q24" s="121">
        <f>IF('Sièges (R8)'!Q24,0,'Suffrages (R8)'!Q24)</f>
        <v>1778</v>
      </c>
      <c r="R24" s="121">
        <f>IF('Sièges (R8)'!R24,0,'Suffrages (R8)'!R24)</f>
        <v>0</v>
      </c>
      <c r="S24" s="121">
        <f>IF('Sièges (R8)'!S24,0,'Suffrages (R8)'!S24)</f>
        <v>0</v>
      </c>
      <c r="T24" s="121">
        <f>IF('Sièges (R8)'!T24,0,'Suffrages (R8)'!T24)</f>
        <v>2408</v>
      </c>
      <c r="U24" s="121">
        <f>IF('Sièges (R8)'!U24,0,'Suffrages (R8)'!U24)</f>
        <v>0</v>
      </c>
      <c r="V24" s="119">
        <f>IF('Sièges (R8)'!V24,0,'Suffrages (R8)'!V24)</f>
        <v>3221</v>
      </c>
      <c r="W24" s="121">
        <f>IF('Sièges (R8)'!W24,0,'Suffrages (R8)'!W24)</f>
        <v>4411</v>
      </c>
      <c r="X24" s="121">
        <f>IF('Sièges (R8)'!X24,0,'Suffrages (R8)'!X24)</f>
        <v>405</v>
      </c>
      <c r="Y24" s="121">
        <f>IF('Sièges (R8)'!Y24,0,'Suffrages (R8)'!Y24)</f>
        <v>0</v>
      </c>
      <c r="Z24" s="121">
        <f>IF('Sièges (R8)'!Z24,0,'Suffrages (R8)'!Z24)</f>
        <v>0</v>
      </c>
      <c r="AA24" s="119">
        <f t="shared" si="0"/>
        <v>4411</v>
      </c>
    </row>
    <row r="25" spans="1:27" ht="18">
      <c r="A25" s="118" t="s">
        <v>64</v>
      </c>
      <c r="B25" s="121">
        <f>IF('Sièges (R8)'!B25,0,'Suffrages (R8)'!B25)</f>
        <v>1817</v>
      </c>
      <c r="C25" s="121">
        <f>IF('Sièges (R8)'!C25,0,'Suffrages (R8)'!C25)</f>
        <v>2698</v>
      </c>
      <c r="D25" s="121">
        <f>IF('Sièges (R8)'!D25,0,'Suffrages (R8)'!D25)</f>
        <v>1474</v>
      </c>
      <c r="E25" s="121">
        <f>IF('Sièges (R8)'!E25,0,'Suffrages (R8)'!E25)</f>
        <v>1088</v>
      </c>
      <c r="F25" s="121">
        <f>IF('Sièges (R8)'!F25,0,'Suffrages (R8)'!F25)</f>
        <v>1064</v>
      </c>
      <c r="G25" s="121">
        <f>IF('Sièges (R8)'!G25,0,'Suffrages (R8)'!G25)</f>
        <v>921</v>
      </c>
      <c r="H25" s="121">
        <f>IF('Sièges (R8)'!H25,0,'Suffrages (R8)'!H25)</f>
        <v>0</v>
      </c>
      <c r="I25" s="121">
        <f>IF('Sièges (R8)'!I25,0,'Suffrages (R8)'!I25)</f>
        <v>0</v>
      </c>
      <c r="J25" s="121">
        <f>IF('Sièges (R8)'!J25,0,'Suffrages (R8)'!J25)</f>
        <v>0</v>
      </c>
      <c r="K25" s="121">
        <f>IF('Sièges (R8)'!K25,0,'Suffrages (R8)'!K25)</f>
        <v>1414</v>
      </c>
      <c r="L25" s="121">
        <f>IF('Sièges (R8)'!L25,0,'Suffrages (R8)'!L25)</f>
        <v>915</v>
      </c>
      <c r="M25" s="121">
        <f>IF('Sièges (R8)'!M25,0,'Suffrages (R8)'!M25)</f>
        <v>0</v>
      </c>
      <c r="N25" s="121">
        <f>IF('Sièges (R8)'!N25,0,'Suffrages (R8)'!N25)</f>
        <v>639</v>
      </c>
      <c r="O25" s="121">
        <f>IF('Sièges (R8)'!O25,0,'Suffrages (R8)'!O25)</f>
        <v>3579</v>
      </c>
      <c r="P25" s="121">
        <f>IF('Sièges (R8)'!P25,0,'Suffrages (R8)'!P25)</f>
        <v>0</v>
      </c>
      <c r="Q25" s="121">
        <f>IF('Sièges (R8)'!Q25,0,'Suffrages (R8)'!Q25)</f>
        <v>1644</v>
      </c>
      <c r="R25" s="121">
        <f>IF('Sièges (R8)'!R25,0,'Suffrages (R8)'!R25)</f>
        <v>0</v>
      </c>
      <c r="S25" s="121">
        <f>IF('Sièges (R8)'!S25,0,'Suffrages (R8)'!S25)</f>
        <v>0</v>
      </c>
      <c r="T25" s="121">
        <f>IF('Sièges (R8)'!T25,0,'Suffrages (R8)'!T25)</f>
        <v>4351</v>
      </c>
      <c r="U25" s="121">
        <f>IF('Sièges (R8)'!U25,0,'Suffrages (R8)'!U25)</f>
        <v>4012</v>
      </c>
      <c r="V25" s="119">
        <f>IF('Sièges (R8)'!V25,0,'Suffrages (R8)'!V25)</f>
        <v>0</v>
      </c>
      <c r="W25" s="121">
        <f>IF('Sièges (R8)'!W25,0,'Suffrages (R8)'!W25)</f>
        <v>2535</v>
      </c>
      <c r="X25" s="121">
        <f>IF('Sièges (R8)'!X25,0,'Suffrages (R8)'!X25)</f>
        <v>814</v>
      </c>
      <c r="Y25" s="121">
        <f>IF('Sièges (R8)'!Y25,0,'Suffrages (R8)'!Y25)</f>
        <v>0</v>
      </c>
      <c r="Z25" s="121">
        <f>IF('Sièges (R8)'!Z25,0,'Suffrages (R8)'!Z25)</f>
        <v>0</v>
      </c>
      <c r="AA25" s="119">
        <f t="shared" si="0"/>
        <v>4351</v>
      </c>
    </row>
    <row r="26" spans="1:27" ht="18">
      <c r="A26" s="118" t="s">
        <v>65</v>
      </c>
      <c r="B26" s="121">
        <f>IF('Sièges (R8)'!B26,0,'Suffrages (R8)'!B26)</f>
        <v>503</v>
      </c>
      <c r="C26" s="121">
        <f>IF('Sièges (R8)'!C26,0,'Suffrages (R8)'!C26)</f>
        <v>0</v>
      </c>
      <c r="D26" s="121">
        <f>IF('Sièges (R8)'!D26,0,'Suffrages (R8)'!D26)</f>
        <v>1748</v>
      </c>
      <c r="E26" s="121">
        <f>IF('Sièges (R8)'!E26,0,'Suffrages (R8)'!E26)</f>
        <v>383</v>
      </c>
      <c r="F26" s="121">
        <f>IF('Sièges (R8)'!F26,0,'Suffrages (R8)'!F26)</f>
        <v>406</v>
      </c>
      <c r="G26" s="121">
        <f>IF('Sièges (R8)'!G26,0,'Suffrages (R8)'!G26)</f>
        <v>497</v>
      </c>
      <c r="H26" s="121">
        <f>IF('Sièges (R8)'!H26,0,'Suffrages (R8)'!H26)</f>
        <v>0</v>
      </c>
      <c r="I26" s="121">
        <f>IF('Sièges (R8)'!I26,0,'Suffrages (R8)'!I26)</f>
        <v>0</v>
      </c>
      <c r="J26" s="121">
        <f>IF('Sièges (R8)'!J26,0,'Suffrages (R8)'!J26)</f>
        <v>0</v>
      </c>
      <c r="K26" s="121">
        <f>IF('Sièges (R8)'!K26,0,'Suffrages (R8)'!K26)</f>
        <v>1031</v>
      </c>
      <c r="L26" s="121">
        <f>IF('Sièges (R8)'!L26,0,'Suffrages (R8)'!L26)</f>
        <v>686</v>
      </c>
      <c r="M26" s="121">
        <f>IF('Sièges (R8)'!M26,0,'Suffrages (R8)'!M26)</f>
        <v>0</v>
      </c>
      <c r="N26" s="121">
        <f>IF('Sièges (R8)'!N26,0,'Suffrages (R8)'!N26)</f>
        <v>949</v>
      </c>
      <c r="O26" s="121">
        <f>IF('Sièges (R8)'!O26,0,'Suffrages (R8)'!O26)</f>
        <v>1453</v>
      </c>
      <c r="P26" s="121">
        <f>IF('Sièges (R8)'!P26,0,'Suffrages (R8)'!P26)</f>
        <v>0</v>
      </c>
      <c r="Q26" s="121">
        <f>IF('Sièges (R8)'!Q26,0,'Suffrages (R8)'!Q26)</f>
        <v>1721</v>
      </c>
      <c r="R26" s="121">
        <f>IF('Sièges (R8)'!R26,0,'Suffrages (R8)'!R26)</f>
        <v>1276</v>
      </c>
      <c r="S26" s="121">
        <f>IF('Sièges (R8)'!S26,0,'Suffrages (R8)'!S26)</f>
        <v>0</v>
      </c>
      <c r="T26" s="121">
        <f>IF('Sièges (R8)'!T26,0,'Suffrages (R8)'!T26)</f>
        <v>0</v>
      </c>
      <c r="U26" s="121">
        <f>IF('Sièges (R8)'!U26,0,'Suffrages (R8)'!U26)</f>
        <v>3487</v>
      </c>
      <c r="V26" s="119">
        <f>IF('Sièges (R8)'!V26,0,'Suffrages (R8)'!V26)</f>
        <v>0</v>
      </c>
      <c r="W26" s="121">
        <f>IF('Sièges (R8)'!W26,0,'Suffrages (R8)'!W26)</f>
        <v>901</v>
      </c>
      <c r="X26" s="121">
        <f>IF('Sièges (R8)'!X26,0,'Suffrages (R8)'!X26)</f>
        <v>0</v>
      </c>
      <c r="Y26" s="121">
        <f>IF('Sièges (R8)'!Y26,0,'Suffrages (R8)'!Y26)</f>
        <v>0</v>
      </c>
      <c r="Z26" s="121">
        <f>IF('Sièges (R8)'!Z26,0,'Suffrages (R8)'!Z26)</f>
        <v>0</v>
      </c>
      <c r="AA26" s="119">
        <f t="shared" si="0"/>
        <v>3487</v>
      </c>
    </row>
    <row r="27" spans="1:27" ht="18">
      <c r="A27" s="118" t="s">
        <v>66</v>
      </c>
      <c r="B27" s="121">
        <f>IF('Sièges (R8)'!B27,0,'Suffrages (R8)'!B27)</f>
        <v>1405</v>
      </c>
      <c r="C27" s="121">
        <f>IF('Sièges (R8)'!C27,0,'Suffrages (R8)'!C27)</f>
        <v>865</v>
      </c>
      <c r="D27" s="121">
        <f>IF('Sièges (R8)'!D27,0,'Suffrages (R8)'!D27)</f>
        <v>345</v>
      </c>
      <c r="E27" s="121">
        <f>IF('Sièges (R8)'!E27,0,'Suffrages (R8)'!E27)</f>
        <v>1313</v>
      </c>
      <c r="F27" s="121">
        <f>IF('Sièges (R8)'!F27,0,'Suffrages (R8)'!F27)</f>
        <v>178</v>
      </c>
      <c r="G27" s="121">
        <f>IF('Sièges (R8)'!G27,0,'Suffrages (R8)'!G27)</f>
        <v>0</v>
      </c>
      <c r="H27" s="121">
        <f>IF('Sièges (R8)'!H27,0,'Suffrages (R8)'!H27)</f>
        <v>1419</v>
      </c>
      <c r="I27" s="121">
        <f>IF('Sièges (R8)'!I27,0,'Suffrages (R8)'!I27)</f>
        <v>0</v>
      </c>
      <c r="J27" s="121">
        <f>IF('Sièges (R8)'!J27,0,'Suffrages (R8)'!J27)</f>
        <v>0</v>
      </c>
      <c r="K27" s="121">
        <f>IF('Sièges (R8)'!K27,0,'Suffrages (R8)'!K27)</f>
        <v>975</v>
      </c>
      <c r="L27" s="121">
        <f>IF('Sièges (R8)'!L27,0,'Suffrages (R8)'!L27)</f>
        <v>769</v>
      </c>
      <c r="M27" s="121">
        <f>IF('Sièges (R8)'!M27,0,'Suffrages (R8)'!M27)</f>
        <v>0</v>
      </c>
      <c r="N27" s="121">
        <f>IF('Sièges (R8)'!N27,0,'Suffrages (R8)'!N27)</f>
        <v>579</v>
      </c>
      <c r="O27" s="121">
        <f>IF('Sièges (R8)'!O27,0,'Suffrages (R8)'!O27)</f>
        <v>0</v>
      </c>
      <c r="P27" s="121">
        <f>IF('Sièges (R8)'!P27,0,'Suffrages (R8)'!P27)</f>
        <v>0</v>
      </c>
      <c r="Q27" s="121">
        <f>IF('Sièges (R8)'!Q27,0,'Suffrages (R8)'!Q27)</f>
        <v>1849</v>
      </c>
      <c r="R27" s="121">
        <f>IF('Sièges (R8)'!R27,0,'Suffrages (R8)'!R27)</f>
        <v>1901</v>
      </c>
      <c r="S27" s="121">
        <f>IF('Sièges (R8)'!S27,0,'Suffrages (R8)'!S27)</f>
        <v>0</v>
      </c>
      <c r="T27" s="121">
        <f>IF('Sièges (R8)'!T27,0,'Suffrages (R8)'!T27)</f>
        <v>3102</v>
      </c>
      <c r="U27" s="121">
        <f>IF('Sièges (R8)'!U27,0,'Suffrages (R8)'!U27)</f>
        <v>0</v>
      </c>
      <c r="V27" s="119">
        <f>IF('Sièges (R8)'!V27,0,'Suffrages (R8)'!V27)</f>
        <v>0</v>
      </c>
      <c r="W27" s="121">
        <f>IF('Sièges (R8)'!W27,0,'Suffrages (R8)'!W27)</f>
        <v>399</v>
      </c>
      <c r="X27" s="121">
        <f>IF('Sièges (R8)'!X27,0,'Suffrages (R8)'!X27)</f>
        <v>0</v>
      </c>
      <c r="Y27" s="121">
        <f>IF('Sièges (R8)'!Y27,0,'Suffrages (R8)'!Y27)</f>
        <v>0</v>
      </c>
      <c r="Z27" s="121">
        <f>IF('Sièges (R8)'!Z27,0,'Suffrages (R8)'!Z27)</f>
        <v>0</v>
      </c>
      <c r="AA27" s="119">
        <f t="shared" si="0"/>
        <v>3102</v>
      </c>
    </row>
    <row r="28" spans="1:27" ht="18">
      <c r="A28" s="118" t="s">
        <v>67</v>
      </c>
      <c r="B28" s="121">
        <f>IF('Sièges (R8)'!B28,0,'Suffrages (R8)'!B28)</f>
        <v>376</v>
      </c>
      <c r="C28" s="121">
        <f>IF('Sièges (R8)'!C28,0,'Suffrages (R8)'!C28)</f>
        <v>224</v>
      </c>
      <c r="D28" s="121">
        <f>IF('Sièges (R8)'!D28,0,'Suffrages (R8)'!D28)</f>
        <v>348</v>
      </c>
      <c r="E28" s="121">
        <f>IF('Sièges (R8)'!E28,0,'Suffrages (R8)'!E28)</f>
        <v>565</v>
      </c>
      <c r="F28" s="121">
        <f>IF('Sièges (R8)'!F28,0,'Suffrages (R8)'!F28)</f>
        <v>419</v>
      </c>
      <c r="G28" s="121">
        <f>IF('Sièges (R8)'!G28,0,'Suffrages (R8)'!G28)</f>
        <v>141</v>
      </c>
      <c r="H28" s="121">
        <f>IF('Sièges (R8)'!H28,0,'Suffrages (R8)'!H28)</f>
        <v>1332</v>
      </c>
      <c r="I28" s="121">
        <f>IF('Sièges (R8)'!I28,0,'Suffrages (R8)'!I28)</f>
        <v>0</v>
      </c>
      <c r="J28" s="121">
        <f>IF('Sièges (R8)'!J28,0,'Suffrages (R8)'!J28)</f>
        <v>0</v>
      </c>
      <c r="K28" s="121">
        <f>IF('Sièges (R8)'!K28,0,'Suffrages (R8)'!K28)</f>
        <v>162</v>
      </c>
      <c r="L28" s="121">
        <f>IF('Sièges (R8)'!L28,0,'Suffrages (R8)'!L28)</f>
        <v>0</v>
      </c>
      <c r="M28" s="121">
        <f>IF('Sièges (R8)'!M28,0,'Suffrages (R8)'!M28)</f>
        <v>0</v>
      </c>
      <c r="N28" s="121">
        <f>IF('Sièges (R8)'!N28,0,'Suffrages (R8)'!N28)</f>
        <v>1397</v>
      </c>
      <c r="O28" s="121">
        <f>IF('Sièges (R8)'!O28,0,'Suffrages (R8)'!O28)</f>
        <v>0</v>
      </c>
      <c r="P28" s="121">
        <f>IF('Sièges (R8)'!P28,0,'Suffrages (R8)'!P28)</f>
        <v>1397</v>
      </c>
      <c r="Q28" s="121">
        <f>IF('Sièges (R8)'!Q28,0,'Suffrages (R8)'!Q28)</f>
        <v>312</v>
      </c>
      <c r="R28" s="121">
        <f>IF('Sièges (R8)'!R28,0,'Suffrages (R8)'!R28)</f>
        <v>304</v>
      </c>
      <c r="S28" s="121">
        <f>IF('Sièges (R8)'!S28,0,'Suffrages (R8)'!S28)</f>
        <v>656</v>
      </c>
      <c r="T28" s="121">
        <f>IF('Sièges (R8)'!T28,0,'Suffrages (R8)'!T28)</f>
        <v>1098</v>
      </c>
      <c r="U28" s="121">
        <f>IF('Sièges (R8)'!U28,0,'Suffrages (R8)'!U28)</f>
        <v>387</v>
      </c>
      <c r="V28" s="119">
        <f>IF('Sièges (R8)'!V28,0,'Suffrages (R8)'!V28)</f>
        <v>0</v>
      </c>
      <c r="W28" s="121">
        <f>IF('Sièges (R8)'!W28,0,'Suffrages (R8)'!W28)</f>
        <v>615</v>
      </c>
      <c r="X28" s="121">
        <f>IF('Sièges (R8)'!X28,0,'Suffrages (R8)'!X28)</f>
        <v>0</v>
      </c>
      <c r="Y28" s="121">
        <f>IF('Sièges (R8)'!Y28,0,'Suffrages (R8)'!Y28)</f>
        <v>0</v>
      </c>
      <c r="Z28" s="121">
        <f>IF('Sièges (R8)'!Z28,0,'Suffrages (R8)'!Z28)</f>
        <v>0</v>
      </c>
      <c r="AA28" s="119">
        <f t="shared" si="0"/>
        <v>1397</v>
      </c>
    </row>
    <row r="29" spans="1:27" ht="18">
      <c r="A29" s="118" t="s">
        <v>68</v>
      </c>
      <c r="B29" s="121">
        <f>IF('Sièges (R8)'!B29,0,'Suffrages (R8)'!B29)</f>
        <v>709</v>
      </c>
      <c r="C29" s="121">
        <f>IF('Sièges (R8)'!C29,0,'Suffrages (R8)'!C29)</f>
        <v>0</v>
      </c>
      <c r="D29" s="121">
        <f>IF('Sièges (R8)'!D29,0,'Suffrages (R8)'!D29)</f>
        <v>300</v>
      </c>
      <c r="E29" s="121">
        <f>IF('Sièges (R8)'!E29,0,'Suffrages (R8)'!E29)</f>
        <v>70</v>
      </c>
      <c r="F29" s="121">
        <f>IF('Sièges (R8)'!F29,0,'Suffrages (R8)'!F29)</f>
        <v>93</v>
      </c>
      <c r="G29" s="121">
        <f>IF('Sièges (R8)'!G29,0,'Suffrages (R8)'!G29)</f>
        <v>19</v>
      </c>
      <c r="H29" s="121">
        <f>IF('Sièges (R8)'!H29,0,'Suffrages (R8)'!H29)</f>
        <v>0</v>
      </c>
      <c r="I29" s="121">
        <f>IF('Sièges (R8)'!I29,0,'Suffrages (R8)'!I29)</f>
        <v>0</v>
      </c>
      <c r="J29" s="121">
        <f>IF('Sièges (R8)'!J29,0,'Suffrages (R8)'!J29)</f>
        <v>859.19999999999982</v>
      </c>
      <c r="K29" s="121">
        <f>IF('Sièges (R8)'!K29,0,'Suffrages (R8)'!K29)</f>
        <v>159</v>
      </c>
      <c r="L29" s="121">
        <f>IF('Sièges (R8)'!L29,0,'Suffrages (R8)'!L29)</f>
        <v>217</v>
      </c>
      <c r="M29" s="121">
        <f>IF('Sièges (R8)'!M29,0,'Suffrages (R8)'!M29)</f>
        <v>0</v>
      </c>
      <c r="N29" s="121">
        <f>IF('Sièges (R8)'!N29,0,'Suffrages (R8)'!N29)</f>
        <v>29</v>
      </c>
      <c r="O29" s="121">
        <f>IF('Sièges (R8)'!O29,0,'Suffrages (R8)'!O29)</f>
        <v>303</v>
      </c>
      <c r="P29" s="121">
        <f>IF('Sièges (R8)'!P29,0,'Suffrages (R8)'!P29)</f>
        <v>971</v>
      </c>
      <c r="Q29" s="121">
        <f>IF('Sièges (R8)'!Q29,0,'Suffrages (R8)'!Q29)</f>
        <v>188</v>
      </c>
      <c r="R29" s="121">
        <f>IF('Sièges (R8)'!R29,0,'Suffrages (R8)'!R29)</f>
        <v>1339</v>
      </c>
      <c r="S29" s="121">
        <f>IF('Sièges (R8)'!S29,0,'Suffrages (R8)'!S29)</f>
        <v>0</v>
      </c>
      <c r="T29" s="121">
        <f>IF('Sièges (R8)'!T29,0,'Suffrages (R8)'!T29)</f>
        <v>721</v>
      </c>
      <c r="U29" s="121">
        <f>IF('Sièges (R8)'!U29,0,'Suffrages (R8)'!U29)</f>
        <v>0</v>
      </c>
      <c r="V29" s="119">
        <f>IF('Sièges (R8)'!V29,0,'Suffrages (R8)'!V29)</f>
        <v>0</v>
      </c>
      <c r="W29" s="121">
        <f>IF('Sièges (R8)'!W29,0,'Suffrages (R8)'!W29)</f>
        <v>465</v>
      </c>
      <c r="X29" s="121">
        <f>IF('Sièges (R8)'!X29,0,'Suffrages (R8)'!X29)</f>
        <v>0</v>
      </c>
      <c r="Y29" s="121">
        <f>IF('Sièges (R8)'!Y29,0,'Suffrages (R8)'!Y29)</f>
        <v>518</v>
      </c>
      <c r="Z29" s="121">
        <f>IF('Sièges (R8)'!Z29,0,'Suffrages (R8)'!Z29)</f>
        <v>0</v>
      </c>
      <c r="AA29" s="119">
        <f t="shared" si="0"/>
        <v>1339</v>
      </c>
    </row>
    <row r="30" spans="1:27" ht="18">
      <c r="A30" s="118" t="s">
        <v>69</v>
      </c>
      <c r="B30" s="121">
        <f>IF('Sièges (R8)'!B30,0,'Suffrages (R8)'!B30)</f>
        <v>238</v>
      </c>
      <c r="C30" s="121">
        <f>IF('Sièges (R8)'!C30,0,'Suffrages (R8)'!C30)</f>
        <v>0</v>
      </c>
      <c r="D30" s="121">
        <f>IF('Sièges (R8)'!D30,0,'Suffrages (R8)'!D30)</f>
        <v>129</v>
      </c>
      <c r="E30" s="121">
        <f>IF('Sièges (R8)'!E30,0,'Suffrages (R8)'!E30)</f>
        <v>134</v>
      </c>
      <c r="F30" s="121">
        <f>IF('Sièges (R8)'!F30,0,'Suffrages (R8)'!F30)</f>
        <v>0</v>
      </c>
      <c r="G30" s="121">
        <f>IF('Sièges (R8)'!G30,0,'Suffrages (R8)'!G30)</f>
        <v>144</v>
      </c>
      <c r="H30" s="121">
        <f>IF('Sièges (R8)'!H30,0,'Suffrages (R8)'!H30)</f>
        <v>406</v>
      </c>
      <c r="I30" s="121">
        <f>IF('Sièges (R8)'!I30,0,'Suffrages (R8)'!I30)</f>
        <v>0</v>
      </c>
      <c r="J30" s="121">
        <f>IF('Sièges (R8)'!J30,0,'Suffrages (R8)'!J30)</f>
        <v>220</v>
      </c>
      <c r="K30" s="121">
        <f>IF('Sièges (R8)'!K30,0,'Suffrages (R8)'!K30)</f>
        <v>126</v>
      </c>
      <c r="L30" s="121">
        <f>IF('Sièges (R8)'!L30,0,'Suffrages (R8)'!L30)</f>
        <v>204</v>
      </c>
      <c r="M30" s="121">
        <f>IF('Sièges (R8)'!M30,0,'Suffrages (R8)'!M30)</f>
        <v>0</v>
      </c>
      <c r="N30" s="121">
        <f>IF('Sièges (R8)'!N30,0,'Suffrages (R8)'!N30)</f>
        <v>36</v>
      </c>
      <c r="O30" s="121">
        <f>IF('Sièges (R8)'!O30,0,'Suffrages (R8)'!O30)</f>
        <v>86</v>
      </c>
      <c r="P30" s="121">
        <f>IF('Sièges (R8)'!P30,0,'Suffrages (R8)'!P30)</f>
        <v>723</v>
      </c>
      <c r="Q30" s="121">
        <f>IF('Sièges (R8)'!Q30,0,'Suffrages (R8)'!Q30)</f>
        <v>234</v>
      </c>
      <c r="R30" s="121">
        <f>IF('Sièges (R8)'!R30,0,'Suffrages (R8)'!R30)</f>
        <v>0</v>
      </c>
      <c r="S30" s="121">
        <f>IF('Sièges (R8)'!S30,0,'Suffrages (R8)'!S30)</f>
        <v>0</v>
      </c>
      <c r="T30" s="121">
        <f>IF('Sièges (R8)'!T30,0,'Suffrages (R8)'!T30)</f>
        <v>509</v>
      </c>
      <c r="U30" s="121">
        <f>IF('Sièges (R8)'!U30,0,'Suffrages (R8)'!U30)</f>
        <v>0</v>
      </c>
      <c r="V30" s="119">
        <f>IF('Sièges (R8)'!V30,0,'Suffrages (R8)'!V30)</f>
        <v>408</v>
      </c>
      <c r="W30" s="121">
        <f>IF('Sièges (R8)'!W30,0,'Suffrages (R8)'!W30)</f>
        <v>174</v>
      </c>
      <c r="X30" s="121">
        <f>IF('Sièges (R8)'!X30,0,'Suffrages (R8)'!X30)</f>
        <v>0</v>
      </c>
      <c r="Y30" s="121">
        <f>IF('Sièges (R8)'!Y30,0,'Suffrages (R8)'!Y30)</f>
        <v>0</v>
      </c>
      <c r="Z30" s="121">
        <f>IF('Sièges (R8)'!Z30,0,'Suffrages (R8)'!Z30)</f>
        <v>0</v>
      </c>
      <c r="AA30" s="119">
        <f t="shared" si="0"/>
        <v>723</v>
      </c>
    </row>
    <row r="31" spans="1:27" ht="18">
      <c r="A31" s="118" t="s">
        <v>70</v>
      </c>
      <c r="B31" s="121">
        <f>IF('Sièges (R8)'!B31,0,'Suffrages (R8)'!B31)</f>
        <v>78</v>
      </c>
      <c r="C31" s="121">
        <f>IF('Sièges (R8)'!C31,0,'Suffrages (R8)'!C31)</f>
        <v>0</v>
      </c>
      <c r="D31" s="121">
        <f>IF('Sièges (R8)'!D31,0,'Suffrages (R8)'!D31)</f>
        <v>29</v>
      </c>
      <c r="E31" s="121">
        <f>IF('Sièges (R8)'!E31,0,'Suffrages (R8)'!E31)</f>
        <v>0</v>
      </c>
      <c r="F31" s="121">
        <f>IF('Sièges (R8)'!F31,0,'Suffrages (R8)'!F31)</f>
        <v>16</v>
      </c>
      <c r="G31" s="121">
        <f>IF('Sièges (R8)'!G31,0,'Suffrages (R8)'!G31)</f>
        <v>29</v>
      </c>
      <c r="H31" s="121">
        <f>IF('Sièges (R8)'!H31,0,'Suffrages (R8)'!H31)</f>
        <v>209</v>
      </c>
      <c r="I31" s="121">
        <f>IF('Sièges (R8)'!I31,0,'Suffrages (R8)'!I31)</f>
        <v>476</v>
      </c>
      <c r="J31" s="121">
        <f>IF('Sièges (R8)'!J31,0,'Suffrages (R8)'!J31)</f>
        <v>0</v>
      </c>
      <c r="K31" s="121">
        <f>IF('Sièges (R8)'!K31,0,'Suffrages (R8)'!K31)</f>
        <v>27</v>
      </c>
      <c r="L31" s="121">
        <f>IF('Sièges (R8)'!L31,0,'Suffrages (R8)'!L31)</f>
        <v>0</v>
      </c>
      <c r="M31" s="121">
        <f>IF('Sièges (R8)'!M31,0,'Suffrages (R8)'!M31)</f>
        <v>0</v>
      </c>
      <c r="N31" s="121">
        <f>IF('Sièges (R8)'!N31,0,'Suffrages (R8)'!N31)</f>
        <v>0</v>
      </c>
      <c r="O31" s="121">
        <f>IF('Sièges (R8)'!O31,0,'Suffrages (R8)'!O31)</f>
        <v>0</v>
      </c>
      <c r="P31" s="121">
        <f>IF('Sièges (R8)'!P31,0,'Suffrages (R8)'!P31)</f>
        <v>90</v>
      </c>
      <c r="Q31" s="121">
        <f>IF('Sièges (R8)'!Q31,0,'Suffrages (R8)'!Q31)</f>
        <v>35</v>
      </c>
      <c r="R31" s="121">
        <f>IF('Sièges (R8)'!R31,0,'Suffrages (R8)'!R31)</f>
        <v>282</v>
      </c>
      <c r="S31" s="121">
        <f>IF('Sièges (R8)'!S31,0,'Suffrages (R8)'!S31)</f>
        <v>216</v>
      </c>
      <c r="T31" s="121">
        <f>IF('Sièges (R8)'!T31,0,'Suffrages (R8)'!T31)</f>
        <v>128</v>
      </c>
      <c r="U31" s="121">
        <f>IF('Sièges (R8)'!U31,0,'Suffrages (R8)'!U31)</f>
        <v>1137</v>
      </c>
      <c r="V31" s="119">
        <f>IF('Sièges (R8)'!V31,0,'Suffrages (R8)'!V31)</f>
        <v>0</v>
      </c>
      <c r="W31" s="121">
        <f>IF('Sièges (R8)'!W31,0,'Suffrages (R8)'!W31)</f>
        <v>0</v>
      </c>
      <c r="X31" s="121">
        <f>IF('Sièges (R8)'!X31,0,'Suffrages (R8)'!X31)</f>
        <v>0</v>
      </c>
      <c r="Y31" s="121">
        <f>IF('Sièges (R8)'!Y31,0,'Suffrages (R8)'!Y31)</f>
        <v>109</v>
      </c>
      <c r="Z31" s="121">
        <f>IF('Sièges (R8)'!Z31,0,'Suffrages (R8)'!Z31)</f>
        <v>90</v>
      </c>
      <c r="AA31" s="119">
        <f t="shared" si="0"/>
        <v>1137</v>
      </c>
    </row>
    <row r="32" spans="1:27" ht="18">
      <c r="A32" s="118" t="s">
        <v>71</v>
      </c>
      <c r="B32" s="121">
        <f>IF('Sièges (R8)'!B32,0,'Suffrages (R8)'!B32)</f>
        <v>120</v>
      </c>
      <c r="C32" s="121">
        <f>IF('Sièges (R8)'!C32,0,'Suffrages (R8)'!C32)</f>
        <v>0</v>
      </c>
      <c r="D32" s="121">
        <f>IF('Sièges (R8)'!D32,0,'Suffrages (R8)'!D32)</f>
        <v>102</v>
      </c>
      <c r="E32" s="121">
        <f>IF('Sièges (R8)'!E32,0,'Suffrages (R8)'!E32)</f>
        <v>0</v>
      </c>
      <c r="F32" s="121">
        <f>IF('Sièges (R8)'!F32,0,'Suffrages (R8)'!F32)</f>
        <v>0</v>
      </c>
      <c r="G32" s="121">
        <f>IF('Sièges (R8)'!G32,0,'Suffrages (R8)'!G32)</f>
        <v>31</v>
      </c>
      <c r="H32" s="121">
        <f>IF('Sièges (R8)'!H32,0,'Suffrages (R8)'!H32)</f>
        <v>92</v>
      </c>
      <c r="I32" s="121">
        <f>IF('Sièges (R8)'!I32,0,'Suffrages (R8)'!I32)</f>
        <v>26</v>
      </c>
      <c r="J32" s="121">
        <f>IF('Sièges (R8)'!J32,0,'Suffrages (R8)'!J32)</f>
        <v>75.666666666666742</v>
      </c>
      <c r="K32" s="121">
        <f>IF('Sièges (R8)'!K32,0,'Suffrages (R8)'!K32)</f>
        <v>53</v>
      </c>
      <c r="L32" s="121">
        <f>IF('Sièges (R8)'!L32,0,'Suffrages (R8)'!L32)</f>
        <v>24</v>
      </c>
      <c r="M32" s="121">
        <f>IF('Sièges (R8)'!M32,0,'Suffrages (R8)'!M32)</f>
        <v>0</v>
      </c>
      <c r="N32" s="121">
        <f>IF('Sièges (R8)'!N32,0,'Suffrages (R8)'!N32)</f>
        <v>0</v>
      </c>
      <c r="O32" s="121">
        <f>IF('Sièges (R8)'!O32,0,'Suffrages (R8)'!O32)</f>
        <v>0</v>
      </c>
      <c r="P32" s="121">
        <f>IF('Sièges (R8)'!P32,0,'Suffrages (R8)'!P32)</f>
        <v>205</v>
      </c>
      <c r="Q32" s="121">
        <f>IF('Sièges (R8)'!Q32,0,'Suffrages (R8)'!Q32)</f>
        <v>68</v>
      </c>
      <c r="R32" s="121">
        <f>IF('Sièges (R8)'!R32,0,'Suffrages (R8)'!R32)</f>
        <v>220</v>
      </c>
      <c r="S32" s="121">
        <f>IF('Sièges (R8)'!S32,0,'Suffrages (R8)'!S32)</f>
        <v>373</v>
      </c>
      <c r="T32" s="121">
        <f>IF('Sièges (R8)'!T32,0,'Suffrages (R8)'!T32)</f>
        <v>291</v>
      </c>
      <c r="U32" s="121">
        <f>IF('Sièges (R8)'!U32,0,'Suffrages (R8)'!U32)</f>
        <v>0</v>
      </c>
      <c r="V32" s="119">
        <f>IF('Sièges (R8)'!V32,0,'Suffrages (R8)'!V32)</f>
        <v>0</v>
      </c>
      <c r="W32" s="121">
        <f>IF('Sièges (R8)'!W32,0,'Suffrages (R8)'!W32)</f>
        <v>0</v>
      </c>
      <c r="X32" s="121">
        <f>IF('Sièges (R8)'!X32,0,'Suffrages (R8)'!X32)</f>
        <v>0</v>
      </c>
      <c r="Y32" s="121">
        <f>IF('Sièges (R8)'!Y32,0,'Suffrages (R8)'!Y32)</f>
        <v>0</v>
      </c>
      <c r="Z32" s="121">
        <f>IF('Sièges (R8)'!Z32,0,'Suffrages (R8)'!Z32)</f>
        <v>0</v>
      </c>
      <c r="AA32" s="119">
        <f t="shared" si="0"/>
        <v>373</v>
      </c>
    </row>
    <row r="33" spans="1:27" ht="31.5" customHeight="1">
      <c r="A33" s="118" t="s">
        <v>201</v>
      </c>
      <c r="B33" s="121">
        <f>IF('Sièges (R8)'!B33,0,'Suffrages (R8)'!B33)</f>
        <v>176</v>
      </c>
      <c r="C33" s="121">
        <f>IF('Sièges (R8)'!C33,0,'Suffrages (R8)'!C33)</f>
        <v>0</v>
      </c>
      <c r="D33" s="121">
        <f>IF('Sièges (R8)'!D33,0,'Suffrages (R8)'!D33)</f>
        <v>182</v>
      </c>
      <c r="E33" s="121">
        <f>IF('Sièges (R8)'!E33,0,'Suffrages (R8)'!E33)</f>
        <v>117</v>
      </c>
      <c r="F33" s="121">
        <f>IF('Sièges (R8)'!F33,0,'Suffrages (R8)'!F33)</f>
        <v>66</v>
      </c>
      <c r="G33" s="121">
        <f>IF('Sièges (R8)'!G33,0,'Suffrages (R8)'!G33)</f>
        <v>13</v>
      </c>
      <c r="H33" s="121">
        <f>IF('Sièges (R8)'!H33,0,'Suffrages (R8)'!H33)</f>
        <v>339</v>
      </c>
      <c r="I33" s="121">
        <f>IF('Sièges (R8)'!I33,0,'Suffrages (R8)'!I33)</f>
        <v>0</v>
      </c>
      <c r="J33" s="121">
        <f>IF('Sièges (R8)'!J33,0,'Suffrages (R8)'!J33)</f>
        <v>0</v>
      </c>
      <c r="K33" s="121">
        <f>IF('Sièges (R8)'!K33,0,'Suffrages (R8)'!K33)</f>
        <v>59</v>
      </c>
      <c r="L33" s="121">
        <f>IF('Sièges (R8)'!L33,0,'Suffrages (R8)'!L33)</f>
        <v>0</v>
      </c>
      <c r="M33" s="121">
        <f>IF('Sièges (R8)'!M33,0,'Suffrages (R8)'!M33)</f>
        <v>0</v>
      </c>
      <c r="N33" s="121">
        <f>IF('Sièges (R8)'!N33,0,'Suffrages (R8)'!N33)</f>
        <v>42</v>
      </c>
      <c r="O33" s="121">
        <f>IF('Sièges (R8)'!O33,0,'Suffrages (R8)'!O33)</f>
        <v>0</v>
      </c>
      <c r="P33" s="121">
        <f>IF('Sièges (R8)'!P33,0,'Suffrages (R8)'!P33)</f>
        <v>238</v>
      </c>
      <c r="Q33" s="121">
        <f>IF('Sièges (R8)'!Q33,0,'Suffrages (R8)'!Q33)</f>
        <v>76</v>
      </c>
      <c r="R33" s="121">
        <f>IF('Sièges (R8)'!R33,0,'Suffrages (R8)'!R33)</f>
        <v>567</v>
      </c>
      <c r="S33" s="121">
        <f>IF('Sièges (R8)'!S33,0,'Suffrages (R8)'!S33)</f>
        <v>655</v>
      </c>
      <c r="T33" s="121">
        <f>IF('Sièges (R8)'!T33,0,'Suffrages (R8)'!T33)</f>
        <v>216</v>
      </c>
      <c r="U33" s="121">
        <f>IF('Sièges (R8)'!U33,0,'Suffrages (R8)'!U33)</f>
        <v>0</v>
      </c>
      <c r="V33" s="119">
        <f>IF('Sièges (R8)'!V33,0,'Suffrages (R8)'!V33)</f>
        <v>0</v>
      </c>
      <c r="W33" s="121">
        <f>IF('Sièges (R8)'!W33,0,'Suffrages (R8)'!W33)</f>
        <v>0</v>
      </c>
      <c r="X33" s="121">
        <f>IF('Sièges (R8)'!X33,0,'Suffrages (R8)'!X33)</f>
        <v>0</v>
      </c>
      <c r="Y33" s="121">
        <f>IF('Sièges (R8)'!Y33,0,'Suffrages (R8)'!Y33)</f>
        <v>134</v>
      </c>
      <c r="Z33" s="121">
        <f>IF('Sièges (R8)'!Z33,0,'Suffrages (R8)'!Z33)</f>
        <v>0</v>
      </c>
      <c r="AA33" s="119">
        <f t="shared" si="0"/>
        <v>655</v>
      </c>
    </row>
    <row r="34" spans="1:27" ht="31.5" customHeight="1">
      <c r="A34" s="118" t="s">
        <v>73</v>
      </c>
      <c r="B34" s="121">
        <f>IF('Sièges (R8)'!B34,0,'Suffrages (R8)'!B34)</f>
        <v>210</v>
      </c>
      <c r="C34" s="121">
        <f>IF('Sièges (R8)'!C34,0,'Suffrages (R8)'!C34)</f>
        <v>0</v>
      </c>
      <c r="D34" s="121">
        <f>IF('Sièges (R8)'!D34,0,'Suffrages (R8)'!D34)</f>
        <v>170</v>
      </c>
      <c r="E34" s="121">
        <f>IF('Sièges (R8)'!E34,0,'Suffrages (R8)'!E34)</f>
        <v>56</v>
      </c>
      <c r="F34" s="121">
        <f>IF('Sièges (R8)'!F34,0,'Suffrages (R8)'!F34)</f>
        <v>43</v>
      </c>
      <c r="G34" s="121">
        <f>IF('Sièges (R8)'!G34,0,'Suffrages (R8)'!G34)</f>
        <v>29</v>
      </c>
      <c r="H34" s="121">
        <f>IF('Sièges (R8)'!H34,0,'Suffrages (R8)'!H34)</f>
        <v>466</v>
      </c>
      <c r="I34" s="121">
        <f>IF('Sièges (R8)'!I34,0,'Suffrages (R8)'!I34)</f>
        <v>1061</v>
      </c>
      <c r="J34" s="121">
        <f>IF('Sièges (R8)'!J34,0,'Suffrages (R8)'!J34)</f>
        <v>0</v>
      </c>
      <c r="K34" s="121">
        <f>IF('Sièges (R8)'!K34,0,'Suffrages (R8)'!K34)</f>
        <v>45</v>
      </c>
      <c r="L34" s="121">
        <f>IF('Sièges (R8)'!L34,0,'Suffrages (R8)'!L34)</f>
        <v>104</v>
      </c>
      <c r="M34" s="121">
        <f>IF('Sièges (R8)'!M34,0,'Suffrages (R8)'!M34)</f>
        <v>0</v>
      </c>
      <c r="N34" s="121">
        <f>IF('Sièges (R8)'!N34,0,'Suffrages (R8)'!N34)</f>
        <v>16</v>
      </c>
      <c r="O34" s="121">
        <f>IF('Sièges (R8)'!O34,0,'Suffrages (R8)'!O34)</f>
        <v>0</v>
      </c>
      <c r="P34" s="121">
        <f>IF('Sièges (R8)'!P34,0,'Suffrages (R8)'!P34)</f>
        <v>184</v>
      </c>
      <c r="Q34" s="121">
        <f>IF('Sièges (R8)'!Q34,0,'Suffrages (R8)'!Q34)</f>
        <v>72</v>
      </c>
      <c r="R34" s="121">
        <f>IF('Sièges (R8)'!R34,0,'Suffrages (R8)'!R34)</f>
        <v>942</v>
      </c>
      <c r="S34" s="121">
        <f>IF('Sièges (R8)'!S34,0,'Suffrages (R8)'!S34)</f>
        <v>996</v>
      </c>
      <c r="T34" s="121">
        <f>IF('Sièges (R8)'!T34,0,'Suffrages (R8)'!T34)</f>
        <v>582</v>
      </c>
      <c r="U34" s="121">
        <f>IF('Sièges (R8)'!U34,0,'Suffrages (R8)'!U34)</f>
        <v>0</v>
      </c>
      <c r="V34" s="119">
        <f>IF('Sièges (R8)'!V34,0,'Suffrages (R8)'!V34)</f>
        <v>0</v>
      </c>
      <c r="W34" s="121">
        <f>IF('Sièges (R8)'!W34,0,'Suffrages (R8)'!W34)</f>
        <v>0</v>
      </c>
      <c r="X34" s="121">
        <f>IF('Sièges (R8)'!X34,0,'Suffrages (R8)'!X34)</f>
        <v>0</v>
      </c>
      <c r="Y34" s="121">
        <f>IF('Sièges (R8)'!Y34,0,'Suffrages (R8)'!Y34)</f>
        <v>0</v>
      </c>
      <c r="Z34" s="121">
        <f>IF('Sièges (R8)'!Z34,0,'Suffrages (R8)'!Z34)</f>
        <v>0</v>
      </c>
      <c r="AA34" s="119">
        <f t="shared" si="0"/>
        <v>1061</v>
      </c>
    </row>
    <row r="35" spans="1:27" ht="18">
      <c r="A35" s="118" t="s">
        <v>17</v>
      </c>
      <c r="B35" s="122">
        <f t="shared" ref="B35:AA35" si="1">SUM(B2:B34)</f>
        <v>35115</v>
      </c>
      <c r="C35" s="122">
        <f t="shared" si="1"/>
        <v>39346</v>
      </c>
      <c r="D35" s="122">
        <f t="shared" si="1"/>
        <v>25518</v>
      </c>
      <c r="E35" s="122">
        <f t="shared" si="1"/>
        <v>25268</v>
      </c>
      <c r="F35" s="122">
        <f t="shared" si="1"/>
        <v>13010</v>
      </c>
      <c r="G35" s="122">
        <f t="shared" si="1"/>
        <v>19681</v>
      </c>
      <c r="H35" s="122">
        <f t="shared" si="1"/>
        <v>35175</v>
      </c>
      <c r="I35" s="122">
        <f t="shared" si="1"/>
        <v>15392</v>
      </c>
      <c r="J35" s="122">
        <f t="shared" si="1"/>
        <v>10498.692063492063</v>
      </c>
      <c r="K35" s="122">
        <f t="shared" si="1"/>
        <v>30669</v>
      </c>
      <c r="L35" s="122">
        <f t="shared" si="1"/>
        <v>27049</v>
      </c>
      <c r="M35" s="122">
        <f t="shared" si="1"/>
        <v>9882</v>
      </c>
      <c r="N35" s="122">
        <f t="shared" si="1"/>
        <v>16117</v>
      </c>
      <c r="O35" s="122">
        <f t="shared" si="1"/>
        <v>29435</v>
      </c>
      <c r="P35" s="122">
        <f t="shared" si="1"/>
        <v>33676</v>
      </c>
      <c r="Q35" s="122">
        <f t="shared" si="1"/>
        <v>35745</v>
      </c>
      <c r="R35" s="122">
        <f t="shared" si="1"/>
        <v>31942.525000000001</v>
      </c>
      <c r="S35" s="122">
        <f t="shared" si="1"/>
        <v>13976.753968253968</v>
      </c>
      <c r="T35" s="122">
        <f t="shared" si="1"/>
        <v>36979</v>
      </c>
      <c r="U35" s="122">
        <f t="shared" si="1"/>
        <v>22567.355555555554</v>
      </c>
      <c r="V35" s="122">
        <f t="shared" si="1"/>
        <v>36864</v>
      </c>
      <c r="W35" s="122">
        <f t="shared" si="1"/>
        <v>25810</v>
      </c>
      <c r="X35" s="122">
        <f t="shared" si="1"/>
        <v>5375</v>
      </c>
      <c r="Y35" s="122">
        <f t="shared" si="1"/>
        <v>10248</v>
      </c>
      <c r="Z35" s="122">
        <f t="shared" si="1"/>
        <v>1426</v>
      </c>
      <c r="AA35" s="122">
        <f t="shared" si="1"/>
        <v>90642.9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outlinePr summaryBelow="0" summaryRight="0"/>
  </sheetPr>
  <dimension ref="A1:AB35"/>
  <sheetViews>
    <sheetView workbookViewId="0"/>
  </sheetViews>
  <sheetFormatPr baseColWidth="10" defaultColWidth="13.5" defaultRowHeight="15.75" customHeight="1"/>
  <cols>
    <col min="1" max="1" width="31.6640625" customWidth="1"/>
    <col min="2" max="27" width="11.83203125" customWidth="1"/>
    <col min="28" max="28" width="10.83203125" customWidth="1"/>
  </cols>
  <sheetData>
    <row r="1" spans="1:28" ht="36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17</v>
      </c>
      <c r="AB1" s="117" t="s">
        <v>210</v>
      </c>
    </row>
    <row r="2" spans="1:28" ht="18">
      <c r="A2" s="118" t="s">
        <v>40</v>
      </c>
      <c r="B2" s="119">
        <f>IF(AND('Sièges (R8)'!$AB$2&gt;0,'Suffrages (R9)'!B2='Suffrages (R9)'!$AA$2),1,0)</f>
        <v>0</v>
      </c>
      <c r="C2" s="119">
        <f>IF(AND('Sièges (R8)'!$AB$2&gt;0,'Suffrages (R9)'!C2='Suffrages (R9)'!$AA$2),1,0)</f>
        <v>0</v>
      </c>
      <c r="D2" s="119">
        <f>IF(AND('Sièges (R8)'!$AB$2&gt;0,'Suffrages (R9)'!D2='Suffrages (R9)'!$AA$2),1,0)</f>
        <v>0</v>
      </c>
      <c r="E2" s="119">
        <f>IF(AND('Sièges (R8)'!$AB$2&gt;0,'Suffrages (R9)'!E2='Suffrages (R9)'!$AA$2),1,0)</f>
        <v>0</v>
      </c>
      <c r="F2" s="119">
        <f>IF(AND('Sièges (R8)'!$AB$2&gt;0,'Suffrages (R9)'!F2='Suffrages (R9)'!$AA$2),1,0)</f>
        <v>0</v>
      </c>
      <c r="G2" s="119">
        <f>IF(AND('Sièges (R8)'!$AB$2&gt;0,'Suffrages (R9)'!G2='Suffrages (R9)'!$AA$2),1,0)</f>
        <v>0</v>
      </c>
      <c r="H2" s="119">
        <f>IF(AND('Sièges (R8)'!$AB$2&gt;0,'Suffrages (R9)'!H2='Suffrages (R9)'!$AA$2),1,0)</f>
        <v>0</v>
      </c>
      <c r="I2" s="119">
        <f>IF(AND('Sièges (R8)'!$AB$2&gt;0,'Suffrages (R9)'!I2='Suffrages (R9)'!$AA$2),1,0)</f>
        <v>0</v>
      </c>
      <c r="J2" s="119">
        <f>IF(AND('Sièges (R8)'!$AB$2&gt;0,'Suffrages (R9)'!J2='Suffrages (R9)'!$AA$2),1,0)</f>
        <v>0</v>
      </c>
      <c r="K2" s="119">
        <f>IF(AND('Sièges (R8)'!$AB$2&gt;0,'Suffrages (R9)'!K2='Suffrages (R9)'!$AA$2),1,0)</f>
        <v>0</v>
      </c>
      <c r="L2" s="119">
        <f>IF(AND('Sièges (R8)'!$AB$2&gt;0,'Suffrages (R9)'!L2='Suffrages (R9)'!$AA$2),1,0)</f>
        <v>0</v>
      </c>
      <c r="M2" s="119">
        <f>IF(AND('Sièges (R8)'!$AB$2&gt;0,'Suffrages (R9)'!M2='Suffrages (R9)'!$AA$2),1,0)</f>
        <v>0</v>
      </c>
      <c r="N2" s="119">
        <f>IF(AND('Sièges (R8)'!$AB$2&gt;0,'Suffrages (R9)'!N2='Suffrages (R9)'!$AA$2),1,0)</f>
        <v>0</v>
      </c>
      <c r="O2" s="119">
        <f>IF(AND('Sièges (R8)'!$AB$2&gt;0,'Suffrages (R9)'!O2='Suffrages (R9)'!$AA$2),1,0)</f>
        <v>0</v>
      </c>
      <c r="P2" s="119">
        <f>IF(AND('Sièges (R8)'!$AB$2&gt;0,'Suffrages (R9)'!P2='Suffrages (R9)'!$AA$2),1,0)</f>
        <v>0</v>
      </c>
      <c r="Q2" s="119">
        <f>IF(AND('Sièges (R8)'!$AB$2&gt;0,'Suffrages (R9)'!Q2='Suffrages (R9)'!$AA$2),1,0)</f>
        <v>0</v>
      </c>
      <c r="R2" s="119">
        <f>IF(AND('Sièges (R8)'!$AB$2&gt;0,'Suffrages (R9)'!R2='Suffrages (R9)'!$AA$2),1,0)</f>
        <v>0</v>
      </c>
      <c r="S2" s="119">
        <f>IF(AND('Sièges (R8)'!$AB$2&gt;0,'Suffrages (R9)'!S2='Suffrages (R9)'!$AA$2),1,0)</f>
        <v>0</v>
      </c>
      <c r="T2" s="119">
        <f>IF(AND('Sièges (R8)'!$AB$2&gt;0,'Suffrages (R9)'!T2='Suffrages (R9)'!$AA$2),1,0)</f>
        <v>0</v>
      </c>
      <c r="U2" s="119">
        <f>IF(AND('Sièges (R8)'!$AB$2&gt;0,'Suffrages (R9)'!U2='Suffrages (R9)'!$AA$2),1,0)</f>
        <v>0</v>
      </c>
      <c r="V2" s="119">
        <f>IF(AND('Sièges (R8)'!$AB$2&gt;0,'Suffrages (R9)'!V2='Suffrages (R9)'!$AA$2),1,0)</f>
        <v>0</v>
      </c>
      <c r="W2" s="119">
        <f>IF(AND('Sièges (R8)'!$AB$2&gt;0,'Suffrages (R9)'!W2='Suffrages (R9)'!$AA$2),1,0)</f>
        <v>0</v>
      </c>
      <c r="X2" s="119">
        <f>IF(AND('Sièges (R8)'!$AB$2&gt;0,'Suffrages (R9)'!X2='Suffrages (R9)'!$AA$2),1,0)</f>
        <v>0</v>
      </c>
      <c r="Y2" s="119">
        <f>IF(AND('Sièges (R8)'!$AB$2&gt;0,'Suffrages (R9)'!Y2='Suffrages (R9)'!$AA$2),1,0)</f>
        <v>0</v>
      </c>
      <c r="Z2" s="119">
        <f>IF(AND('Sièges (R8)'!$AB$2&gt;0,'Suffrages (R9)'!Z2='Suffrages (R9)'!$AA$2),1,0)</f>
        <v>0</v>
      </c>
      <c r="AA2" s="119">
        <f t="shared" ref="AA2:AA34" si="0">SUM(B2:Z2)</f>
        <v>0</v>
      </c>
      <c r="AB2" s="120">
        <f>'Sièges (R8)'!AB2-AA2</f>
        <v>0</v>
      </c>
    </row>
    <row r="3" spans="1:28" ht="18">
      <c r="A3" s="118" t="s">
        <v>42</v>
      </c>
      <c r="B3" s="121">
        <f>IF(AND('Sièges (R8)'!$AB$3&gt;0,'Suffrages (R9)'!B3='Suffrages (R9)'!$AA$3),1,0)</f>
        <v>0</v>
      </c>
      <c r="C3" s="121">
        <f>IF(AND('Sièges (R8)'!$AB$3&gt;0,'Suffrages (R9)'!C3='Suffrages (R9)'!$AA$3),1,0)</f>
        <v>0</v>
      </c>
      <c r="D3" s="121">
        <f>IF(AND('Sièges (R8)'!$AB$3&gt;0,'Suffrages (R9)'!D3='Suffrages (R9)'!$AA$3),1,0)</f>
        <v>0</v>
      </c>
      <c r="E3" s="121">
        <f>IF(AND('Sièges (R8)'!$AB$3&gt;0,'Suffrages (R9)'!E3='Suffrages (R9)'!$AA$3),1,0)</f>
        <v>0</v>
      </c>
      <c r="F3" s="121">
        <f>IF(AND('Sièges (R8)'!$AB$3&gt;0,'Suffrages (R9)'!F3='Suffrages (R9)'!$AA$3),1,0)</f>
        <v>0</v>
      </c>
      <c r="G3" s="121">
        <f>IF(AND('Sièges (R8)'!$AB$3&gt;0,'Suffrages (R9)'!G3='Suffrages (R9)'!$AA$3),1,0)</f>
        <v>0</v>
      </c>
      <c r="H3" s="121">
        <f>IF(AND('Sièges (R8)'!$AB$3&gt;0,'Suffrages (R9)'!H3='Suffrages (R9)'!$AA$3),1,0)</f>
        <v>0</v>
      </c>
      <c r="I3" s="121">
        <f>IF(AND('Sièges (R8)'!$AB$3&gt;0,'Suffrages (R9)'!I3='Suffrages (R9)'!$AA$3),1,0)</f>
        <v>0</v>
      </c>
      <c r="J3" s="121">
        <f>IF(AND('Sièges (R8)'!$AB$3&gt;0,'Suffrages (R9)'!J3='Suffrages (R9)'!$AA$3),1,0)</f>
        <v>0</v>
      </c>
      <c r="K3" s="121">
        <f>IF(AND('Sièges (R8)'!$AB$3&gt;0,'Suffrages (R9)'!K3='Suffrages (R9)'!$AA$3),1,0)</f>
        <v>0</v>
      </c>
      <c r="L3" s="121">
        <f>IF(AND('Sièges (R8)'!$AB$3&gt;0,'Suffrages (R9)'!L3='Suffrages (R9)'!$AA$3),1,0)</f>
        <v>0</v>
      </c>
      <c r="M3" s="121">
        <f>IF(AND('Sièges (R8)'!$AB$3&gt;0,'Suffrages (R9)'!M3='Suffrages (R9)'!$AA$3),1,0)</f>
        <v>0</v>
      </c>
      <c r="N3" s="121">
        <f>IF(AND('Sièges (R8)'!$AB$3&gt;0,'Suffrages (R9)'!N3='Suffrages (R9)'!$AA$3),1,0)</f>
        <v>0</v>
      </c>
      <c r="O3" s="121">
        <f>IF(AND('Sièges (R8)'!$AB$3&gt;0,'Suffrages (R9)'!O3='Suffrages (R9)'!$AA$3),1,0)</f>
        <v>0</v>
      </c>
      <c r="P3" s="121">
        <f>IF(AND('Sièges (R8)'!$AB$3&gt;0,'Suffrages (R9)'!P3='Suffrages (R9)'!$AA$3),1,0)</f>
        <v>0</v>
      </c>
      <c r="Q3" s="121">
        <f>IF(AND('Sièges (R8)'!$AB$3&gt;0,'Suffrages (R9)'!Q3='Suffrages (R9)'!$AA$3),1,0)</f>
        <v>0</v>
      </c>
      <c r="R3" s="121">
        <f>IF(AND('Sièges (R8)'!$AB$3&gt;0,'Suffrages (R9)'!R3='Suffrages (R9)'!$AA$3),1,0)</f>
        <v>0</v>
      </c>
      <c r="S3" s="121">
        <f>IF(AND('Sièges (R8)'!$AB$3&gt;0,'Suffrages (R9)'!S3='Suffrages (R9)'!$AA$3),1,0)</f>
        <v>0</v>
      </c>
      <c r="T3" s="121">
        <f>IF(AND('Sièges (R8)'!$AB$3&gt;0,'Suffrages (R9)'!T3='Suffrages (R9)'!$AA$3),1,0)</f>
        <v>0</v>
      </c>
      <c r="U3" s="121">
        <f>IF(AND('Sièges (R8)'!$AB$3&gt;0,'Suffrages (R9)'!U3='Suffrages (R9)'!$AA$3),1,0)</f>
        <v>0</v>
      </c>
      <c r="V3" s="121">
        <f>IF(AND('Sièges (R8)'!$AB$3&gt;0,'Suffrages (R9)'!V3='Suffrages (R9)'!$AA$3),1,0)</f>
        <v>0</v>
      </c>
      <c r="W3" s="121">
        <f>IF(AND('Sièges (R8)'!$AB$3&gt;0,'Suffrages (R9)'!W3='Suffrages (R9)'!$AA$3),1,0)</f>
        <v>0</v>
      </c>
      <c r="X3" s="121">
        <f>IF(AND('Sièges (R8)'!$AB$3&gt;0,'Suffrages (R9)'!X3='Suffrages (R9)'!$AA$3),1,0)</f>
        <v>0</v>
      </c>
      <c r="Y3" s="121">
        <f>IF(AND('Sièges (R8)'!$AB$3&gt;0,'Suffrages (R9)'!Y3='Suffrages (R9)'!$AA$3),1,0)</f>
        <v>0</v>
      </c>
      <c r="Z3" s="121">
        <f>IF(AND('Sièges (R8)'!$AB$3&gt;0,'Suffrages (R9)'!Z3='Suffrages (R9)'!$AA$3),1,0)</f>
        <v>0</v>
      </c>
      <c r="AA3" s="119">
        <f t="shared" si="0"/>
        <v>0</v>
      </c>
      <c r="AB3" s="120">
        <f>'Sièges (R8)'!AB3-AA3</f>
        <v>0</v>
      </c>
    </row>
    <row r="4" spans="1:28" ht="18">
      <c r="A4" s="118" t="s">
        <v>43</v>
      </c>
      <c r="B4" s="121">
        <f>IF(AND('Sièges (R8)'!$AB$4&gt;0,'Suffrages (R9)'!B4='Suffrages (R9)'!$AA$4),1,0)</f>
        <v>0</v>
      </c>
      <c r="C4" s="121">
        <f>IF(AND('Sièges (R8)'!$AB$4&gt;0,'Suffrages (R9)'!C4='Suffrages (R9)'!$AA$4),1,0)</f>
        <v>0</v>
      </c>
      <c r="D4" s="121">
        <f>IF(AND('Sièges (R8)'!$AB$4&gt;0,'Suffrages (R9)'!D4='Suffrages (R9)'!$AA$4),1,0)</f>
        <v>0</v>
      </c>
      <c r="E4" s="121">
        <f>IF(AND('Sièges (R8)'!$AB$4&gt;0,'Suffrages (R9)'!E4='Suffrages (R9)'!$AA$4),1,0)</f>
        <v>0</v>
      </c>
      <c r="F4" s="121">
        <f>IF(AND('Sièges (R8)'!$AB$4&gt;0,'Suffrages (R9)'!F4='Suffrages (R9)'!$AA$4),1,0)</f>
        <v>0</v>
      </c>
      <c r="G4" s="121">
        <f>IF(AND('Sièges (R8)'!$AB$4&gt;0,'Suffrages (R9)'!G4='Suffrages (R9)'!$AA$4),1,0)</f>
        <v>0</v>
      </c>
      <c r="H4" s="121">
        <f>IF(AND('Sièges (R8)'!$AB$4&gt;0,'Suffrages (R9)'!H4='Suffrages (R9)'!$AA$4),1,0)</f>
        <v>0</v>
      </c>
      <c r="I4" s="121">
        <f>IF(AND('Sièges (R8)'!$AB$4&gt;0,'Suffrages (R9)'!I4='Suffrages (R9)'!$AA$4),1,0)</f>
        <v>0</v>
      </c>
      <c r="J4" s="121">
        <f>IF(AND('Sièges (R8)'!$AB$4&gt;0,'Suffrages (R9)'!J4='Suffrages (R9)'!$AA$4),1,0)</f>
        <v>0</v>
      </c>
      <c r="K4" s="121">
        <f>IF(AND('Sièges (R8)'!$AB$4&gt;0,'Suffrages (R9)'!K4='Suffrages (R9)'!$AA$4),1,0)</f>
        <v>0</v>
      </c>
      <c r="L4" s="121">
        <f>IF(AND('Sièges (R8)'!$AB$4&gt;0,'Suffrages (R9)'!L4='Suffrages (R9)'!$AA$4),1,0)</f>
        <v>0</v>
      </c>
      <c r="M4" s="121">
        <f>IF(AND('Sièges (R8)'!$AB$4&gt;0,'Suffrages (R9)'!M4='Suffrages (R9)'!$AA$4),1,0)</f>
        <v>0</v>
      </c>
      <c r="N4" s="121">
        <f>IF(AND('Sièges (R8)'!$AB$4&gt;0,'Suffrages (R9)'!N4='Suffrages (R9)'!$AA$4),1,0)</f>
        <v>0</v>
      </c>
      <c r="O4" s="121">
        <f>IF(AND('Sièges (R8)'!$AB$4&gt;0,'Suffrages (R9)'!O4='Suffrages (R9)'!$AA$4),1,0)</f>
        <v>0</v>
      </c>
      <c r="P4" s="121">
        <f>IF(AND('Sièges (R8)'!$AB$4&gt;0,'Suffrages (R9)'!P4='Suffrages (R9)'!$AA$4),1,0)</f>
        <v>0</v>
      </c>
      <c r="Q4" s="121">
        <f>IF(AND('Sièges (R8)'!$AB$4&gt;0,'Suffrages (R9)'!Q4='Suffrages (R9)'!$AA$4),1,0)</f>
        <v>0</v>
      </c>
      <c r="R4" s="121">
        <f>IF(AND('Sièges (R8)'!$AB$4&gt;0,'Suffrages (R9)'!R4='Suffrages (R9)'!$AA$4),1,0)</f>
        <v>0</v>
      </c>
      <c r="S4" s="121">
        <f>IF(AND('Sièges (R8)'!$AB$4&gt;0,'Suffrages (R9)'!S4='Suffrages (R9)'!$AA$4),1,0)</f>
        <v>0</v>
      </c>
      <c r="T4" s="121">
        <f>IF(AND('Sièges (R8)'!$AB$4&gt;0,'Suffrages (R9)'!T4='Suffrages (R9)'!$AA$4),1,0)</f>
        <v>0</v>
      </c>
      <c r="U4" s="121">
        <f>IF(AND('Sièges (R8)'!$AB$4&gt;0,'Suffrages (R9)'!U4='Suffrages (R9)'!$AA$4),1,0)</f>
        <v>0</v>
      </c>
      <c r="V4" s="121">
        <f>IF(AND('Sièges (R8)'!$AB$4&gt;0,'Suffrages (R9)'!V4='Suffrages (R9)'!$AA$4),1,0)</f>
        <v>0</v>
      </c>
      <c r="W4" s="121">
        <f>IF(AND('Sièges (R8)'!$AB$4&gt;0,'Suffrages (R9)'!W4='Suffrages (R9)'!$AA$4),1,0)</f>
        <v>0</v>
      </c>
      <c r="X4" s="121">
        <f>IF(AND('Sièges (R8)'!$AB$4&gt;0,'Suffrages (R9)'!X4='Suffrages (R9)'!$AA$4),1,0)</f>
        <v>0</v>
      </c>
      <c r="Y4" s="121">
        <f>IF(AND('Sièges (R8)'!$AB$4&gt;0,'Suffrages (R9)'!Y4='Suffrages (R9)'!$AA$4),1,0)</f>
        <v>0</v>
      </c>
      <c r="Z4" s="121">
        <f>IF(AND('Sièges (R8)'!$AB$4&gt;0,'Suffrages (R9)'!Z4='Suffrages (R9)'!$AA$4),1,0)</f>
        <v>0</v>
      </c>
      <c r="AA4" s="119">
        <f t="shared" si="0"/>
        <v>0</v>
      </c>
      <c r="AB4" s="120">
        <f>'Sièges (R8)'!AB4-AA4</f>
        <v>0</v>
      </c>
    </row>
    <row r="5" spans="1:28" ht="18">
      <c r="A5" s="118" t="s">
        <v>44</v>
      </c>
      <c r="B5" s="121">
        <f>IF(AND('Sièges (R8)'!$AB$5&gt;0,'Suffrages (R9)'!B5='Suffrages (R9)'!$AA$5),1,0)</f>
        <v>0</v>
      </c>
      <c r="C5" s="121">
        <f>IF(AND('Sièges (R8)'!$AB$5&gt;0,'Suffrages (R9)'!C5='Suffrages (R9)'!$AA$5),1,0)</f>
        <v>0</v>
      </c>
      <c r="D5" s="121">
        <f>IF(AND('Sièges (R8)'!$AB$5&gt;0,'Suffrages (R9)'!D5='Suffrages (R9)'!$AA$5),1,0)</f>
        <v>0</v>
      </c>
      <c r="E5" s="121">
        <f>IF(AND('Sièges (R8)'!$AB$5&gt;0,'Suffrages (R9)'!E5='Suffrages (R9)'!$AA$5),1,0)</f>
        <v>0</v>
      </c>
      <c r="F5" s="121">
        <f>IF(AND('Sièges (R8)'!$AB$5&gt;0,'Suffrages (R9)'!F5='Suffrages (R9)'!$AA$5),1,0)</f>
        <v>0</v>
      </c>
      <c r="G5" s="121">
        <f>IF(AND('Sièges (R8)'!$AB$5&gt;0,'Suffrages (R9)'!G5='Suffrages (R9)'!$AA$5),1,0)</f>
        <v>0</v>
      </c>
      <c r="H5" s="121">
        <f>IF(AND('Sièges (R8)'!$AB$5&gt;0,'Suffrages (R9)'!H5='Suffrages (R9)'!$AA$5),1,0)</f>
        <v>0</v>
      </c>
      <c r="I5" s="121">
        <f>IF(AND('Sièges (R8)'!$AB$5&gt;0,'Suffrages (R9)'!I5='Suffrages (R9)'!$AA$5),1,0)</f>
        <v>0</v>
      </c>
      <c r="J5" s="121">
        <f>IF(AND('Sièges (R8)'!$AB$5&gt;0,'Suffrages (R9)'!J5='Suffrages (R9)'!$AA$5),1,0)</f>
        <v>0</v>
      </c>
      <c r="K5" s="121">
        <f>IF(AND('Sièges (R8)'!$AB$5&gt;0,'Suffrages (R9)'!K5='Suffrages (R9)'!$AA$5),1,0)</f>
        <v>0</v>
      </c>
      <c r="L5" s="121">
        <f>IF(AND('Sièges (R8)'!$AB$5&gt;0,'Suffrages (R9)'!L5='Suffrages (R9)'!$AA$5),1,0)</f>
        <v>0</v>
      </c>
      <c r="M5" s="121">
        <f>IF(AND('Sièges (R8)'!$AB$5&gt;0,'Suffrages (R9)'!M5='Suffrages (R9)'!$AA$5),1,0)</f>
        <v>0</v>
      </c>
      <c r="N5" s="121">
        <f>IF(AND('Sièges (R8)'!$AB$5&gt;0,'Suffrages (R9)'!N5='Suffrages (R9)'!$AA$5),1,0)</f>
        <v>0</v>
      </c>
      <c r="O5" s="121">
        <f>IF(AND('Sièges (R8)'!$AB$5&gt;0,'Suffrages (R9)'!O5='Suffrages (R9)'!$AA$5),1,0)</f>
        <v>0</v>
      </c>
      <c r="P5" s="121">
        <f>IF(AND('Sièges (R8)'!$AB$5&gt;0,'Suffrages (R9)'!P5='Suffrages (R9)'!$AA$5),1,0)</f>
        <v>0</v>
      </c>
      <c r="Q5" s="121">
        <f>IF(AND('Sièges (R8)'!$AB$5&gt;0,'Suffrages (R9)'!Q5='Suffrages (R9)'!$AA$5),1,0)</f>
        <v>0</v>
      </c>
      <c r="R5" s="121">
        <f>IF(AND('Sièges (R8)'!$AB$5&gt;0,'Suffrages (R9)'!R5='Suffrages (R9)'!$AA$5),1,0)</f>
        <v>0</v>
      </c>
      <c r="S5" s="121">
        <f>IF(AND('Sièges (R8)'!$AB$5&gt;0,'Suffrages (R9)'!S5='Suffrages (R9)'!$AA$5),1,0)</f>
        <v>0</v>
      </c>
      <c r="T5" s="121">
        <f>IF(AND('Sièges (R8)'!$AB$5&gt;0,'Suffrages (R9)'!T5='Suffrages (R9)'!$AA$5),1,0)</f>
        <v>0</v>
      </c>
      <c r="U5" s="121">
        <f>IF(AND('Sièges (R8)'!$AB$5&gt;0,'Suffrages (R9)'!U5='Suffrages (R9)'!$AA$5),1,0)</f>
        <v>0</v>
      </c>
      <c r="V5" s="121">
        <f>IF(AND('Sièges (R8)'!$AB$5&gt;0,'Suffrages (R9)'!V5='Suffrages (R9)'!$AA$5),1,0)</f>
        <v>0</v>
      </c>
      <c r="W5" s="121">
        <f>IF(AND('Sièges (R8)'!$AB$5&gt;0,'Suffrages (R9)'!W5='Suffrages (R9)'!$AA$5),1,0)</f>
        <v>0</v>
      </c>
      <c r="X5" s="121">
        <f>IF(AND('Sièges (R8)'!$AB$5&gt;0,'Suffrages (R9)'!X5='Suffrages (R9)'!$AA$5),1,0)</f>
        <v>0</v>
      </c>
      <c r="Y5" s="121">
        <f>IF(AND('Sièges (R8)'!$AB$5&gt;0,'Suffrages (R9)'!Y5='Suffrages (R9)'!$AA$5),1,0)</f>
        <v>0</v>
      </c>
      <c r="Z5" s="121">
        <f>IF(AND('Sièges (R8)'!$AB$5&gt;0,'Suffrages (R9)'!Z5='Suffrages (R9)'!$AA$5),1,0)</f>
        <v>0</v>
      </c>
      <c r="AA5" s="119">
        <f t="shared" si="0"/>
        <v>0</v>
      </c>
      <c r="AB5" s="120">
        <f>'Sièges (R8)'!AB5-AA5</f>
        <v>0</v>
      </c>
    </row>
    <row r="6" spans="1:28" ht="18">
      <c r="A6" s="118" t="s">
        <v>45</v>
      </c>
      <c r="B6" s="121">
        <f>IF(AND('Sièges (R8)'!$AB$6&gt;0,'Suffrages (R9)'!B6='Suffrages (R9)'!$AA$6),1,0)</f>
        <v>0</v>
      </c>
      <c r="C6" s="121">
        <f>IF(AND('Sièges (R8)'!$AB$6&gt;0,'Suffrages (R9)'!C6='Suffrages (R9)'!$AA$6),1,0)</f>
        <v>0</v>
      </c>
      <c r="D6" s="121">
        <f>IF(AND('Sièges (R8)'!$AB$6&gt;0,'Suffrages (R9)'!D6='Suffrages (R9)'!$AA$6),1,0)</f>
        <v>0</v>
      </c>
      <c r="E6" s="121">
        <f>IF(AND('Sièges (R8)'!$AB$6&gt;0,'Suffrages (R9)'!E6='Suffrages (R9)'!$AA$6),1,0)</f>
        <v>0</v>
      </c>
      <c r="F6" s="121">
        <f>IF(AND('Sièges (R8)'!$AB$6&gt;0,'Suffrages (R9)'!F6='Suffrages (R9)'!$AA$6),1,0)</f>
        <v>0</v>
      </c>
      <c r="G6" s="121">
        <f>IF(AND('Sièges (R8)'!$AB$6&gt;0,'Suffrages (R9)'!G6='Suffrages (R9)'!$AA$6),1,0)</f>
        <v>0</v>
      </c>
      <c r="H6" s="121">
        <f>IF(AND('Sièges (R8)'!$AB$6&gt;0,'Suffrages (R9)'!H6='Suffrages (R9)'!$AA$6),1,0)</f>
        <v>0</v>
      </c>
      <c r="I6" s="121">
        <f>IF(AND('Sièges (R8)'!$AB$6&gt;0,'Suffrages (R9)'!I6='Suffrages (R9)'!$AA$6),1,0)</f>
        <v>0</v>
      </c>
      <c r="J6" s="121">
        <f>IF(AND('Sièges (R8)'!$AB$6&gt;0,'Suffrages (R9)'!J6='Suffrages (R9)'!$AA$6),1,0)</f>
        <v>0</v>
      </c>
      <c r="K6" s="121">
        <f>IF(AND('Sièges (R8)'!$AB$6&gt;0,'Suffrages (R9)'!K6='Suffrages (R9)'!$AA$6),1,0)</f>
        <v>0</v>
      </c>
      <c r="L6" s="121">
        <f>IF(AND('Sièges (R8)'!$AB$6&gt;0,'Suffrages (R9)'!L6='Suffrages (R9)'!$AA$6),1,0)</f>
        <v>0</v>
      </c>
      <c r="M6" s="121">
        <f>IF(AND('Sièges (R8)'!$AB$6&gt;0,'Suffrages (R9)'!M6='Suffrages (R9)'!$AA$6),1,0)</f>
        <v>0</v>
      </c>
      <c r="N6" s="121">
        <f>IF(AND('Sièges (R8)'!$AB$6&gt;0,'Suffrages (R9)'!N6='Suffrages (R9)'!$AA$6),1,0)</f>
        <v>0</v>
      </c>
      <c r="O6" s="121">
        <f>IF(AND('Sièges (R8)'!$AB$6&gt;0,'Suffrages (R9)'!O6='Suffrages (R9)'!$AA$6),1,0)</f>
        <v>0</v>
      </c>
      <c r="P6" s="121">
        <f>IF(AND('Sièges (R8)'!$AB$6&gt;0,'Suffrages (R9)'!P6='Suffrages (R9)'!$AA$6),1,0)</f>
        <v>0</v>
      </c>
      <c r="Q6" s="121">
        <f>IF(AND('Sièges (R8)'!$AB$6&gt;0,'Suffrages (R9)'!Q6='Suffrages (R9)'!$AA$6),1,0)</f>
        <v>0</v>
      </c>
      <c r="R6" s="121">
        <f>IF(AND('Sièges (R8)'!$AB$6&gt;0,'Suffrages (R9)'!R6='Suffrages (R9)'!$AA$6),1,0)</f>
        <v>0</v>
      </c>
      <c r="S6" s="121">
        <f>IF(AND('Sièges (R8)'!$AB$6&gt;0,'Suffrages (R9)'!S6='Suffrages (R9)'!$AA$6),1,0)</f>
        <v>0</v>
      </c>
      <c r="T6" s="121">
        <f>IF(AND('Sièges (R8)'!$AB$6&gt;0,'Suffrages (R9)'!T6='Suffrages (R9)'!$AA$6),1,0)</f>
        <v>0</v>
      </c>
      <c r="U6" s="121">
        <f>IF(AND('Sièges (R8)'!$AB$6&gt;0,'Suffrages (R9)'!U6='Suffrages (R9)'!$AA$6),1,0)</f>
        <v>0</v>
      </c>
      <c r="V6" s="121">
        <f>IF(AND('Sièges (R8)'!$AB$6&gt;0,'Suffrages (R9)'!V6='Suffrages (R9)'!$AA$6),1,0)</f>
        <v>0</v>
      </c>
      <c r="W6" s="121">
        <f>IF(AND('Sièges (R8)'!$AB$6&gt;0,'Suffrages (R9)'!W6='Suffrages (R9)'!$AA$6),1,0)</f>
        <v>0</v>
      </c>
      <c r="X6" s="121">
        <f>IF(AND('Sièges (R8)'!$AB$6&gt;0,'Suffrages (R9)'!X6='Suffrages (R9)'!$AA$6),1,0)</f>
        <v>0</v>
      </c>
      <c r="Y6" s="121">
        <f>IF(AND('Sièges (R8)'!$AB$6&gt;0,'Suffrages (R9)'!Y6='Suffrages (R9)'!$AA$6),1,0)</f>
        <v>0</v>
      </c>
      <c r="Z6" s="121">
        <f>IF(AND('Sièges (R8)'!$AB$6&gt;0,'Suffrages (R9)'!Z6='Suffrages (R9)'!$AA$6),1,0)</f>
        <v>0</v>
      </c>
      <c r="AA6" s="119">
        <f t="shared" si="0"/>
        <v>0</v>
      </c>
      <c r="AB6" s="120">
        <f>'Sièges (R8)'!AB6-AA6</f>
        <v>0</v>
      </c>
    </row>
    <row r="7" spans="1:28" ht="18">
      <c r="A7" s="118" t="s">
        <v>46</v>
      </c>
      <c r="B7" s="121">
        <f>IF(AND('Sièges (R8)'!$AB$7&gt;0,'Suffrages (R9)'!B7='Suffrages (R9)'!$AA$7),1,0)</f>
        <v>0</v>
      </c>
      <c r="C7" s="121">
        <f>IF(AND('Sièges (R8)'!$AB$7&gt;0,'Suffrages (R9)'!C7='Suffrages (R9)'!$AA$7),1,0)</f>
        <v>0</v>
      </c>
      <c r="D7" s="121">
        <f>IF(AND('Sièges (R8)'!$AB$7&gt;0,'Suffrages (R9)'!D7='Suffrages (R9)'!$AA$7),1,0)</f>
        <v>0</v>
      </c>
      <c r="E7" s="121">
        <f>IF(AND('Sièges (R8)'!$AB$7&gt;0,'Suffrages (R9)'!E7='Suffrages (R9)'!$AA$7),1,0)</f>
        <v>0</v>
      </c>
      <c r="F7" s="121">
        <f>IF(AND('Sièges (R8)'!$AB$7&gt;0,'Suffrages (R9)'!F7='Suffrages (R9)'!$AA$7),1,0)</f>
        <v>0</v>
      </c>
      <c r="G7" s="121">
        <f>IF(AND('Sièges (R8)'!$AB$7&gt;0,'Suffrages (R9)'!G7='Suffrages (R9)'!$AA$7),1,0)</f>
        <v>0</v>
      </c>
      <c r="H7" s="121">
        <f>IF(AND('Sièges (R8)'!$AB$7&gt;0,'Suffrages (R9)'!H7='Suffrages (R9)'!$AA$7),1,0)</f>
        <v>0</v>
      </c>
      <c r="I7" s="121">
        <f>IF(AND('Sièges (R8)'!$AB$7&gt;0,'Suffrages (R9)'!I7='Suffrages (R9)'!$AA$7),1,0)</f>
        <v>0</v>
      </c>
      <c r="J7" s="121">
        <f>IF(AND('Sièges (R8)'!$AB$7&gt;0,'Suffrages (R9)'!J7='Suffrages (R9)'!$AA$7),1,0)</f>
        <v>0</v>
      </c>
      <c r="K7" s="121">
        <f>IF(AND('Sièges (R8)'!$AB$7&gt;0,'Suffrages (R9)'!K7='Suffrages (R9)'!$AA$7),1,0)</f>
        <v>0</v>
      </c>
      <c r="L7" s="121">
        <f>IF(AND('Sièges (R8)'!$AB$7&gt;0,'Suffrages (R9)'!L7='Suffrages (R9)'!$AA$7),1,0)</f>
        <v>0</v>
      </c>
      <c r="M7" s="121">
        <f>IF(AND('Sièges (R8)'!$AB$7&gt;0,'Suffrages (R9)'!M7='Suffrages (R9)'!$AA$7),1,0)</f>
        <v>0</v>
      </c>
      <c r="N7" s="121">
        <f>IF(AND('Sièges (R8)'!$AB$7&gt;0,'Suffrages (R9)'!N7='Suffrages (R9)'!$AA$7),1,0)</f>
        <v>0</v>
      </c>
      <c r="O7" s="121">
        <f>IF(AND('Sièges (R8)'!$AB$7&gt;0,'Suffrages (R9)'!O7='Suffrages (R9)'!$AA$7),1,0)</f>
        <v>0</v>
      </c>
      <c r="P7" s="121">
        <f>IF(AND('Sièges (R8)'!$AB$7&gt;0,'Suffrages (R9)'!P7='Suffrages (R9)'!$AA$7),1,0)</f>
        <v>0</v>
      </c>
      <c r="Q7" s="121">
        <f>IF(AND('Sièges (R8)'!$AB$7&gt;0,'Suffrages (R9)'!Q7='Suffrages (R9)'!$AA$7),1,0)</f>
        <v>0</v>
      </c>
      <c r="R7" s="121">
        <f>IF(AND('Sièges (R8)'!$AB$7&gt;0,'Suffrages (R9)'!R7='Suffrages (R9)'!$AA$7),1,0)</f>
        <v>0</v>
      </c>
      <c r="S7" s="121">
        <f>IF(AND('Sièges (R8)'!$AB$7&gt;0,'Suffrages (R9)'!S7='Suffrages (R9)'!$AA$7),1,0)</f>
        <v>0</v>
      </c>
      <c r="T7" s="121">
        <f>IF(AND('Sièges (R8)'!$AB$7&gt;0,'Suffrages (R9)'!T7='Suffrages (R9)'!$AA$7),1,0)</f>
        <v>0</v>
      </c>
      <c r="U7" s="121">
        <f>IF(AND('Sièges (R8)'!$AB$7&gt;0,'Suffrages (R9)'!U7='Suffrages (R9)'!$AA$7),1,0)</f>
        <v>0</v>
      </c>
      <c r="V7" s="121">
        <f>IF(AND('Sièges (R8)'!$AB$7&gt;0,'Suffrages (R9)'!V7='Suffrages (R9)'!$AA$7),1,0)</f>
        <v>0</v>
      </c>
      <c r="W7" s="121">
        <f>IF(AND('Sièges (R8)'!$AB$7&gt;0,'Suffrages (R9)'!W7='Suffrages (R9)'!$AA$7),1,0)</f>
        <v>0</v>
      </c>
      <c r="X7" s="121">
        <f>IF(AND('Sièges (R8)'!$AB$7&gt;0,'Suffrages (R9)'!X7='Suffrages (R9)'!$AA$7),1,0)</f>
        <v>0</v>
      </c>
      <c r="Y7" s="121">
        <f>IF(AND('Sièges (R8)'!$AB$7&gt;0,'Suffrages (R9)'!Y7='Suffrages (R9)'!$AA$7),1,0)</f>
        <v>0</v>
      </c>
      <c r="Z7" s="121">
        <f>IF(AND('Sièges (R8)'!$AB$7&gt;0,'Suffrages (R9)'!Z7='Suffrages (R9)'!$AA$7),1,0)</f>
        <v>0</v>
      </c>
      <c r="AA7" s="119">
        <f t="shared" si="0"/>
        <v>0</v>
      </c>
      <c r="AB7" s="120">
        <f>'Sièges (R8)'!AB7-AA7</f>
        <v>0</v>
      </c>
    </row>
    <row r="8" spans="1:28" ht="18">
      <c r="A8" s="118" t="s">
        <v>47</v>
      </c>
      <c r="B8" s="121">
        <f>IF(AND('Sièges (R8)'!$AB$8&gt;0,'Suffrages (R9)'!B8='Suffrages (R9)'!$AA$8),1,0)</f>
        <v>0</v>
      </c>
      <c r="C8" s="121">
        <f>IF(AND('Sièges (R8)'!$AB$8&gt;0,'Suffrages (R9)'!C8='Suffrages (R9)'!$AA$8),1,0)</f>
        <v>0</v>
      </c>
      <c r="D8" s="121">
        <f>IF(AND('Sièges (R8)'!$AB$8&gt;0,'Suffrages (R9)'!D8='Suffrages (R9)'!$AA$8),1,0)</f>
        <v>0</v>
      </c>
      <c r="E8" s="121">
        <f>IF(AND('Sièges (R8)'!$AB$8&gt;0,'Suffrages (R9)'!E8='Suffrages (R9)'!$AA$8),1,0)</f>
        <v>0</v>
      </c>
      <c r="F8" s="121">
        <f>IF(AND('Sièges (R8)'!$AB$8&gt;0,'Suffrages (R9)'!F8='Suffrages (R9)'!$AA$8),1,0)</f>
        <v>0</v>
      </c>
      <c r="G8" s="121">
        <f>IF(AND('Sièges (R8)'!$AB$8&gt;0,'Suffrages (R9)'!G8='Suffrages (R9)'!$AA$8),1,0)</f>
        <v>0</v>
      </c>
      <c r="H8" s="121">
        <f>IF(AND('Sièges (R8)'!$AB$8&gt;0,'Suffrages (R9)'!H8='Suffrages (R9)'!$AA$8),1,0)</f>
        <v>0</v>
      </c>
      <c r="I8" s="121">
        <f>IF(AND('Sièges (R8)'!$AB$8&gt;0,'Suffrages (R9)'!I8='Suffrages (R9)'!$AA$8),1,0)</f>
        <v>0</v>
      </c>
      <c r="J8" s="121">
        <f>IF(AND('Sièges (R8)'!$AB$8&gt;0,'Suffrages (R9)'!J8='Suffrages (R9)'!$AA$8),1,0)</f>
        <v>0</v>
      </c>
      <c r="K8" s="121">
        <f>IF(AND('Sièges (R8)'!$AB$8&gt;0,'Suffrages (R9)'!K8='Suffrages (R9)'!$AA$8),1,0)</f>
        <v>0</v>
      </c>
      <c r="L8" s="121">
        <f>IF(AND('Sièges (R8)'!$AB$8&gt;0,'Suffrages (R9)'!L8='Suffrages (R9)'!$AA$8),1,0)</f>
        <v>0</v>
      </c>
      <c r="M8" s="121">
        <f>IF(AND('Sièges (R8)'!$AB$8&gt;0,'Suffrages (R9)'!M8='Suffrages (R9)'!$AA$8),1,0)</f>
        <v>0</v>
      </c>
      <c r="N8" s="121">
        <f>IF(AND('Sièges (R8)'!$AB$8&gt;0,'Suffrages (R9)'!N8='Suffrages (R9)'!$AA$8),1,0)</f>
        <v>0</v>
      </c>
      <c r="O8" s="121">
        <f>IF(AND('Sièges (R8)'!$AB$8&gt;0,'Suffrages (R9)'!O8='Suffrages (R9)'!$AA$8),1,0)</f>
        <v>0</v>
      </c>
      <c r="P8" s="121">
        <f>IF(AND('Sièges (R8)'!$AB$8&gt;0,'Suffrages (R9)'!P8='Suffrages (R9)'!$AA$8),1,0)</f>
        <v>0</v>
      </c>
      <c r="Q8" s="121">
        <f>IF(AND('Sièges (R8)'!$AB$8&gt;0,'Suffrages (R9)'!Q8='Suffrages (R9)'!$AA$8),1,0)</f>
        <v>0</v>
      </c>
      <c r="R8" s="121">
        <f>IF(AND('Sièges (R8)'!$AB$8&gt;0,'Suffrages (R9)'!R8='Suffrages (R9)'!$AA$8),1,0)</f>
        <v>0</v>
      </c>
      <c r="S8" s="121">
        <f>IF(AND('Sièges (R8)'!$AB$8&gt;0,'Suffrages (R9)'!S8='Suffrages (R9)'!$AA$8),1,0)</f>
        <v>0</v>
      </c>
      <c r="T8" s="121">
        <f>IF(AND('Sièges (R8)'!$AB$8&gt;0,'Suffrages (R9)'!T8='Suffrages (R9)'!$AA$8),1,0)</f>
        <v>0</v>
      </c>
      <c r="U8" s="121">
        <f>IF(AND('Sièges (R8)'!$AB$8&gt;0,'Suffrages (R9)'!U8='Suffrages (R9)'!$AA$8),1,0)</f>
        <v>0</v>
      </c>
      <c r="V8" s="121">
        <f>IF(AND('Sièges (R8)'!$AB$8&gt;0,'Suffrages (R9)'!V8='Suffrages (R9)'!$AA$8),1,0)</f>
        <v>0</v>
      </c>
      <c r="W8" s="121">
        <f>IF(AND('Sièges (R8)'!$AB$8&gt;0,'Suffrages (R9)'!W8='Suffrages (R9)'!$AA$8),1,0)</f>
        <v>0</v>
      </c>
      <c r="X8" s="121">
        <f>IF(AND('Sièges (R8)'!$AB$8&gt;0,'Suffrages (R9)'!X8='Suffrages (R9)'!$AA$8),1,0)</f>
        <v>0</v>
      </c>
      <c r="Y8" s="121">
        <f>IF(AND('Sièges (R8)'!$AB$8&gt;0,'Suffrages (R9)'!Y8='Suffrages (R9)'!$AA$8),1,0)</f>
        <v>0</v>
      </c>
      <c r="Z8" s="121">
        <f>IF(AND('Sièges (R8)'!$AB$8&gt;0,'Suffrages (R9)'!Z8='Suffrages (R9)'!$AA$8),1,0)</f>
        <v>0</v>
      </c>
      <c r="AA8" s="119">
        <f t="shared" si="0"/>
        <v>0</v>
      </c>
      <c r="AB8" s="120">
        <f>'Sièges (R8)'!AB8-AA8</f>
        <v>0</v>
      </c>
    </row>
    <row r="9" spans="1:28" ht="18">
      <c r="A9" s="118" t="s">
        <v>48</v>
      </c>
      <c r="B9" s="121">
        <f>IF(AND('Sièges (R8)'!$AB$9&gt;0,'Suffrages (R9)'!B9='Suffrages (R9)'!$AA$9),1,0)</f>
        <v>0</v>
      </c>
      <c r="C9" s="121">
        <f>IF(AND('Sièges (R8)'!$AB$9&gt;0,'Suffrages (R9)'!C9='Suffrages (R9)'!$AA$9),1,0)</f>
        <v>0</v>
      </c>
      <c r="D9" s="121">
        <f>IF(AND('Sièges (R8)'!$AB$9&gt;0,'Suffrages (R9)'!D9='Suffrages (R9)'!$AA$9),1,0)</f>
        <v>0</v>
      </c>
      <c r="E9" s="121">
        <f>IF(AND('Sièges (R8)'!$AB$9&gt;0,'Suffrages (R9)'!E9='Suffrages (R9)'!$AA$9),1,0)</f>
        <v>0</v>
      </c>
      <c r="F9" s="121">
        <f>IF(AND('Sièges (R8)'!$AB$9&gt;0,'Suffrages (R9)'!F9='Suffrages (R9)'!$AA$9),1,0)</f>
        <v>0</v>
      </c>
      <c r="G9" s="121">
        <f>IF(AND('Sièges (R8)'!$AB$9&gt;0,'Suffrages (R9)'!G9='Suffrages (R9)'!$AA$9),1,0)</f>
        <v>0</v>
      </c>
      <c r="H9" s="121">
        <f>IF(AND('Sièges (R8)'!$AB$9&gt;0,'Suffrages (R9)'!H9='Suffrages (R9)'!$AA$9),1,0)</f>
        <v>0</v>
      </c>
      <c r="I9" s="121">
        <f>IF(AND('Sièges (R8)'!$AB$9&gt;0,'Suffrages (R9)'!I9='Suffrages (R9)'!$AA$9),1,0)</f>
        <v>0</v>
      </c>
      <c r="J9" s="121">
        <f>IF(AND('Sièges (R8)'!$AB$9&gt;0,'Suffrages (R9)'!J9='Suffrages (R9)'!$AA$9),1,0)</f>
        <v>0</v>
      </c>
      <c r="K9" s="121">
        <f>IF(AND('Sièges (R8)'!$AB$9&gt;0,'Suffrages (R9)'!K9='Suffrages (R9)'!$AA$9),1,0)</f>
        <v>0</v>
      </c>
      <c r="L9" s="121">
        <f>IF(AND('Sièges (R8)'!$AB$9&gt;0,'Suffrages (R9)'!L9='Suffrages (R9)'!$AA$9),1,0)</f>
        <v>0</v>
      </c>
      <c r="M9" s="121">
        <f>IF(AND('Sièges (R8)'!$AB$9&gt;0,'Suffrages (R9)'!M9='Suffrages (R9)'!$AA$9),1,0)</f>
        <v>0</v>
      </c>
      <c r="N9" s="121">
        <f>IF(AND('Sièges (R8)'!$AB$9&gt;0,'Suffrages (R9)'!N9='Suffrages (R9)'!$AA$9),1,0)</f>
        <v>0</v>
      </c>
      <c r="O9" s="121">
        <f>IF(AND('Sièges (R8)'!$AB$9&gt;0,'Suffrages (R9)'!O9='Suffrages (R9)'!$AA$9),1,0)</f>
        <v>0</v>
      </c>
      <c r="P9" s="121">
        <f>IF(AND('Sièges (R8)'!$AB$9&gt;0,'Suffrages (R9)'!P9='Suffrages (R9)'!$AA$9),1,0)</f>
        <v>0</v>
      </c>
      <c r="Q9" s="121">
        <f>IF(AND('Sièges (R8)'!$AB$9&gt;0,'Suffrages (R9)'!Q9='Suffrages (R9)'!$AA$9),1,0)</f>
        <v>0</v>
      </c>
      <c r="R9" s="121">
        <f>IF(AND('Sièges (R8)'!$AB$9&gt;0,'Suffrages (R9)'!R9='Suffrages (R9)'!$AA$9),1,0)</f>
        <v>0</v>
      </c>
      <c r="S9" s="121">
        <f>IF(AND('Sièges (R8)'!$AB$9&gt;0,'Suffrages (R9)'!S9='Suffrages (R9)'!$AA$9),1,0)</f>
        <v>0</v>
      </c>
      <c r="T9" s="121">
        <f>IF(AND('Sièges (R8)'!$AB$9&gt;0,'Suffrages (R9)'!T9='Suffrages (R9)'!$AA$9),1,0)</f>
        <v>0</v>
      </c>
      <c r="U9" s="121">
        <f>IF(AND('Sièges (R8)'!$AB$9&gt;0,'Suffrages (R9)'!U9='Suffrages (R9)'!$AA$9),1,0)</f>
        <v>0</v>
      </c>
      <c r="V9" s="121">
        <f>IF(AND('Sièges (R8)'!$AB$9&gt;0,'Suffrages (R9)'!V9='Suffrages (R9)'!$AA$9),1,0)</f>
        <v>0</v>
      </c>
      <c r="W9" s="121">
        <f>IF(AND('Sièges (R8)'!$AB$9&gt;0,'Suffrages (R9)'!W9='Suffrages (R9)'!$AA$9),1,0)</f>
        <v>0</v>
      </c>
      <c r="X9" s="121">
        <f>IF(AND('Sièges (R8)'!$AB$9&gt;0,'Suffrages (R9)'!X9='Suffrages (R9)'!$AA$9),1,0)</f>
        <v>0</v>
      </c>
      <c r="Y9" s="121">
        <f>IF(AND('Sièges (R8)'!$AB$9&gt;0,'Suffrages (R9)'!Y9='Suffrages (R9)'!$AA$9),1,0)</f>
        <v>0</v>
      </c>
      <c r="Z9" s="121">
        <f>IF(AND('Sièges (R8)'!$AB$9&gt;0,'Suffrages (R9)'!Z9='Suffrages (R9)'!$AA$9),1,0)</f>
        <v>0</v>
      </c>
      <c r="AA9" s="119">
        <f t="shared" si="0"/>
        <v>0</v>
      </c>
      <c r="AB9" s="120">
        <f>'Sièges (R8)'!AB9-AA9</f>
        <v>0</v>
      </c>
    </row>
    <row r="10" spans="1:28" ht="18">
      <c r="A10" s="118" t="s">
        <v>200</v>
      </c>
      <c r="B10" s="121">
        <f>IF(AND('Sièges (R8)'!$AB$10&gt;0,'Suffrages (R9)'!B10='Suffrages (R9)'!$AA$10),1,0)</f>
        <v>0</v>
      </c>
      <c r="C10" s="121">
        <f>IF(AND('Sièges (R8)'!$AB$10&gt;0,'Suffrages (R9)'!C10='Suffrages (R9)'!$AA$10),1,0)</f>
        <v>0</v>
      </c>
      <c r="D10" s="121">
        <f>IF(AND('Sièges (R8)'!$AB$10&gt;0,'Suffrages (R9)'!D10='Suffrages (R9)'!$AA$10),1,0)</f>
        <v>0</v>
      </c>
      <c r="E10" s="121">
        <f>IF(AND('Sièges (R8)'!$AB$10&gt;0,'Suffrages (R9)'!E10='Suffrages (R9)'!$AA$10),1,0)</f>
        <v>0</v>
      </c>
      <c r="F10" s="121">
        <f>IF(AND('Sièges (R8)'!$AB$10&gt;0,'Suffrages (R9)'!F10='Suffrages (R9)'!$AA$10),1,0)</f>
        <v>0</v>
      </c>
      <c r="G10" s="121">
        <f>IF(AND('Sièges (R8)'!$AB$10&gt;0,'Suffrages (R9)'!G10='Suffrages (R9)'!$AA$10),1,0)</f>
        <v>0</v>
      </c>
      <c r="H10" s="121">
        <f>IF(AND('Sièges (R8)'!$AB$10&gt;0,'Suffrages (R9)'!H10='Suffrages (R9)'!$AA$10),1,0)</f>
        <v>0</v>
      </c>
      <c r="I10" s="121">
        <f>IF(AND('Sièges (R8)'!$AB$10&gt;0,'Suffrages (R9)'!I10='Suffrages (R9)'!$AA$10),1,0)</f>
        <v>0</v>
      </c>
      <c r="J10" s="121">
        <f>IF(AND('Sièges (R8)'!$AB$10&gt;0,'Suffrages (R9)'!J10='Suffrages (R9)'!$AA$10),1,0)</f>
        <v>0</v>
      </c>
      <c r="K10" s="121">
        <f>IF(AND('Sièges (R8)'!$AB$10&gt;0,'Suffrages (R9)'!K10='Suffrages (R9)'!$AA$10),1,0)</f>
        <v>0</v>
      </c>
      <c r="L10" s="121">
        <f>IF(AND('Sièges (R8)'!$AB$10&gt;0,'Suffrages (R9)'!L10='Suffrages (R9)'!$AA$10),1,0)</f>
        <v>0</v>
      </c>
      <c r="M10" s="121">
        <f>IF(AND('Sièges (R8)'!$AB$10&gt;0,'Suffrages (R9)'!M10='Suffrages (R9)'!$AA$10),1,0)</f>
        <v>0</v>
      </c>
      <c r="N10" s="121">
        <f>IF(AND('Sièges (R8)'!$AB$10&gt;0,'Suffrages (R9)'!N10='Suffrages (R9)'!$AA$10),1,0)</f>
        <v>0</v>
      </c>
      <c r="O10" s="121">
        <f>IF(AND('Sièges (R8)'!$AB$10&gt;0,'Suffrages (R9)'!O10='Suffrages (R9)'!$AA$10),1,0)</f>
        <v>0</v>
      </c>
      <c r="P10" s="121">
        <f>IF(AND('Sièges (R8)'!$AB$10&gt;0,'Suffrages (R9)'!P10='Suffrages (R9)'!$AA$10),1,0)</f>
        <v>0</v>
      </c>
      <c r="Q10" s="121">
        <f>IF(AND('Sièges (R8)'!$AB$10&gt;0,'Suffrages (R9)'!Q10='Suffrages (R9)'!$AA$10),1,0)</f>
        <v>0</v>
      </c>
      <c r="R10" s="121">
        <f>IF(AND('Sièges (R8)'!$AB$10&gt;0,'Suffrages (R9)'!R10='Suffrages (R9)'!$AA$10),1,0)</f>
        <v>0</v>
      </c>
      <c r="S10" s="121">
        <f>IF(AND('Sièges (R8)'!$AB$10&gt;0,'Suffrages (R9)'!S10='Suffrages (R9)'!$AA$10),1,0)</f>
        <v>0</v>
      </c>
      <c r="T10" s="121">
        <f>IF(AND('Sièges (R8)'!$AB$10&gt;0,'Suffrages (R9)'!T10='Suffrages (R9)'!$AA$10),1,0)</f>
        <v>0</v>
      </c>
      <c r="U10" s="121">
        <f>IF(AND('Sièges (R8)'!$AB$10&gt;0,'Suffrages (R9)'!U10='Suffrages (R9)'!$AA$10),1,0)</f>
        <v>0</v>
      </c>
      <c r="V10" s="121">
        <f>IF(AND('Sièges (R8)'!$AB$10&gt;0,'Suffrages (R9)'!V10='Suffrages (R9)'!$AA$10),1,0)</f>
        <v>0</v>
      </c>
      <c r="W10" s="121">
        <f>IF(AND('Sièges (R8)'!$AB$10&gt;0,'Suffrages (R9)'!W10='Suffrages (R9)'!$AA$10),1,0)</f>
        <v>0</v>
      </c>
      <c r="X10" s="121">
        <f>IF(AND('Sièges (R8)'!$AB$10&gt;0,'Suffrages (R9)'!X10='Suffrages (R9)'!$AA$10),1,0)</f>
        <v>0</v>
      </c>
      <c r="Y10" s="121">
        <f>IF(AND('Sièges (R8)'!$AB$10&gt;0,'Suffrages (R9)'!Y10='Suffrages (R9)'!$AA$10),1,0)</f>
        <v>0</v>
      </c>
      <c r="Z10" s="121">
        <f>IF(AND('Sièges (R8)'!$AB$10&gt;0,'Suffrages (R9)'!Z10='Suffrages (R9)'!$AA$10),1,0)</f>
        <v>0</v>
      </c>
      <c r="AA10" s="119">
        <f t="shared" si="0"/>
        <v>0</v>
      </c>
      <c r="AB10" s="120">
        <f>'Sièges (R8)'!AB10-AA10</f>
        <v>0</v>
      </c>
    </row>
    <row r="11" spans="1:28" ht="18">
      <c r="A11" s="118" t="s">
        <v>50</v>
      </c>
      <c r="B11" s="121">
        <f>IF(AND('Sièges (R8)'!$AB$11&gt;0,'Suffrages (R9)'!B11='Suffrages (R9)'!$AA$11),1,0)</f>
        <v>0</v>
      </c>
      <c r="C11" s="121">
        <f>IF(AND('Sièges (R8)'!$AB$11&gt;0,'Suffrages (R9)'!C11='Suffrages (R9)'!$AA$11),1,0)</f>
        <v>0</v>
      </c>
      <c r="D11" s="121">
        <f>IF(AND('Sièges (R8)'!$AB$11&gt;0,'Suffrages (R9)'!D11='Suffrages (R9)'!$AA$11),1,0)</f>
        <v>0</v>
      </c>
      <c r="E11" s="121">
        <f>IF(AND('Sièges (R8)'!$AB$11&gt;0,'Suffrages (R9)'!E11='Suffrages (R9)'!$AA$11),1,0)</f>
        <v>0</v>
      </c>
      <c r="F11" s="121">
        <f>IF(AND('Sièges (R8)'!$AB$11&gt;0,'Suffrages (R9)'!F11='Suffrages (R9)'!$AA$11),1,0)</f>
        <v>0</v>
      </c>
      <c r="G11" s="121">
        <f>IF(AND('Sièges (R8)'!$AB$11&gt;0,'Suffrages (R9)'!G11='Suffrages (R9)'!$AA$11),1,0)</f>
        <v>0</v>
      </c>
      <c r="H11" s="121">
        <f>IF(AND('Sièges (R8)'!$AB$11&gt;0,'Suffrages (R9)'!H11='Suffrages (R9)'!$AA$11),1,0)</f>
        <v>0</v>
      </c>
      <c r="I11" s="121">
        <f>IF(AND('Sièges (R8)'!$AB$11&gt;0,'Suffrages (R9)'!I11='Suffrages (R9)'!$AA$11),1,0)</f>
        <v>0</v>
      </c>
      <c r="J11" s="121">
        <f>IF(AND('Sièges (R8)'!$AB$11&gt;0,'Suffrages (R9)'!J11='Suffrages (R9)'!$AA$11),1,0)</f>
        <v>0</v>
      </c>
      <c r="K11" s="121">
        <f>IF(AND('Sièges (R8)'!$AB$11&gt;0,'Suffrages (R9)'!K11='Suffrages (R9)'!$AA$11),1,0)</f>
        <v>0</v>
      </c>
      <c r="L11" s="121">
        <f>IF(AND('Sièges (R8)'!$AB$11&gt;0,'Suffrages (R9)'!L11='Suffrages (R9)'!$AA$11),1,0)</f>
        <v>0</v>
      </c>
      <c r="M11" s="121">
        <f>IF(AND('Sièges (R8)'!$AB$11&gt;0,'Suffrages (R9)'!M11='Suffrages (R9)'!$AA$11),1,0)</f>
        <v>0</v>
      </c>
      <c r="N11" s="121">
        <f>IF(AND('Sièges (R8)'!$AB$11&gt;0,'Suffrages (R9)'!N11='Suffrages (R9)'!$AA$11),1,0)</f>
        <v>0</v>
      </c>
      <c r="O11" s="121">
        <f>IF(AND('Sièges (R8)'!$AB$11&gt;0,'Suffrages (R9)'!O11='Suffrages (R9)'!$AA$11),1,0)</f>
        <v>0</v>
      </c>
      <c r="P11" s="121">
        <f>IF(AND('Sièges (R8)'!$AB$11&gt;0,'Suffrages (R9)'!P11='Suffrages (R9)'!$AA$11),1,0)</f>
        <v>0</v>
      </c>
      <c r="Q11" s="121">
        <f>IF(AND('Sièges (R8)'!$AB$11&gt;0,'Suffrages (R9)'!Q11='Suffrages (R9)'!$AA$11),1,0)</f>
        <v>0</v>
      </c>
      <c r="R11" s="121">
        <f>IF(AND('Sièges (R8)'!$AB$11&gt;0,'Suffrages (R9)'!R11='Suffrages (R9)'!$AA$11),1,0)</f>
        <v>0</v>
      </c>
      <c r="S11" s="121">
        <f>IF(AND('Sièges (R8)'!$AB$11&gt;0,'Suffrages (R9)'!S11='Suffrages (R9)'!$AA$11),1,0)</f>
        <v>0</v>
      </c>
      <c r="T11" s="121">
        <f>IF(AND('Sièges (R8)'!$AB$11&gt;0,'Suffrages (R9)'!T11='Suffrages (R9)'!$AA$11),1,0)</f>
        <v>0</v>
      </c>
      <c r="U11" s="121">
        <f>IF(AND('Sièges (R8)'!$AB$11&gt;0,'Suffrages (R9)'!U11='Suffrages (R9)'!$AA$11),1,0)</f>
        <v>0</v>
      </c>
      <c r="V11" s="121">
        <f>IF(AND('Sièges (R8)'!$AB$11&gt;0,'Suffrages (R9)'!V11='Suffrages (R9)'!$AA$11),1,0)</f>
        <v>0</v>
      </c>
      <c r="W11" s="121">
        <f>IF(AND('Sièges (R8)'!$AB$11&gt;0,'Suffrages (R9)'!W11='Suffrages (R9)'!$AA$11),1,0)</f>
        <v>0</v>
      </c>
      <c r="X11" s="121">
        <f>IF(AND('Sièges (R8)'!$AB$11&gt;0,'Suffrages (R9)'!X11='Suffrages (R9)'!$AA$11),1,0)</f>
        <v>0</v>
      </c>
      <c r="Y11" s="121">
        <f>IF(AND('Sièges (R8)'!$AB$11&gt;0,'Suffrages (R9)'!Y11='Suffrages (R9)'!$AA$11),1,0)</f>
        <v>0</v>
      </c>
      <c r="Z11" s="121">
        <f>IF(AND('Sièges (R8)'!$AB$11&gt;0,'Suffrages (R9)'!Z11='Suffrages (R9)'!$AA$11),1,0)</f>
        <v>0</v>
      </c>
      <c r="AA11" s="119">
        <f t="shared" si="0"/>
        <v>0</v>
      </c>
      <c r="AB11" s="120">
        <f>'Sièges (R8)'!AB11-AA11</f>
        <v>0</v>
      </c>
    </row>
    <row r="12" spans="1:28" ht="18">
      <c r="A12" s="118" t="s">
        <v>51</v>
      </c>
      <c r="B12" s="121">
        <f>IF(AND('Sièges (R8)'!$AB$12&gt;0,'Suffrages (R9)'!B12='Suffrages (R9)'!$AA$12),1,0)</f>
        <v>0</v>
      </c>
      <c r="C12" s="121">
        <f>IF(AND('Sièges (R8)'!$AB$12&gt;0,'Suffrages (R9)'!C12='Suffrages (R9)'!$AA$12),1,0)</f>
        <v>0</v>
      </c>
      <c r="D12" s="121">
        <f>IF(AND('Sièges (R8)'!$AB$12&gt;0,'Suffrages (R9)'!D12='Suffrages (R9)'!$AA$12),1,0)</f>
        <v>0</v>
      </c>
      <c r="E12" s="121">
        <f>IF(AND('Sièges (R8)'!$AB$12&gt;0,'Suffrages (R9)'!E12='Suffrages (R9)'!$AA$12),1,0)</f>
        <v>0</v>
      </c>
      <c r="F12" s="121">
        <f>IF(AND('Sièges (R8)'!$AB$12&gt;0,'Suffrages (R9)'!F12='Suffrages (R9)'!$AA$12),1,0)</f>
        <v>0</v>
      </c>
      <c r="G12" s="121">
        <f>IF(AND('Sièges (R8)'!$AB$12&gt;0,'Suffrages (R9)'!G12='Suffrages (R9)'!$AA$12),1,0)</f>
        <v>0</v>
      </c>
      <c r="H12" s="121">
        <f>IF(AND('Sièges (R8)'!$AB$12&gt;0,'Suffrages (R9)'!H12='Suffrages (R9)'!$AA$12),1,0)</f>
        <v>0</v>
      </c>
      <c r="I12" s="121">
        <f>IF(AND('Sièges (R8)'!$AB$12&gt;0,'Suffrages (R9)'!I12='Suffrages (R9)'!$AA$12),1,0)</f>
        <v>0</v>
      </c>
      <c r="J12" s="121">
        <f>IF(AND('Sièges (R8)'!$AB$12&gt;0,'Suffrages (R9)'!J12='Suffrages (R9)'!$AA$12),1,0)</f>
        <v>0</v>
      </c>
      <c r="K12" s="121">
        <f>IF(AND('Sièges (R8)'!$AB$12&gt;0,'Suffrages (R9)'!K12='Suffrages (R9)'!$AA$12),1,0)</f>
        <v>0</v>
      </c>
      <c r="L12" s="121">
        <f>IF(AND('Sièges (R8)'!$AB$12&gt;0,'Suffrages (R9)'!L12='Suffrages (R9)'!$AA$12),1,0)</f>
        <v>0</v>
      </c>
      <c r="M12" s="121">
        <f>IF(AND('Sièges (R8)'!$AB$12&gt;0,'Suffrages (R9)'!M12='Suffrages (R9)'!$AA$12),1,0)</f>
        <v>0</v>
      </c>
      <c r="N12" s="121">
        <f>IF(AND('Sièges (R8)'!$AB$12&gt;0,'Suffrages (R9)'!N12='Suffrages (R9)'!$AA$12),1,0)</f>
        <v>0</v>
      </c>
      <c r="O12" s="121">
        <f>IF(AND('Sièges (R8)'!$AB$12&gt;0,'Suffrages (R9)'!O12='Suffrages (R9)'!$AA$12),1,0)</f>
        <v>0</v>
      </c>
      <c r="P12" s="121">
        <f>IF(AND('Sièges (R8)'!$AB$12&gt;0,'Suffrages (R9)'!P12='Suffrages (R9)'!$AA$12),1,0)</f>
        <v>0</v>
      </c>
      <c r="Q12" s="121">
        <f>IF(AND('Sièges (R8)'!$AB$12&gt;0,'Suffrages (R9)'!Q12='Suffrages (R9)'!$AA$12),1,0)</f>
        <v>0</v>
      </c>
      <c r="R12" s="121">
        <f>IF(AND('Sièges (R8)'!$AB$12&gt;0,'Suffrages (R9)'!R12='Suffrages (R9)'!$AA$12),1,0)</f>
        <v>0</v>
      </c>
      <c r="S12" s="121">
        <f>IF(AND('Sièges (R8)'!$AB$12&gt;0,'Suffrages (R9)'!S12='Suffrages (R9)'!$AA$12),1,0)</f>
        <v>0</v>
      </c>
      <c r="T12" s="121">
        <f>IF(AND('Sièges (R8)'!$AB$12&gt;0,'Suffrages (R9)'!T12='Suffrages (R9)'!$AA$12),1,0)</f>
        <v>0</v>
      </c>
      <c r="U12" s="121">
        <f>IF(AND('Sièges (R8)'!$AB$12&gt;0,'Suffrages (R9)'!U12='Suffrages (R9)'!$AA$12),1,0)</f>
        <v>0</v>
      </c>
      <c r="V12" s="121">
        <f>IF(AND('Sièges (R8)'!$AB$12&gt;0,'Suffrages (R9)'!V12='Suffrages (R9)'!$AA$12),1,0)</f>
        <v>0</v>
      </c>
      <c r="W12" s="121">
        <f>IF(AND('Sièges (R8)'!$AB$12&gt;0,'Suffrages (R9)'!W12='Suffrages (R9)'!$AA$12),1,0)</f>
        <v>0</v>
      </c>
      <c r="X12" s="121">
        <f>IF(AND('Sièges (R8)'!$AB$12&gt;0,'Suffrages (R9)'!X12='Suffrages (R9)'!$AA$12),1,0)</f>
        <v>0</v>
      </c>
      <c r="Y12" s="121">
        <f>IF(AND('Sièges (R8)'!$AB$12&gt;0,'Suffrages (R9)'!Y12='Suffrages (R9)'!$AA$12),1,0)</f>
        <v>0</v>
      </c>
      <c r="Z12" s="121">
        <f>IF(AND('Sièges (R8)'!$AB$12&gt;0,'Suffrages (R9)'!Z12='Suffrages (R9)'!$AA$12),1,0)</f>
        <v>0</v>
      </c>
      <c r="AA12" s="119">
        <f t="shared" si="0"/>
        <v>0</v>
      </c>
      <c r="AB12" s="120">
        <f>'Sièges (R8)'!AB12-AA12</f>
        <v>0</v>
      </c>
    </row>
    <row r="13" spans="1:28" ht="18">
      <c r="A13" s="118" t="s">
        <v>52</v>
      </c>
      <c r="B13" s="121">
        <f>IF(AND('Sièges (R8)'!$AB$13&gt;0,'Suffrages (R9)'!B13='Suffrages (R9)'!$AA$13),1,0)</f>
        <v>0</v>
      </c>
      <c r="C13" s="121">
        <f>IF(AND('Sièges (R8)'!$AB$13&gt;0,'Suffrages (R9)'!C13='Suffrages (R9)'!$AA$13),1,0)</f>
        <v>0</v>
      </c>
      <c r="D13" s="121">
        <f>IF(AND('Sièges (R8)'!$AB$13&gt;0,'Suffrages (R9)'!D13='Suffrages (R9)'!$AA$13),1,0)</f>
        <v>0</v>
      </c>
      <c r="E13" s="121">
        <f>IF(AND('Sièges (R8)'!$AB$13&gt;0,'Suffrages (R9)'!E13='Suffrages (R9)'!$AA$13),1,0)</f>
        <v>0</v>
      </c>
      <c r="F13" s="121">
        <f>IF(AND('Sièges (R8)'!$AB$13&gt;0,'Suffrages (R9)'!F13='Suffrages (R9)'!$AA$13),1,0)</f>
        <v>0</v>
      </c>
      <c r="G13" s="121">
        <f>IF(AND('Sièges (R8)'!$AB$13&gt;0,'Suffrages (R9)'!G13='Suffrages (R9)'!$AA$13),1,0)</f>
        <v>0</v>
      </c>
      <c r="H13" s="121">
        <f>IF(AND('Sièges (R8)'!$AB$13&gt;0,'Suffrages (R9)'!H13='Suffrages (R9)'!$AA$13),1,0)</f>
        <v>0</v>
      </c>
      <c r="I13" s="121">
        <f>IF(AND('Sièges (R8)'!$AB$13&gt;0,'Suffrages (R9)'!I13='Suffrages (R9)'!$AA$13),1,0)</f>
        <v>0</v>
      </c>
      <c r="J13" s="121">
        <f>IF(AND('Sièges (R8)'!$AB$13&gt;0,'Suffrages (R9)'!J13='Suffrages (R9)'!$AA$13),1,0)</f>
        <v>0</v>
      </c>
      <c r="K13" s="121">
        <f>IF(AND('Sièges (R8)'!$AB$13&gt;0,'Suffrages (R9)'!K13='Suffrages (R9)'!$AA$13),1,0)</f>
        <v>0</v>
      </c>
      <c r="L13" s="121">
        <f>IF(AND('Sièges (R8)'!$AB$13&gt;0,'Suffrages (R9)'!L13='Suffrages (R9)'!$AA$13),1,0)</f>
        <v>0</v>
      </c>
      <c r="M13" s="121">
        <f>IF(AND('Sièges (R8)'!$AB$13&gt;0,'Suffrages (R9)'!M13='Suffrages (R9)'!$AA$13),1,0)</f>
        <v>0</v>
      </c>
      <c r="N13" s="121">
        <f>IF(AND('Sièges (R8)'!$AB$13&gt;0,'Suffrages (R9)'!N13='Suffrages (R9)'!$AA$13),1,0)</f>
        <v>0</v>
      </c>
      <c r="O13" s="121">
        <f>IF(AND('Sièges (R8)'!$AB$13&gt;0,'Suffrages (R9)'!O13='Suffrages (R9)'!$AA$13),1,0)</f>
        <v>0</v>
      </c>
      <c r="P13" s="121">
        <f>IF(AND('Sièges (R8)'!$AB$13&gt;0,'Suffrages (R9)'!P13='Suffrages (R9)'!$AA$13),1,0)</f>
        <v>0</v>
      </c>
      <c r="Q13" s="121">
        <f>IF(AND('Sièges (R8)'!$AB$13&gt;0,'Suffrages (R9)'!Q13='Suffrages (R9)'!$AA$13),1,0)</f>
        <v>0</v>
      </c>
      <c r="R13" s="121">
        <f>IF(AND('Sièges (R8)'!$AB$13&gt;0,'Suffrages (R9)'!R13='Suffrages (R9)'!$AA$13),1,0)</f>
        <v>0</v>
      </c>
      <c r="S13" s="121">
        <f>IF(AND('Sièges (R8)'!$AB$13&gt;0,'Suffrages (R9)'!S13='Suffrages (R9)'!$AA$13),1,0)</f>
        <v>0</v>
      </c>
      <c r="T13" s="121">
        <f>IF(AND('Sièges (R8)'!$AB$13&gt;0,'Suffrages (R9)'!T13='Suffrages (R9)'!$AA$13),1,0)</f>
        <v>0</v>
      </c>
      <c r="U13" s="121">
        <f>IF(AND('Sièges (R8)'!$AB$13&gt;0,'Suffrages (R9)'!U13='Suffrages (R9)'!$AA$13),1,0)</f>
        <v>0</v>
      </c>
      <c r="V13" s="121">
        <f>IF(AND('Sièges (R8)'!$AB$13&gt;0,'Suffrages (R9)'!V13='Suffrages (R9)'!$AA$13),1,0)</f>
        <v>0</v>
      </c>
      <c r="W13" s="121">
        <f>IF(AND('Sièges (R8)'!$AB$13&gt;0,'Suffrages (R9)'!W13='Suffrages (R9)'!$AA$13),1,0)</f>
        <v>0</v>
      </c>
      <c r="X13" s="121">
        <f>IF(AND('Sièges (R8)'!$AB$13&gt;0,'Suffrages (R9)'!X13='Suffrages (R9)'!$AA$13),1,0)</f>
        <v>0</v>
      </c>
      <c r="Y13" s="121">
        <f>IF(AND('Sièges (R8)'!$AB$13&gt;0,'Suffrages (R9)'!Y13='Suffrages (R9)'!$AA$13),1,0)</f>
        <v>0</v>
      </c>
      <c r="Z13" s="121">
        <f>IF(AND('Sièges (R8)'!$AB$13&gt;0,'Suffrages (R9)'!Z13='Suffrages (R9)'!$AA$13),1,0)</f>
        <v>0</v>
      </c>
      <c r="AA13" s="119">
        <f t="shared" si="0"/>
        <v>0</v>
      </c>
      <c r="AB13" s="120">
        <f>'Sièges (R8)'!AB13-AA13</f>
        <v>0</v>
      </c>
    </row>
    <row r="14" spans="1:28" ht="18">
      <c r="A14" s="118" t="s">
        <v>53</v>
      </c>
      <c r="B14" s="121">
        <f>IF(AND('Sièges (R8)'!$AB$14&gt;0,'Suffrages (R9)'!B14='Suffrages (R9)'!$AA$14),1,0)</f>
        <v>0</v>
      </c>
      <c r="C14" s="121">
        <f>IF(AND('Sièges (R8)'!$AB$14&gt;0,'Suffrages (R9)'!C14='Suffrages (R9)'!$AA$14),1,0)</f>
        <v>0</v>
      </c>
      <c r="D14" s="121">
        <f>IF(AND('Sièges (R8)'!$AB$14&gt;0,'Suffrages (R9)'!D14='Suffrages (R9)'!$AA$14),1,0)</f>
        <v>0</v>
      </c>
      <c r="E14" s="121">
        <f>IF(AND('Sièges (R8)'!$AB$14&gt;0,'Suffrages (R9)'!E14='Suffrages (R9)'!$AA$14),1,0)</f>
        <v>0</v>
      </c>
      <c r="F14" s="121">
        <f>IF(AND('Sièges (R8)'!$AB$14&gt;0,'Suffrages (R9)'!F14='Suffrages (R9)'!$AA$14),1,0)</f>
        <v>0</v>
      </c>
      <c r="G14" s="121">
        <f>IF(AND('Sièges (R8)'!$AB$14&gt;0,'Suffrages (R9)'!G14='Suffrages (R9)'!$AA$14),1,0)</f>
        <v>0</v>
      </c>
      <c r="H14" s="121">
        <f>IF(AND('Sièges (R8)'!$AB$14&gt;0,'Suffrages (R9)'!H14='Suffrages (R9)'!$AA$14),1,0)</f>
        <v>0</v>
      </c>
      <c r="I14" s="121">
        <f>IF(AND('Sièges (R8)'!$AB$14&gt;0,'Suffrages (R9)'!I14='Suffrages (R9)'!$AA$14),1,0)</f>
        <v>0</v>
      </c>
      <c r="J14" s="121">
        <f>IF(AND('Sièges (R8)'!$AB$14&gt;0,'Suffrages (R9)'!J14='Suffrages (R9)'!$AA$14),1,0)</f>
        <v>0</v>
      </c>
      <c r="K14" s="121">
        <f>IF(AND('Sièges (R8)'!$AB$14&gt;0,'Suffrages (R9)'!K14='Suffrages (R9)'!$AA$14),1,0)</f>
        <v>0</v>
      </c>
      <c r="L14" s="121">
        <f>IF(AND('Sièges (R8)'!$AB$14&gt;0,'Suffrages (R9)'!L14='Suffrages (R9)'!$AA$14),1,0)</f>
        <v>0</v>
      </c>
      <c r="M14" s="121">
        <f>IF(AND('Sièges (R8)'!$AB$14&gt;0,'Suffrages (R9)'!M14='Suffrages (R9)'!$AA$14),1,0)</f>
        <v>0</v>
      </c>
      <c r="N14" s="121">
        <f>IF(AND('Sièges (R8)'!$AB$14&gt;0,'Suffrages (R9)'!N14='Suffrages (R9)'!$AA$14),1,0)</f>
        <v>0</v>
      </c>
      <c r="O14" s="121">
        <f>IF(AND('Sièges (R8)'!$AB$14&gt;0,'Suffrages (R9)'!O14='Suffrages (R9)'!$AA$14),1,0)</f>
        <v>0</v>
      </c>
      <c r="P14" s="121">
        <f>IF(AND('Sièges (R8)'!$AB$14&gt;0,'Suffrages (R9)'!P14='Suffrages (R9)'!$AA$14),1,0)</f>
        <v>0</v>
      </c>
      <c r="Q14" s="121">
        <f>IF(AND('Sièges (R8)'!$AB$14&gt;0,'Suffrages (R9)'!Q14='Suffrages (R9)'!$AA$14),1,0)</f>
        <v>0</v>
      </c>
      <c r="R14" s="121">
        <f>IF(AND('Sièges (R8)'!$AB$14&gt;0,'Suffrages (R9)'!R14='Suffrages (R9)'!$AA$14),1,0)</f>
        <v>0</v>
      </c>
      <c r="S14" s="121">
        <f>IF(AND('Sièges (R8)'!$AB$14&gt;0,'Suffrages (R9)'!S14='Suffrages (R9)'!$AA$14),1,0)</f>
        <v>0</v>
      </c>
      <c r="T14" s="121">
        <f>IF(AND('Sièges (R8)'!$AB$14&gt;0,'Suffrages (R9)'!T14='Suffrages (R9)'!$AA$14),1,0)</f>
        <v>0</v>
      </c>
      <c r="U14" s="121">
        <f>IF(AND('Sièges (R8)'!$AB$14&gt;0,'Suffrages (R9)'!U14='Suffrages (R9)'!$AA$14),1,0)</f>
        <v>0</v>
      </c>
      <c r="V14" s="121">
        <f>IF(AND('Sièges (R8)'!$AB$14&gt;0,'Suffrages (R9)'!V14='Suffrages (R9)'!$AA$14),1,0)</f>
        <v>0</v>
      </c>
      <c r="W14" s="121">
        <f>IF(AND('Sièges (R8)'!$AB$14&gt;0,'Suffrages (R9)'!W14='Suffrages (R9)'!$AA$14),1,0)</f>
        <v>0</v>
      </c>
      <c r="X14" s="121">
        <f>IF(AND('Sièges (R8)'!$AB$14&gt;0,'Suffrages (R9)'!X14='Suffrages (R9)'!$AA$14),1,0)</f>
        <v>0</v>
      </c>
      <c r="Y14" s="121">
        <f>IF(AND('Sièges (R8)'!$AB$14&gt;0,'Suffrages (R9)'!Y14='Suffrages (R9)'!$AA$14),1,0)</f>
        <v>0</v>
      </c>
      <c r="Z14" s="121">
        <f>IF(AND('Sièges (R8)'!$AB$14&gt;0,'Suffrages (R9)'!Z14='Suffrages (R9)'!$AA$14),1,0)</f>
        <v>0</v>
      </c>
      <c r="AA14" s="119">
        <f t="shared" si="0"/>
        <v>0</v>
      </c>
      <c r="AB14" s="120">
        <f>'Sièges (R8)'!AB14-AA14</f>
        <v>0</v>
      </c>
    </row>
    <row r="15" spans="1:28" ht="18">
      <c r="A15" s="118" t="s">
        <v>54</v>
      </c>
      <c r="B15" s="121">
        <f>IF(AND('Sièges (R8)'!$AB$15&gt;0,'Suffrages (R9)'!B15='Suffrages (R9)'!$AA$15),1,0)</f>
        <v>0</v>
      </c>
      <c r="C15" s="121">
        <f>IF(AND('Sièges (R8)'!$AB$15&gt;0,'Suffrages (R9)'!C15='Suffrages (R9)'!$AA$15),1,0)</f>
        <v>0</v>
      </c>
      <c r="D15" s="121">
        <f>IF(AND('Sièges (R8)'!$AB$15&gt;0,'Suffrages (R9)'!D15='Suffrages (R9)'!$AA$15),1,0)</f>
        <v>0</v>
      </c>
      <c r="E15" s="121">
        <f>IF(AND('Sièges (R8)'!$AB$15&gt;0,'Suffrages (R9)'!E15='Suffrages (R9)'!$AA$15),1,0)</f>
        <v>0</v>
      </c>
      <c r="F15" s="121">
        <f>IF(AND('Sièges (R8)'!$AB$15&gt;0,'Suffrages (R9)'!F15='Suffrages (R9)'!$AA$15),1,0)</f>
        <v>0</v>
      </c>
      <c r="G15" s="121">
        <f>IF(AND('Sièges (R8)'!$AB$15&gt;0,'Suffrages (R9)'!G15='Suffrages (R9)'!$AA$15),1,0)</f>
        <v>0</v>
      </c>
      <c r="H15" s="121">
        <f>IF(AND('Sièges (R8)'!$AB$15&gt;0,'Suffrages (R9)'!H15='Suffrages (R9)'!$AA$15),1,0)</f>
        <v>0</v>
      </c>
      <c r="I15" s="121">
        <f>IF(AND('Sièges (R8)'!$AB$15&gt;0,'Suffrages (R9)'!I15='Suffrages (R9)'!$AA$15),1,0)</f>
        <v>0</v>
      </c>
      <c r="J15" s="121">
        <f>IF(AND('Sièges (R8)'!$AB$15&gt;0,'Suffrages (R9)'!J15='Suffrages (R9)'!$AA$15),1,0)</f>
        <v>0</v>
      </c>
      <c r="K15" s="121">
        <f>IF(AND('Sièges (R8)'!$AB$15&gt;0,'Suffrages (R9)'!K15='Suffrages (R9)'!$AA$15),1,0)</f>
        <v>0</v>
      </c>
      <c r="L15" s="121">
        <f>IF(AND('Sièges (R8)'!$AB$15&gt;0,'Suffrages (R9)'!L15='Suffrages (R9)'!$AA$15),1,0)</f>
        <v>0</v>
      </c>
      <c r="M15" s="121">
        <f>IF(AND('Sièges (R8)'!$AB$15&gt;0,'Suffrages (R9)'!M15='Suffrages (R9)'!$AA$15),1,0)</f>
        <v>0</v>
      </c>
      <c r="N15" s="121">
        <f>IF(AND('Sièges (R8)'!$AB$15&gt;0,'Suffrages (R9)'!N15='Suffrages (R9)'!$AA$15),1,0)</f>
        <v>0</v>
      </c>
      <c r="O15" s="121">
        <f>IF(AND('Sièges (R8)'!$AB$15&gt;0,'Suffrages (R9)'!O15='Suffrages (R9)'!$AA$15),1,0)</f>
        <v>0</v>
      </c>
      <c r="P15" s="121">
        <f>IF(AND('Sièges (R8)'!$AB$15&gt;0,'Suffrages (R9)'!P15='Suffrages (R9)'!$AA$15),1,0)</f>
        <v>0</v>
      </c>
      <c r="Q15" s="121">
        <f>IF(AND('Sièges (R8)'!$AB$15&gt;0,'Suffrages (R9)'!Q15='Suffrages (R9)'!$AA$15),1,0)</f>
        <v>0</v>
      </c>
      <c r="R15" s="121">
        <f>IF(AND('Sièges (R8)'!$AB$15&gt;0,'Suffrages (R9)'!R15='Suffrages (R9)'!$AA$15),1,0)</f>
        <v>0</v>
      </c>
      <c r="S15" s="121">
        <f>IF(AND('Sièges (R8)'!$AB$15&gt;0,'Suffrages (R9)'!S15='Suffrages (R9)'!$AA$15),1,0)</f>
        <v>0</v>
      </c>
      <c r="T15" s="121">
        <f>IF(AND('Sièges (R8)'!$AB$15&gt;0,'Suffrages (R9)'!T15='Suffrages (R9)'!$AA$15),1,0)</f>
        <v>0</v>
      </c>
      <c r="U15" s="121">
        <f>IF(AND('Sièges (R8)'!$AB$15&gt;0,'Suffrages (R9)'!U15='Suffrages (R9)'!$AA$15),1,0)</f>
        <v>0</v>
      </c>
      <c r="V15" s="121">
        <f>IF(AND('Sièges (R8)'!$AB$15&gt;0,'Suffrages (R9)'!V15='Suffrages (R9)'!$AA$15),1,0)</f>
        <v>0</v>
      </c>
      <c r="W15" s="121">
        <f>IF(AND('Sièges (R8)'!$AB$15&gt;0,'Suffrages (R9)'!W15='Suffrages (R9)'!$AA$15),1,0)</f>
        <v>0</v>
      </c>
      <c r="X15" s="121">
        <f>IF(AND('Sièges (R8)'!$AB$15&gt;0,'Suffrages (R9)'!X15='Suffrages (R9)'!$AA$15),1,0)</f>
        <v>0</v>
      </c>
      <c r="Y15" s="121">
        <f>IF(AND('Sièges (R8)'!$AB$15&gt;0,'Suffrages (R9)'!Y15='Suffrages (R9)'!$AA$15),1,0)</f>
        <v>0</v>
      </c>
      <c r="Z15" s="121">
        <f>IF(AND('Sièges (R8)'!$AB$15&gt;0,'Suffrages (R9)'!Z15='Suffrages (R9)'!$AA$15),1,0)</f>
        <v>0</v>
      </c>
      <c r="AA15" s="119">
        <f t="shared" si="0"/>
        <v>0</v>
      </c>
      <c r="AB15" s="120">
        <f>'Sièges (R8)'!AB15-AA15</f>
        <v>0</v>
      </c>
    </row>
    <row r="16" spans="1:28" ht="18">
      <c r="A16" s="118" t="s">
        <v>55</v>
      </c>
      <c r="B16" s="121">
        <f>IF(AND('Sièges (R8)'!$AB$16&gt;0,'Suffrages (R9)'!B16='Suffrages (R9)'!$AA$16),1,0)</f>
        <v>0</v>
      </c>
      <c r="C16" s="121">
        <f>IF(AND('Sièges (R8)'!$AB$16&gt;0,'Suffrages (R9)'!C16='Suffrages (R9)'!$AA$16),1,0)</f>
        <v>0</v>
      </c>
      <c r="D16" s="121">
        <f>IF(AND('Sièges (R8)'!$AB$16&gt;0,'Suffrages (R9)'!D16='Suffrages (R9)'!$AA$16),1,0)</f>
        <v>0</v>
      </c>
      <c r="E16" s="121">
        <f>IF(AND('Sièges (R8)'!$AB$16&gt;0,'Suffrages (R9)'!E16='Suffrages (R9)'!$AA$16),1,0)</f>
        <v>0</v>
      </c>
      <c r="F16" s="121">
        <f>IF(AND('Sièges (R8)'!$AB$16&gt;0,'Suffrages (R9)'!F16='Suffrages (R9)'!$AA$16),1,0)</f>
        <v>0</v>
      </c>
      <c r="G16" s="121">
        <f>IF(AND('Sièges (R8)'!$AB$16&gt;0,'Suffrages (R9)'!G16='Suffrages (R9)'!$AA$16),1,0)</f>
        <v>0</v>
      </c>
      <c r="H16" s="121">
        <f>IF(AND('Sièges (R8)'!$AB$16&gt;0,'Suffrages (R9)'!H16='Suffrages (R9)'!$AA$16),1,0)</f>
        <v>0</v>
      </c>
      <c r="I16" s="121">
        <f>IF(AND('Sièges (R8)'!$AB$16&gt;0,'Suffrages (R9)'!I16='Suffrages (R9)'!$AA$16),1,0)</f>
        <v>0</v>
      </c>
      <c r="J16" s="121">
        <f>IF(AND('Sièges (R8)'!$AB$16&gt;0,'Suffrages (R9)'!J16='Suffrages (R9)'!$AA$16),1,0)</f>
        <v>0</v>
      </c>
      <c r="K16" s="121">
        <f>IF(AND('Sièges (R8)'!$AB$16&gt;0,'Suffrages (R9)'!K16='Suffrages (R9)'!$AA$16),1,0)</f>
        <v>0</v>
      </c>
      <c r="L16" s="121">
        <f>IF(AND('Sièges (R8)'!$AB$16&gt;0,'Suffrages (R9)'!L16='Suffrages (R9)'!$AA$16),1,0)</f>
        <v>0</v>
      </c>
      <c r="M16" s="121">
        <f>IF(AND('Sièges (R8)'!$AB$16&gt;0,'Suffrages (R9)'!M16='Suffrages (R9)'!$AA$16),1,0)</f>
        <v>0</v>
      </c>
      <c r="N16" s="121">
        <f>IF(AND('Sièges (R8)'!$AB$16&gt;0,'Suffrages (R9)'!N16='Suffrages (R9)'!$AA$16),1,0)</f>
        <v>0</v>
      </c>
      <c r="O16" s="121">
        <f>IF(AND('Sièges (R8)'!$AB$16&gt;0,'Suffrages (R9)'!O16='Suffrages (R9)'!$AA$16),1,0)</f>
        <v>0</v>
      </c>
      <c r="P16" s="121">
        <f>IF(AND('Sièges (R8)'!$AB$16&gt;0,'Suffrages (R9)'!P16='Suffrages (R9)'!$AA$16),1,0)</f>
        <v>0</v>
      </c>
      <c r="Q16" s="121">
        <f>IF(AND('Sièges (R8)'!$AB$16&gt;0,'Suffrages (R9)'!Q16='Suffrages (R9)'!$AA$16),1,0)</f>
        <v>0</v>
      </c>
      <c r="R16" s="121">
        <f>IF(AND('Sièges (R8)'!$AB$16&gt;0,'Suffrages (R9)'!R16='Suffrages (R9)'!$AA$16),1,0)</f>
        <v>0</v>
      </c>
      <c r="S16" s="121">
        <f>IF(AND('Sièges (R8)'!$AB$16&gt;0,'Suffrages (R9)'!S16='Suffrages (R9)'!$AA$16),1,0)</f>
        <v>0</v>
      </c>
      <c r="T16" s="121">
        <f>IF(AND('Sièges (R8)'!$AB$16&gt;0,'Suffrages (R9)'!T16='Suffrages (R9)'!$AA$16),1,0)</f>
        <v>0</v>
      </c>
      <c r="U16" s="121">
        <f>IF(AND('Sièges (R8)'!$AB$16&gt;0,'Suffrages (R9)'!U16='Suffrages (R9)'!$AA$16),1,0)</f>
        <v>0</v>
      </c>
      <c r="V16" s="121">
        <f>IF(AND('Sièges (R8)'!$AB$16&gt;0,'Suffrages (R9)'!V16='Suffrages (R9)'!$AA$16),1,0)</f>
        <v>0</v>
      </c>
      <c r="W16" s="121">
        <f>IF(AND('Sièges (R8)'!$AB$16&gt;0,'Suffrages (R9)'!W16='Suffrages (R9)'!$AA$16),1,0)</f>
        <v>0</v>
      </c>
      <c r="X16" s="121">
        <f>IF(AND('Sièges (R8)'!$AB$16&gt;0,'Suffrages (R9)'!X16='Suffrages (R9)'!$AA$16),1,0)</f>
        <v>0</v>
      </c>
      <c r="Y16" s="121">
        <f>IF(AND('Sièges (R8)'!$AB$16&gt;0,'Suffrages (R9)'!Y16='Suffrages (R9)'!$AA$16),1,0)</f>
        <v>0</v>
      </c>
      <c r="Z16" s="121">
        <f>IF(AND('Sièges (R8)'!$AB$16&gt;0,'Suffrages (R9)'!Z16='Suffrages (R9)'!$AA$16),1,0)</f>
        <v>0</v>
      </c>
      <c r="AA16" s="119">
        <f t="shared" si="0"/>
        <v>0</v>
      </c>
      <c r="AB16" s="120">
        <f>'Sièges (R8)'!AB16-AA16</f>
        <v>0</v>
      </c>
    </row>
    <row r="17" spans="1:28" ht="18">
      <c r="A17" s="118" t="s">
        <v>56</v>
      </c>
      <c r="B17" s="121">
        <f>IF(AND('Sièges (R8)'!$AB$17&gt;0,'Suffrages (R9)'!B17='Suffrages (R9)'!$AA$17),1,0)</f>
        <v>0</v>
      </c>
      <c r="C17" s="121">
        <f>IF(AND('Sièges (R8)'!$AB$17&gt;0,'Suffrages (R9)'!C17='Suffrages (R9)'!$AA$17),1,0)</f>
        <v>0</v>
      </c>
      <c r="D17" s="121">
        <f>IF(AND('Sièges (R8)'!$AB$17&gt;0,'Suffrages (R9)'!D17='Suffrages (R9)'!$AA$17),1,0)</f>
        <v>0</v>
      </c>
      <c r="E17" s="121">
        <f>IF(AND('Sièges (R8)'!$AB$17&gt;0,'Suffrages (R9)'!E17='Suffrages (R9)'!$AA$17),1,0)</f>
        <v>0</v>
      </c>
      <c r="F17" s="121">
        <f>IF(AND('Sièges (R8)'!$AB$17&gt;0,'Suffrages (R9)'!F17='Suffrages (R9)'!$AA$17),1,0)</f>
        <v>0</v>
      </c>
      <c r="G17" s="121">
        <f>IF(AND('Sièges (R8)'!$AB$17&gt;0,'Suffrages (R9)'!G17='Suffrages (R9)'!$AA$17),1,0)</f>
        <v>0</v>
      </c>
      <c r="H17" s="121">
        <f>IF(AND('Sièges (R8)'!$AB$17&gt;0,'Suffrages (R9)'!H17='Suffrages (R9)'!$AA$17),1,0)</f>
        <v>0</v>
      </c>
      <c r="I17" s="121">
        <f>IF(AND('Sièges (R8)'!$AB$17&gt;0,'Suffrages (R9)'!I17='Suffrages (R9)'!$AA$17),1,0)</f>
        <v>0</v>
      </c>
      <c r="J17" s="121">
        <f>IF(AND('Sièges (R8)'!$AB$17&gt;0,'Suffrages (R9)'!J17='Suffrages (R9)'!$AA$17),1,0)</f>
        <v>0</v>
      </c>
      <c r="K17" s="121">
        <f>IF(AND('Sièges (R8)'!$AB$17&gt;0,'Suffrages (R9)'!K17='Suffrages (R9)'!$AA$17),1,0)</f>
        <v>0</v>
      </c>
      <c r="L17" s="121">
        <f>IF(AND('Sièges (R8)'!$AB$17&gt;0,'Suffrages (R9)'!L17='Suffrages (R9)'!$AA$17),1,0)</f>
        <v>0</v>
      </c>
      <c r="M17" s="121">
        <f>IF(AND('Sièges (R8)'!$AB$17&gt;0,'Suffrages (R9)'!M17='Suffrages (R9)'!$AA$17),1,0)</f>
        <v>0</v>
      </c>
      <c r="N17" s="121">
        <f>IF(AND('Sièges (R8)'!$AB$17&gt;0,'Suffrages (R9)'!N17='Suffrages (R9)'!$AA$17),1,0)</f>
        <v>0</v>
      </c>
      <c r="O17" s="121">
        <f>IF(AND('Sièges (R8)'!$AB$17&gt;0,'Suffrages (R9)'!O17='Suffrages (R9)'!$AA$17),1,0)</f>
        <v>0</v>
      </c>
      <c r="P17" s="121">
        <f>IF(AND('Sièges (R8)'!$AB$17&gt;0,'Suffrages (R9)'!P17='Suffrages (R9)'!$AA$17),1,0)</f>
        <v>0</v>
      </c>
      <c r="Q17" s="121">
        <f>IF(AND('Sièges (R8)'!$AB$17&gt;0,'Suffrages (R9)'!Q17='Suffrages (R9)'!$AA$17),1,0)</f>
        <v>0</v>
      </c>
      <c r="R17" s="121">
        <f>IF(AND('Sièges (R8)'!$AB$17&gt;0,'Suffrages (R9)'!R17='Suffrages (R9)'!$AA$17),1,0)</f>
        <v>0</v>
      </c>
      <c r="S17" s="121">
        <f>IF(AND('Sièges (R8)'!$AB$17&gt;0,'Suffrages (R9)'!S17='Suffrages (R9)'!$AA$17),1,0)</f>
        <v>0</v>
      </c>
      <c r="T17" s="121">
        <f>IF(AND('Sièges (R8)'!$AB$17&gt;0,'Suffrages (R9)'!T17='Suffrages (R9)'!$AA$17),1,0)</f>
        <v>0</v>
      </c>
      <c r="U17" s="121">
        <f>IF(AND('Sièges (R8)'!$AB$17&gt;0,'Suffrages (R9)'!U17='Suffrages (R9)'!$AA$17),1,0)</f>
        <v>0</v>
      </c>
      <c r="V17" s="121">
        <f>IF(AND('Sièges (R8)'!$AB$17&gt;0,'Suffrages (R9)'!V17='Suffrages (R9)'!$AA$17),1,0)</f>
        <v>0</v>
      </c>
      <c r="W17" s="121">
        <f>IF(AND('Sièges (R8)'!$AB$17&gt;0,'Suffrages (R9)'!W17='Suffrages (R9)'!$AA$17),1,0)</f>
        <v>0</v>
      </c>
      <c r="X17" s="121">
        <f>IF(AND('Sièges (R8)'!$AB$17&gt;0,'Suffrages (R9)'!X17='Suffrages (R9)'!$AA$17),1,0)</f>
        <v>0</v>
      </c>
      <c r="Y17" s="121">
        <f>IF(AND('Sièges (R8)'!$AB$17&gt;0,'Suffrages (R9)'!Y17='Suffrages (R9)'!$AA$17),1,0)</f>
        <v>0</v>
      </c>
      <c r="Z17" s="121">
        <f>IF(AND('Sièges (R8)'!$AB$17&gt;0,'Suffrages (R9)'!Z17='Suffrages (R9)'!$AA$17),1,0)</f>
        <v>0</v>
      </c>
      <c r="AA17" s="119">
        <f t="shared" si="0"/>
        <v>0</v>
      </c>
      <c r="AB17" s="120">
        <f>'Sièges (R8)'!AB17-AA17</f>
        <v>0</v>
      </c>
    </row>
    <row r="18" spans="1:28" ht="18">
      <c r="A18" s="118" t="s">
        <v>57</v>
      </c>
      <c r="B18" s="121">
        <f>IF(AND('Sièges (R8)'!$AB$18&gt;0,'Suffrages (R9)'!B18='Suffrages (R9)'!$AA$18),1,0)</f>
        <v>0</v>
      </c>
      <c r="C18" s="121">
        <f>IF(AND('Sièges (R8)'!$AB$18&gt;0,'Suffrages (R9)'!C18='Suffrages (R9)'!$AA$18),1,0)</f>
        <v>0</v>
      </c>
      <c r="D18" s="121">
        <f>IF(AND('Sièges (R8)'!$AB$18&gt;0,'Suffrages (R9)'!D18='Suffrages (R9)'!$AA$18),1,0)</f>
        <v>0</v>
      </c>
      <c r="E18" s="121">
        <f>IF(AND('Sièges (R8)'!$AB$18&gt;0,'Suffrages (R9)'!E18='Suffrages (R9)'!$AA$18),1,0)</f>
        <v>0</v>
      </c>
      <c r="F18" s="121">
        <f>IF(AND('Sièges (R8)'!$AB$18&gt;0,'Suffrages (R9)'!F18='Suffrages (R9)'!$AA$18),1,0)</f>
        <v>0</v>
      </c>
      <c r="G18" s="121">
        <f>IF(AND('Sièges (R8)'!$AB$18&gt;0,'Suffrages (R9)'!G18='Suffrages (R9)'!$AA$18),1,0)</f>
        <v>0</v>
      </c>
      <c r="H18" s="121">
        <f>IF(AND('Sièges (R8)'!$AB$18&gt;0,'Suffrages (R9)'!H18='Suffrages (R9)'!$AA$18),1,0)</f>
        <v>0</v>
      </c>
      <c r="I18" s="121">
        <f>IF(AND('Sièges (R8)'!$AB$18&gt;0,'Suffrages (R9)'!I18='Suffrages (R9)'!$AA$18),1,0)</f>
        <v>0</v>
      </c>
      <c r="J18" s="121">
        <f>IF(AND('Sièges (R8)'!$AB$18&gt;0,'Suffrages (R9)'!J18='Suffrages (R9)'!$AA$18),1,0)</f>
        <v>0</v>
      </c>
      <c r="K18" s="121">
        <f>IF(AND('Sièges (R8)'!$AB$18&gt;0,'Suffrages (R9)'!K18='Suffrages (R9)'!$AA$18),1,0)</f>
        <v>0</v>
      </c>
      <c r="L18" s="121">
        <f>IF(AND('Sièges (R8)'!$AB$18&gt;0,'Suffrages (R9)'!L18='Suffrages (R9)'!$AA$18),1,0)</f>
        <v>0</v>
      </c>
      <c r="M18" s="121">
        <f>IF(AND('Sièges (R8)'!$AB$18&gt;0,'Suffrages (R9)'!M18='Suffrages (R9)'!$AA$18),1,0)</f>
        <v>0</v>
      </c>
      <c r="N18" s="121">
        <f>IF(AND('Sièges (R8)'!$AB$18&gt;0,'Suffrages (R9)'!N18='Suffrages (R9)'!$AA$18),1,0)</f>
        <v>0</v>
      </c>
      <c r="O18" s="121">
        <f>IF(AND('Sièges (R8)'!$AB$18&gt;0,'Suffrages (R9)'!O18='Suffrages (R9)'!$AA$18),1,0)</f>
        <v>0</v>
      </c>
      <c r="P18" s="121">
        <f>IF(AND('Sièges (R8)'!$AB$18&gt;0,'Suffrages (R9)'!P18='Suffrages (R9)'!$AA$18),1,0)</f>
        <v>0</v>
      </c>
      <c r="Q18" s="121">
        <f>IF(AND('Sièges (R8)'!$AB$18&gt;0,'Suffrages (R9)'!Q18='Suffrages (R9)'!$AA$18),1,0)</f>
        <v>0</v>
      </c>
      <c r="R18" s="121">
        <f>IF(AND('Sièges (R8)'!$AB$18&gt;0,'Suffrages (R9)'!R18='Suffrages (R9)'!$AA$18),1,0)</f>
        <v>0</v>
      </c>
      <c r="S18" s="121">
        <f>IF(AND('Sièges (R8)'!$AB$18&gt;0,'Suffrages (R9)'!S18='Suffrages (R9)'!$AA$18),1,0)</f>
        <v>0</v>
      </c>
      <c r="T18" s="121">
        <f>IF(AND('Sièges (R8)'!$AB$18&gt;0,'Suffrages (R9)'!T18='Suffrages (R9)'!$AA$18),1,0)</f>
        <v>0</v>
      </c>
      <c r="U18" s="121">
        <f>IF(AND('Sièges (R8)'!$AB$18&gt;0,'Suffrages (R9)'!U18='Suffrages (R9)'!$AA$18),1,0)</f>
        <v>0</v>
      </c>
      <c r="V18" s="121">
        <f>IF(AND('Sièges (R8)'!$AB$18&gt;0,'Suffrages (R9)'!V18='Suffrages (R9)'!$AA$18),1,0)</f>
        <v>0</v>
      </c>
      <c r="W18" s="121">
        <f>IF(AND('Sièges (R8)'!$AB$18&gt;0,'Suffrages (R9)'!W18='Suffrages (R9)'!$AA$18),1,0)</f>
        <v>0</v>
      </c>
      <c r="X18" s="121">
        <f>IF(AND('Sièges (R8)'!$AB$18&gt;0,'Suffrages (R9)'!X18='Suffrages (R9)'!$AA$18),1,0)</f>
        <v>0</v>
      </c>
      <c r="Y18" s="121">
        <f>IF(AND('Sièges (R8)'!$AB$18&gt;0,'Suffrages (R9)'!Y18='Suffrages (R9)'!$AA$18),1,0)</f>
        <v>0</v>
      </c>
      <c r="Z18" s="121">
        <f>IF(AND('Sièges (R8)'!$AB$18&gt;0,'Suffrages (R9)'!Z18='Suffrages (R9)'!$AA$18),1,0)</f>
        <v>0</v>
      </c>
      <c r="AA18" s="119">
        <f t="shared" si="0"/>
        <v>0</v>
      </c>
      <c r="AB18" s="120">
        <f>'Sièges (R8)'!AB18-AA18</f>
        <v>0</v>
      </c>
    </row>
    <row r="19" spans="1:28" ht="18">
      <c r="A19" s="118" t="s">
        <v>58</v>
      </c>
      <c r="B19" s="121">
        <f>IF(AND('Sièges (R8)'!$AB$19&gt;0,'Suffrages (R9)'!B19='Suffrages (R9)'!$AA$19),1,0)</f>
        <v>0</v>
      </c>
      <c r="C19" s="121">
        <f>IF(AND('Sièges (R8)'!$AB$19&gt;0,'Suffrages (R9)'!C19='Suffrages (R9)'!$AA$19),1,0)</f>
        <v>0</v>
      </c>
      <c r="D19" s="121">
        <f>IF(AND('Sièges (R8)'!$AB$19&gt;0,'Suffrages (R9)'!D19='Suffrages (R9)'!$AA$19),1,0)</f>
        <v>0</v>
      </c>
      <c r="E19" s="121">
        <f>IF(AND('Sièges (R8)'!$AB$19&gt;0,'Suffrages (R9)'!E19='Suffrages (R9)'!$AA$19),1,0)</f>
        <v>0</v>
      </c>
      <c r="F19" s="121">
        <f>IF(AND('Sièges (R8)'!$AB$19&gt;0,'Suffrages (R9)'!F19='Suffrages (R9)'!$AA$19),1,0)</f>
        <v>0</v>
      </c>
      <c r="G19" s="121">
        <f>IF(AND('Sièges (R8)'!$AB$19&gt;0,'Suffrages (R9)'!G19='Suffrages (R9)'!$AA$19),1,0)</f>
        <v>0</v>
      </c>
      <c r="H19" s="121">
        <f>IF(AND('Sièges (R8)'!$AB$19&gt;0,'Suffrages (R9)'!H19='Suffrages (R9)'!$AA$19),1,0)</f>
        <v>0</v>
      </c>
      <c r="I19" s="121">
        <f>IF(AND('Sièges (R8)'!$AB$19&gt;0,'Suffrages (R9)'!I19='Suffrages (R9)'!$AA$19),1,0)</f>
        <v>0</v>
      </c>
      <c r="J19" s="121">
        <f>IF(AND('Sièges (R8)'!$AB$19&gt;0,'Suffrages (R9)'!J19='Suffrages (R9)'!$AA$19),1,0)</f>
        <v>0</v>
      </c>
      <c r="K19" s="121">
        <f>IF(AND('Sièges (R8)'!$AB$19&gt;0,'Suffrages (R9)'!K19='Suffrages (R9)'!$AA$19),1,0)</f>
        <v>0</v>
      </c>
      <c r="L19" s="121">
        <f>IF(AND('Sièges (R8)'!$AB$19&gt;0,'Suffrages (R9)'!L19='Suffrages (R9)'!$AA$19),1,0)</f>
        <v>0</v>
      </c>
      <c r="M19" s="121">
        <f>IF(AND('Sièges (R8)'!$AB$19&gt;0,'Suffrages (R9)'!M19='Suffrages (R9)'!$AA$19),1,0)</f>
        <v>0</v>
      </c>
      <c r="N19" s="121">
        <f>IF(AND('Sièges (R8)'!$AB$19&gt;0,'Suffrages (R9)'!N19='Suffrages (R9)'!$AA$19),1,0)</f>
        <v>0</v>
      </c>
      <c r="O19" s="121">
        <f>IF(AND('Sièges (R8)'!$AB$19&gt;0,'Suffrages (R9)'!O19='Suffrages (R9)'!$AA$19),1,0)</f>
        <v>0</v>
      </c>
      <c r="P19" s="121">
        <f>IF(AND('Sièges (R8)'!$AB$19&gt;0,'Suffrages (R9)'!P19='Suffrages (R9)'!$AA$19),1,0)</f>
        <v>0</v>
      </c>
      <c r="Q19" s="121">
        <f>IF(AND('Sièges (R8)'!$AB$19&gt;0,'Suffrages (R9)'!Q19='Suffrages (R9)'!$AA$19),1,0)</f>
        <v>0</v>
      </c>
      <c r="R19" s="121">
        <f>IF(AND('Sièges (R8)'!$AB$19&gt;0,'Suffrages (R9)'!R19='Suffrages (R9)'!$AA$19),1,0)</f>
        <v>0</v>
      </c>
      <c r="S19" s="121">
        <f>IF(AND('Sièges (R8)'!$AB$19&gt;0,'Suffrages (R9)'!S19='Suffrages (R9)'!$AA$19),1,0)</f>
        <v>0</v>
      </c>
      <c r="T19" s="121">
        <f>IF(AND('Sièges (R8)'!$AB$19&gt;0,'Suffrages (R9)'!T19='Suffrages (R9)'!$AA$19),1,0)</f>
        <v>0</v>
      </c>
      <c r="U19" s="121">
        <f>IF(AND('Sièges (R8)'!$AB$19&gt;0,'Suffrages (R9)'!U19='Suffrages (R9)'!$AA$19),1,0)</f>
        <v>0</v>
      </c>
      <c r="V19" s="121">
        <f>IF(AND('Sièges (R8)'!$AB$19&gt;0,'Suffrages (R9)'!V19='Suffrages (R9)'!$AA$19),1,0)</f>
        <v>0</v>
      </c>
      <c r="W19" s="121">
        <f>IF(AND('Sièges (R8)'!$AB$19&gt;0,'Suffrages (R9)'!W19='Suffrages (R9)'!$AA$19),1,0)</f>
        <v>0</v>
      </c>
      <c r="X19" s="121">
        <f>IF(AND('Sièges (R8)'!$AB$19&gt;0,'Suffrages (R9)'!X19='Suffrages (R9)'!$AA$19),1,0)</f>
        <v>0</v>
      </c>
      <c r="Y19" s="121">
        <f>IF(AND('Sièges (R8)'!$AB$19&gt;0,'Suffrages (R9)'!Y19='Suffrages (R9)'!$AA$19),1,0)</f>
        <v>0</v>
      </c>
      <c r="Z19" s="121">
        <f>IF(AND('Sièges (R8)'!$AB$19&gt;0,'Suffrages (R9)'!Z19='Suffrages (R9)'!$AA$19),1,0)</f>
        <v>0</v>
      </c>
      <c r="AA19" s="119">
        <f t="shared" si="0"/>
        <v>0</v>
      </c>
      <c r="AB19" s="120">
        <f>'Sièges (R8)'!AB19-AA19</f>
        <v>0</v>
      </c>
    </row>
    <row r="20" spans="1:28" ht="18">
      <c r="A20" s="118" t="s">
        <v>59</v>
      </c>
      <c r="B20" s="121">
        <f>IF(AND('Sièges (R8)'!$AB$20&gt;0,'Suffrages (R9)'!B20='Suffrages (R9)'!$AA$20),1,0)</f>
        <v>0</v>
      </c>
      <c r="C20" s="121">
        <f>IF(AND('Sièges (R8)'!$AB$20&gt;0,'Suffrages (R9)'!C20='Suffrages (R9)'!$AA$20),1,0)</f>
        <v>0</v>
      </c>
      <c r="D20" s="121">
        <f>IF(AND('Sièges (R8)'!$AB$20&gt;0,'Suffrages (R9)'!D20='Suffrages (R9)'!$AA$20),1,0)</f>
        <v>0</v>
      </c>
      <c r="E20" s="121">
        <f>IF(AND('Sièges (R8)'!$AB$20&gt;0,'Suffrages (R9)'!E20='Suffrages (R9)'!$AA$20),1,0)</f>
        <v>0</v>
      </c>
      <c r="F20" s="121">
        <f>IF(AND('Sièges (R8)'!$AB$20&gt;0,'Suffrages (R9)'!F20='Suffrages (R9)'!$AA$20),1,0)</f>
        <v>0</v>
      </c>
      <c r="G20" s="121">
        <f>IF(AND('Sièges (R8)'!$AB$20&gt;0,'Suffrages (R9)'!G20='Suffrages (R9)'!$AA$20),1,0)</f>
        <v>0</v>
      </c>
      <c r="H20" s="121">
        <f>IF(AND('Sièges (R8)'!$AB$20&gt;0,'Suffrages (R9)'!H20='Suffrages (R9)'!$AA$20),1,0)</f>
        <v>0</v>
      </c>
      <c r="I20" s="121">
        <f>IF(AND('Sièges (R8)'!$AB$20&gt;0,'Suffrages (R9)'!I20='Suffrages (R9)'!$AA$20),1,0)</f>
        <v>0</v>
      </c>
      <c r="J20" s="121">
        <f>IF(AND('Sièges (R8)'!$AB$20&gt;0,'Suffrages (R9)'!J20='Suffrages (R9)'!$AA$20),1,0)</f>
        <v>0</v>
      </c>
      <c r="K20" s="121">
        <f>IF(AND('Sièges (R8)'!$AB$20&gt;0,'Suffrages (R9)'!K20='Suffrages (R9)'!$AA$20),1,0)</f>
        <v>0</v>
      </c>
      <c r="L20" s="121">
        <f>IF(AND('Sièges (R8)'!$AB$20&gt;0,'Suffrages (R9)'!L20='Suffrages (R9)'!$AA$20),1,0)</f>
        <v>0</v>
      </c>
      <c r="M20" s="121">
        <f>IF(AND('Sièges (R8)'!$AB$20&gt;0,'Suffrages (R9)'!M20='Suffrages (R9)'!$AA$20),1,0)</f>
        <v>0</v>
      </c>
      <c r="N20" s="121">
        <f>IF(AND('Sièges (R8)'!$AB$20&gt;0,'Suffrages (R9)'!N20='Suffrages (R9)'!$AA$20),1,0)</f>
        <v>0</v>
      </c>
      <c r="O20" s="121">
        <f>IF(AND('Sièges (R8)'!$AB$20&gt;0,'Suffrages (R9)'!O20='Suffrages (R9)'!$AA$20),1,0)</f>
        <v>0</v>
      </c>
      <c r="P20" s="121">
        <f>IF(AND('Sièges (R8)'!$AB$20&gt;0,'Suffrages (R9)'!P20='Suffrages (R9)'!$AA$20),1,0)</f>
        <v>0</v>
      </c>
      <c r="Q20" s="121">
        <f>IF(AND('Sièges (R8)'!$AB$20&gt;0,'Suffrages (R9)'!Q20='Suffrages (R9)'!$AA$20),1,0)</f>
        <v>0</v>
      </c>
      <c r="R20" s="121">
        <f>IF(AND('Sièges (R8)'!$AB$20&gt;0,'Suffrages (R9)'!R20='Suffrages (R9)'!$AA$20),1,0)</f>
        <v>0</v>
      </c>
      <c r="S20" s="121">
        <f>IF(AND('Sièges (R8)'!$AB$20&gt;0,'Suffrages (R9)'!S20='Suffrages (R9)'!$AA$20),1,0)</f>
        <v>0</v>
      </c>
      <c r="T20" s="121">
        <f>IF(AND('Sièges (R8)'!$AB$20&gt;0,'Suffrages (R9)'!T20='Suffrages (R9)'!$AA$20),1,0)</f>
        <v>0</v>
      </c>
      <c r="U20" s="121">
        <f>IF(AND('Sièges (R8)'!$AB$20&gt;0,'Suffrages (R9)'!U20='Suffrages (R9)'!$AA$20),1,0)</f>
        <v>0</v>
      </c>
      <c r="V20" s="121">
        <f>IF(AND('Sièges (R8)'!$AB$20&gt;0,'Suffrages (R9)'!V20='Suffrages (R9)'!$AA$20),1,0)</f>
        <v>0</v>
      </c>
      <c r="W20" s="121">
        <f>IF(AND('Sièges (R8)'!$AB$20&gt;0,'Suffrages (R9)'!W20='Suffrages (R9)'!$AA$20),1,0)</f>
        <v>0</v>
      </c>
      <c r="X20" s="121">
        <f>IF(AND('Sièges (R8)'!$AB$20&gt;0,'Suffrages (R9)'!X20='Suffrages (R9)'!$AA$20),1,0)</f>
        <v>0</v>
      </c>
      <c r="Y20" s="121">
        <f>IF(AND('Sièges (R8)'!$AB$20&gt;0,'Suffrages (R9)'!Y20='Suffrages (R9)'!$AA$20),1,0)</f>
        <v>0</v>
      </c>
      <c r="Z20" s="121">
        <f>IF(AND('Sièges (R8)'!$AB$20&gt;0,'Suffrages (R9)'!Z20='Suffrages (R9)'!$AA$20),1,0)</f>
        <v>0</v>
      </c>
      <c r="AA20" s="119">
        <f t="shared" si="0"/>
        <v>0</v>
      </c>
      <c r="AB20" s="120">
        <f>'Sièges (R8)'!AB20-AA20</f>
        <v>0</v>
      </c>
    </row>
    <row r="21" spans="1:28" ht="18">
      <c r="A21" s="118" t="s">
        <v>60</v>
      </c>
      <c r="B21" s="121">
        <f>IF(AND('Sièges (R8)'!$AB$21&gt;0,'Suffrages (R9)'!B21='Suffrages (R9)'!$AA$21),1,0)</f>
        <v>0</v>
      </c>
      <c r="C21" s="121">
        <f>IF(AND('Sièges (R8)'!$AB$21&gt;0,'Suffrages (R9)'!C21='Suffrages (R9)'!$AA$21),1,0)</f>
        <v>0</v>
      </c>
      <c r="D21" s="121">
        <f>IF(AND('Sièges (R8)'!$AB$21&gt;0,'Suffrages (R9)'!D21='Suffrages (R9)'!$AA$21),1,0)</f>
        <v>0</v>
      </c>
      <c r="E21" s="121">
        <f>IF(AND('Sièges (R8)'!$AB$21&gt;0,'Suffrages (R9)'!E21='Suffrages (R9)'!$AA$21),1,0)</f>
        <v>0</v>
      </c>
      <c r="F21" s="121">
        <f>IF(AND('Sièges (R8)'!$AB$21&gt;0,'Suffrages (R9)'!F21='Suffrages (R9)'!$AA$21),1,0)</f>
        <v>0</v>
      </c>
      <c r="G21" s="121">
        <f>IF(AND('Sièges (R8)'!$AB$21&gt;0,'Suffrages (R9)'!G21='Suffrages (R9)'!$AA$21),1,0)</f>
        <v>0</v>
      </c>
      <c r="H21" s="121">
        <f>IF(AND('Sièges (R8)'!$AB$21&gt;0,'Suffrages (R9)'!H21='Suffrages (R9)'!$AA$21),1,0)</f>
        <v>0</v>
      </c>
      <c r="I21" s="121">
        <f>IF(AND('Sièges (R8)'!$AB$21&gt;0,'Suffrages (R9)'!I21='Suffrages (R9)'!$AA$21),1,0)</f>
        <v>0</v>
      </c>
      <c r="J21" s="121">
        <f>IF(AND('Sièges (R8)'!$AB$21&gt;0,'Suffrages (R9)'!J21='Suffrages (R9)'!$AA$21),1,0)</f>
        <v>0</v>
      </c>
      <c r="K21" s="121">
        <f>IF(AND('Sièges (R8)'!$AB$21&gt;0,'Suffrages (R9)'!K21='Suffrages (R9)'!$AA$21),1,0)</f>
        <v>0</v>
      </c>
      <c r="L21" s="121">
        <f>IF(AND('Sièges (R8)'!$AB$21&gt;0,'Suffrages (R9)'!L21='Suffrages (R9)'!$AA$21),1,0)</f>
        <v>0</v>
      </c>
      <c r="M21" s="121">
        <f>IF(AND('Sièges (R8)'!$AB$21&gt;0,'Suffrages (R9)'!M21='Suffrages (R9)'!$AA$21),1,0)</f>
        <v>0</v>
      </c>
      <c r="N21" s="121">
        <f>IF(AND('Sièges (R8)'!$AB$21&gt;0,'Suffrages (R9)'!N21='Suffrages (R9)'!$AA$21),1,0)</f>
        <v>0</v>
      </c>
      <c r="O21" s="121">
        <f>IF(AND('Sièges (R8)'!$AB$21&gt;0,'Suffrages (R9)'!O21='Suffrages (R9)'!$AA$21),1,0)</f>
        <v>0</v>
      </c>
      <c r="P21" s="121">
        <f>IF(AND('Sièges (R8)'!$AB$21&gt;0,'Suffrages (R9)'!P21='Suffrages (R9)'!$AA$21),1,0)</f>
        <v>0</v>
      </c>
      <c r="Q21" s="121">
        <f>IF(AND('Sièges (R8)'!$AB$21&gt;0,'Suffrages (R9)'!Q21='Suffrages (R9)'!$AA$21),1,0)</f>
        <v>0</v>
      </c>
      <c r="R21" s="121">
        <f>IF(AND('Sièges (R8)'!$AB$21&gt;0,'Suffrages (R9)'!R21='Suffrages (R9)'!$AA$21),1,0)</f>
        <v>0</v>
      </c>
      <c r="S21" s="121">
        <f>IF(AND('Sièges (R8)'!$AB$21&gt;0,'Suffrages (R9)'!S21='Suffrages (R9)'!$AA$21),1,0)</f>
        <v>0</v>
      </c>
      <c r="T21" s="121">
        <f>IF(AND('Sièges (R8)'!$AB$21&gt;0,'Suffrages (R9)'!T21='Suffrages (R9)'!$AA$21),1,0)</f>
        <v>0</v>
      </c>
      <c r="U21" s="121">
        <f>IF(AND('Sièges (R8)'!$AB$21&gt;0,'Suffrages (R9)'!U21='Suffrages (R9)'!$AA$21),1,0)</f>
        <v>0</v>
      </c>
      <c r="V21" s="121">
        <f>IF(AND('Sièges (R8)'!$AB$21&gt;0,'Suffrages (R9)'!V21='Suffrages (R9)'!$AA$21),1,0)</f>
        <v>0</v>
      </c>
      <c r="W21" s="121">
        <f>IF(AND('Sièges (R8)'!$AB$21&gt;0,'Suffrages (R9)'!W21='Suffrages (R9)'!$AA$21),1,0)</f>
        <v>0</v>
      </c>
      <c r="X21" s="121">
        <f>IF(AND('Sièges (R8)'!$AB$21&gt;0,'Suffrages (R9)'!X21='Suffrages (R9)'!$AA$21),1,0)</f>
        <v>0</v>
      </c>
      <c r="Y21" s="121">
        <f>IF(AND('Sièges (R8)'!$AB$21&gt;0,'Suffrages (R9)'!Y21='Suffrages (R9)'!$AA$21),1,0)</f>
        <v>0</v>
      </c>
      <c r="Z21" s="121">
        <f>IF(AND('Sièges (R8)'!$AB$21&gt;0,'Suffrages (R9)'!Z21='Suffrages (R9)'!$AA$21),1,0)</f>
        <v>0</v>
      </c>
      <c r="AA21" s="119">
        <f t="shared" si="0"/>
        <v>0</v>
      </c>
      <c r="AB21" s="120">
        <f>'Sièges (R8)'!AB21-AA21</f>
        <v>0</v>
      </c>
    </row>
    <row r="22" spans="1:28" ht="18">
      <c r="A22" s="118" t="s">
        <v>61</v>
      </c>
      <c r="B22" s="121">
        <f>IF(AND('Sièges (R8)'!$AB$22&gt;0,'Suffrages (R9)'!B22='Suffrages (R9)'!$AA$22),1,0)</f>
        <v>0</v>
      </c>
      <c r="C22" s="121">
        <f>IF(AND('Sièges (R8)'!$AB$22&gt;0,'Suffrages (R9)'!C22='Suffrages (R9)'!$AA$22),1,0)</f>
        <v>0</v>
      </c>
      <c r="D22" s="121">
        <f>IF(AND('Sièges (R8)'!$AB$22&gt;0,'Suffrages (R9)'!D22='Suffrages (R9)'!$AA$22),1,0)</f>
        <v>0</v>
      </c>
      <c r="E22" s="121">
        <f>IF(AND('Sièges (R8)'!$AB$22&gt;0,'Suffrages (R9)'!E22='Suffrages (R9)'!$AA$22),1,0)</f>
        <v>0</v>
      </c>
      <c r="F22" s="121">
        <f>IF(AND('Sièges (R8)'!$AB$22&gt;0,'Suffrages (R9)'!F22='Suffrages (R9)'!$AA$22),1,0)</f>
        <v>0</v>
      </c>
      <c r="G22" s="121">
        <f>IF(AND('Sièges (R8)'!$AB$22&gt;0,'Suffrages (R9)'!G22='Suffrages (R9)'!$AA$22),1,0)</f>
        <v>0</v>
      </c>
      <c r="H22" s="121">
        <f>IF(AND('Sièges (R8)'!$AB$22&gt;0,'Suffrages (R9)'!H22='Suffrages (R9)'!$AA$22),1,0)</f>
        <v>0</v>
      </c>
      <c r="I22" s="121">
        <f>IF(AND('Sièges (R8)'!$AB$22&gt;0,'Suffrages (R9)'!I22='Suffrages (R9)'!$AA$22),1,0)</f>
        <v>0</v>
      </c>
      <c r="J22" s="121">
        <f>IF(AND('Sièges (R8)'!$AB$22&gt;0,'Suffrages (R9)'!J22='Suffrages (R9)'!$AA$22),1,0)</f>
        <v>0</v>
      </c>
      <c r="K22" s="121">
        <f>IF(AND('Sièges (R8)'!$AB$22&gt;0,'Suffrages (R9)'!K22='Suffrages (R9)'!$AA$22),1,0)</f>
        <v>0</v>
      </c>
      <c r="L22" s="121">
        <f>IF(AND('Sièges (R8)'!$AB$22&gt;0,'Suffrages (R9)'!L22='Suffrages (R9)'!$AA$22),1,0)</f>
        <v>0</v>
      </c>
      <c r="M22" s="121">
        <f>IF(AND('Sièges (R8)'!$AB$22&gt;0,'Suffrages (R9)'!M22='Suffrages (R9)'!$AA$22),1,0)</f>
        <v>0</v>
      </c>
      <c r="N22" s="121">
        <f>IF(AND('Sièges (R8)'!$AB$22&gt;0,'Suffrages (R9)'!N22='Suffrages (R9)'!$AA$22),1,0)</f>
        <v>0</v>
      </c>
      <c r="O22" s="121">
        <f>IF(AND('Sièges (R8)'!$AB$22&gt;0,'Suffrages (R9)'!O22='Suffrages (R9)'!$AA$22),1,0)</f>
        <v>0</v>
      </c>
      <c r="P22" s="121">
        <f>IF(AND('Sièges (R8)'!$AB$22&gt;0,'Suffrages (R9)'!P22='Suffrages (R9)'!$AA$22),1,0)</f>
        <v>0</v>
      </c>
      <c r="Q22" s="121">
        <f>IF(AND('Sièges (R8)'!$AB$22&gt;0,'Suffrages (R9)'!Q22='Suffrages (R9)'!$AA$22),1,0)</f>
        <v>0</v>
      </c>
      <c r="R22" s="121">
        <f>IF(AND('Sièges (R8)'!$AB$22&gt;0,'Suffrages (R9)'!R22='Suffrages (R9)'!$AA$22),1,0)</f>
        <v>0</v>
      </c>
      <c r="S22" s="121">
        <f>IF(AND('Sièges (R8)'!$AB$22&gt;0,'Suffrages (R9)'!S22='Suffrages (R9)'!$AA$22),1,0)</f>
        <v>0</v>
      </c>
      <c r="T22" s="121">
        <f>IF(AND('Sièges (R8)'!$AB$22&gt;0,'Suffrages (R9)'!T22='Suffrages (R9)'!$AA$22),1,0)</f>
        <v>0</v>
      </c>
      <c r="U22" s="121">
        <f>IF(AND('Sièges (R8)'!$AB$22&gt;0,'Suffrages (R9)'!U22='Suffrages (R9)'!$AA$22),1,0)</f>
        <v>0</v>
      </c>
      <c r="V22" s="121">
        <f>IF(AND('Sièges (R8)'!$AB$22&gt;0,'Suffrages (R9)'!V22='Suffrages (R9)'!$AA$22),1,0)</f>
        <v>0</v>
      </c>
      <c r="W22" s="121">
        <f>IF(AND('Sièges (R8)'!$AB$22&gt;0,'Suffrages (R9)'!W22='Suffrages (R9)'!$AA$22),1,0)</f>
        <v>0</v>
      </c>
      <c r="X22" s="121">
        <f>IF(AND('Sièges (R8)'!$AB$22&gt;0,'Suffrages (R9)'!X22='Suffrages (R9)'!$AA$22),1,0)</f>
        <v>0</v>
      </c>
      <c r="Y22" s="121">
        <f>IF(AND('Sièges (R8)'!$AB$22&gt;0,'Suffrages (R9)'!Y22='Suffrages (R9)'!$AA$22),1,0)</f>
        <v>0</v>
      </c>
      <c r="Z22" s="121">
        <f>IF(AND('Sièges (R8)'!$AB$22&gt;0,'Suffrages (R9)'!Z22='Suffrages (R9)'!$AA$22),1,0)</f>
        <v>0</v>
      </c>
      <c r="AA22" s="119">
        <f t="shared" si="0"/>
        <v>0</v>
      </c>
      <c r="AB22" s="120">
        <f>'Sièges (R8)'!AB22-AA22</f>
        <v>0</v>
      </c>
    </row>
    <row r="23" spans="1:28" ht="18">
      <c r="A23" s="118" t="s">
        <v>62</v>
      </c>
      <c r="B23" s="121">
        <f>IF(AND('Sièges (R8)'!$AB$23&gt;0,'Suffrages (R9)'!B23='Suffrages (R9)'!$AA$23),1,0)</f>
        <v>0</v>
      </c>
      <c r="C23" s="121">
        <f>IF(AND('Sièges (R8)'!$AB$23&gt;0,'Suffrages (R9)'!C23='Suffrages (R9)'!$AA$23),1,0)</f>
        <v>0</v>
      </c>
      <c r="D23" s="121">
        <f>IF(AND('Sièges (R8)'!$AB$23&gt;0,'Suffrages (R9)'!D23='Suffrages (R9)'!$AA$23),1,0)</f>
        <v>0</v>
      </c>
      <c r="E23" s="121">
        <f>IF(AND('Sièges (R8)'!$AB$23&gt;0,'Suffrages (R9)'!E23='Suffrages (R9)'!$AA$23),1,0)</f>
        <v>0</v>
      </c>
      <c r="F23" s="121">
        <f>IF(AND('Sièges (R8)'!$AB$23&gt;0,'Suffrages (R9)'!F23='Suffrages (R9)'!$AA$23),1,0)</f>
        <v>0</v>
      </c>
      <c r="G23" s="121">
        <f>IF(AND('Sièges (R8)'!$AB$23&gt;0,'Suffrages (R9)'!G23='Suffrages (R9)'!$AA$23),1,0)</f>
        <v>0</v>
      </c>
      <c r="H23" s="121">
        <f>IF(AND('Sièges (R8)'!$AB$23&gt;0,'Suffrages (R9)'!H23='Suffrages (R9)'!$AA$23),1,0)</f>
        <v>0</v>
      </c>
      <c r="I23" s="121">
        <f>IF(AND('Sièges (R8)'!$AB$23&gt;0,'Suffrages (R9)'!I23='Suffrages (R9)'!$AA$23),1,0)</f>
        <v>0</v>
      </c>
      <c r="J23" s="121">
        <f>IF(AND('Sièges (R8)'!$AB$23&gt;0,'Suffrages (R9)'!J23='Suffrages (R9)'!$AA$23),1,0)</f>
        <v>0</v>
      </c>
      <c r="K23" s="121">
        <f>IF(AND('Sièges (R8)'!$AB$23&gt;0,'Suffrages (R9)'!K23='Suffrages (R9)'!$AA$23),1,0)</f>
        <v>0</v>
      </c>
      <c r="L23" s="121">
        <f>IF(AND('Sièges (R8)'!$AB$23&gt;0,'Suffrages (R9)'!L23='Suffrages (R9)'!$AA$23),1,0)</f>
        <v>0</v>
      </c>
      <c r="M23" s="121">
        <f>IF(AND('Sièges (R8)'!$AB$23&gt;0,'Suffrages (R9)'!M23='Suffrages (R9)'!$AA$23),1,0)</f>
        <v>0</v>
      </c>
      <c r="N23" s="121">
        <f>IF(AND('Sièges (R8)'!$AB$23&gt;0,'Suffrages (R9)'!N23='Suffrages (R9)'!$AA$23),1,0)</f>
        <v>0</v>
      </c>
      <c r="O23" s="121">
        <f>IF(AND('Sièges (R8)'!$AB$23&gt;0,'Suffrages (R9)'!O23='Suffrages (R9)'!$AA$23),1,0)</f>
        <v>0</v>
      </c>
      <c r="P23" s="121">
        <f>IF(AND('Sièges (R8)'!$AB$23&gt;0,'Suffrages (R9)'!P23='Suffrages (R9)'!$AA$23),1,0)</f>
        <v>0</v>
      </c>
      <c r="Q23" s="121">
        <f>IF(AND('Sièges (R8)'!$AB$23&gt;0,'Suffrages (R9)'!Q23='Suffrages (R9)'!$AA$23),1,0)</f>
        <v>0</v>
      </c>
      <c r="R23" s="121">
        <f>IF(AND('Sièges (R8)'!$AB$23&gt;0,'Suffrages (R9)'!R23='Suffrages (R9)'!$AA$23),1,0)</f>
        <v>0</v>
      </c>
      <c r="S23" s="121">
        <f>IF(AND('Sièges (R8)'!$AB$23&gt;0,'Suffrages (R9)'!S23='Suffrages (R9)'!$AA$23),1,0)</f>
        <v>0</v>
      </c>
      <c r="T23" s="121">
        <f>IF(AND('Sièges (R8)'!$AB$23&gt;0,'Suffrages (R9)'!T23='Suffrages (R9)'!$AA$23),1,0)</f>
        <v>0</v>
      </c>
      <c r="U23" s="121">
        <f>IF(AND('Sièges (R8)'!$AB$23&gt;0,'Suffrages (R9)'!U23='Suffrages (R9)'!$AA$23),1,0)</f>
        <v>0</v>
      </c>
      <c r="V23" s="121">
        <f>IF(AND('Sièges (R8)'!$AB$23&gt;0,'Suffrages (R9)'!V23='Suffrages (R9)'!$AA$23),1,0)</f>
        <v>0</v>
      </c>
      <c r="W23" s="121">
        <f>IF(AND('Sièges (R8)'!$AB$23&gt;0,'Suffrages (R9)'!W23='Suffrages (R9)'!$AA$23),1,0)</f>
        <v>0</v>
      </c>
      <c r="X23" s="121">
        <f>IF(AND('Sièges (R8)'!$AB$23&gt;0,'Suffrages (R9)'!X23='Suffrages (R9)'!$AA$23),1,0)</f>
        <v>0</v>
      </c>
      <c r="Y23" s="121">
        <f>IF(AND('Sièges (R8)'!$AB$23&gt;0,'Suffrages (R9)'!Y23='Suffrages (R9)'!$AA$23),1,0)</f>
        <v>0</v>
      </c>
      <c r="Z23" s="121">
        <f>IF(AND('Sièges (R8)'!$AB$23&gt;0,'Suffrages (R9)'!Z23='Suffrages (R9)'!$AA$23),1,0)</f>
        <v>0</v>
      </c>
      <c r="AA23" s="119">
        <f t="shared" si="0"/>
        <v>0</v>
      </c>
      <c r="AB23" s="120">
        <f>'Sièges (R8)'!AB23-AA23</f>
        <v>0</v>
      </c>
    </row>
    <row r="24" spans="1:28" ht="18">
      <c r="A24" s="118" t="s">
        <v>63</v>
      </c>
      <c r="B24" s="121">
        <f>IF(AND('Sièges (R8)'!$AB$24&gt;0,'Suffrages (R9)'!B24='Suffrages (R9)'!$AA$24),1,0)</f>
        <v>0</v>
      </c>
      <c r="C24" s="121">
        <f>IF(AND('Sièges (R8)'!$AB$24&gt;0,'Suffrages (R9)'!C24='Suffrages (R9)'!$AA$24),1,0)</f>
        <v>0</v>
      </c>
      <c r="D24" s="121">
        <f>IF(AND('Sièges (R8)'!$AB$24&gt;0,'Suffrages (R9)'!D24='Suffrages (R9)'!$AA$24),1,0)</f>
        <v>0</v>
      </c>
      <c r="E24" s="121">
        <f>IF(AND('Sièges (R8)'!$AB$24&gt;0,'Suffrages (R9)'!E24='Suffrages (R9)'!$AA$24),1,0)</f>
        <v>0</v>
      </c>
      <c r="F24" s="121">
        <f>IF(AND('Sièges (R8)'!$AB$24&gt;0,'Suffrages (R9)'!F24='Suffrages (R9)'!$AA$24),1,0)</f>
        <v>0</v>
      </c>
      <c r="G24" s="121">
        <f>IF(AND('Sièges (R8)'!$AB$24&gt;0,'Suffrages (R9)'!G24='Suffrages (R9)'!$AA$24),1,0)</f>
        <v>0</v>
      </c>
      <c r="H24" s="121">
        <f>IF(AND('Sièges (R8)'!$AB$24&gt;0,'Suffrages (R9)'!H24='Suffrages (R9)'!$AA$24),1,0)</f>
        <v>0</v>
      </c>
      <c r="I24" s="121">
        <f>IF(AND('Sièges (R8)'!$AB$24&gt;0,'Suffrages (R9)'!I24='Suffrages (R9)'!$AA$24),1,0)</f>
        <v>0</v>
      </c>
      <c r="J24" s="121">
        <f>IF(AND('Sièges (R8)'!$AB$24&gt;0,'Suffrages (R9)'!J24='Suffrages (R9)'!$AA$24),1,0)</f>
        <v>0</v>
      </c>
      <c r="K24" s="121">
        <f>IF(AND('Sièges (R8)'!$AB$24&gt;0,'Suffrages (R9)'!K24='Suffrages (R9)'!$AA$24),1,0)</f>
        <v>0</v>
      </c>
      <c r="L24" s="121">
        <f>IF(AND('Sièges (R8)'!$AB$24&gt;0,'Suffrages (R9)'!L24='Suffrages (R9)'!$AA$24),1,0)</f>
        <v>0</v>
      </c>
      <c r="M24" s="121">
        <f>IF(AND('Sièges (R8)'!$AB$24&gt;0,'Suffrages (R9)'!M24='Suffrages (R9)'!$AA$24),1,0)</f>
        <v>0</v>
      </c>
      <c r="N24" s="121">
        <f>IF(AND('Sièges (R8)'!$AB$24&gt;0,'Suffrages (R9)'!N24='Suffrages (R9)'!$AA$24),1,0)</f>
        <v>0</v>
      </c>
      <c r="O24" s="121">
        <f>IF(AND('Sièges (R8)'!$AB$24&gt;0,'Suffrages (R9)'!O24='Suffrages (R9)'!$AA$24),1,0)</f>
        <v>0</v>
      </c>
      <c r="P24" s="121">
        <f>IF(AND('Sièges (R8)'!$AB$24&gt;0,'Suffrages (R9)'!P24='Suffrages (R9)'!$AA$24),1,0)</f>
        <v>0</v>
      </c>
      <c r="Q24" s="121">
        <f>IF(AND('Sièges (R8)'!$AB$24&gt;0,'Suffrages (R9)'!Q24='Suffrages (R9)'!$AA$24),1,0)</f>
        <v>0</v>
      </c>
      <c r="R24" s="121">
        <f>IF(AND('Sièges (R8)'!$AB$24&gt;0,'Suffrages (R9)'!R24='Suffrages (R9)'!$AA$24),1,0)</f>
        <v>0</v>
      </c>
      <c r="S24" s="121">
        <f>IF(AND('Sièges (R8)'!$AB$24&gt;0,'Suffrages (R9)'!S24='Suffrages (R9)'!$AA$24),1,0)</f>
        <v>0</v>
      </c>
      <c r="T24" s="121">
        <f>IF(AND('Sièges (R8)'!$AB$24&gt;0,'Suffrages (R9)'!T24='Suffrages (R9)'!$AA$24),1,0)</f>
        <v>0</v>
      </c>
      <c r="U24" s="121">
        <f>IF(AND('Sièges (R8)'!$AB$24&gt;0,'Suffrages (R9)'!U24='Suffrages (R9)'!$AA$24),1,0)</f>
        <v>0</v>
      </c>
      <c r="V24" s="121">
        <f>IF(AND('Sièges (R8)'!$AB$24&gt;0,'Suffrages (R9)'!V24='Suffrages (R9)'!$AA$24),1,0)</f>
        <v>0</v>
      </c>
      <c r="W24" s="121">
        <f>IF(AND('Sièges (R8)'!$AB$24&gt;0,'Suffrages (R9)'!W24='Suffrages (R9)'!$AA$24),1,0)</f>
        <v>0</v>
      </c>
      <c r="X24" s="121">
        <f>IF(AND('Sièges (R8)'!$AB$24&gt;0,'Suffrages (R9)'!X24='Suffrages (R9)'!$AA$24),1,0)</f>
        <v>0</v>
      </c>
      <c r="Y24" s="121">
        <f>IF(AND('Sièges (R8)'!$AB$24&gt;0,'Suffrages (R9)'!Y24='Suffrages (R9)'!$AA$24),1,0)</f>
        <v>0</v>
      </c>
      <c r="Z24" s="121">
        <f>IF(AND('Sièges (R8)'!$AB$24&gt;0,'Suffrages (R9)'!Z24='Suffrages (R9)'!$AA$24),1,0)</f>
        <v>0</v>
      </c>
      <c r="AA24" s="119">
        <f t="shared" si="0"/>
        <v>0</v>
      </c>
      <c r="AB24" s="120">
        <f>'Sièges (R8)'!AB24-AA24</f>
        <v>0</v>
      </c>
    </row>
    <row r="25" spans="1:28" ht="18">
      <c r="A25" s="118" t="s">
        <v>64</v>
      </c>
      <c r="B25" s="121">
        <f>IF(AND('Sièges (R8)'!$AB$25&gt;0,'Suffrages (R9)'!B25='Suffrages (R9)'!$AA$25),1,0)</f>
        <v>0</v>
      </c>
      <c r="C25" s="121">
        <f>IF(AND('Sièges (R8)'!$AB$25&gt;0,'Suffrages (R9)'!C25='Suffrages (R9)'!$AA$25),1,0)</f>
        <v>0</v>
      </c>
      <c r="D25" s="121">
        <f>IF(AND('Sièges (R8)'!$AB$25&gt;0,'Suffrages (R9)'!D25='Suffrages (R9)'!$AA$25),1,0)</f>
        <v>0</v>
      </c>
      <c r="E25" s="121">
        <f>IF(AND('Sièges (R8)'!$AB$25&gt;0,'Suffrages (R9)'!E25='Suffrages (R9)'!$AA$25),1,0)</f>
        <v>0</v>
      </c>
      <c r="F25" s="121">
        <f>IF(AND('Sièges (R8)'!$AB$25&gt;0,'Suffrages (R9)'!F25='Suffrages (R9)'!$AA$25),1,0)</f>
        <v>0</v>
      </c>
      <c r="G25" s="121">
        <f>IF(AND('Sièges (R8)'!$AB$25&gt;0,'Suffrages (R9)'!G25='Suffrages (R9)'!$AA$25),1,0)</f>
        <v>0</v>
      </c>
      <c r="H25" s="121">
        <f>IF(AND('Sièges (R8)'!$AB$25&gt;0,'Suffrages (R9)'!H25='Suffrages (R9)'!$AA$25),1,0)</f>
        <v>0</v>
      </c>
      <c r="I25" s="121">
        <f>IF(AND('Sièges (R8)'!$AB$25&gt;0,'Suffrages (R9)'!I25='Suffrages (R9)'!$AA$25),1,0)</f>
        <v>0</v>
      </c>
      <c r="J25" s="121">
        <f>IF(AND('Sièges (R8)'!$AB$25&gt;0,'Suffrages (R9)'!J25='Suffrages (R9)'!$AA$25),1,0)</f>
        <v>0</v>
      </c>
      <c r="K25" s="121">
        <f>IF(AND('Sièges (R8)'!$AB$25&gt;0,'Suffrages (R9)'!K25='Suffrages (R9)'!$AA$25),1,0)</f>
        <v>0</v>
      </c>
      <c r="L25" s="121">
        <f>IF(AND('Sièges (R8)'!$AB$25&gt;0,'Suffrages (R9)'!L25='Suffrages (R9)'!$AA$25),1,0)</f>
        <v>0</v>
      </c>
      <c r="M25" s="121">
        <f>IF(AND('Sièges (R8)'!$AB$25&gt;0,'Suffrages (R9)'!M25='Suffrages (R9)'!$AA$25),1,0)</f>
        <v>0</v>
      </c>
      <c r="N25" s="121">
        <f>IF(AND('Sièges (R8)'!$AB$25&gt;0,'Suffrages (R9)'!N25='Suffrages (R9)'!$AA$25),1,0)</f>
        <v>0</v>
      </c>
      <c r="O25" s="121">
        <f>IF(AND('Sièges (R8)'!$AB$25&gt;0,'Suffrages (R9)'!O25='Suffrages (R9)'!$AA$25),1,0)</f>
        <v>0</v>
      </c>
      <c r="P25" s="121">
        <f>IF(AND('Sièges (R8)'!$AB$25&gt;0,'Suffrages (R9)'!P25='Suffrages (R9)'!$AA$25),1,0)</f>
        <v>0</v>
      </c>
      <c r="Q25" s="121">
        <f>IF(AND('Sièges (R8)'!$AB$25&gt;0,'Suffrages (R9)'!Q25='Suffrages (R9)'!$AA$25),1,0)</f>
        <v>0</v>
      </c>
      <c r="R25" s="121">
        <f>IF(AND('Sièges (R8)'!$AB$25&gt;0,'Suffrages (R9)'!R25='Suffrages (R9)'!$AA$25),1,0)</f>
        <v>0</v>
      </c>
      <c r="S25" s="121">
        <f>IF(AND('Sièges (R8)'!$AB$25&gt;0,'Suffrages (R9)'!S25='Suffrages (R9)'!$AA$25),1,0)</f>
        <v>0</v>
      </c>
      <c r="T25" s="121">
        <f>IF(AND('Sièges (R8)'!$AB$25&gt;0,'Suffrages (R9)'!T25='Suffrages (R9)'!$AA$25),1,0)</f>
        <v>0</v>
      </c>
      <c r="U25" s="121">
        <f>IF(AND('Sièges (R8)'!$AB$25&gt;0,'Suffrages (R9)'!U25='Suffrages (R9)'!$AA$25),1,0)</f>
        <v>0</v>
      </c>
      <c r="V25" s="121">
        <f>IF(AND('Sièges (R8)'!$AB$25&gt;0,'Suffrages (R9)'!V25='Suffrages (R9)'!$AA$25),1,0)</f>
        <v>0</v>
      </c>
      <c r="W25" s="121">
        <f>IF(AND('Sièges (R8)'!$AB$25&gt;0,'Suffrages (R9)'!W25='Suffrages (R9)'!$AA$25),1,0)</f>
        <v>0</v>
      </c>
      <c r="X25" s="121">
        <f>IF(AND('Sièges (R8)'!$AB$25&gt;0,'Suffrages (R9)'!X25='Suffrages (R9)'!$AA$25),1,0)</f>
        <v>0</v>
      </c>
      <c r="Y25" s="121">
        <f>IF(AND('Sièges (R8)'!$AB$25&gt;0,'Suffrages (R9)'!Y25='Suffrages (R9)'!$AA$25),1,0)</f>
        <v>0</v>
      </c>
      <c r="Z25" s="121">
        <f>IF(AND('Sièges (R8)'!$AB$25&gt;0,'Suffrages (R9)'!Z25='Suffrages (R9)'!$AA$25),1,0)</f>
        <v>0</v>
      </c>
      <c r="AA25" s="119">
        <f t="shared" si="0"/>
        <v>0</v>
      </c>
      <c r="AB25" s="120">
        <f>'Sièges (R8)'!AB25-AA25</f>
        <v>0</v>
      </c>
    </row>
    <row r="26" spans="1:28" ht="18">
      <c r="A26" s="118" t="s">
        <v>65</v>
      </c>
      <c r="B26" s="121">
        <f>IF(AND('Sièges (R8)'!$AB$26&gt;0,'Suffrages (R9)'!B26='Suffrages (R9)'!$AA$26),1,0)</f>
        <v>0</v>
      </c>
      <c r="C26" s="121">
        <f>IF(AND('Sièges (R8)'!$AB$26&gt;0,'Suffrages (R9)'!C26='Suffrages (R9)'!$AA$26),1,0)</f>
        <v>0</v>
      </c>
      <c r="D26" s="121">
        <f>IF(AND('Sièges (R8)'!$AB$26&gt;0,'Suffrages (R9)'!D26='Suffrages (R9)'!$AA$26),1,0)</f>
        <v>0</v>
      </c>
      <c r="E26" s="121">
        <f>IF(AND('Sièges (R8)'!$AB$26&gt;0,'Suffrages (R9)'!E26='Suffrages (R9)'!$AA$26),1,0)</f>
        <v>0</v>
      </c>
      <c r="F26" s="121">
        <f>IF(AND('Sièges (R8)'!$AB$26&gt;0,'Suffrages (R9)'!F26='Suffrages (R9)'!$AA$26),1,0)</f>
        <v>0</v>
      </c>
      <c r="G26" s="121">
        <f>IF(AND('Sièges (R8)'!$AB$26&gt;0,'Suffrages (R9)'!G26='Suffrages (R9)'!$AA$26),1,0)</f>
        <v>0</v>
      </c>
      <c r="H26" s="121">
        <f>IF(AND('Sièges (R8)'!$AB$26&gt;0,'Suffrages (R9)'!H26='Suffrages (R9)'!$AA$26),1,0)</f>
        <v>0</v>
      </c>
      <c r="I26" s="121">
        <f>IF(AND('Sièges (R8)'!$AB$26&gt;0,'Suffrages (R9)'!I26='Suffrages (R9)'!$AA$26),1,0)</f>
        <v>0</v>
      </c>
      <c r="J26" s="121">
        <f>IF(AND('Sièges (R8)'!$AB$26&gt;0,'Suffrages (R9)'!J26='Suffrages (R9)'!$AA$26),1,0)</f>
        <v>0</v>
      </c>
      <c r="K26" s="121">
        <f>IF(AND('Sièges (R8)'!$AB$26&gt;0,'Suffrages (R9)'!K26='Suffrages (R9)'!$AA$26),1,0)</f>
        <v>0</v>
      </c>
      <c r="L26" s="121">
        <f>IF(AND('Sièges (R8)'!$AB$26&gt;0,'Suffrages (R9)'!L26='Suffrages (R9)'!$AA$26),1,0)</f>
        <v>0</v>
      </c>
      <c r="M26" s="121">
        <f>IF(AND('Sièges (R8)'!$AB$26&gt;0,'Suffrages (R9)'!M26='Suffrages (R9)'!$AA$26),1,0)</f>
        <v>0</v>
      </c>
      <c r="N26" s="121">
        <f>IF(AND('Sièges (R8)'!$AB$26&gt;0,'Suffrages (R9)'!N26='Suffrages (R9)'!$AA$26),1,0)</f>
        <v>0</v>
      </c>
      <c r="O26" s="121">
        <f>IF(AND('Sièges (R8)'!$AB$26&gt;0,'Suffrages (R9)'!O26='Suffrages (R9)'!$AA$26),1,0)</f>
        <v>0</v>
      </c>
      <c r="P26" s="121">
        <f>IF(AND('Sièges (R8)'!$AB$26&gt;0,'Suffrages (R9)'!P26='Suffrages (R9)'!$AA$26),1,0)</f>
        <v>0</v>
      </c>
      <c r="Q26" s="121">
        <f>IF(AND('Sièges (R8)'!$AB$26&gt;0,'Suffrages (R9)'!Q26='Suffrages (R9)'!$AA$26),1,0)</f>
        <v>0</v>
      </c>
      <c r="R26" s="121">
        <f>IF(AND('Sièges (R8)'!$AB$26&gt;0,'Suffrages (R9)'!R26='Suffrages (R9)'!$AA$26),1,0)</f>
        <v>0</v>
      </c>
      <c r="S26" s="121">
        <f>IF(AND('Sièges (R8)'!$AB$26&gt;0,'Suffrages (R9)'!S26='Suffrages (R9)'!$AA$26),1,0)</f>
        <v>0</v>
      </c>
      <c r="T26" s="121">
        <f>IF(AND('Sièges (R8)'!$AB$26&gt;0,'Suffrages (R9)'!T26='Suffrages (R9)'!$AA$26),1,0)</f>
        <v>0</v>
      </c>
      <c r="U26" s="121">
        <f>IF(AND('Sièges (R8)'!$AB$26&gt;0,'Suffrages (R9)'!U26='Suffrages (R9)'!$AA$26),1,0)</f>
        <v>0</v>
      </c>
      <c r="V26" s="121">
        <f>IF(AND('Sièges (R8)'!$AB$26&gt;0,'Suffrages (R9)'!V26='Suffrages (R9)'!$AA$26),1,0)</f>
        <v>0</v>
      </c>
      <c r="W26" s="121">
        <f>IF(AND('Sièges (R8)'!$AB$26&gt;0,'Suffrages (R9)'!W26='Suffrages (R9)'!$AA$26),1,0)</f>
        <v>0</v>
      </c>
      <c r="X26" s="121">
        <f>IF(AND('Sièges (R8)'!$AB$26&gt;0,'Suffrages (R9)'!X26='Suffrages (R9)'!$AA$26),1,0)</f>
        <v>0</v>
      </c>
      <c r="Y26" s="121">
        <f>IF(AND('Sièges (R8)'!$AB$26&gt;0,'Suffrages (R9)'!Y26='Suffrages (R9)'!$AA$26),1,0)</f>
        <v>0</v>
      </c>
      <c r="Z26" s="121">
        <f>IF(AND('Sièges (R8)'!$AB$26&gt;0,'Suffrages (R9)'!Z26='Suffrages (R9)'!$AA$26),1,0)</f>
        <v>0</v>
      </c>
      <c r="AA26" s="119">
        <f t="shared" si="0"/>
        <v>0</v>
      </c>
      <c r="AB26" s="120">
        <f>'Sièges (R8)'!AB26-AA26</f>
        <v>0</v>
      </c>
    </row>
    <row r="27" spans="1:28" ht="18">
      <c r="A27" s="118" t="s">
        <v>66</v>
      </c>
      <c r="B27" s="121">
        <f>IF(AND('Sièges (R8)'!$AB$27&gt;0,'Suffrages (R9)'!B27='Suffrages (R9)'!$AA$27),1,0)</f>
        <v>0</v>
      </c>
      <c r="C27" s="121">
        <f>IF(AND('Sièges (R8)'!$AB$27&gt;0,'Suffrages (R9)'!C27='Suffrages (R9)'!$AA$27),1,0)</f>
        <v>0</v>
      </c>
      <c r="D27" s="121">
        <f>IF(AND('Sièges (R8)'!$AB$27&gt;0,'Suffrages (R9)'!D27='Suffrages (R9)'!$AA$27),1,0)</f>
        <v>0</v>
      </c>
      <c r="E27" s="121">
        <f>IF(AND('Sièges (R8)'!$AB$27&gt;0,'Suffrages (R9)'!E27='Suffrages (R9)'!$AA$27),1,0)</f>
        <v>0</v>
      </c>
      <c r="F27" s="121">
        <f>IF(AND('Sièges (R8)'!$AB$27&gt;0,'Suffrages (R9)'!F27='Suffrages (R9)'!$AA$27),1,0)</f>
        <v>0</v>
      </c>
      <c r="G27" s="121">
        <f>IF(AND('Sièges (R8)'!$AB$27&gt;0,'Suffrages (R9)'!G27='Suffrages (R9)'!$AA$27),1,0)</f>
        <v>0</v>
      </c>
      <c r="H27" s="121">
        <f>IF(AND('Sièges (R8)'!$AB$27&gt;0,'Suffrages (R9)'!H27='Suffrages (R9)'!$AA$27),1,0)</f>
        <v>0</v>
      </c>
      <c r="I27" s="121">
        <f>IF(AND('Sièges (R8)'!$AB$27&gt;0,'Suffrages (R9)'!I27='Suffrages (R9)'!$AA$27),1,0)</f>
        <v>0</v>
      </c>
      <c r="J27" s="121">
        <f>IF(AND('Sièges (R8)'!$AB$27&gt;0,'Suffrages (R9)'!J27='Suffrages (R9)'!$AA$27),1,0)</f>
        <v>0</v>
      </c>
      <c r="K27" s="121">
        <f>IF(AND('Sièges (R8)'!$AB$27&gt;0,'Suffrages (R9)'!K27='Suffrages (R9)'!$AA$27),1,0)</f>
        <v>0</v>
      </c>
      <c r="L27" s="121">
        <f>IF(AND('Sièges (R8)'!$AB$27&gt;0,'Suffrages (R9)'!L27='Suffrages (R9)'!$AA$27),1,0)</f>
        <v>0</v>
      </c>
      <c r="M27" s="121">
        <f>IF(AND('Sièges (R8)'!$AB$27&gt;0,'Suffrages (R9)'!M27='Suffrages (R9)'!$AA$27),1,0)</f>
        <v>0</v>
      </c>
      <c r="N27" s="121">
        <f>IF(AND('Sièges (R8)'!$AB$27&gt;0,'Suffrages (R9)'!N27='Suffrages (R9)'!$AA$27),1,0)</f>
        <v>0</v>
      </c>
      <c r="O27" s="121">
        <f>IF(AND('Sièges (R8)'!$AB$27&gt;0,'Suffrages (R9)'!O27='Suffrages (R9)'!$AA$27),1,0)</f>
        <v>0</v>
      </c>
      <c r="P27" s="121">
        <f>IF(AND('Sièges (R8)'!$AB$27&gt;0,'Suffrages (R9)'!P27='Suffrages (R9)'!$AA$27),1,0)</f>
        <v>0</v>
      </c>
      <c r="Q27" s="121">
        <f>IF(AND('Sièges (R8)'!$AB$27&gt;0,'Suffrages (R9)'!Q27='Suffrages (R9)'!$AA$27),1,0)</f>
        <v>0</v>
      </c>
      <c r="R27" s="121">
        <f>IF(AND('Sièges (R8)'!$AB$27&gt;0,'Suffrages (R9)'!R27='Suffrages (R9)'!$AA$27),1,0)</f>
        <v>0</v>
      </c>
      <c r="S27" s="121">
        <f>IF(AND('Sièges (R8)'!$AB$27&gt;0,'Suffrages (R9)'!S27='Suffrages (R9)'!$AA$27),1,0)</f>
        <v>0</v>
      </c>
      <c r="T27" s="121">
        <f>IF(AND('Sièges (R8)'!$AB$27&gt;0,'Suffrages (R9)'!T27='Suffrages (R9)'!$AA$27),1,0)</f>
        <v>0</v>
      </c>
      <c r="U27" s="121">
        <f>IF(AND('Sièges (R8)'!$AB$27&gt;0,'Suffrages (R9)'!U27='Suffrages (R9)'!$AA$27),1,0)</f>
        <v>0</v>
      </c>
      <c r="V27" s="121">
        <f>IF(AND('Sièges (R8)'!$AB$27&gt;0,'Suffrages (R9)'!V27='Suffrages (R9)'!$AA$27),1,0)</f>
        <v>0</v>
      </c>
      <c r="W27" s="121">
        <f>IF(AND('Sièges (R8)'!$AB$27&gt;0,'Suffrages (R9)'!W27='Suffrages (R9)'!$AA$27),1,0)</f>
        <v>0</v>
      </c>
      <c r="X27" s="121">
        <f>IF(AND('Sièges (R8)'!$AB$27&gt;0,'Suffrages (R9)'!X27='Suffrages (R9)'!$AA$27),1,0)</f>
        <v>0</v>
      </c>
      <c r="Y27" s="121">
        <f>IF(AND('Sièges (R8)'!$AB$27&gt;0,'Suffrages (R9)'!Y27='Suffrages (R9)'!$AA$27),1,0)</f>
        <v>0</v>
      </c>
      <c r="Z27" s="121">
        <f>IF(AND('Sièges (R8)'!$AB$27&gt;0,'Suffrages (R9)'!Z27='Suffrages (R9)'!$AA$27),1,0)</f>
        <v>0</v>
      </c>
      <c r="AA27" s="119">
        <f t="shared" si="0"/>
        <v>0</v>
      </c>
      <c r="AB27" s="120">
        <f>'Sièges (R8)'!AB27-AA27</f>
        <v>0</v>
      </c>
    </row>
    <row r="28" spans="1:28" ht="18">
      <c r="A28" s="118" t="s">
        <v>67</v>
      </c>
      <c r="B28" s="121">
        <f>IF(AND('Sièges (R8)'!$AB$28&gt;0,'Suffrages (R9)'!B28='Suffrages (R9)'!$AA$28),1,0)</f>
        <v>0</v>
      </c>
      <c r="C28" s="121">
        <f>IF(AND('Sièges (R8)'!$AB$28&gt;0,'Suffrages (R9)'!C28='Suffrages (R9)'!$AA$28),1,0)</f>
        <v>0</v>
      </c>
      <c r="D28" s="121">
        <f>IF(AND('Sièges (R8)'!$AB$28&gt;0,'Suffrages (R9)'!D28='Suffrages (R9)'!$AA$28),1,0)</f>
        <v>0</v>
      </c>
      <c r="E28" s="121">
        <f>IF(AND('Sièges (R8)'!$AB$28&gt;0,'Suffrages (R9)'!E28='Suffrages (R9)'!$AA$28),1,0)</f>
        <v>0</v>
      </c>
      <c r="F28" s="121">
        <f>IF(AND('Sièges (R8)'!$AB$28&gt;0,'Suffrages (R9)'!F28='Suffrages (R9)'!$AA$28),1,0)</f>
        <v>0</v>
      </c>
      <c r="G28" s="121">
        <f>IF(AND('Sièges (R8)'!$AB$28&gt;0,'Suffrages (R9)'!G28='Suffrages (R9)'!$AA$28),1,0)</f>
        <v>0</v>
      </c>
      <c r="H28" s="121">
        <f>IF(AND('Sièges (R8)'!$AB$28&gt;0,'Suffrages (R9)'!H28='Suffrages (R9)'!$AA$28),1,0)</f>
        <v>0</v>
      </c>
      <c r="I28" s="121">
        <f>IF(AND('Sièges (R8)'!$AB$28&gt;0,'Suffrages (R9)'!I28='Suffrages (R9)'!$AA$28),1,0)</f>
        <v>0</v>
      </c>
      <c r="J28" s="121">
        <f>IF(AND('Sièges (R8)'!$AB$28&gt;0,'Suffrages (R9)'!J28='Suffrages (R9)'!$AA$28),1,0)</f>
        <v>0</v>
      </c>
      <c r="K28" s="121">
        <f>IF(AND('Sièges (R8)'!$AB$28&gt;0,'Suffrages (R9)'!K28='Suffrages (R9)'!$AA$28),1,0)</f>
        <v>0</v>
      </c>
      <c r="L28" s="121">
        <f>IF(AND('Sièges (R8)'!$AB$28&gt;0,'Suffrages (R9)'!L28='Suffrages (R9)'!$AA$28),1,0)</f>
        <v>0</v>
      </c>
      <c r="M28" s="121">
        <f>IF(AND('Sièges (R8)'!$AB$28&gt;0,'Suffrages (R9)'!M28='Suffrages (R9)'!$AA$28),1,0)</f>
        <v>0</v>
      </c>
      <c r="N28" s="121">
        <f>IF(AND('Sièges (R8)'!$AB$28&gt;0,'Suffrages (R9)'!N28='Suffrages (R9)'!$AA$28),1,0)</f>
        <v>0</v>
      </c>
      <c r="O28" s="121">
        <f>IF(AND('Sièges (R8)'!$AB$28&gt;0,'Suffrages (R9)'!O28='Suffrages (R9)'!$AA$28),1,0)</f>
        <v>0</v>
      </c>
      <c r="P28" s="121">
        <f>IF(AND('Sièges (R8)'!$AB$28&gt;0,'Suffrages (R9)'!P28='Suffrages (R9)'!$AA$28),1,0)</f>
        <v>0</v>
      </c>
      <c r="Q28" s="121">
        <f>IF(AND('Sièges (R8)'!$AB$28&gt;0,'Suffrages (R9)'!Q28='Suffrages (R9)'!$AA$28),1,0)</f>
        <v>0</v>
      </c>
      <c r="R28" s="121">
        <f>IF(AND('Sièges (R8)'!$AB$28&gt;0,'Suffrages (R9)'!R28='Suffrages (R9)'!$AA$28),1,0)</f>
        <v>0</v>
      </c>
      <c r="S28" s="121">
        <f>IF(AND('Sièges (R8)'!$AB$28&gt;0,'Suffrages (R9)'!S28='Suffrages (R9)'!$AA$28),1,0)</f>
        <v>0</v>
      </c>
      <c r="T28" s="121">
        <f>IF(AND('Sièges (R8)'!$AB$28&gt;0,'Suffrages (R9)'!T28='Suffrages (R9)'!$AA$28),1,0)</f>
        <v>0</v>
      </c>
      <c r="U28" s="121">
        <f>IF(AND('Sièges (R8)'!$AB$28&gt;0,'Suffrages (R9)'!U28='Suffrages (R9)'!$AA$28),1,0)</f>
        <v>0</v>
      </c>
      <c r="V28" s="121">
        <f>IF(AND('Sièges (R8)'!$AB$28&gt;0,'Suffrages (R9)'!V28='Suffrages (R9)'!$AA$28),1,0)</f>
        <v>0</v>
      </c>
      <c r="W28" s="121">
        <f>IF(AND('Sièges (R8)'!$AB$28&gt;0,'Suffrages (R9)'!W28='Suffrages (R9)'!$AA$28),1,0)</f>
        <v>0</v>
      </c>
      <c r="X28" s="121">
        <f>IF(AND('Sièges (R8)'!$AB$28&gt;0,'Suffrages (R9)'!X28='Suffrages (R9)'!$AA$28),1,0)</f>
        <v>0</v>
      </c>
      <c r="Y28" s="121">
        <f>IF(AND('Sièges (R8)'!$AB$28&gt;0,'Suffrages (R9)'!Y28='Suffrages (R9)'!$AA$28),1,0)</f>
        <v>0</v>
      </c>
      <c r="Z28" s="121">
        <f>IF(AND('Sièges (R8)'!$AB$28&gt;0,'Suffrages (R9)'!Z28='Suffrages (R9)'!$AA$28),1,0)</f>
        <v>0</v>
      </c>
      <c r="AA28" s="119">
        <f t="shared" si="0"/>
        <v>0</v>
      </c>
      <c r="AB28" s="120">
        <f>'Sièges (R8)'!AB28-AA28</f>
        <v>0</v>
      </c>
    </row>
    <row r="29" spans="1:28" ht="18">
      <c r="A29" s="118" t="s">
        <v>68</v>
      </c>
      <c r="B29" s="121">
        <f>IF(AND('Sièges (R8)'!$AB$29&gt;0,'Suffrages (R9)'!B29='Suffrages (R9)'!$AA$29),1,0)</f>
        <v>0</v>
      </c>
      <c r="C29" s="121">
        <f>IF(AND('Sièges (R8)'!$AB$29&gt;0,'Suffrages (R9)'!C29='Suffrages (R9)'!$AA$29),1,0)</f>
        <v>0</v>
      </c>
      <c r="D29" s="121">
        <f>IF(AND('Sièges (R8)'!$AB$29&gt;0,'Suffrages (R9)'!D29='Suffrages (R9)'!$AA$29),1,0)</f>
        <v>0</v>
      </c>
      <c r="E29" s="121">
        <f>IF(AND('Sièges (R8)'!$AB$29&gt;0,'Suffrages (R9)'!E29='Suffrages (R9)'!$AA$29),1,0)</f>
        <v>0</v>
      </c>
      <c r="F29" s="121">
        <f>IF(AND('Sièges (R8)'!$AB$29&gt;0,'Suffrages (R9)'!F29='Suffrages (R9)'!$AA$29),1,0)</f>
        <v>0</v>
      </c>
      <c r="G29" s="121">
        <f>IF(AND('Sièges (R8)'!$AB$29&gt;0,'Suffrages (R9)'!G29='Suffrages (R9)'!$AA$29),1,0)</f>
        <v>0</v>
      </c>
      <c r="H29" s="121">
        <f>IF(AND('Sièges (R8)'!$AB$29&gt;0,'Suffrages (R9)'!H29='Suffrages (R9)'!$AA$29),1,0)</f>
        <v>0</v>
      </c>
      <c r="I29" s="121">
        <f>IF(AND('Sièges (R8)'!$AB$29&gt;0,'Suffrages (R9)'!I29='Suffrages (R9)'!$AA$29),1,0)</f>
        <v>0</v>
      </c>
      <c r="J29" s="121">
        <f>IF(AND('Sièges (R8)'!$AB$29&gt;0,'Suffrages (R9)'!J29='Suffrages (R9)'!$AA$29),1,0)</f>
        <v>0</v>
      </c>
      <c r="K29" s="121">
        <f>IF(AND('Sièges (R8)'!$AB$29&gt;0,'Suffrages (R9)'!K29='Suffrages (R9)'!$AA$29),1,0)</f>
        <v>0</v>
      </c>
      <c r="L29" s="121">
        <f>IF(AND('Sièges (R8)'!$AB$29&gt;0,'Suffrages (R9)'!L29='Suffrages (R9)'!$AA$29),1,0)</f>
        <v>0</v>
      </c>
      <c r="M29" s="121">
        <f>IF(AND('Sièges (R8)'!$AB$29&gt;0,'Suffrages (R9)'!M29='Suffrages (R9)'!$AA$29),1,0)</f>
        <v>0</v>
      </c>
      <c r="N29" s="121">
        <f>IF(AND('Sièges (R8)'!$AB$29&gt;0,'Suffrages (R9)'!N29='Suffrages (R9)'!$AA$29),1,0)</f>
        <v>0</v>
      </c>
      <c r="O29" s="121">
        <f>IF(AND('Sièges (R8)'!$AB$29&gt;0,'Suffrages (R9)'!O29='Suffrages (R9)'!$AA$29),1,0)</f>
        <v>0</v>
      </c>
      <c r="P29" s="121">
        <f>IF(AND('Sièges (R8)'!$AB$29&gt;0,'Suffrages (R9)'!P29='Suffrages (R9)'!$AA$29),1,0)</f>
        <v>0</v>
      </c>
      <c r="Q29" s="121">
        <f>IF(AND('Sièges (R8)'!$AB$29&gt;0,'Suffrages (R9)'!Q29='Suffrages (R9)'!$AA$29),1,0)</f>
        <v>0</v>
      </c>
      <c r="R29" s="121">
        <f>IF(AND('Sièges (R8)'!$AB$29&gt;0,'Suffrages (R9)'!R29='Suffrages (R9)'!$AA$29),1,0)</f>
        <v>0</v>
      </c>
      <c r="S29" s="121">
        <f>IF(AND('Sièges (R8)'!$AB$29&gt;0,'Suffrages (R9)'!S29='Suffrages (R9)'!$AA$29),1,0)</f>
        <v>0</v>
      </c>
      <c r="T29" s="121">
        <f>IF(AND('Sièges (R8)'!$AB$29&gt;0,'Suffrages (R9)'!T29='Suffrages (R9)'!$AA$29),1,0)</f>
        <v>0</v>
      </c>
      <c r="U29" s="121">
        <f>IF(AND('Sièges (R8)'!$AB$29&gt;0,'Suffrages (R9)'!U29='Suffrages (R9)'!$AA$29),1,0)</f>
        <v>0</v>
      </c>
      <c r="V29" s="121">
        <f>IF(AND('Sièges (R8)'!$AB$29&gt;0,'Suffrages (R9)'!V29='Suffrages (R9)'!$AA$29),1,0)</f>
        <v>0</v>
      </c>
      <c r="W29" s="121">
        <f>IF(AND('Sièges (R8)'!$AB$29&gt;0,'Suffrages (R9)'!W29='Suffrages (R9)'!$AA$29),1,0)</f>
        <v>0</v>
      </c>
      <c r="X29" s="121">
        <f>IF(AND('Sièges (R8)'!$AB$29&gt;0,'Suffrages (R9)'!X29='Suffrages (R9)'!$AA$29),1,0)</f>
        <v>0</v>
      </c>
      <c r="Y29" s="121">
        <f>IF(AND('Sièges (R8)'!$AB$29&gt;0,'Suffrages (R9)'!Y29='Suffrages (R9)'!$AA$29),1,0)</f>
        <v>0</v>
      </c>
      <c r="Z29" s="121">
        <f>IF(AND('Sièges (R8)'!$AB$29&gt;0,'Suffrages (R9)'!Z29='Suffrages (R9)'!$AA$29),1,0)</f>
        <v>0</v>
      </c>
      <c r="AA29" s="119">
        <f t="shared" si="0"/>
        <v>0</v>
      </c>
      <c r="AB29" s="120">
        <f>'Sièges (R8)'!AB29-AA29</f>
        <v>0</v>
      </c>
    </row>
    <row r="30" spans="1:28" ht="18">
      <c r="A30" s="118" t="s">
        <v>69</v>
      </c>
      <c r="B30" s="121">
        <f>IF(AND('Sièges (R8)'!$AB$30&gt;0,'Suffrages (R9)'!B30='Suffrages (R9)'!$AA$30),1,0)</f>
        <v>0</v>
      </c>
      <c r="C30" s="121">
        <f>IF(AND('Sièges (R8)'!$AB$30&gt;0,'Suffrages (R9)'!C30='Suffrages (R9)'!$AA$30),1,0)</f>
        <v>0</v>
      </c>
      <c r="D30" s="121">
        <f>IF(AND('Sièges (R8)'!$AB$30&gt;0,'Suffrages (R9)'!D30='Suffrages (R9)'!$AA$30),1,0)</f>
        <v>0</v>
      </c>
      <c r="E30" s="121">
        <f>IF(AND('Sièges (R8)'!$AB$30&gt;0,'Suffrages (R9)'!E30='Suffrages (R9)'!$AA$30),1,0)</f>
        <v>0</v>
      </c>
      <c r="F30" s="121">
        <f>IF(AND('Sièges (R8)'!$AB$30&gt;0,'Suffrages (R9)'!F30='Suffrages (R9)'!$AA$30),1,0)</f>
        <v>0</v>
      </c>
      <c r="G30" s="121">
        <f>IF(AND('Sièges (R8)'!$AB$30&gt;0,'Suffrages (R9)'!G30='Suffrages (R9)'!$AA$30),1,0)</f>
        <v>0</v>
      </c>
      <c r="H30" s="121">
        <f>IF(AND('Sièges (R8)'!$AB$30&gt;0,'Suffrages (R9)'!H30='Suffrages (R9)'!$AA$30),1,0)</f>
        <v>0</v>
      </c>
      <c r="I30" s="121">
        <f>IF(AND('Sièges (R8)'!$AB$30&gt;0,'Suffrages (R9)'!I30='Suffrages (R9)'!$AA$30),1,0)</f>
        <v>0</v>
      </c>
      <c r="J30" s="121">
        <f>IF(AND('Sièges (R8)'!$AB$30&gt;0,'Suffrages (R9)'!J30='Suffrages (R9)'!$AA$30),1,0)</f>
        <v>0</v>
      </c>
      <c r="K30" s="121">
        <f>IF(AND('Sièges (R8)'!$AB$30&gt;0,'Suffrages (R9)'!K30='Suffrages (R9)'!$AA$30),1,0)</f>
        <v>0</v>
      </c>
      <c r="L30" s="121">
        <f>IF(AND('Sièges (R8)'!$AB$30&gt;0,'Suffrages (R9)'!L30='Suffrages (R9)'!$AA$30),1,0)</f>
        <v>0</v>
      </c>
      <c r="M30" s="121">
        <f>IF(AND('Sièges (R8)'!$AB$30&gt;0,'Suffrages (R9)'!M30='Suffrages (R9)'!$AA$30),1,0)</f>
        <v>0</v>
      </c>
      <c r="N30" s="121">
        <f>IF(AND('Sièges (R8)'!$AB$30&gt;0,'Suffrages (R9)'!N30='Suffrages (R9)'!$AA$30),1,0)</f>
        <v>0</v>
      </c>
      <c r="O30" s="121">
        <f>IF(AND('Sièges (R8)'!$AB$30&gt;0,'Suffrages (R9)'!O30='Suffrages (R9)'!$AA$30),1,0)</f>
        <v>0</v>
      </c>
      <c r="P30" s="121">
        <f>IF(AND('Sièges (R8)'!$AB$30&gt;0,'Suffrages (R9)'!P30='Suffrages (R9)'!$AA$30),1,0)</f>
        <v>0</v>
      </c>
      <c r="Q30" s="121">
        <f>IF(AND('Sièges (R8)'!$AB$30&gt;0,'Suffrages (R9)'!Q30='Suffrages (R9)'!$AA$30),1,0)</f>
        <v>0</v>
      </c>
      <c r="R30" s="121">
        <f>IF(AND('Sièges (R8)'!$AB$30&gt;0,'Suffrages (R9)'!R30='Suffrages (R9)'!$AA$30),1,0)</f>
        <v>0</v>
      </c>
      <c r="S30" s="121">
        <f>IF(AND('Sièges (R8)'!$AB$30&gt;0,'Suffrages (R9)'!S30='Suffrages (R9)'!$AA$30),1,0)</f>
        <v>0</v>
      </c>
      <c r="T30" s="121">
        <f>IF(AND('Sièges (R8)'!$AB$30&gt;0,'Suffrages (R9)'!T30='Suffrages (R9)'!$AA$30),1,0)</f>
        <v>0</v>
      </c>
      <c r="U30" s="121">
        <f>IF(AND('Sièges (R8)'!$AB$30&gt;0,'Suffrages (R9)'!U30='Suffrages (R9)'!$AA$30),1,0)</f>
        <v>0</v>
      </c>
      <c r="V30" s="121">
        <f>IF(AND('Sièges (R8)'!$AB$30&gt;0,'Suffrages (R9)'!V30='Suffrages (R9)'!$AA$30),1,0)</f>
        <v>0</v>
      </c>
      <c r="W30" s="121">
        <f>IF(AND('Sièges (R8)'!$AB$30&gt;0,'Suffrages (R9)'!W30='Suffrages (R9)'!$AA$30),1,0)</f>
        <v>0</v>
      </c>
      <c r="X30" s="121">
        <f>IF(AND('Sièges (R8)'!$AB$30&gt;0,'Suffrages (R9)'!X30='Suffrages (R9)'!$AA$30),1,0)</f>
        <v>0</v>
      </c>
      <c r="Y30" s="121">
        <f>IF(AND('Sièges (R8)'!$AB$30&gt;0,'Suffrages (R9)'!Y30='Suffrages (R9)'!$AA$30),1,0)</f>
        <v>0</v>
      </c>
      <c r="Z30" s="121">
        <f>IF(AND('Sièges (R8)'!$AB$30&gt;0,'Suffrages (R9)'!Z30='Suffrages (R9)'!$AA$30),1,0)</f>
        <v>0</v>
      </c>
      <c r="AA30" s="119">
        <f t="shared" si="0"/>
        <v>0</v>
      </c>
      <c r="AB30" s="120">
        <f>'Sièges (R8)'!AB30-AA30</f>
        <v>0</v>
      </c>
    </row>
    <row r="31" spans="1:28" ht="18">
      <c r="A31" s="118" t="s">
        <v>70</v>
      </c>
      <c r="B31" s="121">
        <f>IF(AND('Sièges (R8)'!$AB$31&gt;0,'Suffrages (R9)'!B31='Suffrages (R9)'!$AA$31),1,0)</f>
        <v>0</v>
      </c>
      <c r="C31" s="121">
        <f>IF(AND('Sièges (R8)'!$AB$31&gt;0,'Suffrages (R9)'!C31='Suffrages (R9)'!$AA$31),1,0)</f>
        <v>0</v>
      </c>
      <c r="D31" s="121">
        <f>IF(AND('Sièges (R8)'!$AB$31&gt;0,'Suffrages (R9)'!D31='Suffrages (R9)'!$AA$31),1,0)</f>
        <v>0</v>
      </c>
      <c r="E31" s="121">
        <f>IF(AND('Sièges (R8)'!$AB$31&gt;0,'Suffrages (R9)'!E31='Suffrages (R9)'!$AA$31),1,0)</f>
        <v>0</v>
      </c>
      <c r="F31" s="121">
        <f>IF(AND('Sièges (R8)'!$AB$31&gt;0,'Suffrages (R9)'!F31='Suffrages (R9)'!$AA$31),1,0)</f>
        <v>0</v>
      </c>
      <c r="G31" s="121">
        <f>IF(AND('Sièges (R8)'!$AB$31&gt;0,'Suffrages (R9)'!G31='Suffrages (R9)'!$AA$31),1,0)</f>
        <v>0</v>
      </c>
      <c r="H31" s="121">
        <f>IF(AND('Sièges (R8)'!$AB$31&gt;0,'Suffrages (R9)'!H31='Suffrages (R9)'!$AA$31),1,0)</f>
        <v>0</v>
      </c>
      <c r="I31" s="121">
        <f>IF(AND('Sièges (R8)'!$AB$31&gt;0,'Suffrages (R9)'!I31='Suffrages (R9)'!$AA$31),1,0)</f>
        <v>0</v>
      </c>
      <c r="J31" s="121">
        <f>IF(AND('Sièges (R8)'!$AB$31&gt;0,'Suffrages (R9)'!J31='Suffrages (R9)'!$AA$31),1,0)</f>
        <v>0</v>
      </c>
      <c r="K31" s="121">
        <f>IF(AND('Sièges (R8)'!$AB$31&gt;0,'Suffrages (R9)'!K31='Suffrages (R9)'!$AA$31),1,0)</f>
        <v>0</v>
      </c>
      <c r="L31" s="121">
        <f>IF(AND('Sièges (R8)'!$AB$31&gt;0,'Suffrages (R9)'!L31='Suffrages (R9)'!$AA$31),1,0)</f>
        <v>0</v>
      </c>
      <c r="M31" s="121">
        <f>IF(AND('Sièges (R8)'!$AB$31&gt;0,'Suffrages (R9)'!M31='Suffrages (R9)'!$AA$31),1,0)</f>
        <v>0</v>
      </c>
      <c r="N31" s="121">
        <f>IF(AND('Sièges (R8)'!$AB$31&gt;0,'Suffrages (R9)'!N31='Suffrages (R9)'!$AA$31),1,0)</f>
        <v>0</v>
      </c>
      <c r="O31" s="121">
        <f>IF(AND('Sièges (R8)'!$AB$31&gt;0,'Suffrages (R9)'!O31='Suffrages (R9)'!$AA$31),1,0)</f>
        <v>0</v>
      </c>
      <c r="P31" s="121">
        <f>IF(AND('Sièges (R8)'!$AB$31&gt;0,'Suffrages (R9)'!P31='Suffrages (R9)'!$AA$31),1,0)</f>
        <v>0</v>
      </c>
      <c r="Q31" s="121">
        <f>IF(AND('Sièges (R8)'!$AB$31&gt;0,'Suffrages (R9)'!Q31='Suffrages (R9)'!$AA$31),1,0)</f>
        <v>0</v>
      </c>
      <c r="R31" s="121">
        <f>IF(AND('Sièges (R8)'!$AB$31&gt;0,'Suffrages (R9)'!R31='Suffrages (R9)'!$AA$31),1,0)</f>
        <v>0</v>
      </c>
      <c r="S31" s="121">
        <f>IF(AND('Sièges (R8)'!$AB$31&gt;0,'Suffrages (R9)'!S31='Suffrages (R9)'!$AA$31),1,0)</f>
        <v>0</v>
      </c>
      <c r="T31" s="121">
        <f>IF(AND('Sièges (R8)'!$AB$31&gt;0,'Suffrages (R9)'!T31='Suffrages (R9)'!$AA$31),1,0)</f>
        <v>0</v>
      </c>
      <c r="U31" s="121">
        <f>IF(AND('Sièges (R8)'!$AB$31&gt;0,'Suffrages (R9)'!U31='Suffrages (R9)'!$AA$31),1,0)</f>
        <v>0</v>
      </c>
      <c r="V31" s="121">
        <f>IF(AND('Sièges (R8)'!$AB$31&gt;0,'Suffrages (R9)'!V31='Suffrages (R9)'!$AA$31),1,0)</f>
        <v>0</v>
      </c>
      <c r="W31" s="121">
        <f>IF(AND('Sièges (R8)'!$AB$31&gt;0,'Suffrages (R9)'!W31='Suffrages (R9)'!$AA$31),1,0)</f>
        <v>0</v>
      </c>
      <c r="X31" s="121">
        <f>IF(AND('Sièges (R8)'!$AB$31&gt;0,'Suffrages (R9)'!X31='Suffrages (R9)'!$AA$31),1,0)</f>
        <v>0</v>
      </c>
      <c r="Y31" s="121">
        <f>IF(AND('Sièges (R8)'!$AB$31&gt;0,'Suffrages (R9)'!Y31='Suffrages (R9)'!$AA$31),1,0)</f>
        <v>0</v>
      </c>
      <c r="Z31" s="121">
        <f>IF(AND('Sièges (R8)'!$AB$31&gt;0,'Suffrages (R9)'!Z31='Suffrages (R9)'!$AA$31),1,0)</f>
        <v>0</v>
      </c>
      <c r="AA31" s="119">
        <f t="shared" si="0"/>
        <v>0</v>
      </c>
      <c r="AB31" s="120">
        <f>'Sièges (R8)'!AB31-AA31</f>
        <v>0</v>
      </c>
    </row>
    <row r="32" spans="1:28" ht="18">
      <c r="A32" s="118" t="s">
        <v>71</v>
      </c>
      <c r="B32" s="121">
        <f>IF(AND('Sièges (R8)'!$AB$32&gt;0,'Suffrages (R9)'!B32='Suffrages (R9)'!$AA$32),1,0)</f>
        <v>0</v>
      </c>
      <c r="C32" s="121">
        <f>IF(AND('Sièges (R8)'!$AB$32&gt;0,'Suffrages (R9)'!C32='Suffrages (R9)'!$AA$32),1,0)</f>
        <v>0</v>
      </c>
      <c r="D32" s="121">
        <f>IF(AND('Sièges (R8)'!$AB$32&gt;0,'Suffrages (R9)'!D32='Suffrages (R9)'!$AA$32),1,0)</f>
        <v>0</v>
      </c>
      <c r="E32" s="121">
        <f>IF(AND('Sièges (R8)'!$AB$32&gt;0,'Suffrages (R9)'!E32='Suffrages (R9)'!$AA$32),1,0)</f>
        <v>0</v>
      </c>
      <c r="F32" s="121">
        <f>IF(AND('Sièges (R8)'!$AB$32&gt;0,'Suffrages (R9)'!F32='Suffrages (R9)'!$AA$32),1,0)</f>
        <v>0</v>
      </c>
      <c r="G32" s="121">
        <f>IF(AND('Sièges (R8)'!$AB$32&gt;0,'Suffrages (R9)'!G32='Suffrages (R9)'!$AA$32),1,0)</f>
        <v>0</v>
      </c>
      <c r="H32" s="121">
        <f>IF(AND('Sièges (R8)'!$AB$32&gt;0,'Suffrages (R9)'!H32='Suffrages (R9)'!$AA$32),1,0)</f>
        <v>0</v>
      </c>
      <c r="I32" s="121">
        <f>IF(AND('Sièges (R8)'!$AB$32&gt;0,'Suffrages (R9)'!I32='Suffrages (R9)'!$AA$32),1,0)</f>
        <v>0</v>
      </c>
      <c r="J32" s="121">
        <f>IF(AND('Sièges (R8)'!$AB$32&gt;0,'Suffrages (R9)'!J32='Suffrages (R9)'!$AA$32),1,0)</f>
        <v>0</v>
      </c>
      <c r="K32" s="121">
        <f>IF(AND('Sièges (R8)'!$AB$32&gt;0,'Suffrages (R9)'!K32='Suffrages (R9)'!$AA$32),1,0)</f>
        <v>0</v>
      </c>
      <c r="L32" s="121">
        <f>IF(AND('Sièges (R8)'!$AB$32&gt;0,'Suffrages (R9)'!L32='Suffrages (R9)'!$AA$32),1,0)</f>
        <v>0</v>
      </c>
      <c r="M32" s="121">
        <f>IF(AND('Sièges (R8)'!$AB$32&gt;0,'Suffrages (R9)'!M32='Suffrages (R9)'!$AA$32),1,0)</f>
        <v>0</v>
      </c>
      <c r="N32" s="121">
        <f>IF(AND('Sièges (R8)'!$AB$32&gt;0,'Suffrages (R9)'!N32='Suffrages (R9)'!$AA$32),1,0)</f>
        <v>0</v>
      </c>
      <c r="O32" s="121">
        <f>IF(AND('Sièges (R8)'!$AB$32&gt;0,'Suffrages (R9)'!O32='Suffrages (R9)'!$AA$32),1,0)</f>
        <v>0</v>
      </c>
      <c r="P32" s="121">
        <f>IF(AND('Sièges (R8)'!$AB$32&gt;0,'Suffrages (R9)'!P32='Suffrages (R9)'!$AA$32),1,0)</f>
        <v>0</v>
      </c>
      <c r="Q32" s="121">
        <f>IF(AND('Sièges (R8)'!$AB$32&gt;0,'Suffrages (R9)'!Q32='Suffrages (R9)'!$AA$32),1,0)</f>
        <v>0</v>
      </c>
      <c r="R32" s="121">
        <f>IF(AND('Sièges (R8)'!$AB$32&gt;0,'Suffrages (R9)'!R32='Suffrages (R9)'!$AA$32),1,0)</f>
        <v>0</v>
      </c>
      <c r="S32" s="121">
        <f>IF(AND('Sièges (R8)'!$AB$32&gt;0,'Suffrages (R9)'!S32='Suffrages (R9)'!$AA$32),1,0)</f>
        <v>0</v>
      </c>
      <c r="T32" s="121">
        <f>IF(AND('Sièges (R8)'!$AB$32&gt;0,'Suffrages (R9)'!T32='Suffrages (R9)'!$AA$32),1,0)</f>
        <v>0</v>
      </c>
      <c r="U32" s="121">
        <f>IF(AND('Sièges (R8)'!$AB$32&gt;0,'Suffrages (R9)'!U32='Suffrages (R9)'!$AA$32),1,0)</f>
        <v>0</v>
      </c>
      <c r="V32" s="121">
        <f>IF(AND('Sièges (R8)'!$AB$32&gt;0,'Suffrages (R9)'!V32='Suffrages (R9)'!$AA$32),1,0)</f>
        <v>0</v>
      </c>
      <c r="W32" s="121">
        <f>IF(AND('Sièges (R8)'!$AB$32&gt;0,'Suffrages (R9)'!W32='Suffrages (R9)'!$AA$32),1,0)</f>
        <v>0</v>
      </c>
      <c r="X32" s="121">
        <f>IF(AND('Sièges (R8)'!$AB$32&gt;0,'Suffrages (R9)'!X32='Suffrages (R9)'!$AA$32),1,0)</f>
        <v>0</v>
      </c>
      <c r="Y32" s="121">
        <f>IF(AND('Sièges (R8)'!$AB$32&gt;0,'Suffrages (R9)'!Y32='Suffrages (R9)'!$AA$32),1,0)</f>
        <v>0</v>
      </c>
      <c r="Z32" s="121">
        <f>IF(AND('Sièges (R8)'!$AB$32&gt;0,'Suffrages (R9)'!Z32='Suffrages (R9)'!$AA$32),1,0)</f>
        <v>0</v>
      </c>
      <c r="AA32" s="119">
        <f t="shared" si="0"/>
        <v>0</v>
      </c>
      <c r="AB32" s="120">
        <f>'Sièges (R8)'!AB32-AA32</f>
        <v>0</v>
      </c>
    </row>
    <row r="33" spans="1:28" ht="31.5" customHeight="1">
      <c r="A33" s="118" t="s">
        <v>201</v>
      </c>
      <c r="B33" s="121">
        <f>IF(AND('Sièges (R8)'!$AB$33&gt;0,'Suffrages (R9)'!B33='Suffrages (R9)'!$AA$33),1,0)</f>
        <v>0</v>
      </c>
      <c r="C33" s="121">
        <f>IF(AND('Sièges (R8)'!$AB$33&gt;0,'Suffrages (R9)'!C33='Suffrages (R9)'!$AA$33),1,0)</f>
        <v>0</v>
      </c>
      <c r="D33" s="121">
        <f>IF(AND('Sièges (R8)'!$AB$33&gt;0,'Suffrages (R9)'!D33='Suffrages (R9)'!$AA$33),1,0)</f>
        <v>0</v>
      </c>
      <c r="E33" s="121">
        <f>IF(AND('Sièges (R8)'!$AB$33&gt;0,'Suffrages (R9)'!E33='Suffrages (R9)'!$AA$33),1,0)</f>
        <v>0</v>
      </c>
      <c r="F33" s="121">
        <f>IF(AND('Sièges (R8)'!$AB$33&gt;0,'Suffrages (R9)'!F33='Suffrages (R9)'!$AA$33),1,0)</f>
        <v>0</v>
      </c>
      <c r="G33" s="121">
        <f>IF(AND('Sièges (R8)'!$AB$33&gt;0,'Suffrages (R9)'!G33='Suffrages (R9)'!$AA$33),1,0)</f>
        <v>0</v>
      </c>
      <c r="H33" s="121">
        <f>IF(AND('Sièges (R8)'!$AB$33&gt;0,'Suffrages (R9)'!H33='Suffrages (R9)'!$AA$33),1,0)</f>
        <v>0</v>
      </c>
      <c r="I33" s="121">
        <f>IF(AND('Sièges (R8)'!$AB$33&gt;0,'Suffrages (R9)'!I33='Suffrages (R9)'!$AA$33),1,0)</f>
        <v>0</v>
      </c>
      <c r="J33" s="121">
        <f>IF(AND('Sièges (R8)'!$AB$33&gt;0,'Suffrages (R9)'!J33='Suffrages (R9)'!$AA$33),1,0)</f>
        <v>0</v>
      </c>
      <c r="K33" s="121">
        <f>IF(AND('Sièges (R8)'!$AB$33&gt;0,'Suffrages (R9)'!K33='Suffrages (R9)'!$AA$33),1,0)</f>
        <v>0</v>
      </c>
      <c r="L33" s="121">
        <f>IF(AND('Sièges (R8)'!$AB$33&gt;0,'Suffrages (R9)'!L33='Suffrages (R9)'!$AA$33),1,0)</f>
        <v>0</v>
      </c>
      <c r="M33" s="121">
        <f>IF(AND('Sièges (R8)'!$AB$33&gt;0,'Suffrages (R9)'!M33='Suffrages (R9)'!$AA$33),1,0)</f>
        <v>0</v>
      </c>
      <c r="N33" s="121">
        <f>IF(AND('Sièges (R8)'!$AB$33&gt;0,'Suffrages (R9)'!N33='Suffrages (R9)'!$AA$33),1,0)</f>
        <v>0</v>
      </c>
      <c r="O33" s="121">
        <f>IF(AND('Sièges (R8)'!$AB$33&gt;0,'Suffrages (R9)'!O33='Suffrages (R9)'!$AA$33),1,0)</f>
        <v>0</v>
      </c>
      <c r="P33" s="121">
        <f>IF(AND('Sièges (R8)'!$AB$33&gt;0,'Suffrages (R9)'!P33='Suffrages (R9)'!$AA$33),1,0)</f>
        <v>0</v>
      </c>
      <c r="Q33" s="121">
        <f>IF(AND('Sièges (R8)'!$AB$33&gt;0,'Suffrages (R9)'!Q33='Suffrages (R9)'!$AA$33),1,0)</f>
        <v>0</v>
      </c>
      <c r="R33" s="121">
        <f>IF(AND('Sièges (R8)'!$AB$33&gt;0,'Suffrages (R9)'!R33='Suffrages (R9)'!$AA$33),1,0)</f>
        <v>0</v>
      </c>
      <c r="S33" s="121">
        <f>IF(AND('Sièges (R8)'!$AB$33&gt;0,'Suffrages (R9)'!S33='Suffrages (R9)'!$AA$33),1,0)</f>
        <v>0</v>
      </c>
      <c r="T33" s="121">
        <f>IF(AND('Sièges (R8)'!$AB$33&gt;0,'Suffrages (R9)'!T33='Suffrages (R9)'!$AA$33),1,0)</f>
        <v>0</v>
      </c>
      <c r="U33" s="121">
        <f>IF(AND('Sièges (R8)'!$AB$33&gt;0,'Suffrages (R9)'!U33='Suffrages (R9)'!$AA$33),1,0)</f>
        <v>0</v>
      </c>
      <c r="V33" s="121">
        <f>IF(AND('Sièges (R8)'!$AB$33&gt;0,'Suffrages (R9)'!V33='Suffrages (R9)'!$AA$33),1,0)</f>
        <v>0</v>
      </c>
      <c r="W33" s="121">
        <f>IF(AND('Sièges (R8)'!$AB$33&gt;0,'Suffrages (R9)'!W33='Suffrages (R9)'!$AA$33),1,0)</f>
        <v>0</v>
      </c>
      <c r="X33" s="121">
        <f>IF(AND('Sièges (R8)'!$AB$33&gt;0,'Suffrages (R9)'!X33='Suffrages (R9)'!$AA$33),1,0)</f>
        <v>0</v>
      </c>
      <c r="Y33" s="121">
        <f>IF(AND('Sièges (R8)'!$AB$33&gt;0,'Suffrages (R9)'!Y33='Suffrages (R9)'!$AA$33),1,0)</f>
        <v>0</v>
      </c>
      <c r="Z33" s="121">
        <f>IF(AND('Sièges (R8)'!$AB$33&gt;0,'Suffrages (R9)'!Z33='Suffrages (R9)'!$AA$33),1,0)</f>
        <v>0</v>
      </c>
      <c r="AA33" s="119">
        <f t="shared" si="0"/>
        <v>0</v>
      </c>
      <c r="AB33" s="120">
        <f>'Sièges (R8)'!AB33-AA33</f>
        <v>0</v>
      </c>
    </row>
    <row r="34" spans="1:28" ht="31.5" customHeight="1">
      <c r="A34" s="118" t="s">
        <v>73</v>
      </c>
      <c r="B34" s="121">
        <f>IF(AND('Sièges (R8)'!$AB$34&gt;0,'Suffrages (R9)'!B34='Suffrages (R9)'!$AA$34),1,0)</f>
        <v>0</v>
      </c>
      <c r="C34" s="121">
        <f>IF(AND('Sièges (R8)'!$AB$34&gt;0,'Suffrages (R9)'!C34='Suffrages (R9)'!$AA$34),1,0)</f>
        <v>0</v>
      </c>
      <c r="D34" s="121">
        <f>IF(AND('Sièges (R8)'!$AB$34&gt;0,'Suffrages (R9)'!D34='Suffrages (R9)'!$AA$34),1,0)</f>
        <v>0</v>
      </c>
      <c r="E34" s="121">
        <f>IF(AND('Sièges (R8)'!$AB$34&gt;0,'Suffrages (R9)'!E34='Suffrages (R9)'!$AA$34),1,0)</f>
        <v>0</v>
      </c>
      <c r="F34" s="121">
        <f>IF(AND('Sièges (R8)'!$AB$34&gt;0,'Suffrages (R9)'!F34='Suffrages (R9)'!$AA$34),1,0)</f>
        <v>0</v>
      </c>
      <c r="G34" s="121">
        <f>IF(AND('Sièges (R8)'!$AB$34&gt;0,'Suffrages (R9)'!G34='Suffrages (R9)'!$AA$34),1,0)</f>
        <v>0</v>
      </c>
      <c r="H34" s="121">
        <f>IF(AND('Sièges (R8)'!$AB$34&gt;0,'Suffrages (R9)'!H34='Suffrages (R9)'!$AA$34),1,0)</f>
        <v>0</v>
      </c>
      <c r="I34" s="121">
        <f>IF(AND('Sièges (R8)'!$AB$34&gt;0,'Suffrages (R9)'!I34='Suffrages (R9)'!$AA$34),1,0)</f>
        <v>0</v>
      </c>
      <c r="J34" s="121">
        <f>IF(AND('Sièges (R8)'!$AB$34&gt;0,'Suffrages (R9)'!J34='Suffrages (R9)'!$AA$34),1,0)</f>
        <v>0</v>
      </c>
      <c r="K34" s="121">
        <f>IF(AND('Sièges (R8)'!$AB$34&gt;0,'Suffrages (R9)'!K34='Suffrages (R9)'!$AA$34),1,0)</f>
        <v>0</v>
      </c>
      <c r="L34" s="121">
        <f>IF(AND('Sièges (R8)'!$AB$34&gt;0,'Suffrages (R9)'!L34='Suffrages (R9)'!$AA$34),1,0)</f>
        <v>0</v>
      </c>
      <c r="M34" s="121">
        <f>IF(AND('Sièges (R8)'!$AB$34&gt;0,'Suffrages (R9)'!M34='Suffrages (R9)'!$AA$34),1,0)</f>
        <v>0</v>
      </c>
      <c r="N34" s="121">
        <f>IF(AND('Sièges (R8)'!$AB$34&gt;0,'Suffrages (R9)'!N34='Suffrages (R9)'!$AA$34),1,0)</f>
        <v>0</v>
      </c>
      <c r="O34" s="121">
        <f>IF(AND('Sièges (R8)'!$AB$34&gt;0,'Suffrages (R9)'!O34='Suffrages (R9)'!$AA$34),1,0)</f>
        <v>0</v>
      </c>
      <c r="P34" s="121">
        <f>IF(AND('Sièges (R8)'!$AB$34&gt;0,'Suffrages (R9)'!P34='Suffrages (R9)'!$AA$34),1,0)</f>
        <v>0</v>
      </c>
      <c r="Q34" s="121">
        <f>IF(AND('Sièges (R8)'!$AB$34&gt;0,'Suffrages (R9)'!Q34='Suffrages (R9)'!$AA$34),1,0)</f>
        <v>0</v>
      </c>
      <c r="R34" s="121">
        <f>IF(AND('Sièges (R8)'!$AB$34&gt;0,'Suffrages (R9)'!R34='Suffrages (R9)'!$AA$34),1,0)</f>
        <v>0</v>
      </c>
      <c r="S34" s="121">
        <f>IF(AND('Sièges (R8)'!$AB$34&gt;0,'Suffrages (R9)'!S34='Suffrages (R9)'!$AA$34),1,0)</f>
        <v>0</v>
      </c>
      <c r="T34" s="121">
        <f>IF(AND('Sièges (R8)'!$AB$34&gt;0,'Suffrages (R9)'!T34='Suffrages (R9)'!$AA$34),1,0)</f>
        <v>0</v>
      </c>
      <c r="U34" s="121">
        <f>IF(AND('Sièges (R8)'!$AB$34&gt;0,'Suffrages (R9)'!U34='Suffrages (R9)'!$AA$34),1,0)</f>
        <v>0</v>
      </c>
      <c r="V34" s="121">
        <f>IF(AND('Sièges (R8)'!$AB$34&gt;0,'Suffrages (R9)'!V34='Suffrages (R9)'!$AA$34),1,0)</f>
        <v>0</v>
      </c>
      <c r="W34" s="121">
        <f>IF(AND('Sièges (R8)'!$AB$34&gt;0,'Suffrages (R9)'!W34='Suffrages (R9)'!$AA$34),1,0)</f>
        <v>0</v>
      </c>
      <c r="X34" s="121">
        <f>IF(AND('Sièges (R8)'!$AB$34&gt;0,'Suffrages (R9)'!X34='Suffrages (R9)'!$AA$34),1,0)</f>
        <v>0</v>
      </c>
      <c r="Y34" s="121">
        <f>IF(AND('Sièges (R8)'!$AB$34&gt;0,'Suffrages (R9)'!Y34='Suffrages (R9)'!$AA$34),1,0)</f>
        <v>0</v>
      </c>
      <c r="Z34" s="121">
        <f>IF(AND('Sièges (R8)'!$AB$34&gt;0,'Suffrages (R9)'!Z34='Suffrages (R9)'!$AA$34),1,0)</f>
        <v>0</v>
      </c>
      <c r="AA34" s="119">
        <f t="shared" si="0"/>
        <v>0</v>
      </c>
      <c r="AB34" s="120">
        <f>'Sièges (R8)'!AB34-AA34</f>
        <v>0</v>
      </c>
    </row>
    <row r="35" spans="1:28" ht="18">
      <c r="A35" s="118" t="s">
        <v>17</v>
      </c>
      <c r="B35" s="122">
        <f t="shared" ref="B35:AB35" si="1">SUM(B2:B34)</f>
        <v>0</v>
      </c>
      <c r="C35" s="122">
        <f t="shared" si="1"/>
        <v>0</v>
      </c>
      <c r="D35" s="122">
        <f t="shared" si="1"/>
        <v>0</v>
      </c>
      <c r="E35" s="122">
        <f t="shared" si="1"/>
        <v>0</v>
      </c>
      <c r="F35" s="122">
        <f t="shared" si="1"/>
        <v>0</v>
      </c>
      <c r="G35" s="122">
        <f t="shared" si="1"/>
        <v>0</v>
      </c>
      <c r="H35" s="122">
        <f t="shared" si="1"/>
        <v>0</v>
      </c>
      <c r="I35" s="122">
        <f t="shared" si="1"/>
        <v>0</v>
      </c>
      <c r="J35" s="122">
        <f t="shared" si="1"/>
        <v>0</v>
      </c>
      <c r="K35" s="122">
        <f t="shared" si="1"/>
        <v>0</v>
      </c>
      <c r="L35" s="122">
        <f t="shared" si="1"/>
        <v>0</v>
      </c>
      <c r="M35" s="122">
        <f t="shared" si="1"/>
        <v>0</v>
      </c>
      <c r="N35" s="122">
        <f t="shared" si="1"/>
        <v>0</v>
      </c>
      <c r="O35" s="122">
        <f t="shared" si="1"/>
        <v>0</v>
      </c>
      <c r="P35" s="122">
        <f t="shared" si="1"/>
        <v>0</v>
      </c>
      <c r="Q35" s="122">
        <f t="shared" si="1"/>
        <v>0</v>
      </c>
      <c r="R35" s="122">
        <f t="shared" si="1"/>
        <v>0</v>
      </c>
      <c r="S35" s="122">
        <f t="shared" si="1"/>
        <v>0</v>
      </c>
      <c r="T35" s="122">
        <f t="shared" si="1"/>
        <v>0</v>
      </c>
      <c r="U35" s="122">
        <f t="shared" si="1"/>
        <v>0</v>
      </c>
      <c r="V35" s="122">
        <f t="shared" si="1"/>
        <v>0</v>
      </c>
      <c r="W35" s="122">
        <f t="shared" si="1"/>
        <v>0</v>
      </c>
      <c r="X35" s="122">
        <f t="shared" si="1"/>
        <v>0</v>
      </c>
      <c r="Y35" s="122">
        <f t="shared" si="1"/>
        <v>0</v>
      </c>
      <c r="Z35" s="122">
        <f t="shared" si="1"/>
        <v>0</v>
      </c>
      <c r="AA35" s="122">
        <f t="shared" si="1"/>
        <v>0</v>
      </c>
      <c r="AB35" s="122">
        <f t="shared" si="1"/>
        <v>0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outlinePr summaryBelow="0" summaryRight="0"/>
  </sheetPr>
  <dimension ref="A1:AC36"/>
  <sheetViews>
    <sheetView workbookViewId="0"/>
  </sheetViews>
  <sheetFormatPr baseColWidth="10" defaultColWidth="13.5" defaultRowHeight="15.75" customHeight="1"/>
  <cols>
    <col min="1" max="1" width="31.6640625" customWidth="1"/>
    <col min="2" max="2" width="14.1640625" customWidth="1"/>
    <col min="3" max="4" width="11.83203125" customWidth="1"/>
    <col min="5" max="5" width="14.1640625" customWidth="1"/>
    <col min="6" max="26" width="11.83203125" customWidth="1"/>
    <col min="27" max="27" width="7.5" customWidth="1"/>
    <col min="28" max="28" width="11.83203125" customWidth="1"/>
    <col min="29" max="29" width="15" customWidth="1"/>
  </cols>
  <sheetData>
    <row r="1" spans="1:29" ht="54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50" t="s">
        <v>102</v>
      </c>
      <c r="AB1" s="117" t="s">
        <v>202</v>
      </c>
      <c r="AC1" s="133" t="s">
        <v>211</v>
      </c>
    </row>
    <row r="2" spans="1:29" ht="18">
      <c r="A2" s="118" t="s">
        <v>40</v>
      </c>
      <c r="B2" s="119">
        <f>IF('Sièges (R8)'!B2,0,'Suffrages (R8)'!B2)</f>
        <v>1598</v>
      </c>
      <c r="C2" s="119">
        <f>IF('Sièges (R8)'!C2,0,'Suffrages (R8)'!C2)</f>
        <v>3195</v>
      </c>
      <c r="D2" s="119">
        <f>IF('Sièges (R8)'!D2,0,'Suffrages (R8)'!D2)</f>
        <v>815</v>
      </c>
      <c r="E2" s="119">
        <f>IF('Sièges (R8)'!E2,0,'Suffrages (R8)'!E2)</f>
        <v>356</v>
      </c>
      <c r="F2" s="119">
        <f>IF('Sièges (R8)'!F2,0,'Suffrages (R8)'!F2)</f>
        <v>342</v>
      </c>
      <c r="G2" s="119">
        <f>IF('Sièges (R8)'!G2,0,'Suffrages (R8)'!G2)</f>
        <v>409</v>
      </c>
      <c r="H2" s="119">
        <f>IF('Sièges (R8)'!H2,0,'Suffrages (R8)'!H2)</f>
        <v>1397</v>
      </c>
      <c r="I2" s="119">
        <f>IF('Sièges (R8)'!I2,0,'Suffrages (R8)'!I2)</f>
        <v>0</v>
      </c>
      <c r="J2" s="119">
        <f>IF('Sièges (R8)'!J2,0,'Suffrages (R8)'!J2)</f>
        <v>1651.1111111111095</v>
      </c>
      <c r="K2" s="119">
        <f>IF('Sièges (R8)'!K2,0,'Suffrages (R8)'!K2)</f>
        <v>1011</v>
      </c>
      <c r="L2" s="119">
        <f>IF('Sièges (R8)'!L2,0,'Suffrages (R8)'!L2)</f>
        <v>1209</v>
      </c>
      <c r="M2" s="119">
        <f>IF('Sièges (R8)'!M2,0,'Suffrages (R8)'!M2)</f>
        <v>0</v>
      </c>
      <c r="N2" s="119">
        <f>IF('Sièges (R8)'!N2,0,'Suffrages (R8)'!N2)</f>
        <v>552</v>
      </c>
      <c r="O2" s="119">
        <f>IF('Sièges (R8)'!O2,0,'Suffrages (R8)'!O2)</f>
        <v>585</v>
      </c>
      <c r="P2" s="119">
        <f>IF('Sièges (R8)'!P2,0,'Suffrages (R8)'!P2)</f>
        <v>3106</v>
      </c>
      <c r="Q2" s="119">
        <f>IF('Sièges (R8)'!Q2,0,'Suffrages (R8)'!Q2)</f>
        <v>1284</v>
      </c>
      <c r="R2" s="119">
        <f>IF('Sièges (R8)'!R2,0,'Suffrages (R8)'!R2)</f>
        <v>0</v>
      </c>
      <c r="S2" s="119">
        <f>IF('Sièges (R8)'!S2,0,'Suffrages (R8)'!S2)</f>
        <v>0</v>
      </c>
      <c r="T2" s="119">
        <f>IF('Sièges (R8)'!T2,0,'Suffrages (R8)'!T2)</f>
        <v>0</v>
      </c>
      <c r="U2" s="119">
        <f>IF('Sièges (R8)'!U2,0,'Suffrages (R8)'!U2)</f>
        <v>499.55555555555475</v>
      </c>
      <c r="V2" s="119">
        <f>IF('Sièges (R8)'!V2,0,'Suffrages (R8)'!V2)</f>
        <v>3043</v>
      </c>
      <c r="W2" s="119">
        <f>IF('Sièges (R8)'!W2,0,'Suffrages (R8)'!W2)</f>
        <v>1837</v>
      </c>
      <c r="X2" s="119">
        <f>IF('Sièges (R8)'!X2,0,'Suffrages (R8)'!X2)</f>
        <v>0</v>
      </c>
      <c r="Y2" s="119">
        <f>IF('Sièges (R8)'!Y2,0,'Suffrages (R8)'!Y2)</f>
        <v>0</v>
      </c>
      <c r="Z2" s="119">
        <f>IF('Sièges (R8)'!Z2,0,'Suffrages (R8)'!Z2)</f>
        <v>0</v>
      </c>
      <c r="AA2" s="55">
        <f>'Suffrages par parti et circo'!AD2</f>
        <v>10848</v>
      </c>
      <c r="AB2" s="119">
        <f t="shared" ref="AB2:AB34" si="0">MAX(B2:Z2)</f>
        <v>3195</v>
      </c>
      <c r="AC2" s="134">
        <f t="shared" ref="AC2:AC35" si="1">SUM(B2:AA2)</f>
        <v>33737.666666666664</v>
      </c>
    </row>
    <row r="3" spans="1:29" ht="18">
      <c r="A3" s="118" t="s">
        <v>42</v>
      </c>
      <c r="B3" s="121">
        <f>IF('Sièges (R8)'!B3,0,'Suffrages (R8)'!B3)</f>
        <v>2635</v>
      </c>
      <c r="C3" s="121">
        <f>IF('Sièges (R8)'!C3,0,'Suffrages (R8)'!C3)</f>
        <v>3726</v>
      </c>
      <c r="D3" s="121">
        <f>IF('Sièges (R8)'!D3,0,'Suffrages (R8)'!D3)</f>
        <v>1419</v>
      </c>
      <c r="E3" s="121">
        <f>IF('Sièges (R8)'!E3,0,'Suffrages (R8)'!E3)</f>
        <v>409</v>
      </c>
      <c r="F3" s="121">
        <f>IF('Sièges (R8)'!F3,0,'Suffrages (R8)'!F3)</f>
        <v>735</v>
      </c>
      <c r="G3" s="121">
        <f>IF('Sièges (R8)'!G3,0,'Suffrages (R8)'!G3)</f>
        <v>0</v>
      </c>
      <c r="H3" s="121">
        <f>IF('Sièges (R8)'!H3,0,'Suffrages (R8)'!H3)</f>
        <v>1908</v>
      </c>
      <c r="I3" s="121">
        <f>IF('Sièges (R8)'!I3,0,'Suffrages (R8)'!I3)</f>
        <v>0</v>
      </c>
      <c r="J3" s="121">
        <f>IF('Sièges (R8)'!J3,0,'Suffrages (R8)'!J3)</f>
        <v>2407.125</v>
      </c>
      <c r="K3" s="121">
        <f>IF('Sièges (R8)'!K3,0,'Suffrages (R8)'!K3)</f>
        <v>973</v>
      </c>
      <c r="L3" s="121">
        <f>IF('Sièges (R8)'!L3,0,'Suffrages (R8)'!L3)</f>
        <v>1182</v>
      </c>
      <c r="M3" s="121">
        <f>IF('Sièges (R8)'!M3,0,'Suffrages (R8)'!M3)</f>
        <v>5341</v>
      </c>
      <c r="N3" s="121">
        <f>IF('Sièges (R8)'!N3,0,'Suffrages (R8)'!N3)</f>
        <v>532</v>
      </c>
      <c r="O3" s="121">
        <f>IF('Sièges (R8)'!O3,0,'Suffrages (R8)'!O3)</f>
        <v>1767</v>
      </c>
      <c r="P3" s="121">
        <f>IF('Sièges (R8)'!P3,0,'Suffrages (R8)'!P3)</f>
        <v>1843</v>
      </c>
      <c r="Q3" s="121">
        <f>IF('Sièges (R8)'!Q3,0,'Suffrages (R8)'!Q3)</f>
        <v>1218</v>
      </c>
      <c r="R3" s="121">
        <f>IF('Sièges (R8)'!R3,0,'Suffrages (R8)'!R3)</f>
        <v>5539.125</v>
      </c>
      <c r="S3" s="121">
        <f>IF('Sièges (R8)'!S3,0,'Suffrages (R8)'!S3)</f>
        <v>0</v>
      </c>
      <c r="T3" s="121">
        <f>IF('Sièges (R8)'!T3,0,'Suffrages (R8)'!T3)</f>
        <v>0</v>
      </c>
      <c r="U3" s="121">
        <f>IF('Sièges (R8)'!U3,0,'Suffrages (R8)'!U3)</f>
        <v>0</v>
      </c>
      <c r="V3" s="119">
        <f>IF('Sièges (R8)'!V3,0,'Suffrages (R8)'!V3)</f>
        <v>4377</v>
      </c>
      <c r="W3" s="121">
        <f>IF('Sièges (R8)'!W3,0,'Suffrages (R8)'!W3)</f>
        <v>1365</v>
      </c>
      <c r="X3" s="121">
        <f>IF('Sièges (R8)'!X3,0,'Suffrages (R8)'!X3)</f>
        <v>0</v>
      </c>
      <c r="Y3" s="121">
        <f>IF('Sièges (R8)'!Y3,0,'Suffrages (R8)'!Y3)</f>
        <v>0</v>
      </c>
      <c r="Z3" s="121">
        <f>IF('Sièges (R8)'!Z3,0,'Suffrages (R8)'!Z3)</f>
        <v>0</v>
      </c>
      <c r="AA3" s="55">
        <f>'Suffrages par parti et circo'!AD3</f>
        <v>10551</v>
      </c>
      <c r="AB3" s="119">
        <f t="shared" si="0"/>
        <v>5539.125</v>
      </c>
      <c r="AC3" s="134">
        <f t="shared" si="1"/>
        <v>47927.25</v>
      </c>
    </row>
    <row r="4" spans="1:29" ht="18">
      <c r="A4" s="118" t="s">
        <v>43</v>
      </c>
      <c r="B4" s="121">
        <f>IF('Sièges (R8)'!B4,0,'Suffrages (R8)'!B4)</f>
        <v>4087</v>
      </c>
      <c r="C4" s="121">
        <f>IF('Sièges (R8)'!C4,0,'Suffrages (R8)'!C4)</f>
        <v>3422</v>
      </c>
      <c r="D4" s="121">
        <f>IF('Sièges (R8)'!D4,0,'Suffrages (R8)'!D4)</f>
        <v>824</v>
      </c>
      <c r="E4" s="121">
        <f>IF('Sièges (R8)'!E4,0,'Suffrages (R8)'!E4)</f>
        <v>949</v>
      </c>
      <c r="F4" s="121">
        <f>IF('Sièges (R8)'!F4,0,'Suffrages (R8)'!F4)</f>
        <v>542</v>
      </c>
      <c r="G4" s="121">
        <f>IF('Sièges (R8)'!G4,0,'Suffrages (R8)'!G4)</f>
        <v>468</v>
      </c>
      <c r="H4" s="121">
        <f>IF('Sièges (R8)'!H4,0,'Suffrages (R8)'!H4)</f>
        <v>1988</v>
      </c>
      <c r="I4" s="121">
        <f>IF('Sièges (R8)'!I4,0,'Suffrages (R8)'!I4)</f>
        <v>0</v>
      </c>
      <c r="J4" s="121">
        <f>IF('Sièges (R8)'!J4,0,'Suffrages (R8)'!J4)</f>
        <v>0</v>
      </c>
      <c r="K4" s="121">
        <f>IF('Sièges (R8)'!K4,0,'Suffrages (R8)'!K4)</f>
        <v>1415</v>
      </c>
      <c r="L4" s="121">
        <f>IF('Sièges (R8)'!L4,0,'Suffrages (R8)'!L4)</f>
        <v>1239</v>
      </c>
      <c r="M4" s="121">
        <f>IF('Sièges (R8)'!M4,0,'Suffrages (R8)'!M4)</f>
        <v>0</v>
      </c>
      <c r="N4" s="121">
        <f>IF('Sièges (R8)'!N4,0,'Suffrages (R8)'!N4)</f>
        <v>583</v>
      </c>
      <c r="O4" s="121">
        <f>IF('Sièges (R8)'!O4,0,'Suffrages (R8)'!O4)</f>
        <v>1021</v>
      </c>
      <c r="P4" s="121">
        <f>IF('Sièges (R8)'!P4,0,'Suffrages (R8)'!P4)</f>
        <v>3866</v>
      </c>
      <c r="Q4" s="121">
        <f>IF('Sièges (R8)'!Q4,0,'Suffrages (R8)'!Q4)</f>
        <v>2526</v>
      </c>
      <c r="R4" s="121">
        <f>IF('Sièges (R8)'!R4,0,'Suffrages (R8)'!R4)</f>
        <v>0</v>
      </c>
      <c r="S4" s="121">
        <f>IF('Sièges (R8)'!S4,0,'Suffrages (R8)'!S4)</f>
        <v>0</v>
      </c>
      <c r="T4" s="121">
        <f>IF('Sièges (R8)'!T4,0,'Suffrages (R8)'!T4)</f>
        <v>6110</v>
      </c>
      <c r="U4" s="121">
        <f>IF('Sièges (R8)'!U4,0,'Suffrages (R8)'!U4)</f>
        <v>0</v>
      </c>
      <c r="V4" s="119">
        <f>IF('Sièges (R8)'!V4,0,'Suffrages (R8)'!V4)</f>
        <v>4376</v>
      </c>
      <c r="W4" s="121">
        <f>IF('Sièges (R8)'!W4,0,'Suffrages (R8)'!W4)</f>
        <v>911</v>
      </c>
      <c r="X4" s="121">
        <f>IF('Sièges (R8)'!X4,0,'Suffrages (R8)'!X4)</f>
        <v>0</v>
      </c>
      <c r="Y4" s="121">
        <f>IF('Sièges (R8)'!Y4,0,'Suffrages (R8)'!Y4)</f>
        <v>0</v>
      </c>
      <c r="Z4" s="121">
        <f>IF('Sièges (R8)'!Z4,0,'Suffrages (R8)'!Z4)</f>
        <v>0</v>
      </c>
      <c r="AA4" s="55">
        <f>'Suffrages par parti et circo'!AD4</f>
        <v>12020</v>
      </c>
      <c r="AB4" s="119">
        <f t="shared" si="0"/>
        <v>6110</v>
      </c>
      <c r="AC4" s="134">
        <f t="shared" si="1"/>
        <v>46347</v>
      </c>
    </row>
    <row r="5" spans="1:29" ht="18">
      <c r="A5" s="118" t="s">
        <v>44</v>
      </c>
      <c r="B5" s="121">
        <f>IF('Sièges (R8)'!B5,0,'Suffrages (R8)'!B5)</f>
        <v>1128</v>
      </c>
      <c r="C5" s="121">
        <f>IF('Sièges (R8)'!C5,0,'Suffrages (R8)'!C5)</f>
        <v>1335</v>
      </c>
      <c r="D5" s="121">
        <f>IF('Sièges (R8)'!D5,0,'Suffrages (R8)'!D5)</f>
        <v>581</v>
      </c>
      <c r="E5" s="121">
        <f>IF('Sièges (R8)'!E5,0,'Suffrages (R8)'!E5)</f>
        <v>294</v>
      </c>
      <c r="F5" s="121">
        <f>IF('Sièges (R8)'!F5,0,'Suffrages (R8)'!F5)</f>
        <v>223</v>
      </c>
      <c r="G5" s="121">
        <f>IF('Sièges (R8)'!G5,0,'Suffrages (R8)'!G5)</f>
        <v>353</v>
      </c>
      <c r="H5" s="121">
        <f>IF('Sièges (R8)'!H5,0,'Suffrages (R8)'!H5)</f>
        <v>1187</v>
      </c>
      <c r="I5" s="121">
        <f>IF('Sièges (R8)'!I5,0,'Suffrages (R8)'!I5)</f>
        <v>0</v>
      </c>
      <c r="J5" s="121">
        <f>IF('Sièges (R8)'!J5,0,'Suffrages (R8)'!J5)</f>
        <v>0</v>
      </c>
      <c r="K5" s="121">
        <f>IF('Sièges (R8)'!K5,0,'Suffrages (R8)'!K5)</f>
        <v>855</v>
      </c>
      <c r="L5" s="121">
        <f>IF('Sièges (R8)'!L5,0,'Suffrages (R8)'!L5)</f>
        <v>664</v>
      </c>
      <c r="M5" s="121">
        <f>IF('Sièges (R8)'!M5,0,'Suffrages (R8)'!M5)</f>
        <v>0</v>
      </c>
      <c r="N5" s="121">
        <f>IF('Sièges (R8)'!N5,0,'Suffrages (R8)'!N5)</f>
        <v>312</v>
      </c>
      <c r="O5" s="121">
        <f>IF('Sièges (R8)'!O5,0,'Suffrages (R8)'!O5)</f>
        <v>877</v>
      </c>
      <c r="P5" s="121">
        <f>IF('Sièges (R8)'!P5,0,'Suffrages (R8)'!P5)</f>
        <v>0</v>
      </c>
      <c r="Q5" s="121">
        <f>IF('Sièges (R8)'!Q5,0,'Suffrages (R8)'!Q5)</f>
        <v>1500</v>
      </c>
      <c r="R5" s="121">
        <f>IF('Sièges (R8)'!R5,0,'Suffrages (R8)'!R5)</f>
        <v>3711</v>
      </c>
      <c r="S5" s="121">
        <f>IF('Sièges (R8)'!S5,0,'Suffrages (R8)'!S5)</f>
        <v>2398.1428571428569</v>
      </c>
      <c r="T5" s="121">
        <f>IF('Sièges (R8)'!T5,0,'Suffrages (R8)'!T5)</f>
        <v>2678</v>
      </c>
      <c r="U5" s="121">
        <f>IF('Sièges (R8)'!U5,0,'Suffrages (R8)'!U5)</f>
        <v>0</v>
      </c>
      <c r="V5" s="119">
        <f>IF('Sièges (R8)'!V5,0,'Suffrages (R8)'!V5)</f>
        <v>3058</v>
      </c>
      <c r="W5" s="121">
        <f>IF('Sièges (R8)'!W5,0,'Suffrages (R8)'!W5)</f>
        <v>913</v>
      </c>
      <c r="X5" s="121">
        <f>IF('Sièges (R8)'!X5,0,'Suffrages (R8)'!X5)</f>
        <v>0</v>
      </c>
      <c r="Y5" s="121">
        <f>IF('Sièges (R8)'!Y5,0,'Suffrages (R8)'!Y5)</f>
        <v>0</v>
      </c>
      <c r="Z5" s="121">
        <f>IF('Sièges (R8)'!Z5,0,'Suffrages (R8)'!Z5)</f>
        <v>0</v>
      </c>
      <c r="AA5" s="55">
        <f>'Suffrages par parti et circo'!AD5</f>
        <v>14586</v>
      </c>
      <c r="AB5" s="119">
        <f t="shared" si="0"/>
        <v>3711</v>
      </c>
      <c r="AC5" s="134">
        <f t="shared" si="1"/>
        <v>36653.142857142855</v>
      </c>
    </row>
    <row r="6" spans="1:29" ht="18">
      <c r="A6" s="118" t="s">
        <v>45</v>
      </c>
      <c r="B6" s="121">
        <f>IF('Sièges (R8)'!B6,0,'Suffrages (R8)'!B6)</f>
        <v>2417</v>
      </c>
      <c r="C6" s="121">
        <f>IF('Sièges (R8)'!C6,0,'Suffrages (R8)'!C6)</f>
        <v>2773</v>
      </c>
      <c r="D6" s="121">
        <f>IF('Sièges (R8)'!D6,0,'Suffrages (R8)'!D6)</f>
        <v>682</v>
      </c>
      <c r="E6" s="121">
        <f>IF('Sièges (R8)'!E6,0,'Suffrages (R8)'!E6)</f>
        <v>637</v>
      </c>
      <c r="F6" s="121">
        <f>IF('Sièges (R8)'!F6,0,'Suffrages (R8)'!F6)</f>
        <v>723</v>
      </c>
      <c r="G6" s="121">
        <f>IF('Sièges (R8)'!G6,0,'Suffrages (R8)'!G6)</f>
        <v>532</v>
      </c>
      <c r="H6" s="121">
        <f>IF('Sièges (R8)'!H6,0,'Suffrages (R8)'!H6)</f>
        <v>2608</v>
      </c>
      <c r="I6" s="121">
        <f>IF('Sièges (R8)'!I6,0,'Suffrages (R8)'!I6)</f>
        <v>0</v>
      </c>
      <c r="J6" s="121">
        <f>IF('Sièges (R8)'!J6,0,'Suffrages (R8)'!J6)</f>
        <v>0</v>
      </c>
      <c r="K6" s="121">
        <f>IF('Sièges (R8)'!K6,0,'Suffrages (R8)'!K6)</f>
        <v>1569</v>
      </c>
      <c r="L6" s="121">
        <f>IF('Sièges (R8)'!L6,0,'Suffrages (R8)'!L6)</f>
        <v>1943</v>
      </c>
      <c r="M6" s="121">
        <f>IF('Sièges (R8)'!M6,0,'Suffrages (R8)'!M6)</f>
        <v>0</v>
      </c>
      <c r="N6" s="121">
        <f>IF('Sièges (R8)'!N6,0,'Suffrages (R8)'!N6)</f>
        <v>645</v>
      </c>
      <c r="O6" s="121">
        <f>IF('Sièges (R8)'!O6,0,'Suffrages (R8)'!O6)</f>
        <v>1725</v>
      </c>
      <c r="P6" s="121">
        <f>IF('Sièges (R8)'!P6,0,'Suffrages (R8)'!P6)</f>
        <v>4576</v>
      </c>
      <c r="Q6" s="121">
        <f>IF('Sièges (R8)'!Q6,0,'Suffrages (R8)'!Q6)</f>
        <v>881</v>
      </c>
      <c r="R6" s="121">
        <f>IF('Sièges (R8)'!R6,0,'Suffrages (R8)'!R6)</f>
        <v>0</v>
      </c>
      <c r="S6" s="121">
        <f>IF('Sièges (R8)'!S6,0,'Suffrages (R8)'!S6)</f>
        <v>0</v>
      </c>
      <c r="T6" s="121">
        <f>IF('Sièges (R8)'!T6,0,'Suffrages (R8)'!T6)</f>
        <v>0</v>
      </c>
      <c r="U6" s="121">
        <f>IF('Sièges (R8)'!U6,0,'Suffrages (R8)'!U6)</f>
        <v>763.79999999999927</v>
      </c>
      <c r="V6" s="119">
        <f>IF('Sièges (R8)'!V6,0,'Suffrages (R8)'!V6)</f>
        <v>0</v>
      </c>
      <c r="W6" s="121">
        <f>IF('Sièges (R8)'!W6,0,'Suffrages (R8)'!W6)</f>
        <v>747</v>
      </c>
      <c r="X6" s="121">
        <f>IF('Sièges (R8)'!X6,0,'Suffrages (R8)'!X6)</f>
        <v>0</v>
      </c>
      <c r="Y6" s="121">
        <f>IF('Sièges (R8)'!Y6,0,'Suffrages (R8)'!Y6)</f>
        <v>0</v>
      </c>
      <c r="Z6" s="121">
        <f>IF('Sièges (R8)'!Z6,0,'Suffrages (R8)'!Z6)</f>
        <v>0</v>
      </c>
      <c r="AA6" s="55">
        <f>'Suffrages par parti et circo'!AD6</f>
        <v>27294</v>
      </c>
      <c r="AB6" s="119">
        <f t="shared" si="0"/>
        <v>4576</v>
      </c>
      <c r="AC6" s="134">
        <f t="shared" si="1"/>
        <v>50515.8</v>
      </c>
    </row>
    <row r="7" spans="1:29" ht="18">
      <c r="A7" s="118" t="s">
        <v>46</v>
      </c>
      <c r="B7" s="121">
        <f>IF('Sièges (R8)'!B7,0,'Suffrages (R8)'!B7)</f>
        <v>404</v>
      </c>
      <c r="C7" s="121">
        <f>IF('Sièges (R8)'!C7,0,'Suffrages (R8)'!C7)</f>
        <v>969</v>
      </c>
      <c r="D7" s="121">
        <f>IF('Sièges (R8)'!D7,0,'Suffrages (R8)'!D7)</f>
        <v>699</v>
      </c>
      <c r="E7" s="121">
        <f>IF('Sièges (R8)'!E7,0,'Suffrages (R8)'!E7)</f>
        <v>1422</v>
      </c>
      <c r="F7" s="121">
        <f>IF('Sièges (R8)'!F7,0,'Suffrages (R8)'!F7)</f>
        <v>83</v>
      </c>
      <c r="G7" s="121">
        <f>IF('Sièges (R8)'!G7,0,'Suffrages (R8)'!G7)</f>
        <v>750</v>
      </c>
      <c r="H7" s="121">
        <f>IF('Sièges (R8)'!H7,0,'Suffrages (R8)'!H7)</f>
        <v>816</v>
      </c>
      <c r="I7" s="121">
        <f>IF('Sièges (R8)'!I7,0,'Suffrages (R8)'!I7)</f>
        <v>600</v>
      </c>
      <c r="J7" s="121">
        <f>IF('Sièges (R8)'!J7,0,'Suffrages (R8)'!J7)</f>
        <v>0</v>
      </c>
      <c r="K7" s="121">
        <f>IF('Sièges (R8)'!K7,0,'Suffrages (R8)'!K7)</f>
        <v>335</v>
      </c>
      <c r="L7" s="121">
        <f>IF('Sièges (R8)'!L7,0,'Suffrages (R8)'!L7)</f>
        <v>351</v>
      </c>
      <c r="M7" s="121">
        <f>IF('Sièges (R8)'!M7,0,'Suffrages (R8)'!M7)</f>
        <v>1446</v>
      </c>
      <c r="N7" s="121">
        <f>IF('Sièges (R8)'!N7,0,'Suffrages (R8)'!N7)</f>
        <v>382</v>
      </c>
      <c r="O7" s="121">
        <f>IF('Sièges (R8)'!O7,0,'Suffrages (R8)'!O7)</f>
        <v>1144</v>
      </c>
      <c r="P7" s="121">
        <f>IF('Sièges (R8)'!P7,0,'Suffrages (R8)'!P7)</f>
        <v>991</v>
      </c>
      <c r="Q7" s="121">
        <f>IF('Sièges (R8)'!Q7,0,'Suffrages (R8)'!Q7)</f>
        <v>0</v>
      </c>
      <c r="R7" s="121">
        <f>IF('Sièges (R8)'!R7,0,'Suffrages (R8)'!R7)</f>
        <v>0</v>
      </c>
      <c r="S7" s="121">
        <f>IF('Sièges (R8)'!S7,0,'Suffrages (R8)'!S7)</f>
        <v>0</v>
      </c>
      <c r="T7" s="121">
        <f>IF('Sièges (R8)'!T7,0,'Suffrages (R8)'!T7)</f>
        <v>1641</v>
      </c>
      <c r="U7" s="121">
        <f>IF('Sièges (R8)'!U7,0,'Suffrages (R8)'!U7)</f>
        <v>1459</v>
      </c>
      <c r="V7" s="119">
        <f>IF('Sièges (R8)'!V7,0,'Suffrages (R8)'!V7)</f>
        <v>0</v>
      </c>
      <c r="W7" s="121">
        <f>IF('Sièges (R8)'!W7,0,'Suffrages (R8)'!W7)</f>
        <v>938</v>
      </c>
      <c r="X7" s="121">
        <f>IF('Sièges (R8)'!X7,0,'Suffrages (R8)'!X7)</f>
        <v>0</v>
      </c>
      <c r="Y7" s="121">
        <f>IF('Sièges (R8)'!Y7,0,'Suffrages (R8)'!Y7)</f>
        <v>0</v>
      </c>
      <c r="Z7" s="121">
        <f>IF('Sièges (R8)'!Z7,0,'Suffrages (R8)'!Z7)</f>
        <v>1336</v>
      </c>
      <c r="AA7" s="55">
        <f>'Suffrages par parti et circo'!AD7</f>
        <v>15411</v>
      </c>
      <c r="AB7" s="119">
        <f t="shared" si="0"/>
        <v>1641</v>
      </c>
      <c r="AC7" s="134">
        <f t="shared" si="1"/>
        <v>31177</v>
      </c>
    </row>
    <row r="8" spans="1:29" ht="18">
      <c r="A8" s="118" t="s">
        <v>47</v>
      </c>
      <c r="B8" s="121">
        <f>IF('Sièges (R8)'!B8,0,'Suffrages (R8)'!B8)</f>
        <v>171</v>
      </c>
      <c r="C8" s="121">
        <f>IF('Sièges (R8)'!C8,0,'Suffrages (R8)'!C8)</f>
        <v>1022</v>
      </c>
      <c r="D8" s="121">
        <f>IF('Sièges (R8)'!D8,0,'Suffrages (R8)'!D8)</f>
        <v>312</v>
      </c>
      <c r="E8" s="121">
        <f>IF('Sièges (R8)'!E8,0,'Suffrages (R8)'!E8)</f>
        <v>485</v>
      </c>
      <c r="F8" s="121">
        <f>IF('Sièges (R8)'!F8,0,'Suffrages (R8)'!F8)</f>
        <v>344</v>
      </c>
      <c r="G8" s="121">
        <f>IF('Sièges (R8)'!G8,0,'Suffrages (R8)'!G8)</f>
        <v>1209</v>
      </c>
      <c r="H8" s="121">
        <f>IF('Sièges (R8)'!H8,0,'Suffrages (R8)'!H8)</f>
        <v>725</v>
      </c>
      <c r="I8" s="121">
        <f>IF('Sièges (R8)'!I8,0,'Suffrages (R8)'!I8)</f>
        <v>0</v>
      </c>
      <c r="J8" s="121">
        <f>IF('Sièges (R8)'!J8,0,'Suffrages (R8)'!J8)</f>
        <v>2171.375</v>
      </c>
      <c r="K8" s="121">
        <f>IF('Sièges (R8)'!K8,0,'Suffrages (R8)'!K8)</f>
        <v>597</v>
      </c>
      <c r="L8" s="121">
        <f>IF('Sièges (R8)'!L8,0,'Suffrages (R8)'!L8)</f>
        <v>0</v>
      </c>
      <c r="M8" s="121">
        <f>IF('Sièges (R8)'!M8,0,'Suffrages (R8)'!M8)</f>
        <v>0</v>
      </c>
      <c r="N8" s="121">
        <f>IF('Sièges (R8)'!N8,0,'Suffrages (R8)'!N8)</f>
        <v>179</v>
      </c>
      <c r="O8" s="121">
        <f>IF('Sièges (R8)'!O8,0,'Suffrages (R8)'!O8)</f>
        <v>924</v>
      </c>
      <c r="P8" s="121">
        <f>IF('Sièges (R8)'!P8,0,'Suffrages (R8)'!P8)</f>
        <v>0</v>
      </c>
      <c r="Q8" s="121">
        <f>IF('Sièges (R8)'!Q8,0,'Suffrages (R8)'!Q8)</f>
        <v>663</v>
      </c>
      <c r="R8" s="121">
        <f>IF('Sièges (R8)'!R8,0,'Suffrages (R8)'!R8)</f>
        <v>1714</v>
      </c>
      <c r="S8" s="121">
        <f>IF('Sièges (R8)'!S8,0,'Suffrages (R8)'!S8)</f>
        <v>0</v>
      </c>
      <c r="T8" s="121">
        <f>IF('Sièges (R8)'!T8,0,'Suffrages (R8)'!T8)</f>
        <v>0</v>
      </c>
      <c r="U8" s="121">
        <f>IF('Sièges (R8)'!U8,0,'Suffrages (R8)'!U8)</f>
        <v>1209</v>
      </c>
      <c r="V8" s="119">
        <f>IF('Sièges (R8)'!V8,0,'Suffrages (R8)'!V8)</f>
        <v>0</v>
      </c>
      <c r="W8" s="121">
        <f>IF('Sièges (R8)'!W8,0,'Suffrages (R8)'!W8)</f>
        <v>434</v>
      </c>
      <c r="X8" s="121">
        <f>IF('Sièges (R8)'!X8,0,'Suffrages (R8)'!X8)</f>
        <v>0</v>
      </c>
      <c r="Y8" s="121">
        <f>IF('Sièges (R8)'!Y8,0,'Suffrages (R8)'!Y8)</f>
        <v>0</v>
      </c>
      <c r="Z8" s="121">
        <f>IF('Sièges (R8)'!Z8,0,'Suffrages (R8)'!Z8)</f>
        <v>0</v>
      </c>
      <c r="AA8" s="55">
        <f>'Suffrages par parti et circo'!AD8</f>
        <v>19000</v>
      </c>
      <c r="AB8" s="119">
        <f t="shared" si="0"/>
        <v>2171.375</v>
      </c>
      <c r="AC8" s="134">
        <f t="shared" si="1"/>
        <v>31159.375</v>
      </c>
    </row>
    <row r="9" spans="1:29" ht="18">
      <c r="A9" s="118" t="s">
        <v>48</v>
      </c>
      <c r="B9" s="121">
        <f>IF('Sièges (R8)'!B9,0,'Suffrages (R8)'!B9)</f>
        <v>355</v>
      </c>
      <c r="C9" s="121">
        <f>IF('Sièges (R8)'!C9,0,'Suffrages (R8)'!C9)</f>
        <v>562</v>
      </c>
      <c r="D9" s="121">
        <f>IF('Sièges (R8)'!D9,0,'Suffrages (R8)'!D9)</f>
        <v>1230</v>
      </c>
      <c r="E9" s="121">
        <f>IF('Sièges (R8)'!E9,0,'Suffrages (R8)'!E9)</f>
        <v>494</v>
      </c>
      <c r="F9" s="121">
        <f>IF('Sièges (R8)'!F9,0,'Suffrages (R8)'!F9)</f>
        <v>398</v>
      </c>
      <c r="G9" s="121">
        <f>IF('Sièges (R8)'!G9,0,'Suffrages (R8)'!G9)</f>
        <v>907</v>
      </c>
      <c r="H9" s="121">
        <f>IF('Sièges (R8)'!H9,0,'Suffrages (R8)'!H9)</f>
        <v>250</v>
      </c>
      <c r="I9" s="121">
        <f>IF('Sièges (R8)'!I9,0,'Suffrages (R8)'!I9)</f>
        <v>1122</v>
      </c>
      <c r="J9" s="121">
        <f>IF('Sièges (R8)'!J9,0,'Suffrages (R8)'!J9)</f>
        <v>0</v>
      </c>
      <c r="K9" s="121">
        <f>IF('Sièges (R8)'!K9,0,'Suffrages (R8)'!K9)</f>
        <v>962</v>
      </c>
      <c r="L9" s="121">
        <f>IF('Sièges (R8)'!L9,0,'Suffrages (R8)'!L9)</f>
        <v>1014</v>
      </c>
      <c r="M9" s="121">
        <f>IF('Sièges (R8)'!M9,0,'Suffrages (R8)'!M9)</f>
        <v>0</v>
      </c>
      <c r="N9" s="121">
        <f>IF('Sièges (R8)'!N9,0,'Suffrages (R8)'!N9)</f>
        <v>303</v>
      </c>
      <c r="O9" s="121">
        <f>IF('Sièges (R8)'!O9,0,'Suffrages (R8)'!O9)</f>
        <v>0</v>
      </c>
      <c r="P9" s="121">
        <f>IF('Sièges (R8)'!P9,0,'Suffrages (R8)'!P9)</f>
        <v>0</v>
      </c>
      <c r="Q9" s="121">
        <f>IF('Sièges (R8)'!Q9,0,'Suffrages (R8)'!Q9)</f>
        <v>469</v>
      </c>
      <c r="R9" s="121">
        <f>IF('Sièges (R8)'!R9,0,'Suffrages (R8)'!R9)</f>
        <v>1324</v>
      </c>
      <c r="S9" s="121">
        <f>IF('Sièges (R8)'!S9,0,'Suffrages (R8)'!S9)</f>
        <v>0</v>
      </c>
      <c r="T9" s="121">
        <f>IF('Sièges (R8)'!T9,0,'Suffrages (R8)'!T9)</f>
        <v>1006</v>
      </c>
      <c r="U9" s="121">
        <f>IF('Sièges (R8)'!U9,0,'Suffrages (R8)'!U9)</f>
        <v>0</v>
      </c>
      <c r="V9" s="119">
        <f>IF('Sièges (R8)'!V9,0,'Suffrages (R8)'!V9)</f>
        <v>1499</v>
      </c>
      <c r="W9" s="121">
        <f>IF('Sièges (R8)'!W9,0,'Suffrages (R8)'!W9)</f>
        <v>408</v>
      </c>
      <c r="X9" s="121">
        <f>IF('Sièges (R8)'!X9,0,'Suffrages (R8)'!X9)</f>
        <v>206</v>
      </c>
      <c r="Y9" s="121">
        <f>IF('Sièges (R8)'!Y9,0,'Suffrages (R8)'!Y9)</f>
        <v>1463</v>
      </c>
      <c r="Z9" s="121">
        <f>IF('Sièges (R8)'!Z9,0,'Suffrages (R8)'!Z9)</f>
        <v>0</v>
      </c>
      <c r="AA9" s="55">
        <f>'Suffrages par parti et circo'!AD9</f>
        <v>14831</v>
      </c>
      <c r="AB9" s="119">
        <f t="shared" si="0"/>
        <v>1499</v>
      </c>
      <c r="AC9" s="134">
        <f t="shared" si="1"/>
        <v>28803</v>
      </c>
    </row>
    <row r="10" spans="1:29" ht="18">
      <c r="A10" s="118" t="s">
        <v>200</v>
      </c>
      <c r="B10" s="121">
        <f>IF('Sièges (R8)'!B10,0,'Suffrages (R8)'!B10)</f>
        <v>638</v>
      </c>
      <c r="C10" s="121">
        <f>IF('Sièges (R8)'!C10,0,'Suffrages (R8)'!C10)</f>
        <v>339</v>
      </c>
      <c r="D10" s="121">
        <f>IF('Sièges (R8)'!D10,0,'Suffrages (R8)'!D10)</f>
        <v>376</v>
      </c>
      <c r="E10" s="121">
        <f>IF('Sièges (R8)'!E10,0,'Suffrages (R8)'!E10)</f>
        <v>494</v>
      </c>
      <c r="F10" s="121">
        <f>IF('Sièges (R8)'!F10,0,'Suffrages (R8)'!F10)</f>
        <v>219</v>
      </c>
      <c r="G10" s="121">
        <f>IF('Sièges (R8)'!G10,0,'Suffrages (R8)'!G10)</f>
        <v>478</v>
      </c>
      <c r="H10" s="121">
        <f>IF('Sièges (R8)'!H10,0,'Suffrages (R8)'!H10)</f>
        <v>1369</v>
      </c>
      <c r="I10" s="121">
        <f>IF('Sièges (R8)'!I10,0,'Suffrages (R8)'!I10)</f>
        <v>1307</v>
      </c>
      <c r="J10" s="121">
        <f>IF('Sièges (R8)'!J10,0,'Suffrages (R8)'!J10)</f>
        <v>0</v>
      </c>
      <c r="K10" s="121">
        <f>IF('Sièges (R8)'!K10,0,'Suffrages (R8)'!K10)</f>
        <v>1408</v>
      </c>
      <c r="L10" s="121">
        <f>IF('Sièges (R8)'!L10,0,'Suffrages (R8)'!L10)</f>
        <v>389</v>
      </c>
      <c r="M10" s="121">
        <f>IF('Sièges (R8)'!M10,0,'Suffrages (R8)'!M10)</f>
        <v>0</v>
      </c>
      <c r="N10" s="121">
        <f>IF('Sièges (R8)'!N10,0,'Suffrages (R8)'!N10)</f>
        <v>152</v>
      </c>
      <c r="O10" s="121">
        <f>IF('Sièges (R8)'!O10,0,'Suffrages (R8)'!O10)</f>
        <v>0</v>
      </c>
      <c r="P10" s="121">
        <f>IF('Sièges (R8)'!P10,0,'Suffrages (R8)'!P10)</f>
        <v>1645</v>
      </c>
      <c r="Q10" s="121">
        <f>IF('Sièges (R8)'!Q10,0,'Suffrages (R8)'!Q10)</f>
        <v>660</v>
      </c>
      <c r="R10" s="121">
        <f>IF('Sièges (R8)'!R10,0,'Suffrages (R8)'!R10)</f>
        <v>0</v>
      </c>
      <c r="S10" s="121">
        <f>IF('Sièges (R8)'!S10,0,'Suffrages (R8)'!S10)</f>
        <v>0</v>
      </c>
      <c r="T10" s="121">
        <f>IF('Sièges (R8)'!T10,0,'Suffrages (R8)'!T10)</f>
        <v>0</v>
      </c>
      <c r="U10" s="121">
        <f>IF('Sièges (R8)'!U10,0,'Suffrages (R8)'!U10)</f>
        <v>1117</v>
      </c>
      <c r="V10" s="119">
        <f>IF('Sièges (R8)'!V10,0,'Suffrages (R8)'!V10)</f>
        <v>575</v>
      </c>
      <c r="W10" s="121">
        <f>IF('Sièges (R8)'!W10,0,'Suffrages (R8)'!W10)</f>
        <v>620</v>
      </c>
      <c r="X10" s="121">
        <f>IF('Sièges (R8)'!X10,0,'Suffrages (R8)'!X10)</f>
        <v>0</v>
      </c>
      <c r="Y10" s="121">
        <f>IF('Sièges (R8)'!Y10,0,'Suffrages (R8)'!Y10)</f>
        <v>0</v>
      </c>
      <c r="Z10" s="121">
        <f>IF('Sièges (R8)'!Z10,0,'Suffrages (R8)'!Z10)</f>
        <v>0</v>
      </c>
      <c r="AA10" s="55">
        <f>'Suffrages par parti et circo'!AD10</f>
        <v>16833</v>
      </c>
      <c r="AB10" s="119">
        <f t="shared" si="0"/>
        <v>1645</v>
      </c>
      <c r="AC10" s="134">
        <f t="shared" si="1"/>
        <v>28619</v>
      </c>
    </row>
    <row r="11" spans="1:29" ht="18">
      <c r="A11" s="118" t="s">
        <v>50</v>
      </c>
      <c r="B11" s="121">
        <f>IF('Sièges (R8)'!B11,0,'Suffrages (R8)'!B11)</f>
        <v>3488</v>
      </c>
      <c r="C11" s="121">
        <f>IF('Sièges (R8)'!C11,0,'Suffrages (R8)'!C11)</f>
        <v>0</v>
      </c>
      <c r="D11" s="121">
        <f>IF('Sièges (R8)'!D11,0,'Suffrages (R8)'!D11)</f>
        <v>665</v>
      </c>
      <c r="E11" s="121">
        <f>IF('Sièges (R8)'!E11,0,'Suffrages (R8)'!E11)</f>
        <v>2070</v>
      </c>
      <c r="F11" s="121">
        <f>IF('Sièges (R8)'!F11,0,'Suffrages (R8)'!F11)</f>
        <v>519</v>
      </c>
      <c r="G11" s="121">
        <f>IF('Sièges (R8)'!G11,0,'Suffrages (R8)'!G11)</f>
        <v>1102</v>
      </c>
      <c r="H11" s="121">
        <f>IF('Sièges (R8)'!H11,0,'Suffrages (R8)'!H11)</f>
        <v>1910</v>
      </c>
      <c r="I11" s="121">
        <f>IF('Sièges (R8)'!I11,0,'Suffrages (R8)'!I11)</f>
        <v>0</v>
      </c>
      <c r="J11" s="121">
        <f>IF('Sièges (R8)'!J11,0,'Suffrages (R8)'!J11)</f>
        <v>0</v>
      </c>
      <c r="K11" s="121">
        <f>IF('Sièges (R8)'!K11,0,'Suffrages (R8)'!K11)</f>
        <v>1476</v>
      </c>
      <c r="L11" s="121">
        <f>IF('Sièges (R8)'!L11,0,'Suffrages (R8)'!L11)</f>
        <v>448</v>
      </c>
      <c r="M11" s="121">
        <f>IF('Sièges (R8)'!M11,0,'Suffrages (R8)'!M11)</f>
        <v>1711</v>
      </c>
      <c r="N11" s="121">
        <f>IF('Sièges (R8)'!N11,0,'Suffrages (R8)'!N11)</f>
        <v>913</v>
      </c>
      <c r="O11" s="121">
        <f>IF('Sièges (R8)'!O11,0,'Suffrages (R8)'!O11)</f>
        <v>1247</v>
      </c>
      <c r="P11" s="121">
        <f>IF('Sièges (R8)'!P11,0,'Suffrages (R8)'!P11)</f>
        <v>2714</v>
      </c>
      <c r="Q11" s="121">
        <f>IF('Sièges (R8)'!Q11,0,'Suffrages (R8)'!Q11)</f>
        <v>2320</v>
      </c>
      <c r="R11" s="121">
        <f>IF('Sièges (R8)'!R11,0,'Suffrages (R8)'!R11)</f>
        <v>0</v>
      </c>
      <c r="S11" s="121">
        <f>IF('Sièges (R8)'!S11,0,'Suffrages (R8)'!S11)</f>
        <v>3424</v>
      </c>
      <c r="T11" s="121">
        <f>IF('Sièges (R8)'!T11,0,'Suffrages (R8)'!T11)</f>
        <v>0</v>
      </c>
      <c r="U11" s="121">
        <f>IF('Sièges (R8)'!U11,0,'Suffrages (R8)'!U11)</f>
        <v>0</v>
      </c>
      <c r="V11" s="119">
        <f>IF('Sièges (R8)'!V11,0,'Suffrages (R8)'!V11)</f>
        <v>3598</v>
      </c>
      <c r="W11" s="121">
        <f>IF('Sièges (R8)'!W11,0,'Suffrages (R8)'!W11)</f>
        <v>745</v>
      </c>
      <c r="X11" s="121">
        <f>IF('Sièges (R8)'!X11,0,'Suffrages (R8)'!X11)</f>
        <v>0</v>
      </c>
      <c r="Y11" s="121">
        <f>IF('Sièges (R8)'!Y11,0,'Suffrages (R8)'!Y11)</f>
        <v>2095</v>
      </c>
      <c r="Z11" s="121">
        <f>IF('Sièges (R8)'!Z11,0,'Suffrages (R8)'!Z11)</f>
        <v>0</v>
      </c>
      <c r="AA11" s="55">
        <f>'Suffrages par parti et circo'!AD11</f>
        <v>14458</v>
      </c>
      <c r="AB11" s="119">
        <f t="shared" si="0"/>
        <v>3598</v>
      </c>
      <c r="AC11" s="134">
        <f t="shared" si="1"/>
        <v>44903</v>
      </c>
    </row>
    <row r="12" spans="1:29" ht="18">
      <c r="A12" s="118" t="s">
        <v>51</v>
      </c>
      <c r="B12" s="121">
        <f>IF('Sièges (R8)'!B12,0,'Suffrages (R8)'!B12)</f>
        <v>672</v>
      </c>
      <c r="C12" s="121">
        <f>IF('Sièges (R8)'!C12,0,'Suffrages (R8)'!C12)</f>
        <v>751</v>
      </c>
      <c r="D12" s="121">
        <f>IF('Sièges (R8)'!D12,0,'Suffrages (R8)'!D12)</f>
        <v>528</v>
      </c>
      <c r="E12" s="121">
        <f>IF('Sièges (R8)'!E12,0,'Suffrages (R8)'!E12)</f>
        <v>465</v>
      </c>
      <c r="F12" s="121">
        <f>IF('Sièges (R8)'!F12,0,'Suffrages (R8)'!F12)</f>
        <v>574</v>
      </c>
      <c r="G12" s="121">
        <f>IF('Sièges (R8)'!G12,0,'Suffrages (R8)'!G12)</f>
        <v>544</v>
      </c>
      <c r="H12" s="121">
        <f>IF('Sièges (R8)'!H12,0,'Suffrages (R8)'!H12)</f>
        <v>951</v>
      </c>
      <c r="I12" s="121">
        <f>IF('Sièges (R8)'!I12,0,'Suffrages (R8)'!I12)</f>
        <v>0</v>
      </c>
      <c r="J12" s="121">
        <f>IF('Sièges (R8)'!J12,0,'Suffrages (R8)'!J12)</f>
        <v>0</v>
      </c>
      <c r="K12" s="121">
        <f>IF('Sièges (R8)'!K12,0,'Suffrages (R8)'!K12)</f>
        <v>674</v>
      </c>
      <c r="L12" s="121">
        <f>IF('Sièges (R8)'!L12,0,'Suffrages (R8)'!L12)</f>
        <v>1192</v>
      </c>
      <c r="M12" s="121">
        <f>IF('Sièges (R8)'!M12,0,'Suffrages (R8)'!M12)</f>
        <v>798</v>
      </c>
      <c r="N12" s="121">
        <f>IF('Sièges (R8)'!N12,0,'Suffrages (R8)'!N12)</f>
        <v>314</v>
      </c>
      <c r="O12" s="121">
        <f>IF('Sièges (R8)'!O12,0,'Suffrages (R8)'!O12)</f>
        <v>406</v>
      </c>
      <c r="P12" s="121">
        <f>IF('Sièges (R8)'!P12,0,'Suffrages (R8)'!P12)</f>
        <v>0</v>
      </c>
      <c r="Q12" s="121">
        <f>IF('Sièges (R8)'!Q12,0,'Suffrages (R8)'!Q12)</f>
        <v>819</v>
      </c>
      <c r="R12" s="121">
        <f>IF('Sièges (R8)'!R12,0,'Suffrages (R8)'!R12)</f>
        <v>0</v>
      </c>
      <c r="S12" s="121">
        <f>IF('Sièges (R8)'!S12,0,'Suffrages (R8)'!S12)</f>
        <v>0</v>
      </c>
      <c r="T12" s="121">
        <f>IF('Sièges (R8)'!T12,0,'Suffrages (R8)'!T12)</f>
        <v>0</v>
      </c>
      <c r="U12" s="121">
        <f>IF('Sièges (R8)'!U12,0,'Suffrages (R8)'!U12)</f>
        <v>2224</v>
      </c>
      <c r="V12" s="119">
        <f>IF('Sièges (R8)'!V12,0,'Suffrages (R8)'!V12)</f>
        <v>1203</v>
      </c>
      <c r="W12" s="121">
        <f>IF('Sièges (R8)'!W12,0,'Suffrages (R8)'!W12)</f>
        <v>277</v>
      </c>
      <c r="X12" s="121">
        <f>IF('Sièges (R8)'!X12,0,'Suffrages (R8)'!X12)</f>
        <v>0</v>
      </c>
      <c r="Y12" s="121">
        <f>IF('Sièges (R8)'!Y12,0,'Suffrages (R8)'!Y12)</f>
        <v>0</v>
      </c>
      <c r="Z12" s="121">
        <f>IF('Sièges (R8)'!Z12,0,'Suffrages (R8)'!Z12)</f>
        <v>0</v>
      </c>
      <c r="AA12" s="55">
        <f>'Suffrages par parti et circo'!AD12</f>
        <v>12227</v>
      </c>
      <c r="AB12" s="119">
        <f t="shared" si="0"/>
        <v>2224</v>
      </c>
      <c r="AC12" s="134">
        <f t="shared" si="1"/>
        <v>24619</v>
      </c>
    </row>
    <row r="13" spans="1:29" ht="18">
      <c r="A13" s="118" t="s">
        <v>52</v>
      </c>
      <c r="B13" s="121">
        <f>IF('Sièges (R8)'!B13,0,'Suffrages (R8)'!B13)</f>
        <v>1899</v>
      </c>
      <c r="C13" s="121">
        <f>IF('Sièges (R8)'!C13,0,'Suffrages (R8)'!C13)</f>
        <v>2549</v>
      </c>
      <c r="D13" s="121">
        <f>IF('Sièges (R8)'!D13,0,'Suffrages (R8)'!D13)</f>
        <v>608</v>
      </c>
      <c r="E13" s="121">
        <f>IF('Sièges (R8)'!E13,0,'Suffrages (R8)'!E13)</f>
        <v>1652</v>
      </c>
      <c r="F13" s="121">
        <f>IF('Sièges (R8)'!F13,0,'Suffrages (R8)'!F13)</f>
        <v>651</v>
      </c>
      <c r="G13" s="121">
        <f>IF('Sièges (R8)'!G13,0,'Suffrages (R8)'!G13)</f>
        <v>344</v>
      </c>
      <c r="H13" s="121">
        <f>IF('Sièges (R8)'!H13,0,'Suffrages (R8)'!H13)</f>
        <v>0</v>
      </c>
      <c r="I13" s="121">
        <f>IF('Sièges (R8)'!I13,0,'Suffrages (R8)'!I13)</f>
        <v>0</v>
      </c>
      <c r="J13" s="121">
        <f>IF('Sièges (R8)'!J13,0,'Suffrages (R8)'!J13)</f>
        <v>0</v>
      </c>
      <c r="K13" s="121">
        <f>IF('Sièges (R8)'!K13,0,'Suffrages (R8)'!K13)</f>
        <v>994</v>
      </c>
      <c r="L13" s="121">
        <f>IF('Sièges (R8)'!L13,0,'Suffrages (R8)'!L13)</f>
        <v>597</v>
      </c>
      <c r="M13" s="121">
        <f>IF('Sièges (R8)'!M13,0,'Suffrages (R8)'!M13)</f>
        <v>0</v>
      </c>
      <c r="N13" s="121">
        <f>IF('Sièges (R8)'!N13,0,'Suffrages (R8)'!N13)</f>
        <v>695</v>
      </c>
      <c r="O13" s="121">
        <f>IF('Sièges (R8)'!O13,0,'Suffrages (R8)'!O13)</f>
        <v>1141</v>
      </c>
      <c r="P13" s="121">
        <f>IF('Sièges (R8)'!P13,0,'Suffrages (R8)'!P13)</f>
        <v>3132</v>
      </c>
      <c r="Q13" s="121">
        <f>IF('Sièges (R8)'!Q13,0,'Suffrages (R8)'!Q13)</f>
        <v>885</v>
      </c>
      <c r="R13" s="121">
        <f>IF('Sièges (R8)'!R13,0,'Suffrages (R8)'!R13)</f>
        <v>0</v>
      </c>
      <c r="S13" s="121">
        <f>IF('Sièges (R8)'!S13,0,'Suffrages (R8)'!S13)</f>
        <v>0</v>
      </c>
      <c r="T13" s="121">
        <f>IF('Sièges (R8)'!T13,0,'Suffrages (R8)'!T13)</f>
        <v>0</v>
      </c>
      <c r="U13" s="121">
        <f>IF('Sièges (R8)'!U13,0,'Suffrages (R8)'!U13)</f>
        <v>0</v>
      </c>
      <c r="V13" s="119">
        <f>IF('Sièges (R8)'!V13,0,'Suffrages (R8)'!V13)</f>
        <v>3228</v>
      </c>
      <c r="W13" s="121">
        <f>IF('Sièges (R8)'!W13,0,'Suffrages (R8)'!W13)</f>
        <v>285</v>
      </c>
      <c r="X13" s="121">
        <f>IF('Sièges (R8)'!X13,0,'Suffrages (R8)'!X13)</f>
        <v>0</v>
      </c>
      <c r="Y13" s="121">
        <f>IF('Sièges (R8)'!Y13,0,'Suffrages (R8)'!Y13)</f>
        <v>1684</v>
      </c>
      <c r="Z13" s="121">
        <f>IF('Sièges (R8)'!Z13,0,'Suffrages (R8)'!Z13)</f>
        <v>0</v>
      </c>
      <c r="AA13" s="55">
        <f>'Suffrages par parti et circo'!AD13</f>
        <v>45848</v>
      </c>
      <c r="AB13" s="119">
        <f t="shared" si="0"/>
        <v>3228</v>
      </c>
      <c r="AC13" s="134">
        <f t="shared" si="1"/>
        <v>66192</v>
      </c>
    </row>
    <row r="14" spans="1:29" ht="18">
      <c r="A14" s="118" t="s">
        <v>53</v>
      </c>
      <c r="B14" s="121">
        <f>IF('Sièges (R8)'!B14,0,'Suffrages (R8)'!B14)</f>
        <v>2380</v>
      </c>
      <c r="C14" s="121">
        <f>IF('Sièges (R8)'!C14,0,'Suffrages (R8)'!C14)</f>
        <v>1908</v>
      </c>
      <c r="D14" s="121">
        <f>IF('Sièges (R8)'!D14,0,'Suffrages (R8)'!D14)</f>
        <v>2675</v>
      </c>
      <c r="E14" s="121">
        <f>IF('Sièges (R8)'!E14,0,'Suffrages (R8)'!E14)</f>
        <v>847</v>
      </c>
      <c r="F14" s="121">
        <f>IF('Sièges (R8)'!F14,0,'Suffrages (R8)'!F14)</f>
        <v>282</v>
      </c>
      <c r="G14" s="121">
        <f>IF('Sièges (R8)'!G14,0,'Suffrages (R8)'!G14)</f>
        <v>889</v>
      </c>
      <c r="H14" s="121">
        <f>IF('Sièges (R8)'!H14,0,'Suffrages (R8)'!H14)</f>
        <v>1245</v>
      </c>
      <c r="I14" s="121">
        <f>IF('Sièges (R8)'!I14,0,'Suffrages (R8)'!I14)</f>
        <v>0</v>
      </c>
      <c r="J14" s="121">
        <f>IF('Sièges (R8)'!J14,0,'Suffrages (R8)'!J14)</f>
        <v>0</v>
      </c>
      <c r="K14" s="121">
        <f>IF('Sièges (R8)'!K14,0,'Suffrages (R8)'!K14)</f>
        <v>990</v>
      </c>
      <c r="L14" s="121">
        <f>IF('Sièges (R8)'!L14,0,'Suffrages (R8)'!L14)</f>
        <v>745</v>
      </c>
      <c r="M14" s="121">
        <f>IF('Sièges (R8)'!M14,0,'Suffrages (R8)'!M14)</f>
        <v>0</v>
      </c>
      <c r="N14" s="121">
        <f>IF('Sièges (R8)'!N14,0,'Suffrages (R8)'!N14)</f>
        <v>675</v>
      </c>
      <c r="O14" s="121">
        <f>IF('Sièges (R8)'!O14,0,'Suffrages (R8)'!O14)</f>
        <v>908</v>
      </c>
      <c r="P14" s="121">
        <f>IF('Sièges (R8)'!P14,0,'Suffrages (R8)'!P14)</f>
        <v>2287</v>
      </c>
      <c r="Q14" s="121">
        <f>IF('Sièges (R8)'!Q14,0,'Suffrages (R8)'!Q14)</f>
        <v>1665</v>
      </c>
      <c r="R14" s="121">
        <f>IF('Sièges (R8)'!R14,0,'Suffrages (R8)'!R14)</f>
        <v>0</v>
      </c>
      <c r="S14" s="121">
        <f>IF('Sièges (R8)'!S14,0,'Suffrages (R8)'!S14)</f>
        <v>726.16666666666606</v>
      </c>
      <c r="T14" s="121">
        <f>IF('Sièges (R8)'!T14,0,'Suffrages (R8)'!T14)</f>
        <v>0</v>
      </c>
      <c r="U14" s="121">
        <f>IF('Sièges (R8)'!U14,0,'Suffrages (R8)'!U14)</f>
        <v>0</v>
      </c>
      <c r="V14" s="119">
        <f>IF('Sièges (R8)'!V14,0,'Suffrages (R8)'!V14)</f>
        <v>0</v>
      </c>
      <c r="W14" s="121">
        <f>IF('Sièges (R8)'!W14,0,'Suffrages (R8)'!W14)</f>
        <v>1034</v>
      </c>
      <c r="X14" s="121">
        <f>IF('Sièges (R8)'!X14,0,'Suffrages (R8)'!X14)</f>
        <v>749</v>
      </c>
      <c r="Y14" s="121">
        <f>IF('Sièges (R8)'!Y14,0,'Suffrages (R8)'!Y14)</f>
        <v>0</v>
      </c>
      <c r="Z14" s="121">
        <f>IF('Sièges (R8)'!Z14,0,'Suffrages (R8)'!Z14)</f>
        <v>0</v>
      </c>
      <c r="AA14" s="55">
        <f>'Suffrages par parti et circo'!AD14</f>
        <v>17158</v>
      </c>
      <c r="AB14" s="119">
        <f t="shared" si="0"/>
        <v>2675</v>
      </c>
      <c r="AC14" s="134">
        <f t="shared" si="1"/>
        <v>37163.166666666664</v>
      </c>
    </row>
    <row r="15" spans="1:29" ht="18">
      <c r="A15" s="118" t="s">
        <v>54</v>
      </c>
      <c r="B15" s="121">
        <f>IF('Sièges (R8)'!B15,0,'Suffrages (R8)'!B15)</f>
        <v>482</v>
      </c>
      <c r="C15" s="121">
        <f>IF('Sièges (R8)'!C15,0,'Suffrages (R8)'!C15)</f>
        <v>1361</v>
      </c>
      <c r="D15" s="121">
        <f>IF('Sièges (R8)'!D15,0,'Suffrages (R8)'!D15)</f>
        <v>1500</v>
      </c>
      <c r="E15" s="121">
        <f>IF('Sièges (R8)'!E15,0,'Suffrages (R8)'!E15)</f>
        <v>168</v>
      </c>
      <c r="F15" s="121">
        <f>IF('Sièges (R8)'!F15,0,'Suffrages (R8)'!F15)</f>
        <v>256</v>
      </c>
      <c r="G15" s="121">
        <f>IF('Sièges (R8)'!G15,0,'Suffrages (R8)'!G15)</f>
        <v>487</v>
      </c>
      <c r="H15" s="121">
        <f>IF('Sièges (R8)'!H15,0,'Suffrages (R8)'!H15)</f>
        <v>1741</v>
      </c>
      <c r="I15" s="121">
        <f>IF('Sièges (R8)'!I15,0,'Suffrages (R8)'!I15)</f>
        <v>0</v>
      </c>
      <c r="J15" s="121">
        <f>IF('Sièges (R8)'!J15,0,'Suffrages (R8)'!J15)</f>
        <v>0</v>
      </c>
      <c r="K15" s="121">
        <f>IF('Sièges (R8)'!K15,0,'Suffrages (R8)'!K15)</f>
        <v>1388</v>
      </c>
      <c r="L15" s="121">
        <f>IF('Sièges (R8)'!L15,0,'Suffrages (R8)'!L15)</f>
        <v>1706</v>
      </c>
      <c r="M15" s="121">
        <f>IF('Sièges (R8)'!M15,0,'Suffrages (R8)'!M15)</f>
        <v>586</v>
      </c>
      <c r="N15" s="121">
        <f>IF('Sièges (R8)'!N15,0,'Suffrages (R8)'!N15)</f>
        <v>1164</v>
      </c>
      <c r="O15" s="121">
        <f>IF('Sièges (R8)'!O15,0,'Suffrages (R8)'!O15)</f>
        <v>2430</v>
      </c>
      <c r="P15" s="121">
        <f>IF('Sièges (R8)'!P15,0,'Suffrages (R8)'!P15)</f>
        <v>0</v>
      </c>
      <c r="Q15" s="121">
        <f>IF('Sièges (R8)'!Q15,0,'Suffrages (R8)'!Q15)</f>
        <v>3051</v>
      </c>
      <c r="R15" s="121">
        <f>IF('Sièges (R8)'!R15,0,'Suffrages (R8)'!R15)</f>
        <v>2189</v>
      </c>
      <c r="S15" s="121">
        <f>IF('Sièges (R8)'!S15,0,'Suffrages (R8)'!S15)</f>
        <v>0</v>
      </c>
      <c r="T15" s="121">
        <f>IF('Sièges (R8)'!T15,0,'Suffrages (R8)'!T15)</f>
        <v>1510</v>
      </c>
      <c r="U15" s="121">
        <f>IF('Sièges (R8)'!U15,0,'Suffrages (R8)'!U15)</f>
        <v>0</v>
      </c>
      <c r="V15" s="119">
        <f>IF('Sièges (R8)'!V15,0,'Suffrages (R8)'!V15)</f>
        <v>853</v>
      </c>
      <c r="W15" s="121">
        <f>IF('Sièges (R8)'!W15,0,'Suffrages (R8)'!W15)</f>
        <v>326</v>
      </c>
      <c r="X15" s="121">
        <f>IF('Sièges (R8)'!X15,0,'Suffrages (R8)'!X15)</f>
        <v>0</v>
      </c>
      <c r="Y15" s="121">
        <f>IF('Sièges (R8)'!Y15,0,'Suffrages (R8)'!Y15)</f>
        <v>0</v>
      </c>
      <c r="Z15" s="121">
        <f>IF('Sièges (R8)'!Z15,0,'Suffrages (R8)'!Z15)</f>
        <v>0</v>
      </c>
      <c r="AA15" s="55">
        <f>'Suffrages par parti et circo'!AD15</f>
        <v>33178</v>
      </c>
      <c r="AB15" s="119">
        <f t="shared" si="0"/>
        <v>3051</v>
      </c>
      <c r="AC15" s="134">
        <f t="shared" si="1"/>
        <v>54376</v>
      </c>
    </row>
    <row r="16" spans="1:29" ht="18">
      <c r="A16" s="118" t="s">
        <v>55</v>
      </c>
      <c r="B16" s="121">
        <f>IF('Sièges (R8)'!B16,0,'Suffrages (R8)'!B16)</f>
        <v>1779</v>
      </c>
      <c r="C16" s="121">
        <f>IF('Sièges (R8)'!C16,0,'Suffrages (R8)'!C16)</f>
        <v>1390</v>
      </c>
      <c r="D16" s="121">
        <f>IF('Sièges (R8)'!D16,0,'Suffrages (R8)'!D16)</f>
        <v>734</v>
      </c>
      <c r="E16" s="121">
        <f>IF('Sièges (R8)'!E16,0,'Suffrages (R8)'!E16)</f>
        <v>683</v>
      </c>
      <c r="F16" s="121">
        <f>IF('Sièges (R8)'!F16,0,'Suffrages (R8)'!F16)</f>
        <v>195</v>
      </c>
      <c r="G16" s="121">
        <f>IF('Sièges (R8)'!G16,0,'Suffrages (R8)'!G16)</f>
        <v>799</v>
      </c>
      <c r="H16" s="121">
        <f>IF('Sièges (R8)'!H16,0,'Suffrages (R8)'!H16)</f>
        <v>405</v>
      </c>
      <c r="I16" s="121">
        <f>IF('Sièges (R8)'!I16,0,'Suffrages (R8)'!I16)</f>
        <v>2044</v>
      </c>
      <c r="J16" s="121">
        <f>IF('Sièges (R8)'!J16,0,'Suffrages (R8)'!J16)</f>
        <v>735.5</v>
      </c>
      <c r="K16" s="121">
        <f>IF('Sièges (R8)'!K16,0,'Suffrages (R8)'!K16)</f>
        <v>580</v>
      </c>
      <c r="L16" s="121">
        <f>IF('Sièges (R8)'!L16,0,'Suffrages (R8)'!L16)</f>
        <v>1494</v>
      </c>
      <c r="M16" s="121">
        <f>IF('Sièges (R8)'!M16,0,'Suffrages (R8)'!M16)</f>
        <v>0</v>
      </c>
      <c r="N16" s="121">
        <f>IF('Sièges (R8)'!N16,0,'Suffrages (R8)'!N16)</f>
        <v>732</v>
      </c>
      <c r="O16" s="121">
        <f>IF('Sièges (R8)'!O16,0,'Suffrages (R8)'!O16)</f>
        <v>1150</v>
      </c>
      <c r="P16" s="121">
        <f>IF('Sièges (R8)'!P16,0,'Suffrages (R8)'!P16)</f>
        <v>2545</v>
      </c>
      <c r="Q16" s="121">
        <f>IF('Sièges (R8)'!Q16,0,'Suffrages (R8)'!Q16)</f>
        <v>0</v>
      </c>
      <c r="R16" s="121">
        <f>IF('Sièges (R8)'!R16,0,'Suffrages (R8)'!R16)</f>
        <v>1041</v>
      </c>
      <c r="S16" s="121">
        <f>IF('Sièges (R8)'!S16,0,'Suffrages (R8)'!S16)</f>
        <v>0</v>
      </c>
      <c r="T16" s="121">
        <f>IF('Sièges (R8)'!T16,0,'Suffrages (R8)'!T16)</f>
        <v>0</v>
      </c>
      <c r="U16" s="121">
        <f>IF('Sièges (R8)'!U16,0,'Suffrages (R8)'!U16)</f>
        <v>2123</v>
      </c>
      <c r="V16" s="119">
        <f>IF('Sièges (R8)'!V16,0,'Suffrages (R8)'!V16)</f>
        <v>0</v>
      </c>
      <c r="W16" s="121">
        <f>IF('Sièges (R8)'!W16,0,'Suffrages (R8)'!W16)</f>
        <v>717</v>
      </c>
      <c r="X16" s="121">
        <f>IF('Sièges (R8)'!X16,0,'Suffrages (R8)'!X16)</f>
        <v>0</v>
      </c>
      <c r="Y16" s="121">
        <f>IF('Sièges (R8)'!Y16,0,'Suffrages (R8)'!Y16)</f>
        <v>0</v>
      </c>
      <c r="Z16" s="121">
        <f>IF('Sièges (R8)'!Z16,0,'Suffrages (R8)'!Z16)</f>
        <v>0</v>
      </c>
      <c r="AA16" s="55">
        <f>'Suffrages par parti et circo'!AD16</f>
        <v>32374</v>
      </c>
      <c r="AB16" s="119">
        <f t="shared" si="0"/>
        <v>2545</v>
      </c>
      <c r="AC16" s="134">
        <f t="shared" si="1"/>
        <v>51520.5</v>
      </c>
    </row>
    <row r="17" spans="1:29" ht="18">
      <c r="A17" s="118" t="s">
        <v>56</v>
      </c>
      <c r="B17" s="121">
        <f>IF('Sièges (R8)'!B17,0,'Suffrages (R8)'!B17)</f>
        <v>393</v>
      </c>
      <c r="C17" s="121">
        <f>IF('Sièges (R8)'!C17,0,'Suffrages (R8)'!C17)</f>
        <v>682</v>
      </c>
      <c r="D17" s="121">
        <f>IF('Sièges (R8)'!D17,0,'Suffrages (R8)'!D17)</f>
        <v>0</v>
      </c>
      <c r="E17" s="121">
        <f>IF('Sièges (R8)'!E17,0,'Suffrages (R8)'!E17)</f>
        <v>1425</v>
      </c>
      <c r="F17" s="121">
        <f>IF('Sièges (R8)'!F17,0,'Suffrages (R8)'!F17)</f>
        <v>104</v>
      </c>
      <c r="G17" s="121">
        <f>IF('Sièges (R8)'!G17,0,'Suffrages (R8)'!G17)</f>
        <v>393</v>
      </c>
      <c r="H17" s="121">
        <f>IF('Sièges (R8)'!H17,0,'Suffrages (R8)'!H17)</f>
        <v>618</v>
      </c>
      <c r="I17" s="121">
        <f>IF('Sièges (R8)'!I17,0,'Suffrages (R8)'!I17)</f>
        <v>0</v>
      </c>
      <c r="J17" s="121">
        <f>IF('Sièges (R8)'!J17,0,'Suffrages (R8)'!J17)</f>
        <v>0</v>
      </c>
      <c r="K17" s="121">
        <f>IF('Sièges (R8)'!K17,0,'Suffrages (R8)'!K17)</f>
        <v>2331</v>
      </c>
      <c r="L17" s="121">
        <f>IF('Sièges (R8)'!L17,0,'Suffrages (R8)'!L17)</f>
        <v>1803</v>
      </c>
      <c r="M17" s="121">
        <f>IF('Sièges (R8)'!M17,0,'Suffrages (R8)'!M17)</f>
        <v>0</v>
      </c>
      <c r="N17" s="121">
        <f>IF('Sièges (R8)'!N17,0,'Suffrages (R8)'!N17)</f>
        <v>0</v>
      </c>
      <c r="O17" s="121">
        <f>IF('Sièges (R8)'!O17,0,'Suffrages (R8)'!O17)</f>
        <v>506</v>
      </c>
      <c r="P17" s="121">
        <f>IF('Sièges (R8)'!P17,0,'Suffrages (R8)'!P17)</f>
        <v>0</v>
      </c>
      <c r="Q17" s="121">
        <f>IF('Sièges (R8)'!Q17,0,'Suffrages (R8)'!Q17)</f>
        <v>1745</v>
      </c>
      <c r="R17" s="121">
        <f>IF('Sièges (R8)'!R17,0,'Suffrages (R8)'!R17)</f>
        <v>1740</v>
      </c>
      <c r="S17" s="121">
        <f>IF('Sièges (R8)'!S17,0,'Suffrages (R8)'!S17)</f>
        <v>0</v>
      </c>
      <c r="T17" s="121">
        <f>IF('Sièges (R8)'!T17,0,'Suffrages (R8)'!T17)</f>
        <v>2448</v>
      </c>
      <c r="U17" s="121">
        <f>IF('Sièges (R8)'!U17,0,'Suffrages (R8)'!U17)</f>
        <v>0</v>
      </c>
      <c r="V17" s="119">
        <f>IF('Sièges (R8)'!V17,0,'Suffrages (R8)'!V17)</f>
        <v>981</v>
      </c>
      <c r="W17" s="121">
        <f>IF('Sièges (R8)'!W17,0,'Suffrages (R8)'!W17)</f>
        <v>632</v>
      </c>
      <c r="X17" s="121">
        <f>IF('Sièges (R8)'!X17,0,'Suffrages (R8)'!X17)</f>
        <v>0</v>
      </c>
      <c r="Y17" s="121">
        <f>IF('Sièges (R8)'!Y17,0,'Suffrages (R8)'!Y17)</f>
        <v>2349</v>
      </c>
      <c r="Z17" s="121">
        <f>IF('Sièges (R8)'!Z17,0,'Suffrages (R8)'!Z17)</f>
        <v>0</v>
      </c>
      <c r="AA17" s="55">
        <f>'Suffrages par parti et circo'!AD17</f>
        <v>38339</v>
      </c>
      <c r="AB17" s="119">
        <f t="shared" si="0"/>
        <v>2448</v>
      </c>
      <c r="AC17" s="134">
        <f t="shared" si="1"/>
        <v>56489</v>
      </c>
    </row>
    <row r="18" spans="1:29" ht="18">
      <c r="A18" s="118" t="s">
        <v>57</v>
      </c>
      <c r="B18" s="121">
        <f>IF('Sièges (R8)'!B18,0,'Suffrages (R8)'!B18)</f>
        <v>507</v>
      </c>
      <c r="C18" s="121">
        <f>IF('Sièges (R8)'!C18,0,'Suffrages (R8)'!C18)</f>
        <v>1336</v>
      </c>
      <c r="D18" s="121">
        <f>IF('Sièges (R8)'!D18,0,'Suffrages (R8)'!D18)</f>
        <v>1329</v>
      </c>
      <c r="E18" s="121">
        <f>IF('Sièges (R8)'!E18,0,'Suffrages (R8)'!E18)</f>
        <v>1637</v>
      </c>
      <c r="F18" s="121">
        <f>IF('Sièges (R8)'!F18,0,'Suffrages (R8)'!F18)</f>
        <v>274</v>
      </c>
      <c r="G18" s="121">
        <f>IF('Sièges (R8)'!G18,0,'Suffrages (R8)'!G18)</f>
        <v>899</v>
      </c>
      <c r="H18" s="121">
        <f>IF('Sièges (R8)'!H18,0,'Suffrages (R8)'!H18)</f>
        <v>792</v>
      </c>
      <c r="I18" s="121">
        <f>IF('Sièges (R8)'!I18,0,'Suffrages (R8)'!I18)</f>
        <v>2618</v>
      </c>
      <c r="J18" s="121">
        <f>IF('Sièges (R8)'!J18,0,'Suffrages (R8)'!J18)</f>
        <v>2378.7142857142862</v>
      </c>
      <c r="K18" s="121">
        <f>IF('Sièges (R8)'!K18,0,'Suffrages (R8)'!K18)</f>
        <v>2818</v>
      </c>
      <c r="L18" s="121">
        <f>IF('Sièges (R8)'!L18,0,'Suffrages (R8)'!L18)</f>
        <v>2498</v>
      </c>
      <c r="M18" s="121">
        <f>IF('Sièges (R8)'!M18,0,'Suffrages (R8)'!M18)</f>
        <v>0</v>
      </c>
      <c r="N18" s="121">
        <f>IF('Sièges (R8)'!N18,0,'Suffrages (R8)'!N18)</f>
        <v>438</v>
      </c>
      <c r="O18" s="121">
        <f>IF('Sièges (R8)'!O18,0,'Suffrages (R8)'!O18)</f>
        <v>0</v>
      </c>
      <c r="P18" s="121">
        <f>IF('Sièges (R8)'!P18,0,'Suffrages (R8)'!P18)</f>
        <v>0</v>
      </c>
      <c r="Q18" s="121">
        <f>IF('Sièges (R8)'!Q18,0,'Suffrages (R8)'!Q18)</f>
        <v>708</v>
      </c>
      <c r="R18" s="121">
        <f>IF('Sièges (R8)'!R18,0,'Suffrages (R8)'!R18)</f>
        <v>1672</v>
      </c>
      <c r="S18" s="121">
        <f>IF('Sièges (R8)'!S18,0,'Suffrages (R8)'!S18)</f>
        <v>0</v>
      </c>
      <c r="T18" s="121">
        <f>IF('Sièges (R8)'!T18,0,'Suffrages (R8)'!T18)</f>
        <v>0</v>
      </c>
      <c r="U18" s="121">
        <f>IF('Sièges (R8)'!U18,0,'Suffrages (R8)'!U18)</f>
        <v>1983</v>
      </c>
      <c r="V18" s="119">
        <f>IF('Sièges (R8)'!V18,0,'Suffrages (R8)'!V18)</f>
        <v>1173</v>
      </c>
      <c r="W18" s="121">
        <f>IF('Sièges (R8)'!W18,0,'Suffrages (R8)'!W18)</f>
        <v>0</v>
      </c>
      <c r="X18" s="121">
        <f>IF('Sièges (R8)'!X18,0,'Suffrages (R8)'!X18)</f>
        <v>0</v>
      </c>
      <c r="Y18" s="121">
        <f>IF('Sièges (R8)'!Y18,0,'Suffrages (R8)'!Y18)</f>
        <v>0</v>
      </c>
      <c r="Z18" s="121">
        <f>IF('Sièges (R8)'!Z18,0,'Suffrages (R8)'!Z18)</f>
        <v>0</v>
      </c>
      <c r="AA18" s="55">
        <f>'Suffrages par parti et circo'!AD18</f>
        <v>23271</v>
      </c>
      <c r="AB18" s="119">
        <f t="shared" si="0"/>
        <v>2818</v>
      </c>
      <c r="AC18" s="134">
        <f t="shared" si="1"/>
        <v>46331.71428571429</v>
      </c>
    </row>
    <row r="19" spans="1:29" ht="18">
      <c r="A19" s="118" t="s">
        <v>58</v>
      </c>
      <c r="B19" s="121">
        <f>IF('Sièges (R8)'!B19,0,'Suffrages (R8)'!B19)</f>
        <v>301</v>
      </c>
      <c r="C19" s="121">
        <f>IF('Sièges (R8)'!C19,0,'Suffrages (R8)'!C19)</f>
        <v>291</v>
      </c>
      <c r="D19" s="121">
        <f>IF('Sièges (R8)'!D19,0,'Suffrages (R8)'!D19)</f>
        <v>1459</v>
      </c>
      <c r="E19" s="121">
        <f>IF('Sièges (R8)'!E19,0,'Suffrages (R8)'!E19)</f>
        <v>1361</v>
      </c>
      <c r="F19" s="121">
        <f>IF('Sièges (R8)'!F19,0,'Suffrages (R8)'!F19)</f>
        <v>140</v>
      </c>
      <c r="G19" s="121">
        <f>IF('Sièges (R8)'!G19,0,'Suffrages (R8)'!G19)</f>
        <v>486</v>
      </c>
      <c r="H19" s="121">
        <f>IF('Sièges (R8)'!H19,0,'Suffrages (R8)'!H19)</f>
        <v>590</v>
      </c>
      <c r="I19" s="121">
        <f>IF('Sièges (R8)'!I19,0,'Suffrages (R8)'!I19)</f>
        <v>970</v>
      </c>
      <c r="J19" s="121">
        <f>IF('Sièges (R8)'!J19,0,'Suffrages (R8)'!J19)</f>
        <v>0</v>
      </c>
      <c r="K19" s="121">
        <f>IF('Sièges (R8)'!K19,0,'Suffrages (R8)'!K19)</f>
        <v>178</v>
      </c>
      <c r="L19" s="121">
        <f>IF('Sièges (R8)'!L19,0,'Suffrages (R8)'!L19)</f>
        <v>48</v>
      </c>
      <c r="M19" s="121">
        <f>IF('Sièges (R8)'!M19,0,'Suffrages (R8)'!M19)</f>
        <v>0</v>
      </c>
      <c r="N19" s="121">
        <f>IF('Sièges (R8)'!N19,0,'Suffrages (R8)'!N19)</f>
        <v>637</v>
      </c>
      <c r="O19" s="121">
        <f>IF('Sièges (R8)'!O19,0,'Suffrages (R8)'!O19)</f>
        <v>357</v>
      </c>
      <c r="P19" s="121">
        <f>IF('Sièges (R8)'!P19,0,'Suffrages (R8)'!P19)</f>
        <v>0</v>
      </c>
      <c r="Q19" s="121">
        <f>IF('Sièges (R8)'!Q19,0,'Suffrages (R8)'!Q19)</f>
        <v>0</v>
      </c>
      <c r="R19" s="121">
        <f>IF('Sièges (R8)'!R19,0,'Suffrages (R8)'!R19)</f>
        <v>447</v>
      </c>
      <c r="S19" s="121">
        <f>IF('Sièges (R8)'!S19,0,'Suffrages (R8)'!S19)</f>
        <v>1647</v>
      </c>
      <c r="T19" s="121">
        <f>IF('Sièges (R8)'!T19,0,'Suffrages (R8)'!T19)</f>
        <v>1280</v>
      </c>
      <c r="U19" s="121">
        <f>IF('Sièges (R8)'!U19,0,'Suffrages (R8)'!U19)</f>
        <v>1189</v>
      </c>
      <c r="V19" s="119">
        <f>IF('Sièges (R8)'!V19,0,'Suffrages (R8)'!V19)</f>
        <v>0</v>
      </c>
      <c r="W19" s="121">
        <f>IF('Sièges (R8)'!W19,0,'Suffrages (R8)'!W19)</f>
        <v>196</v>
      </c>
      <c r="X19" s="121">
        <f>IF('Sièges (R8)'!X19,0,'Suffrages (R8)'!X19)</f>
        <v>0</v>
      </c>
      <c r="Y19" s="121">
        <f>IF('Sièges (R8)'!Y19,0,'Suffrages (R8)'!Y19)</f>
        <v>0</v>
      </c>
      <c r="Z19" s="121">
        <f>IF('Sièges (R8)'!Z19,0,'Suffrages (R8)'!Z19)</f>
        <v>0</v>
      </c>
      <c r="AA19" s="55">
        <f>'Suffrages par parti et circo'!AD19</f>
        <v>4366</v>
      </c>
      <c r="AB19" s="119">
        <f t="shared" si="0"/>
        <v>1647</v>
      </c>
      <c r="AC19" s="134">
        <f t="shared" si="1"/>
        <v>15943</v>
      </c>
    </row>
    <row r="20" spans="1:29" ht="18">
      <c r="A20" s="118" t="s">
        <v>59</v>
      </c>
      <c r="B20" s="121">
        <f>IF('Sièges (R8)'!B20,0,'Suffrages (R8)'!B20)</f>
        <v>468</v>
      </c>
      <c r="C20" s="121">
        <f>IF('Sièges (R8)'!C20,0,'Suffrages (R8)'!C20)</f>
        <v>438</v>
      </c>
      <c r="D20" s="121">
        <f>IF('Sièges (R8)'!D20,0,'Suffrages (R8)'!D20)</f>
        <v>384</v>
      </c>
      <c r="E20" s="121">
        <f>IF('Sièges (R8)'!E20,0,'Suffrages (R8)'!E20)</f>
        <v>252</v>
      </c>
      <c r="F20" s="121">
        <f>IF('Sièges (R8)'!F20,0,'Suffrages (R8)'!F20)</f>
        <v>0</v>
      </c>
      <c r="G20" s="121">
        <f>IF('Sièges (R8)'!G20,0,'Suffrages (R8)'!G20)</f>
        <v>98</v>
      </c>
      <c r="H20" s="121">
        <f>IF('Sièges (R8)'!H20,0,'Suffrages (R8)'!H20)</f>
        <v>302</v>
      </c>
      <c r="I20" s="121">
        <f>IF('Sièges (R8)'!I20,0,'Suffrages (R8)'!I20)</f>
        <v>0</v>
      </c>
      <c r="J20" s="121">
        <f>IF('Sièges (R8)'!J20,0,'Suffrages (R8)'!J20)</f>
        <v>0</v>
      </c>
      <c r="K20" s="121">
        <f>IF('Sièges (R8)'!K20,0,'Suffrages (R8)'!K20)</f>
        <v>851</v>
      </c>
      <c r="L20" s="121">
        <f>IF('Sièges (R8)'!L20,0,'Suffrages (R8)'!L20)</f>
        <v>0</v>
      </c>
      <c r="M20" s="121">
        <f>IF('Sièges (R8)'!M20,0,'Suffrages (R8)'!M20)</f>
        <v>0</v>
      </c>
      <c r="N20" s="121">
        <f>IF('Sièges (R8)'!N20,0,'Suffrages (R8)'!N20)</f>
        <v>190</v>
      </c>
      <c r="O20" s="121">
        <f>IF('Sièges (R8)'!O20,0,'Suffrages (R8)'!O20)</f>
        <v>300</v>
      </c>
      <c r="P20" s="121">
        <f>IF('Sièges (R8)'!P20,0,'Suffrages (R8)'!P20)</f>
        <v>0</v>
      </c>
      <c r="Q20" s="121">
        <f>IF('Sièges (R8)'!Q20,0,'Suffrages (R8)'!Q20)</f>
        <v>841</v>
      </c>
      <c r="R20" s="121">
        <f>IF('Sièges (R8)'!R20,0,'Suffrages (R8)'!R20)</f>
        <v>1676</v>
      </c>
      <c r="S20" s="121">
        <f>IF('Sièges (R8)'!S20,0,'Suffrages (R8)'!S20)</f>
        <v>1866</v>
      </c>
      <c r="T20" s="121">
        <f>IF('Sièges (R8)'!T20,0,'Suffrages (R8)'!T20)</f>
        <v>0</v>
      </c>
      <c r="U20" s="121">
        <f>IF('Sièges (R8)'!U20,0,'Suffrages (R8)'!U20)</f>
        <v>977</v>
      </c>
      <c r="V20" s="119">
        <f>IF('Sièges (R8)'!V20,0,'Suffrages (R8)'!V20)</f>
        <v>452</v>
      </c>
      <c r="W20" s="121">
        <f>IF('Sièges (R8)'!W20,0,'Suffrages (R8)'!W20)</f>
        <v>72</v>
      </c>
      <c r="X20" s="121">
        <f>IF('Sièges (R8)'!X20,0,'Suffrages (R8)'!X20)</f>
        <v>0</v>
      </c>
      <c r="Y20" s="121">
        <f>IF('Sièges (R8)'!Y20,0,'Suffrages (R8)'!Y20)</f>
        <v>1896</v>
      </c>
      <c r="Z20" s="121">
        <f>IF('Sièges (R8)'!Z20,0,'Suffrages (R8)'!Z20)</f>
        <v>0</v>
      </c>
      <c r="AA20" s="55">
        <f>'Suffrages par parti et circo'!AD20</f>
        <v>13358</v>
      </c>
      <c r="AB20" s="119">
        <f t="shared" si="0"/>
        <v>1896</v>
      </c>
      <c r="AC20" s="134">
        <f t="shared" si="1"/>
        <v>24421</v>
      </c>
    </row>
    <row r="21" spans="1:29" ht="18">
      <c r="A21" s="118" t="s">
        <v>60</v>
      </c>
      <c r="B21" s="121">
        <f>IF('Sièges (R8)'!B21,0,'Suffrages (R8)'!B21)</f>
        <v>0</v>
      </c>
      <c r="C21" s="121">
        <f>IF('Sièges (R8)'!C21,0,'Suffrages (R8)'!C21)</f>
        <v>2539</v>
      </c>
      <c r="D21" s="121">
        <f>IF('Sièges (R8)'!D21,0,'Suffrages (R8)'!D21)</f>
        <v>0</v>
      </c>
      <c r="E21" s="121">
        <f>IF('Sièges (R8)'!E21,0,'Suffrages (R8)'!E21)</f>
        <v>1742</v>
      </c>
      <c r="F21" s="121">
        <f>IF('Sièges (R8)'!F21,0,'Suffrages (R8)'!F21)</f>
        <v>1081</v>
      </c>
      <c r="G21" s="121">
        <f>IF('Sièges (R8)'!G21,0,'Suffrages (R8)'!G21)</f>
        <v>2231</v>
      </c>
      <c r="H21" s="121">
        <f>IF('Sièges (R8)'!H21,0,'Suffrages (R8)'!H21)</f>
        <v>3300</v>
      </c>
      <c r="I21" s="121">
        <f>IF('Sièges (R8)'!I21,0,'Suffrages (R8)'!I21)</f>
        <v>0</v>
      </c>
      <c r="J21" s="121">
        <f>IF('Sièges (R8)'!J21,0,'Suffrages (R8)'!J21)</f>
        <v>0</v>
      </c>
      <c r="K21" s="121">
        <f>IF('Sièges (R8)'!K21,0,'Suffrages (R8)'!K21)</f>
        <v>2208</v>
      </c>
      <c r="L21" s="121">
        <f>IF('Sièges (R8)'!L21,0,'Suffrages (R8)'!L21)</f>
        <v>1161</v>
      </c>
      <c r="M21" s="121">
        <f>IF('Sièges (R8)'!M21,0,'Suffrages (R8)'!M21)</f>
        <v>0</v>
      </c>
      <c r="N21" s="121">
        <f>IF('Sièges (R8)'!N21,0,'Suffrages (R8)'!N21)</f>
        <v>806</v>
      </c>
      <c r="O21" s="121">
        <f>IF('Sièges (R8)'!O21,0,'Suffrages (R8)'!O21)</f>
        <v>781</v>
      </c>
      <c r="P21" s="121">
        <f>IF('Sièges (R8)'!P21,0,'Suffrages (R8)'!P21)</f>
        <v>0</v>
      </c>
      <c r="Q21" s="121">
        <f>IF('Sièges (R8)'!Q21,0,'Suffrages (R8)'!Q21)</f>
        <v>1607</v>
      </c>
      <c r="R21" s="121">
        <f>IF('Sièges (R8)'!R21,0,'Suffrages (R8)'!R21)</f>
        <v>4058.4000000000015</v>
      </c>
      <c r="S21" s="121">
        <f>IF('Sièges (R8)'!S21,0,'Suffrages (R8)'!S21)</f>
        <v>0</v>
      </c>
      <c r="T21" s="121">
        <f>IF('Sièges (R8)'!T21,0,'Suffrages (R8)'!T21)</f>
        <v>0</v>
      </c>
      <c r="U21" s="121">
        <f>IF('Sièges (R8)'!U21,0,'Suffrages (R8)'!U21)</f>
        <v>0</v>
      </c>
      <c r="V21" s="119">
        <f>IF('Sièges (R8)'!V21,0,'Suffrages (R8)'!V21)</f>
        <v>3448</v>
      </c>
      <c r="W21" s="121">
        <f>IF('Sièges (R8)'!W21,0,'Suffrages (R8)'!W21)</f>
        <v>862</v>
      </c>
      <c r="X21" s="121">
        <f>IF('Sièges (R8)'!X21,0,'Suffrages (R8)'!X21)</f>
        <v>913</v>
      </c>
      <c r="Y21" s="121">
        <f>IF('Sièges (R8)'!Y21,0,'Suffrages (R8)'!Y21)</f>
        <v>0</v>
      </c>
      <c r="Z21" s="121">
        <f>IF('Sièges (R8)'!Z21,0,'Suffrages (R8)'!Z21)</f>
        <v>0</v>
      </c>
      <c r="AA21" s="55">
        <f>'Suffrages par parti et circo'!AD21</f>
        <v>4366</v>
      </c>
      <c r="AB21" s="119">
        <f t="shared" si="0"/>
        <v>4058.4000000000015</v>
      </c>
      <c r="AC21" s="134">
        <f t="shared" si="1"/>
        <v>31103.4</v>
      </c>
    </row>
    <row r="22" spans="1:29" ht="18">
      <c r="A22" s="118" t="s">
        <v>61</v>
      </c>
      <c r="B22" s="121">
        <f>IF('Sièges (R8)'!B22,0,'Suffrages (R8)'!B22)</f>
        <v>0</v>
      </c>
      <c r="C22" s="121">
        <f>IF('Sièges (R8)'!C22,0,'Suffrages (R8)'!C22)</f>
        <v>1339</v>
      </c>
      <c r="D22" s="121">
        <f>IF('Sièges (R8)'!D22,0,'Suffrages (R8)'!D22)</f>
        <v>2168</v>
      </c>
      <c r="E22" s="121">
        <f>IF('Sièges (R8)'!E22,0,'Suffrages (R8)'!E22)</f>
        <v>2547</v>
      </c>
      <c r="F22" s="121">
        <f>IF('Sièges (R8)'!F22,0,'Suffrages (R8)'!F22)</f>
        <v>439</v>
      </c>
      <c r="G22" s="121">
        <f>IF('Sièges (R8)'!G22,0,'Suffrages (R8)'!G22)</f>
        <v>1470</v>
      </c>
      <c r="H22" s="121">
        <f>IF('Sièges (R8)'!H22,0,'Suffrages (R8)'!H22)</f>
        <v>1186</v>
      </c>
      <c r="I22" s="121">
        <f>IF('Sièges (R8)'!I22,0,'Suffrages (R8)'!I22)</f>
        <v>0</v>
      </c>
      <c r="J22" s="121">
        <f>IF('Sièges (R8)'!J22,0,'Suffrages (R8)'!J22)</f>
        <v>0</v>
      </c>
      <c r="K22" s="121">
        <f>IF('Sièges (R8)'!K22,0,'Suffrages (R8)'!K22)</f>
        <v>912</v>
      </c>
      <c r="L22" s="121">
        <f>IF('Sièges (R8)'!L22,0,'Suffrages (R8)'!L22)</f>
        <v>1860</v>
      </c>
      <c r="M22" s="121">
        <f>IF('Sièges (R8)'!M22,0,'Suffrages (R8)'!M22)</f>
        <v>0</v>
      </c>
      <c r="N22" s="121">
        <f>IF('Sièges (R8)'!N22,0,'Suffrages (R8)'!N22)</f>
        <v>1296</v>
      </c>
      <c r="O22" s="121">
        <f>IF('Sièges (R8)'!O22,0,'Suffrages (R8)'!O22)</f>
        <v>983</v>
      </c>
      <c r="P22" s="121">
        <f>IF('Sièges (R8)'!P22,0,'Suffrages (R8)'!P22)</f>
        <v>3163</v>
      </c>
      <c r="Q22" s="121">
        <f>IF('Sièges (R8)'!Q22,0,'Suffrages (R8)'!Q22)</f>
        <v>1797</v>
      </c>
      <c r="R22" s="121">
        <f>IF('Sièges (R8)'!R22,0,'Suffrages (R8)'!R22)</f>
        <v>0</v>
      </c>
      <c r="S22" s="121">
        <f>IF('Sièges (R8)'!S22,0,'Suffrages (R8)'!S22)</f>
        <v>0</v>
      </c>
      <c r="T22" s="121">
        <f>IF('Sièges (R8)'!T22,0,'Suffrages (R8)'!T22)</f>
        <v>2366</v>
      </c>
      <c r="U22" s="121">
        <f>IF('Sièges (R8)'!U22,0,'Suffrages (R8)'!U22)</f>
        <v>0</v>
      </c>
      <c r="V22" s="119">
        <f>IF('Sièges (R8)'!V22,0,'Suffrages (R8)'!V22)</f>
        <v>1371</v>
      </c>
      <c r="W22" s="121">
        <f>IF('Sièges (R8)'!W22,0,'Suffrages (R8)'!W22)</f>
        <v>2085</v>
      </c>
      <c r="X22" s="121">
        <f>IF('Sièges (R8)'!X22,0,'Suffrages (R8)'!X22)</f>
        <v>2288</v>
      </c>
      <c r="Y22" s="121">
        <f>IF('Sièges (R8)'!Y22,0,'Suffrages (R8)'!Y22)</f>
        <v>0</v>
      </c>
      <c r="Z22" s="121">
        <f>IF('Sièges (R8)'!Z22,0,'Suffrages (R8)'!Z22)</f>
        <v>0</v>
      </c>
      <c r="AA22" s="55">
        <f>'Suffrages par parti et circo'!AD22</f>
        <v>4366</v>
      </c>
      <c r="AB22" s="119">
        <f t="shared" si="0"/>
        <v>3163</v>
      </c>
      <c r="AC22" s="134">
        <f t="shared" si="1"/>
        <v>31636</v>
      </c>
    </row>
    <row r="23" spans="1:29" ht="18">
      <c r="A23" s="118" t="s">
        <v>62</v>
      </c>
      <c r="B23" s="121">
        <f>IF('Sièges (R8)'!B23,0,'Suffrages (R8)'!B23)</f>
        <v>1409</v>
      </c>
      <c r="C23" s="121">
        <f>IF('Sièges (R8)'!C23,0,'Suffrages (R8)'!C23)</f>
        <v>1996</v>
      </c>
      <c r="D23" s="121">
        <f>IF('Sièges (R8)'!D23,0,'Suffrages (R8)'!D23)</f>
        <v>0</v>
      </c>
      <c r="E23" s="121">
        <f>IF('Sièges (R8)'!E23,0,'Suffrages (R8)'!E23)</f>
        <v>532</v>
      </c>
      <c r="F23" s="121">
        <f>IF('Sièges (R8)'!F23,0,'Suffrages (R8)'!F23)</f>
        <v>1982</v>
      </c>
      <c r="G23" s="121">
        <f>IF('Sièges (R8)'!G23,0,'Suffrages (R8)'!G23)</f>
        <v>2331</v>
      </c>
      <c r="H23" s="121">
        <f>IF('Sièges (R8)'!H23,0,'Suffrages (R8)'!H23)</f>
        <v>3845</v>
      </c>
      <c r="I23" s="121">
        <f>IF('Sièges (R8)'!I23,0,'Suffrages (R8)'!I23)</f>
        <v>5168</v>
      </c>
      <c r="J23" s="121">
        <f>IF('Sièges (R8)'!J23,0,'Suffrages (R8)'!J23)</f>
        <v>0</v>
      </c>
      <c r="K23" s="121">
        <f>IF('Sièges (R8)'!K23,0,'Suffrages (R8)'!K23)</f>
        <v>628</v>
      </c>
      <c r="L23" s="121">
        <f>IF('Sièges (R8)'!L23,0,'Suffrages (R8)'!L23)</f>
        <v>1034</v>
      </c>
      <c r="M23" s="121">
        <f>IF('Sièges (R8)'!M23,0,'Suffrages (R8)'!M23)</f>
        <v>0</v>
      </c>
      <c r="N23" s="121">
        <f>IF('Sièges (R8)'!N23,0,'Suffrages (R8)'!N23)</f>
        <v>292</v>
      </c>
      <c r="O23" s="121">
        <f>IF('Sièges (R8)'!O23,0,'Suffrages (R8)'!O23)</f>
        <v>5072</v>
      </c>
      <c r="P23" s="121">
        <f>IF('Sièges (R8)'!P23,0,'Suffrages (R8)'!P23)</f>
        <v>0</v>
      </c>
      <c r="Q23" s="121">
        <f>IF('Sièges (R8)'!Q23,0,'Suffrages (R8)'!Q23)</f>
        <v>3129</v>
      </c>
      <c r="R23" s="121">
        <f>IF('Sièges (R8)'!R23,0,'Suffrages (R8)'!R23)</f>
        <v>0</v>
      </c>
      <c r="S23" s="121">
        <f>IF('Sièges (R8)'!S23,0,'Suffrages (R8)'!S23)</f>
        <v>1019.4444444444453</v>
      </c>
      <c r="T23" s="121">
        <f>IF('Sièges (R8)'!T23,0,'Suffrages (R8)'!T23)</f>
        <v>4534</v>
      </c>
      <c r="U23" s="121">
        <f>IF('Sièges (R8)'!U23,0,'Suffrages (R8)'!U23)</f>
        <v>0</v>
      </c>
      <c r="V23" s="119">
        <f>IF('Sièges (R8)'!V23,0,'Suffrages (R8)'!V23)</f>
        <v>0</v>
      </c>
      <c r="W23" s="121">
        <f>IF('Sièges (R8)'!W23,0,'Suffrages (R8)'!W23)</f>
        <v>906</v>
      </c>
      <c r="X23" s="121">
        <f>IF('Sièges (R8)'!X23,0,'Suffrages (R8)'!X23)</f>
        <v>0</v>
      </c>
      <c r="Y23" s="121">
        <f>IF('Sièges (R8)'!Y23,0,'Suffrages (R8)'!Y23)</f>
        <v>0</v>
      </c>
      <c r="Z23" s="121">
        <f>IF('Sièges (R8)'!Z23,0,'Suffrages (R8)'!Z23)</f>
        <v>0</v>
      </c>
      <c r="AA23" s="55">
        <f>'Suffrages par parti et circo'!AD23</f>
        <v>18532</v>
      </c>
      <c r="AB23" s="119">
        <f t="shared" si="0"/>
        <v>5168</v>
      </c>
      <c r="AC23" s="134">
        <f t="shared" si="1"/>
        <v>52409.444444444445</v>
      </c>
    </row>
    <row r="24" spans="1:29" ht="18">
      <c r="A24" s="118" t="s">
        <v>63</v>
      </c>
      <c r="B24" s="121">
        <f>IF('Sièges (R8)'!B24,0,'Suffrages (R8)'!B24)</f>
        <v>2272</v>
      </c>
      <c r="C24" s="121">
        <f>IF('Sièges (R8)'!C24,0,'Suffrages (R8)'!C24)</f>
        <v>1636</v>
      </c>
      <c r="D24" s="121">
        <f>IF('Sièges (R8)'!D24,0,'Suffrages (R8)'!D24)</f>
        <v>1703</v>
      </c>
      <c r="E24" s="121">
        <f>IF('Sièges (R8)'!E24,0,'Suffrages (R8)'!E24)</f>
        <v>621</v>
      </c>
      <c r="F24" s="121">
        <f>IF('Sièges (R8)'!F24,0,'Suffrages (R8)'!F24)</f>
        <v>619</v>
      </c>
      <c r="G24" s="121">
        <f>IF('Sièges (R8)'!G24,0,'Suffrages (R8)'!G24)</f>
        <v>678</v>
      </c>
      <c r="H24" s="121">
        <f>IF('Sièges (R8)'!H24,0,'Suffrages (R8)'!H24)</f>
        <v>1779</v>
      </c>
      <c r="I24" s="121">
        <f>IF('Sièges (R8)'!I24,0,'Suffrages (R8)'!I24)</f>
        <v>0</v>
      </c>
      <c r="J24" s="121">
        <f>IF('Sièges (R8)'!J24,0,'Suffrages (R8)'!J24)</f>
        <v>0</v>
      </c>
      <c r="K24" s="121">
        <f>IF('Sièges (R8)'!K24,0,'Suffrages (R8)'!K24)</f>
        <v>1465</v>
      </c>
      <c r="L24" s="121">
        <f>IF('Sièges (R8)'!L24,0,'Suffrages (R8)'!L24)</f>
        <v>1553</v>
      </c>
      <c r="M24" s="121">
        <f>IF('Sièges (R8)'!M24,0,'Suffrages (R8)'!M24)</f>
        <v>0</v>
      </c>
      <c r="N24" s="121">
        <f>IF('Sièges (R8)'!N24,0,'Suffrages (R8)'!N24)</f>
        <v>638</v>
      </c>
      <c r="O24" s="121">
        <f>IF('Sièges (R8)'!O24,0,'Suffrages (R8)'!O24)</f>
        <v>690</v>
      </c>
      <c r="P24" s="121">
        <f>IF('Sièges (R8)'!P24,0,'Suffrages (R8)'!P24)</f>
        <v>0</v>
      </c>
      <c r="Q24" s="121">
        <f>IF('Sièges (R8)'!Q24,0,'Suffrages (R8)'!Q24)</f>
        <v>1778</v>
      </c>
      <c r="R24" s="121">
        <f>IF('Sièges (R8)'!R24,0,'Suffrages (R8)'!R24)</f>
        <v>0</v>
      </c>
      <c r="S24" s="121">
        <f>IF('Sièges (R8)'!S24,0,'Suffrages (R8)'!S24)</f>
        <v>0</v>
      </c>
      <c r="T24" s="121">
        <f>IF('Sièges (R8)'!T24,0,'Suffrages (R8)'!T24)</f>
        <v>2408</v>
      </c>
      <c r="U24" s="121">
        <f>IF('Sièges (R8)'!U24,0,'Suffrages (R8)'!U24)</f>
        <v>0</v>
      </c>
      <c r="V24" s="119">
        <f>IF('Sièges (R8)'!V24,0,'Suffrages (R8)'!V24)</f>
        <v>3221</v>
      </c>
      <c r="W24" s="121">
        <f>IF('Sièges (R8)'!W24,0,'Suffrages (R8)'!W24)</f>
        <v>4411</v>
      </c>
      <c r="X24" s="121">
        <f>IF('Sièges (R8)'!X24,0,'Suffrages (R8)'!X24)</f>
        <v>405</v>
      </c>
      <c r="Y24" s="121">
        <f>IF('Sièges (R8)'!Y24,0,'Suffrages (R8)'!Y24)</f>
        <v>0</v>
      </c>
      <c r="Z24" s="121">
        <f>IF('Sièges (R8)'!Z24,0,'Suffrages (R8)'!Z24)</f>
        <v>0</v>
      </c>
      <c r="AA24" s="55">
        <f>'Suffrages par parti et circo'!AD24</f>
        <v>20023</v>
      </c>
      <c r="AB24" s="119">
        <f t="shared" si="0"/>
        <v>4411</v>
      </c>
      <c r="AC24" s="134">
        <f t="shared" si="1"/>
        <v>45900</v>
      </c>
    </row>
    <row r="25" spans="1:29" ht="18">
      <c r="A25" s="118" t="s">
        <v>64</v>
      </c>
      <c r="B25" s="121">
        <f>IF('Sièges (R8)'!B25,0,'Suffrages (R8)'!B25)</f>
        <v>1817</v>
      </c>
      <c r="C25" s="121">
        <f>IF('Sièges (R8)'!C25,0,'Suffrages (R8)'!C25)</f>
        <v>2698</v>
      </c>
      <c r="D25" s="121">
        <f>IF('Sièges (R8)'!D25,0,'Suffrages (R8)'!D25)</f>
        <v>1474</v>
      </c>
      <c r="E25" s="121">
        <f>IF('Sièges (R8)'!E25,0,'Suffrages (R8)'!E25)</f>
        <v>1088</v>
      </c>
      <c r="F25" s="121">
        <f>IF('Sièges (R8)'!F25,0,'Suffrages (R8)'!F25)</f>
        <v>1064</v>
      </c>
      <c r="G25" s="121">
        <f>IF('Sièges (R8)'!G25,0,'Suffrages (R8)'!G25)</f>
        <v>921</v>
      </c>
      <c r="H25" s="121">
        <f>IF('Sièges (R8)'!H25,0,'Suffrages (R8)'!H25)</f>
        <v>0</v>
      </c>
      <c r="I25" s="121">
        <f>IF('Sièges (R8)'!I25,0,'Suffrages (R8)'!I25)</f>
        <v>0</v>
      </c>
      <c r="J25" s="121">
        <f>IF('Sièges (R8)'!J25,0,'Suffrages (R8)'!J25)</f>
        <v>0</v>
      </c>
      <c r="K25" s="121">
        <f>IF('Sièges (R8)'!K25,0,'Suffrages (R8)'!K25)</f>
        <v>1414</v>
      </c>
      <c r="L25" s="121">
        <f>IF('Sièges (R8)'!L25,0,'Suffrages (R8)'!L25)</f>
        <v>915</v>
      </c>
      <c r="M25" s="121">
        <f>IF('Sièges (R8)'!M25,0,'Suffrages (R8)'!M25)</f>
        <v>0</v>
      </c>
      <c r="N25" s="121">
        <f>IF('Sièges (R8)'!N25,0,'Suffrages (R8)'!N25)</f>
        <v>639</v>
      </c>
      <c r="O25" s="121">
        <f>IF('Sièges (R8)'!O25,0,'Suffrages (R8)'!O25)</f>
        <v>3579</v>
      </c>
      <c r="P25" s="121">
        <f>IF('Sièges (R8)'!P25,0,'Suffrages (R8)'!P25)</f>
        <v>0</v>
      </c>
      <c r="Q25" s="121">
        <f>IF('Sièges (R8)'!Q25,0,'Suffrages (R8)'!Q25)</f>
        <v>1644</v>
      </c>
      <c r="R25" s="121">
        <f>IF('Sièges (R8)'!R25,0,'Suffrages (R8)'!R25)</f>
        <v>0</v>
      </c>
      <c r="S25" s="121">
        <f>IF('Sièges (R8)'!S25,0,'Suffrages (R8)'!S25)</f>
        <v>0</v>
      </c>
      <c r="T25" s="121">
        <f>IF('Sièges (R8)'!T25,0,'Suffrages (R8)'!T25)</f>
        <v>4351</v>
      </c>
      <c r="U25" s="121">
        <f>IF('Sièges (R8)'!U25,0,'Suffrages (R8)'!U25)</f>
        <v>4012</v>
      </c>
      <c r="V25" s="119">
        <f>IF('Sièges (R8)'!V25,0,'Suffrages (R8)'!V25)</f>
        <v>0</v>
      </c>
      <c r="W25" s="121">
        <f>IF('Sièges (R8)'!W25,0,'Suffrages (R8)'!W25)</f>
        <v>2535</v>
      </c>
      <c r="X25" s="121">
        <f>IF('Sièges (R8)'!X25,0,'Suffrages (R8)'!X25)</f>
        <v>814</v>
      </c>
      <c r="Y25" s="121">
        <f>IF('Sièges (R8)'!Y25,0,'Suffrages (R8)'!Y25)</f>
        <v>0</v>
      </c>
      <c r="Z25" s="121">
        <f>IF('Sièges (R8)'!Z25,0,'Suffrages (R8)'!Z25)</f>
        <v>0</v>
      </c>
      <c r="AA25" s="55">
        <f>'Suffrages par parti et circo'!AD25</f>
        <v>21007</v>
      </c>
      <c r="AB25" s="119">
        <f t="shared" si="0"/>
        <v>4351</v>
      </c>
      <c r="AC25" s="134">
        <f t="shared" si="1"/>
        <v>49972</v>
      </c>
    </row>
    <row r="26" spans="1:29" ht="18">
      <c r="A26" s="118" t="s">
        <v>65</v>
      </c>
      <c r="B26" s="121">
        <f>IF('Sièges (R8)'!B26,0,'Suffrages (R8)'!B26)</f>
        <v>503</v>
      </c>
      <c r="C26" s="121">
        <f>IF('Sièges (R8)'!C26,0,'Suffrages (R8)'!C26)</f>
        <v>0</v>
      </c>
      <c r="D26" s="121">
        <f>IF('Sièges (R8)'!D26,0,'Suffrages (R8)'!D26)</f>
        <v>1748</v>
      </c>
      <c r="E26" s="121">
        <f>IF('Sièges (R8)'!E26,0,'Suffrages (R8)'!E26)</f>
        <v>383</v>
      </c>
      <c r="F26" s="121">
        <f>IF('Sièges (R8)'!F26,0,'Suffrages (R8)'!F26)</f>
        <v>406</v>
      </c>
      <c r="G26" s="121">
        <f>IF('Sièges (R8)'!G26,0,'Suffrages (R8)'!G26)</f>
        <v>497</v>
      </c>
      <c r="H26" s="121">
        <f>IF('Sièges (R8)'!H26,0,'Suffrages (R8)'!H26)</f>
        <v>0</v>
      </c>
      <c r="I26" s="121">
        <f>IF('Sièges (R8)'!I26,0,'Suffrages (R8)'!I26)</f>
        <v>0</v>
      </c>
      <c r="J26" s="121">
        <f>IF('Sièges (R8)'!J26,0,'Suffrages (R8)'!J26)</f>
        <v>0</v>
      </c>
      <c r="K26" s="121">
        <f>IF('Sièges (R8)'!K26,0,'Suffrages (R8)'!K26)</f>
        <v>1031</v>
      </c>
      <c r="L26" s="121">
        <f>IF('Sièges (R8)'!L26,0,'Suffrages (R8)'!L26)</f>
        <v>686</v>
      </c>
      <c r="M26" s="121">
        <f>IF('Sièges (R8)'!M26,0,'Suffrages (R8)'!M26)</f>
        <v>0</v>
      </c>
      <c r="N26" s="121">
        <f>IF('Sièges (R8)'!N26,0,'Suffrages (R8)'!N26)</f>
        <v>949</v>
      </c>
      <c r="O26" s="121">
        <f>IF('Sièges (R8)'!O26,0,'Suffrages (R8)'!O26)</f>
        <v>1453</v>
      </c>
      <c r="P26" s="121">
        <f>IF('Sièges (R8)'!P26,0,'Suffrages (R8)'!P26)</f>
        <v>0</v>
      </c>
      <c r="Q26" s="121">
        <f>IF('Sièges (R8)'!Q26,0,'Suffrages (R8)'!Q26)</f>
        <v>1721</v>
      </c>
      <c r="R26" s="121">
        <f>IF('Sièges (R8)'!R26,0,'Suffrages (R8)'!R26)</f>
        <v>1276</v>
      </c>
      <c r="S26" s="121">
        <f>IF('Sièges (R8)'!S26,0,'Suffrages (R8)'!S26)</f>
        <v>0</v>
      </c>
      <c r="T26" s="121">
        <f>IF('Sièges (R8)'!T26,0,'Suffrages (R8)'!T26)</f>
        <v>0</v>
      </c>
      <c r="U26" s="121">
        <f>IF('Sièges (R8)'!U26,0,'Suffrages (R8)'!U26)</f>
        <v>3487</v>
      </c>
      <c r="V26" s="119">
        <f>IF('Sièges (R8)'!V26,0,'Suffrages (R8)'!V26)</f>
        <v>0</v>
      </c>
      <c r="W26" s="121">
        <f>IF('Sièges (R8)'!W26,0,'Suffrages (R8)'!W26)</f>
        <v>901</v>
      </c>
      <c r="X26" s="121">
        <f>IF('Sièges (R8)'!X26,0,'Suffrages (R8)'!X26)</f>
        <v>0</v>
      </c>
      <c r="Y26" s="121">
        <f>IF('Sièges (R8)'!Y26,0,'Suffrages (R8)'!Y26)</f>
        <v>0</v>
      </c>
      <c r="Z26" s="121">
        <f>IF('Sièges (R8)'!Z26,0,'Suffrages (R8)'!Z26)</f>
        <v>0</v>
      </c>
      <c r="AA26" s="55">
        <f>'Suffrages par parti et circo'!AD26</f>
        <v>15587</v>
      </c>
      <c r="AB26" s="119">
        <f t="shared" si="0"/>
        <v>3487</v>
      </c>
      <c r="AC26" s="134">
        <f t="shared" si="1"/>
        <v>30628</v>
      </c>
    </row>
    <row r="27" spans="1:29" ht="18">
      <c r="A27" s="118" t="s">
        <v>66</v>
      </c>
      <c r="B27" s="121">
        <f>IF('Sièges (R8)'!B27,0,'Suffrages (R8)'!B27)</f>
        <v>1405</v>
      </c>
      <c r="C27" s="121">
        <f>IF('Sièges (R8)'!C27,0,'Suffrages (R8)'!C27)</f>
        <v>865</v>
      </c>
      <c r="D27" s="121">
        <f>IF('Sièges (R8)'!D27,0,'Suffrages (R8)'!D27)</f>
        <v>345</v>
      </c>
      <c r="E27" s="121">
        <f>IF('Sièges (R8)'!E27,0,'Suffrages (R8)'!E27)</f>
        <v>1313</v>
      </c>
      <c r="F27" s="121">
        <f>IF('Sièges (R8)'!F27,0,'Suffrages (R8)'!F27)</f>
        <v>178</v>
      </c>
      <c r="G27" s="121">
        <f>IF('Sièges (R8)'!G27,0,'Suffrages (R8)'!G27)</f>
        <v>0</v>
      </c>
      <c r="H27" s="121">
        <f>IF('Sièges (R8)'!H27,0,'Suffrages (R8)'!H27)</f>
        <v>1419</v>
      </c>
      <c r="I27" s="121">
        <f>IF('Sièges (R8)'!I27,0,'Suffrages (R8)'!I27)</f>
        <v>0</v>
      </c>
      <c r="J27" s="121">
        <f>IF('Sièges (R8)'!J27,0,'Suffrages (R8)'!J27)</f>
        <v>0</v>
      </c>
      <c r="K27" s="121">
        <f>IF('Sièges (R8)'!K27,0,'Suffrages (R8)'!K27)</f>
        <v>975</v>
      </c>
      <c r="L27" s="121">
        <f>IF('Sièges (R8)'!L27,0,'Suffrages (R8)'!L27)</f>
        <v>769</v>
      </c>
      <c r="M27" s="121">
        <f>IF('Sièges (R8)'!M27,0,'Suffrages (R8)'!M27)</f>
        <v>0</v>
      </c>
      <c r="N27" s="121">
        <f>IF('Sièges (R8)'!N27,0,'Suffrages (R8)'!N27)</f>
        <v>579</v>
      </c>
      <c r="O27" s="121">
        <f>IF('Sièges (R8)'!O27,0,'Suffrages (R8)'!O27)</f>
        <v>0</v>
      </c>
      <c r="P27" s="121">
        <f>IF('Sièges (R8)'!P27,0,'Suffrages (R8)'!P27)</f>
        <v>0</v>
      </c>
      <c r="Q27" s="121">
        <f>IF('Sièges (R8)'!Q27,0,'Suffrages (R8)'!Q27)</f>
        <v>1849</v>
      </c>
      <c r="R27" s="121">
        <f>IF('Sièges (R8)'!R27,0,'Suffrages (R8)'!R27)</f>
        <v>1901</v>
      </c>
      <c r="S27" s="121">
        <f>IF('Sièges (R8)'!S27,0,'Suffrages (R8)'!S27)</f>
        <v>0</v>
      </c>
      <c r="T27" s="121">
        <f>IF('Sièges (R8)'!T27,0,'Suffrages (R8)'!T27)</f>
        <v>3102</v>
      </c>
      <c r="U27" s="121">
        <f>IF('Sièges (R8)'!U27,0,'Suffrages (R8)'!U27)</f>
        <v>0</v>
      </c>
      <c r="V27" s="119">
        <f>IF('Sièges (R8)'!V27,0,'Suffrages (R8)'!V27)</f>
        <v>0</v>
      </c>
      <c r="W27" s="121">
        <f>IF('Sièges (R8)'!W27,0,'Suffrages (R8)'!W27)</f>
        <v>399</v>
      </c>
      <c r="X27" s="121">
        <f>IF('Sièges (R8)'!X27,0,'Suffrages (R8)'!X27)</f>
        <v>0</v>
      </c>
      <c r="Y27" s="121">
        <f>IF('Sièges (R8)'!Y27,0,'Suffrages (R8)'!Y27)</f>
        <v>0</v>
      </c>
      <c r="Z27" s="121">
        <f>IF('Sièges (R8)'!Z27,0,'Suffrages (R8)'!Z27)</f>
        <v>0</v>
      </c>
      <c r="AA27" s="55">
        <f>'Suffrages par parti et circo'!AD27</f>
        <v>14098</v>
      </c>
      <c r="AB27" s="119">
        <f t="shared" si="0"/>
        <v>3102</v>
      </c>
      <c r="AC27" s="134">
        <f t="shared" si="1"/>
        <v>29197</v>
      </c>
    </row>
    <row r="28" spans="1:29" ht="18">
      <c r="A28" s="118" t="s">
        <v>67</v>
      </c>
      <c r="B28" s="121">
        <f>IF('Sièges (R8)'!B28,0,'Suffrages (R8)'!B28)</f>
        <v>376</v>
      </c>
      <c r="C28" s="121">
        <f>IF('Sièges (R8)'!C28,0,'Suffrages (R8)'!C28)</f>
        <v>224</v>
      </c>
      <c r="D28" s="121">
        <f>IF('Sièges (R8)'!D28,0,'Suffrages (R8)'!D28)</f>
        <v>348</v>
      </c>
      <c r="E28" s="121">
        <f>IF('Sièges (R8)'!E28,0,'Suffrages (R8)'!E28)</f>
        <v>565</v>
      </c>
      <c r="F28" s="121">
        <f>IF('Sièges (R8)'!F28,0,'Suffrages (R8)'!F28)</f>
        <v>419</v>
      </c>
      <c r="G28" s="121">
        <f>IF('Sièges (R8)'!G28,0,'Suffrages (R8)'!G28)</f>
        <v>141</v>
      </c>
      <c r="H28" s="121">
        <f>IF('Sièges (R8)'!H28,0,'Suffrages (R8)'!H28)</f>
        <v>1332</v>
      </c>
      <c r="I28" s="121">
        <f>IF('Sièges (R8)'!I28,0,'Suffrages (R8)'!I28)</f>
        <v>0</v>
      </c>
      <c r="J28" s="121">
        <f>IF('Sièges (R8)'!J28,0,'Suffrages (R8)'!J28)</f>
        <v>0</v>
      </c>
      <c r="K28" s="121">
        <f>IF('Sièges (R8)'!K28,0,'Suffrages (R8)'!K28)</f>
        <v>162</v>
      </c>
      <c r="L28" s="121">
        <f>IF('Sièges (R8)'!L28,0,'Suffrages (R8)'!L28)</f>
        <v>0</v>
      </c>
      <c r="M28" s="121">
        <f>IF('Sièges (R8)'!M28,0,'Suffrages (R8)'!M28)</f>
        <v>0</v>
      </c>
      <c r="N28" s="121">
        <f>IF('Sièges (R8)'!N28,0,'Suffrages (R8)'!N28)</f>
        <v>1397</v>
      </c>
      <c r="O28" s="121">
        <f>IF('Sièges (R8)'!O28,0,'Suffrages (R8)'!O28)</f>
        <v>0</v>
      </c>
      <c r="P28" s="121">
        <f>IF('Sièges (R8)'!P28,0,'Suffrages (R8)'!P28)</f>
        <v>1397</v>
      </c>
      <c r="Q28" s="121">
        <f>IF('Sièges (R8)'!Q28,0,'Suffrages (R8)'!Q28)</f>
        <v>312</v>
      </c>
      <c r="R28" s="121">
        <f>IF('Sièges (R8)'!R28,0,'Suffrages (R8)'!R28)</f>
        <v>304</v>
      </c>
      <c r="S28" s="121">
        <f>IF('Sièges (R8)'!S28,0,'Suffrages (R8)'!S28)</f>
        <v>656</v>
      </c>
      <c r="T28" s="121">
        <f>IF('Sièges (R8)'!T28,0,'Suffrages (R8)'!T28)</f>
        <v>1098</v>
      </c>
      <c r="U28" s="121">
        <f>IF('Sièges (R8)'!U28,0,'Suffrages (R8)'!U28)</f>
        <v>387</v>
      </c>
      <c r="V28" s="119">
        <f>IF('Sièges (R8)'!V28,0,'Suffrages (R8)'!V28)</f>
        <v>0</v>
      </c>
      <c r="W28" s="121">
        <f>IF('Sièges (R8)'!W28,0,'Suffrages (R8)'!W28)</f>
        <v>615</v>
      </c>
      <c r="X28" s="121">
        <f>IF('Sièges (R8)'!X28,0,'Suffrages (R8)'!X28)</f>
        <v>0</v>
      </c>
      <c r="Y28" s="121">
        <f>IF('Sièges (R8)'!Y28,0,'Suffrages (R8)'!Y28)</f>
        <v>0</v>
      </c>
      <c r="Z28" s="121">
        <f>IF('Sièges (R8)'!Z28,0,'Suffrages (R8)'!Z28)</f>
        <v>0</v>
      </c>
      <c r="AA28" s="55">
        <f>'Suffrages par parti et circo'!AD28</f>
        <v>4079</v>
      </c>
      <c r="AB28" s="119">
        <f t="shared" si="0"/>
        <v>1397</v>
      </c>
      <c r="AC28" s="134">
        <f t="shared" si="1"/>
        <v>13812</v>
      </c>
    </row>
    <row r="29" spans="1:29" ht="18">
      <c r="A29" s="118" t="s">
        <v>68</v>
      </c>
      <c r="B29" s="121">
        <f>IF('Sièges (R8)'!B29,0,'Suffrages (R8)'!B29)</f>
        <v>709</v>
      </c>
      <c r="C29" s="121">
        <f>IF('Sièges (R8)'!C29,0,'Suffrages (R8)'!C29)</f>
        <v>0</v>
      </c>
      <c r="D29" s="121">
        <f>IF('Sièges (R8)'!D29,0,'Suffrages (R8)'!D29)</f>
        <v>300</v>
      </c>
      <c r="E29" s="121">
        <f>IF('Sièges (R8)'!E29,0,'Suffrages (R8)'!E29)</f>
        <v>70</v>
      </c>
      <c r="F29" s="121">
        <f>IF('Sièges (R8)'!F29,0,'Suffrages (R8)'!F29)</f>
        <v>93</v>
      </c>
      <c r="G29" s="121">
        <f>IF('Sièges (R8)'!G29,0,'Suffrages (R8)'!G29)</f>
        <v>19</v>
      </c>
      <c r="H29" s="121">
        <f>IF('Sièges (R8)'!H29,0,'Suffrages (R8)'!H29)</f>
        <v>0</v>
      </c>
      <c r="I29" s="121">
        <f>IF('Sièges (R8)'!I29,0,'Suffrages (R8)'!I29)</f>
        <v>0</v>
      </c>
      <c r="J29" s="121">
        <f>IF('Sièges (R8)'!J29,0,'Suffrages (R8)'!J29)</f>
        <v>859.19999999999982</v>
      </c>
      <c r="K29" s="121">
        <f>IF('Sièges (R8)'!K29,0,'Suffrages (R8)'!K29)</f>
        <v>159</v>
      </c>
      <c r="L29" s="121">
        <f>IF('Sièges (R8)'!L29,0,'Suffrages (R8)'!L29)</f>
        <v>217</v>
      </c>
      <c r="M29" s="121">
        <f>IF('Sièges (R8)'!M29,0,'Suffrages (R8)'!M29)</f>
        <v>0</v>
      </c>
      <c r="N29" s="121">
        <f>IF('Sièges (R8)'!N29,0,'Suffrages (R8)'!N29)</f>
        <v>29</v>
      </c>
      <c r="O29" s="121">
        <f>IF('Sièges (R8)'!O29,0,'Suffrages (R8)'!O29)</f>
        <v>303</v>
      </c>
      <c r="P29" s="121">
        <f>IF('Sièges (R8)'!P29,0,'Suffrages (R8)'!P29)</f>
        <v>971</v>
      </c>
      <c r="Q29" s="121">
        <f>IF('Sièges (R8)'!Q29,0,'Suffrages (R8)'!Q29)</f>
        <v>188</v>
      </c>
      <c r="R29" s="121">
        <f>IF('Sièges (R8)'!R29,0,'Suffrages (R8)'!R29)</f>
        <v>1339</v>
      </c>
      <c r="S29" s="121">
        <f>IF('Sièges (R8)'!S29,0,'Suffrages (R8)'!S29)</f>
        <v>0</v>
      </c>
      <c r="T29" s="121">
        <f>IF('Sièges (R8)'!T29,0,'Suffrages (R8)'!T29)</f>
        <v>721</v>
      </c>
      <c r="U29" s="121">
        <f>IF('Sièges (R8)'!U29,0,'Suffrages (R8)'!U29)</f>
        <v>0</v>
      </c>
      <c r="V29" s="119">
        <f>IF('Sièges (R8)'!V29,0,'Suffrages (R8)'!V29)</f>
        <v>0</v>
      </c>
      <c r="W29" s="121">
        <f>IF('Sièges (R8)'!W29,0,'Suffrages (R8)'!W29)</f>
        <v>465</v>
      </c>
      <c r="X29" s="121">
        <f>IF('Sièges (R8)'!X29,0,'Suffrages (R8)'!X29)</f>
        <v>0</v>
      </c>
      <c r="Y29" s="121">
        <f>IF('Sièges (R8)'!Y29,0,'Suffrages (R8)'!Y29)</f>
        <v>518</v>
      </c>
      <c r="Z29" s="121">
        <f>IF('Sièges (R8)'!Z29,0,'Suffrages (R8)'!Z29)</f>
        <v>0</v>
      </c>
      <c r="AA29" s="55">
        <f>'Suffrages par parti et circo'!AD29</f>
        <v>3001</v>
      </c>
      <c r="AB29" s="119">
        <f t="shared" si="0"/>
        <v>1339</v>
      </c>
      <c r="AC29" s="134">
        <f t="shared" si="1"/>
        <v>9961.2000000000007</v>
      </c>
    </row>
    <row r="30" spans="1:29" ht="18">
      <c r="A30" s="118" t="s">
        <v>69</v>
      </c>
      <c r="B30" s="121">
        <f>IF('Sièges (R8)'!B30,0,'Suffrages (R8)'!B30)</f>
        <v>238</v>
      </c>
      <c r="C30" s="121">
        <f>IF('Sièges (R8)'!C30,0,'Suffrages (R8)'!C30)</f>
        <v>0</v>
      </c>
      <c r="D30" s="121">
        <f>IF('Sièges (R8)'!D30,0,'Suffrages (R8)'!D30)</f>
        <v>129</v>
      </c>
      <c r="E30" s="121">
        <f>IF('Sièges (R8)'!E30,0,'Suffrages (R8)'!E30)</f>
        <v>134</v>
      </c>
      <c r="F30" s="121">
        <f>IF('Sièges (R8)'!F30,0,'Suffrages (R8)'!F30)</f>
        <v>0</v>
      </c>
      <c r="G30" s="121">
        <f>IF('Sièges (R8)'!G30,0,'Suffrages (R8)'!G30)</f>
        <v>144</v>
      </c>
      <c r="H30" s="121">
        <f>IF('Sièges (R8)'!H30,0,'Suffrages (R8)'!H30)</f>
        <v>406</v>
      </c>
      <c r="I30" s="121">
        <f>IF('Sièges (R8)'!I30,0,'Suffrages (R8)'!I30)</f>
        <v>0</v>
      </c>
      <c r="J30" s="121">
        <f>IF('Sièges (R8)'!J30,0,'Suffrages (R8)'!J30)</f>
        <v>220</v>
      </c>
      <c r="K30" s="121">
        <f>IF('Sièges (R8)'!K30,0,'Suffrages (R8)'!K30)</f>
        <v>126</v>
      </c>
      <c r="L30" s="121">
        <f>IF('Sièges (R8)'!L30,0,'Suffrages (R8)'!L30)</f>
        <v>204</v>
      </c>
      <c r="M30" s="121">
        <f>IF('Sièges (R8)'!M30,0,'Suffrages (R8)'!M30)</f>
        <v>0</v>
      </c>
      <c r="N30" s="121">
        <f>IF('Sièges (R8)'!N30,0,'Suffrages (R8)'!N30)</f>
        <v>36</v>
      </c>
      <c r="O30" s="121">
        <f>IF('Sièges (R8)'!O30,0,'Suffrages (R8)'!O30)</f>
        <v>86</v>
      </c>
      <c r="P30" s="121">
        <f>IF('Sièges (R8)'!P30,0,'Suffrages (R8)'!P30)</f>
        <v>723</v>
      </c>
      <c r="Q30" s="121">
        <f>IF('Sièges (R8)'!Q30,0,'Suffrages (R8)'!Q30)</f>
        <v>234</v>
      </c>
      <c r="R30" s="121">
        <f>IF('Sièges (R8)'!R30,0,'Suffrages (R8)'!R30)</f>
        <v>0</v>
      </c>
      <c r="S30" s="121">
        <f>IF('Sièges (R8)'!S30,0,'Suffrages (R8)'!S30)</f>
        <v>0</v>
      </c>
      <c r="T30" s="121">
        <f>IF('Sièges (R8)'!T30,0,'Suffrages (R8)'!T30)</f>
        <v>509</v>
      </c>
      <c r="U30" s="121">
        <f>IF('Sièges (R8)'!U30,0,'Suffrages (R8)'!U30)</f>
        <v>0</v>
      </c>
      <c r="V30" s="119">
        <f>IF('Sièges (R8)'!V30,0,'Suffrages (R8)'!V30)</f>
        <v>408</v>
      </c>
      <c r="W30" s="121">
        <f>IF('Sièges (R8)'!W30,0,'Suffrages (R8)'!W30)</f>
        <v>174</v>
      </c>
      <c r="X30" s="121">
        <f>IF('Sièges (R8)'!X30,0,'Suffrages (R8)'!X30)</f>
        <v>0</v>
      </c>
      <c r="Y30" s="121">
        <f>IF('Sièges (R8)'!Y30,0,'Suffrages (R8)'!Y30)</f>
        <v>0</v>
      </c>
      <c r="Z30" s="121">
        <f>IF('Sièges (R8)'!Z30,0,'Suffrages (R8)'!Z30)</f>
        <v>0</v>
      </c>
      <c r="AA30" s="55">
        <f>'Suffrages par parti et circo'!AD30</f>
        <v>2569</v>
      </c>
      <c r="AB30" s="119">
        <f t="shared" si="0"/>
        <v>723</v>
      </c>
      <c r="AC30" s="134">
        <f t="shared" si="1"/>
        <v>6340</v>
      </c>
    </row>
    <row r="31" spans="1:29" ht="18">
      <c r="A31" s="118" t="s">
        <v>70</v>
      </c>
      <c r="B31" s="121">
        <f>IF('Sièges (R8)'!B31,0,'Suffrages (R8)'!B31)</f>
        <v>78</v>
      </c>
      <c r="C31" s="121">
        <f>IF('Sièges (R8)'!C31,0,'Suffrages (R8)'!C31)</f>
        <v>0</v>
      </c>
      <c r="D31" s="121">
        <f>IF('Sièges (R8)'!D31,0,'Suffrages (R8)'!D31)</f>
        <v>29</v>
      </c>
      <c r="E31" s="121">
        <f>IF('Sièges (R8)'!E31,0,'Suffrages (R8)'!E31)</f>
        <v>0</v>
      </c>
      <c r="F31" s="121">
        <f>IF('Sièges (R8)'!F31,0,'Suffrages (R8)'!F31)</f>
        <v>16</v>
      </c>
      <c r="G31" s="121">
        <f>IF('Sièges (R8)'!G31,0,'Suffrages (R8)'!G31)</f>
        <v>29</v>
      </c>
      <c r="H31" s="121">
        <f>IF('Sièges (R8)'!H31,0,'Suffrages (R8)'!H31)</f>
        <v>209</v>
      </c>
      <c r="I31" s="121">
        <f>IF('Sièges (R8)'!I31,0,'Suffrages (R8)'!I31)</f>
        <v>476</v>
      </c>
      <c r="J31" s="121">
        <f>IF('Sièges (R8)'!J31,0,'Suffrages (R8)'!J31)</f>
        <v>0</v>
      </c>
      <c r="K31" s="121">
        <f>IF('Sièges (R8)'!K31,0,'Suffrages (R8)'!K31)</f>
        <v>27</v>
      </c>
      <c r="L31" s="121">
        <f>IF('Sièges (R8)'!L31,0,'Suffrages (R8)'!L31)</f>
        <v>0</v>
      </c>
      <c r="M31" s="121">
        <f>IF('Sièges (R8)'!M31,0,'Suffrages (R8)'!M31)</f>
        <v>0</v>
      </c>
      <c r="N31" s="121">
        <f>IF('Sièges (R8)'!N31,0,'Suffrages (R8)'!N31)</f>
        <v>0</v>
      </c>
      <c r="O31" s="121">
        <f>IF('Sièges (R8)'!O31,0,'Suffrages (R8)'!O31)</f>
        <v>0</v>
      </c>
      <c r="P31" s="121">
        <f>IF('Sièges (R8)'!P31,0,'Suffrages (R8)'!P31)</f>
        <v>90</v>
      </c>
      <c r="Q31" s="121">
        <f>IF('Sièges (R8)'!Q31,0,'Suffrages (R8)'!Q31)</f>
        <v>35</v>
      </c>
      <c r="R31" s="121">
        <f>IF('Sièges (R8)'!R31,0,'Suffrages (R8)'!R31)</f>
        <v>282</v>
      </c>
      <c r="S31" s="121">
        <f>IF('Sièges (R8)'!S31,0,'Suffrages (R8)'!S31)</f>
        <v>216</v>
      </c>
      <c r="T31" s="121">
        <f>IF('Sièges (R8)'!T31,0,'Suffrages (R8)'!T31)</f>
        <v>128</v>
      </c>
      <c r="U31" s="121">
        <f>IF('Sièges (R8)'!U31,0,'Suffrages (R8)'!U31)</f>
        <v>1137</v>
      </c>
      <c r="V31" s="119">
        <f>IF('Sièges (R8)'!V31,0,'Suffrages (R8)'!V31)</f>
        <v>0</v>
      </c>
      <c r="W31" s="121">
        <f>IF('Sièges (R8)'!W31,0,'Suffrages (R8)'!W31)</f>
        <v>0</v>
      </c>
      <c r="X31" s="121">
        <f>IF('Sièges (R8)'!X31,0,'Suffrages (R8)'!X31)</f>
        <v>0</v>
      </c>
      <c r="Y31" s="121">
        <f>IF('Sièges (R8)'!Y31,0,'Suffrages (R8)'!Y31)</f>
        <v>109</v>
      </c>
      <c r="Z31" s="121">
        <f>IF('Sièges (R8)'!Z31,0,'Suffrages (R8)'!Z31)</f>
        <v>90</v>
      </c>
      <c r="AA31" s="55">
        <f>'Suffrages par parti et circo'!AD31</f>
        <v>75</v>
      </c>
      <c r="AB31" s="119">
        <f t="shared" si="0"/>
        <v>1137</v>
      </c>
      <c r="AC31" s="134">
        <f t="shared" si="1"/>
        <v>3026</v>
      </c>
    </row>
    <row r="32" spans="1:29" ht="18">
      <c r="A32" s="118" t="s">
        <v>71</v>
      </c>
      <c r="B32" s="121">
        <f>IF('Sièges (R8)'!B32,0,'Suffrages (R8)'!B32)</f>
        <v>120</v>
      </c>
      <c r="C32" s="121">
        <f>IF('Sièges (R8)'!C32,0,'Suffrages (R8)'!C32)</f>
        <v>0</v>
      </c>
      <c r="D32" s="121">
        <f>IF('Sièges (R8)'!D32,0,'Suffrages (R8)'!D32)</f>
        <v>102</v>
      </c>
      <c r="E32" s="121">
        <f>IF('Sièges (R8)'!E32,0,'Suffrages (R8)'!E32)</f>
        <v>0</v>
      </c>
      <c r="F32" s="121">
        <f>IF('Sièges (R8)'!F32,0,'Suffrages (R8)'!F32)</f>
        <v>0</v>
      </c>
      <c r="G32" s="121">
        <f>IF('Sièges (R8)'!G32,0,'Suffrages (R8)'!G32)</f>
        <v>31</v>
      </c>
      <c r="H32" s="121">
        <f>IF('Sièges (R8)'!H32,0,'Suffrages (R8)'!H32)</f>
        <v>92</v>
      </c>
      <c r="I32" s="121">
        <f>IF('Sièges (R8)'!I32,0,'Suffrages (R8)'!I32)</f>
        <v>26</v>
      </c>
      <c r="J32" s="121">
        <f>IF('Sièges (R8)'!J32,0,'Suffrages (R8)'!J32)</f>
        <v>75.666666666666742</v>
      </c>
      <c r="K32" s="121">
        <f>IF('Sièges (R8)'!K32,0,'Suffrages (R8)'!K32)</f>
        <v>53</v>
      </c>
      <c r="L32" s="121">
        <f>IF('Sièges (R8)'!L32,0,'Suffrages (R8)'!L32)</f>
        <v>24</v>
      </c>
      <c r="M32" s="121">
        <f>IF('Sièges (R8)'!M32,0,'Suffrages (R8)'!M32)</f>
        <v>0</v>
      </c>
      <c r="N32" s="121">
        <f>IF('Sièges (R8)'!N32,0,'Suffrages (R8)'!N32)</f>
        <v>0</v>
      </c>
      <c r="O32" s="121">
        <f>IF('Sièges (R8)'!O32,0,'Suffrages (R8)'!O32)</f>
        <v>0</v>
      </c>
      <c r="P32" s="121">
        <f>IF('Sièges (R8)'!P32,0,'Suffrages (R8)'!P32)</f>
        <v>205</v>
      </c>
      <c r="Q32" s="121">
        <f>IF('Sièges (R8)'!Q32,0,'Suffrages (R8)'!Q32)</f>
        <v>68</v>
      </c>
      <c r="R32" s="121">
        <f>IF('Sièges (R8)'!R32,0,'Suffrages (R8)'!R32)</f>
        <v>220</v>
      </c>
      <c r="S32" s="121">
        <f>IF('Sièges (R8)'!S32,0,'Suffrages (R8)'!S32)</f>
        <v>373</v>
      </c>
      <c r="T32" s="121">
        <f>IF('Sièges (R8)'!T32,0,'Suffrages (R8)'!T32)</f>
        <v>291</v>
      </c>
      <c r="U32" s="121">
        <f>IF('Sièges (R8)'!U32,0,'Suffrages (R8)'!U32)</f>
        <v>0</v>
      </c>
      <c r="V32" s="119">
        <f>IF('Sièges (R8)'!V32,0,'Suffrages (R8)'!V32)</f>
        <v>0</v>
      </c>
      <c r="W32" s="121">
        <f>IF('Sièges (R8)'!W32,0,'Suffrages (R8)'!W32)</f>
        <v>0</v>
      </c>
      <c r="X32" s="121">
        <f>IF('Sièges (R8)'!X32,0,'Suffrages (R8)'!X32)</f>
        <v>0</v>
      </c>
      <c r="Y32" s="121">
        <f>IF('Sièges (R8)'!Y32,0,'Suffrages (R8)'!Y32)</f>
        <v>0</v>
      </c>
      <c r="Z32" s="121">
        <f>IF('Sièges (R8)'!Z32,0,'Suffrages (R8)'!Z32)</f>
        <v>0</v>
      </c>
      <c r="AA32" s="55">
        <f>'Suffrages par parti et circo'!AD32</f>
        <v>1108</v>
      </c>
      <c r="AB32" s="119">
        <f t="shared" si="0"/>
        <v>373</v>
      </c>
      <c r="AC32" s="134">
        <f t="shared" si="1"/>
        <v>2788.666666666667</v>
      </c>
    </row>
    <row r="33" spans="1:29" ht="31.5" customHeight="1">
      <c r="A33" s="118" t="s">
        <v>201</v>
      </c>
      <c r="B33" s="121">
        <f>IF('Sièges (R8)'!B33,0,'Suffrages (R8)'!B33)</f>
        <v>176</v>
      </c>
      <c r="C33" s="121">
        <f>IF('Sièges (R8)'!C33,0,'Suffrages (R8)'!C33)</f>
        <v>0</v>
      </c>
      <c r="D33" s="121">
        <f>IF('Sièges (R8)'!D33,0,'Suffrages (R8)'!D33)</f>
        <v>182</v>
      </c>
      <c r="E33" s="121">
        <f>IF('Sièges (R8)'!E33,0,'Suffrages (R8)'!E33)</f>
        <v>117</v>
      </c>
      <c r="F33" s="121">
        <f>IF('Sièges (R8)'!F33,0,'Suffrages (R8)'!F33)</f>
        <v>66</v>
      </c>
      <c r="G33" s="121">
        <f>IF('Sièges (R8)'!G33,0,'Suffrages (R8)'!G33)</f>
        <v>13</v>
      </c>
      <c r="H33" s="121">
        <f>IF('Sièges (R8)'!H33,0,'Suffrages (R8)'!H33)</f>
        <v>339</v>
      </c>
      <c r="I33" s="121">
        <f>IF('Sièges (R8)'!I33,0,'Suffrages (R8)'!I33)</f>
        <v>0</v>
      </c>
      <c r="J33" s="121">
        <f>IF('Sièges (R8)'!J33,0,'Suffrages (R8)'!J33)</f>
        <v>0</v>
      </c>
      <c r="K33" s="121">
        <f>IF('Sièges (R8)'!K33,0,'Suffrages (R8)'!K33)</f>
        <v>59</v>
      </c>
      <c r="L33" s="121">
        <f>IF('Sièges (R8)'!L33,0,'Suffrages (R8)'!L33)</f>
        <v>0</v>
      </c>
      <c r="M33" s="121">
        <f>IF('Sièges (R8)'!M33,0,'Suffrages (R8)'!M33)</f>
        <v>0</v>
      </c>
      <c r="N33" s="121">
        <f>IF('Sièges (R8)'!N33,0,'Suffrages (R8)'!N33)</f>
        <v>42</v>
      </c>
      <c r="O33" s="121">
        <f>IF('Sièges (R8)'!O33,0,'Suffrages (R8)'!O33)</f>
        <v>0</v>
      </c>
      <c r="P33" s="121">
        <f>IF('Sièges (R8)'!P33,0,'Suffrages (R8)'!P33)</f>
        <v>238</v>
      </c>
      <c r="Q33" s="121">
        <f>IF('Sièges (R8)'!Q33,0,'Suffrages (R8)'!Q33)</f>
        <v>76</v>
      </c>
      <c r="R33" s="121">
        <f>IF('Sièges (R8)'!R33,0,'Suffrages (R8)'!R33)</f>
        <v>567</v>
      </c>
      <c r="S33" s="121">
        <f>IF('Sièges (R8)'!S33,0,'Suffrages (R8)'!S33)</f>
        <v>655</v>
      </c>
      <c r="T33" s="121">
        <f>IF('Sièges (R8)'!T33,0,'Suffrages (R8)'!T33)</f>
        <v>216</v>
      </c>
      <c r="U33" s="121">
        <f>IF('Sièges (R8)'!U33,0,'Suffrages (R8)'!U33)</f>
        <v>0</v>
      </c>
      <c r="V33" s="119">
        <f>IF('Sièges (R8)'!V33,0,'Suffrages (R8)'!V33)</f>
        <v>0</v>
      </c>
      <c r="W33" s="121">
        <f>IF('Sièges (R8)'!W33,0,'Suffrages (R8)'!W33)</f>
        <v>0</v>
      </c>
      <c r="X33" s="121">
        <f>IF('Sièges (R8)'!X33,0,'Suffrages (R8)'!X33)</f>
        <v>0</v>
      </c>
      <c r="Y33" s="121">
        <f>IF('Sièges (R8)'!Y33,0,'Suffrages (R8)'!Y33)</f>
        <v>134</v>
      </c>
      <c r="Z33" s="121">
        <f>IF('Sièges (R8)'!Z33,0,'Suffrages (R8)'!Z33)</f>
        <v>0</v>
      </c>
      <c r="AA33" s="55">
        <f>'Suffrages par parti et circo'!AD33</f>
        <v>384</v>
      </c>
      <c r="AB33" s="119">
        <f t="shared" si="0"/>
        <v>655</v>
      </c>
      <c r="AC33" s="134">
        <f t="shared" si="1"/>
        <v>3264</v>
      </c>
    </row>
    <row r="34" spans="1:29" ht="31.5" customHeight="1">
      <c r="A34" s="118" t="s">
        <v>73</v>
      </c>
      <c r="B34" s="121">
        <f>IF('Sièges (R8)'!B34,0,'Suffrages (R8)'!B34)</f>
        <v>210</v>
      </c>
      <c r="C34" s="121">
        <f>IF('Sièges (R8)'!C34,0,'Suffrages (R8)'!C34)</f>
        <v>0</v>
      </c>
      <c r="D34" s="121">
        <f>IF('Sièges (R8)'!D34,0,'Suffrages (R8)'!D34)</f>
        <v>170</v>
      </c>
      <c r="E34" s="121">
        <f>IF('Sièges (R8)'!E34,0,'Suffrages (R8)'!E34)</f>
        <v>56</v>
      </c>
      <c r="F34" s="121">
        <f>IF('Sièges (R8)'!F34,0,'Suffrages (R8)'!F34)</f>
        <v>43</v>
      </c>
      <c r="G34" s="121">
        <f>IF('Sièges (R8)'!G34,0,'Suffrages (R8)'!G34)</f>
        <v>29</v>
      </c>
      <c r="H34" s="121">
        <f>IF('Sièges (R8)'!H34,0,'Suffrages (R8)'!H34)</f>
        <v>466</v>
      </c>
      <c r="I34" s="121">
        <f>IF('Sièges (R8)'!I34,0,'Suffrages (R8)'!I34)</f>
        <v>1061</v>
      </c>
      <c r="J34" s="121">
        <f>IF('Sièges (R8)'!J34,0,'Suffrages (R8)'!J34)</f>
        <v>0</v>
      </c>
      <c r="K34" s="121">
        <f>IF('Sièges (R8)'!K34,0,'Suffrages (R8)'!K34)</f>
        <v>45</v>
      </c>
      <c r="L34" s="121">
        <f>IF('Sièges (R8)'!L34,0,'Suffrages (R8)'!L34)</f>
        <v>104</v>
      </c>
      <c r="M34" s="121">
        <f>IF('Sièges (R8)'!M34,0,'Suffrages (R8)'!M34)</f>
        <v>0</v>
      </c>
      <c r="N34" s="121">
        <f>IF('Sièges (R8)'!N34,0,'Suffrages (R8)'!N34)</f>
        <v>16</v>
      </c>
      <c r="O34" s="121">
        <f>IF('Sièges (R8)'!O34,0,'Suffrages (R8)'!O34)</f>
        <v>0</v>
      </c>
      <c r="P34" s="121">
        <f>IF('Sièges (R8)'!P34,0,'Suffrages (R8)'!P34)</f>
        <v>184</v>
      </c>
      <c r="Q34" s="121">
        <f>IF('Sièges (R8)'!Q34,0,'Suffrages (R8)'!Q34)</f>
        <v>72</v>
      </c>
      <c r="R34" s="121">
        <f>IF('Sièges (R8)'!R34,0,'Suffrages (R8)'!R34)</f>
        <v>942</v>
      </c>
      <c r="S34" s="121">
        <f>IF('Sièges (R8)'!S34,0,'Suffrages (R8)'!S34)</f>
        <v>996</v>
      </c>
      <c r="T34" s="121">
        <f>IF('Sièges (R8)'!T34,0,'Suffrages (R8)'!T34)</f>
        <v>582</v>
      </c>
      <c r="U34" s="121">
        <f>IF('Sièges (R8)'!U34,0,'Suffrages (R8)'!U34)</f>
        <v>0</v>
      </c>
      <c r="V34" s="119">
        <f>IF('Sièges (R8)'!V34,0,'Suffrages (R8)'!V34)</f>
        <v>0</v>
      </c>
      <c r="W34" s="121">
        <f>IF('Sièges (R8)'!W34,0,'Suffrages (R8)'!W34)</f>
        <v>0</v>
      </c>
      <c r="X34" s="121">
        <f>IF('Sièges (R8)'!X34,0,'Suffrages (R8)'!X34)</f>
        <v>0</v>
      </c>
      <c r="Y34" s="121">
        <f>IF('Sièges (R8)'!Y34,0,'Suffrages (R8)'!Y34)</f>
        <v>0</v>
      </c>
      <c r="Z34" s="121">
        <f>IF('Sièges (R8)'!Z34,0,'Suffrages (R8)'!Z34)</f>
        <v>0</v>
      </c>
      <c r="AA34" s="55">
        <f>'Suffrages par parti et circo'!AD34</f>
        <v>645</v>
      </c>
      <c r="AB34" s="119">
        <f t="shared" si="0"/>
        <v>1061</v>
      </c>
      <c r="AC34" s="134">
        <f t="shared" si="1"/>
        <v>5621</v>
      </c>
    </row>
    <row r="35" spans="1:29" ht="18">
      <c r="A35" s="118" t="s">
        <v>17</v>
      </c>
      <c r="B35" s="122">
        <f t="shared" ref="B35:AB35" si="2">SUM(B2:B34)</f>
        <v>35115</v>
      </c>
      <c r="C35" s="122">
        <f t="shared" si="2"/>
        <v>39346</v>
      </c>
      <c r="D35" s="122">
        <f t="shared" si="2"/>
        <v>25518</v>
      </c>
      <c r="E35" s="122">
        <f t="shared" si="2"/>
        <v>25268</v>
      </c>
      <c r="F35" s="122">
        <f t="shared" si="2"/>
        <v>13010</v>
      </c>
      <c r="G35" s="122">
        <f t="shared" si="2"/>
        <v>19681</v>
      </c>
      <c r="H35" s="122">
        <f t="shared" si="2"/>
        <v>35175</v>
      </c>
      <c r="I35" s="122">
        <f t="shared" si="2"/>
        <v>15392</v>
      </c>
      <c r="J35" s="122">
        <f t="shared" si="2"/>
        <v>10498.692063492063</v>
      </c>
      <c r="K35" s="122">
        <f t="shared" si="2"/>
        <v>30669</v>
      </c>
      <c r="L35" s="122">
        <f t="shared" si="2"/>
        <v>27049</v>
      </c>
      <c r="M35" s="122">
        <f t="shared" si="2"/>
        <v>9882</v>
      </c>
      <c r="N35" s="122">
        <f t="shared" si="2"/>
        <v>16117</v>
      </c>
      <c r="O35" s="122">
        <f t="shared" si="2"/>
        <v>29435</v>
      </c>
      <c r="P35" s="122">
        <f t="shared" si="2"/>
        <v>33676</v>
      </c>
      <c r="Q35" s="122">
        <f t="shared" si="2"/>
        <v>35745</v>
      </c>
      <c r="R35" s="122">
        <f t="shared" si="2"/>
        <v>31942.525000000001</v>
      </c>
      <c r="S35" s="122">
        <f t="shared" si="2"/>
        <v>13976.753968253968</v>
      </c>
      <c r="T35" s="122">
        <f t="shared" si="2"/>
        <v>36979</v>
      </c>
      <c r="U35" s="122">
        <f t="shared" si="2"/>
        <v>22567.355555555554</v>
      </c>
      <c r="V35" s="122">
        <f t="shared" si="2"/>
        <v>36864</v>
      </c>
      <c r="W35" s="122">
        <f t="shared" si="2"/>
        <v>25810</v>
      </c>
      <c r="X35" s="122">
        <f t="shared" si="2"/>
        <v>5375</v>
      </c>
      <c r="Y35" s="122">
        <f t="shared" si="2"/>
        <v>10248</v>
      </c>
      <c r="Z35" s="122">
        <f t="shared" si="2"/>
        <v>1426</v>
      </c>
      <c r="AA35" s="68">
        <f t="shared" si="2"/>
        <v>485791</v>
      </c>
      <c r="AB35" s="122">
        <f t="shared" si="2"/>
        <v>90642.9</v>
      </c>
      <c r="AC35" s="134">
        <f t="shared" si="1"/>
        <v>1072556.3265873017</v>
      </c>
    </row>
    <row r="36" spans="1:29" ht="17">
      <c r="A36" s="130"/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131"/>
      <c r="X36" s="131"/>
      <c r="Y36" s="131"/>
      <c r="Z36" s="131"/>
      <c r="AA36" s="72" t="str">
        <f>IFERROR(AA35/$AE$35,"")</f>
        <v/>
      </c>
      <c r="AB36" s="131"/>
      <c r="AC36" s="131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outlinePr summaryBelow="0" summaryRight="0"/>
  </sheetPr>
  <dimension ref="A1:AB35"/>
  <sheetViews>
    <sheetView workbookViewId="0">
      <pane xSplit="1" topLeftCell="B1" activePane="topRight" state="frozen"/>
      <selection pane="topRight" activeCell="C2" sqref="C2"/>
    </sheetView>
  </sheetViews>
  <sheetFormatPr baseColWidth="10" defaultColWidth="13.5" defaultRowHeight="15.75" customHeight="1"/>
  <cols>
    <col min="1" max="1" width="31.6640625" customWidth="1"/>
    <col min="2" max="2" width="20.33203125" customWidth="1"/>
    <col min="3" max="27" width="11.83203125" customWidth="1"/>
    <col min="28" max="28" width="10.83203125" customWidth="1"/>
  </cols>
  <sheetData>
    <row r="1" spans="1:28" ht="36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17</v>
      </c>
      <c r="AB1" s="117" t="s">
        <v>212</v>
      </c>
    </row>
    <row r="2" spans="1:28" ht="18">
      <c r="A2" s="118" t="s">
        <v>40</v>
      </c>
      <c r="B2" s="119">
        <f>IF(AND('Sièges (R9)'!$AB$2&gt;0,'Suffrages (R10)'!B2='Suffrages (R10)'!$AB$2),1,0)</f>
        <v>0</v>
      </c>
      <c r="C2" s="119">
        <f>IF(AND('Sièges (R9)'!$AB$2&gt;0,'Suffrages (R10)'!C2='Suffrages (R10)'!$AB$2),1,0)</f>
        <v>0</v>
      </c>
      <c r="D2" s="119">
        <f>IF(AND('Sièges (R9)'!$AB$2&gt;0,'Suffrages (R10)'!D2='Suffrages (R10)'!$AB$2),1,0)</f>
        <v>0</v>
      </c>
      <c r="E2" s="119">
        <f>IF(AND('Sièges (R9)'!$AB$2&gt;0,'Suffrages (R10)'!E2='Suffrages (R10)'!$AB$2),1,0)</f>
        <v>0</v>
      </c>
      <c r="F2" s="119">
        <f>IF(AND('Sièges (R9)'!$AB$2&gt;0,'Suffrages (R10)'!F2='Suffrages (R10)'!$AB$2),1,0)</f>
        <v>0</v>
      </c>
      <c r="G2" s="119">
        <f>IF(AND('Sièges (R9)'!$AB$2&gt;0,'Suffrages (R10)'!G2='Suffrages (R10)'!$AB$2),1,0)</f>
        <v>0</v>
      </c>
      <c r="H2" s="119">
        <f>IF(AND('Sièges (R9)'!$AB$2&gt;0,'Suffrages (R10)'!H2='Suffrages (R10)'!$AB$2),1,0)</f>
        <v>0</v>
      </c>
      <c r="I2" s="119">
        <f>IF(AND('Sièges (R9)'!$AB$2&gt;0,'Suffrages (R10)'!I2='Suffrages (R10)'!$AB$2),1,0)</f>
        <v>0</v>
      </c>
      <c r="J2" s="119">
        <f>IF(AND('Sièges (R9)'!$AB$2&gt;0,'Suffrages (R10)'!J2='Suffrages (R10)'!$AB$2),1,0)</f>
        <v>0</v>
      </c>
      <c r="K2" s="119">
        <f>IF(AND('Sièges (R9)'!$AB$2&gt;0,'Suffrages (R10)'!K2='Suffrages (R10)'!$AB$2),1,0)</f>
        <v>0</v>
      </c>
      <c r="L2" s="119">
        <f>IF(AND('Sièges (R9)'!$AB$2&gt;0,'Suffrages (R10)'!L2='Suffrages (R10)'!$AB$2),1,0)</f>
        <v>0</v>
      </c>
      <c r="M2" s="119">
        <f>IF(AND('Sièges (R9)'!$AB$2&gt;0,'Suffrages (R10)'!M2='Suffrages (R10)'!$AB$2),1,0)</f>
        <v>0</v>
      </c>
      <c r="N2" s="119">
        <f>IF(AND('Sièges (R9)'!$AB$2&gt;0,'Suffrages (R10)'!N2='Suffrages (R10)'!$AB$2),1,0)</f>
        <v>0</v>
      </c>
      <c r="O2" s="119">
        <f>IF(AND('Sièges (R9)'!$AB$2&gt;0,'Suffrages (R10)'!O2='Suffrages (R10)'!$AB$2),1,0)</f>
        <v>0</v>
      </c>
      <c r="P2" s="119">
        <f>IF(AND('Sièges (R9)'!$AB$2&gt;0,'Suffrages (R10)'!P2='Suffrages (R10)'!$AB$2),1,0)</f>
        <v>0</v>
      </c>
      <c r="Q2" s="119">
        <f>IF(AND('Sièges (R9)'!$AB$2&gt;0,'Suffrages (R10)'!Q2='Suffrages (R10)'!$AB$2),1,0)</f>
        <v>0</v>
      </c>
      <c r="R2" s="119">
        <f>IF(AND('Sièges (R9)'!$AB$2&gt;0,'Suffrages (R10)'!R2='Suffrages (R10)'!$AB$2),1,0)</f>
        <v>0</v>
      </c>
      <c r="S2" s="119">
        <f>IF(AND('Sièges (R9)'!$AB$2&gt;0,'Suffrages (R10)'!S2='Suffrages (R10)'!$AB$2),1,0)</f>
        <v>0</v>
      </c>
      <c r="T2" s="119">
        <f>IF(AND('Sièges (R9)'!$AB$2&gt;0,'Suffrages (R10)'!T2='Suffrages (R10)'!$AB$2),1,0)</f>
        <v>0</v>
      </c>
      <c r="U2" s="119">
        <f>IF(AND('Sièges (R9)'!$AB$2&gt;0,'Suffrages (R10)'!U2='Suffrages (R10)'!$AB$2),1,0)</f>
        <v>0</v>
      </c>
      <c r="V2" s="119">
        <f>IF(AND('Sièges (R9)'!$AB$2&gt;0,'Suffrages (R10)'!V2='Suffrages (R10)'!$AB$2),1,0)</f>
        <v>0</v>
      </c>
      <c r="W2" s="119">
        <f>IF(AND('Sièges (R9)'!$AB$2&gt;0,'Suffrages (R10)'!W2='Suffrages (R10)'!$AB$2),1,0)</f>
        <v>0</v>
      </c>
      <c r="X2" s="119">
        <f>IF(AND('Sièges (R9)'!$AB$2&gt;0,'Suffrages (R10)'!X2='Suffrages (R10)'!$AB$2),1,0)</f>
        <v>0</v>
      </c>
      <c r="Y2" s="119">
        <f>IF(AND('Sièges (R9)'!$AB$2&gt;0,'Suffrages (R10)'!Y2='Suffrages (R10)'!$AB$2),1,0)</f>
        <v>0</v>
      </c>
      <c r="Z2" s="119">
        <f>IF(AND('Sièges (R9)'!$AB$2&gt;0,'Suffrages (R10)'!Z2='Suffrages (R10)'!$AB$2),1,0)</f>
        <v>0</v>
      </c>
      <c r="AA2" s="119">
        <f t="shared" ref="AA2:AA34" si="0">SUM(B2:Z2)</f>
        <v>0</v>
      </c>
      <c r="AB2" s="120">
        <f>'Sièges (R9)'!AB2-AA2</f>
        <v>0</v>
      </c>
    </row>
    <row r="3" spans="1:28" ht="18">
      <c r="A3" s="118" t="s">
        <v>42</v>
      </c>
      <c r="B3" s="121">
        <f>IF(AND('Sièges (R9)'!$AB$3&gt;0,'Suffrages (R10)'!B3='Suffrages (R10)'!$AB$3),1,0)</f>
        <v>0</v>
      </c>
      <c r="C3" s="121">
        <f>IF(AND('Sièges (R9)'!$AB$3&gt;0,'Suffrages (R10)'!C3='Suffrages (R10)'!$AB$3),1,0)</f>
        <v>0</v>
      </c>
      <c r="D3" s="121">
        <f>IF(AND('Sièges (R9)'!$AB$3&gt;0,'Suffrages (R10)'!D3='Suffrages (R10)'!$AB$3),1,0)</f>
        <v>0</v>
      </c>
      <c r="E3" s="121">
        <f>IF(AND('Sièges (R9)'!$AB$3&gt;0,'Suffrages (R10)'!E3='Suffrages (R10)'!$AB$3),1,0)</f>
        <v>0</v>
      </c>
      <c r="F3" s="121">
        <f>IF(AND('Sièges (R9)'!$AB$3&gt;0,'Suffrages (R10)'!F3='Suffrages (R10)'!$AB$3),1,0)</f>
        <v>0</v>
      </c>
      <c r="G3" s="121">
        <f>IF(AND('Sièges (R9)'!$AB$3&gt;0,'Suffrages (R10)'!G3='Suffrages (R10)'!$AB$3),1,0)</f>
        <v>0</v>
      </c>
      <c r="H3" s="121">
        <f>IF(AND('Sièges (R9)'!$AB$3&gt;0,'Suffrages (R10)'!H3='Suffrages (R10)'!$AB$3),1,0)</f>
        <v>0</v>
      </c>
      <c r="I3" s="121">
        <f>IF(AND('Sièges (R9)'!$AB$3&gt;0,'Suffrages (R10)'!I3='Suffrages (R10)'!$AB$3),1,0)</f>
        <v>0</v>
      </c>
      <c r="J3" s="121">
        <f>IF(AND('Sièges (R9)'!$AB$3&gt;0,'Suffrages (R10)'!J3='Suffrages (R10)'!$AB$3),1,0)</f>
        <v>0</v>
      </c>
      <c r="K3" s="121">
        <f>IF(AND('Sièges (R9)'!$AB$3&gt;0,'Suffrages (R10)'!K3='Suffrages (R10)'!$AB$3),1,0)</f>
        <v>0</v>
      </c>
      <c r="L3" s="121">
        <f>IF(AND('Sièges (R9)'!$AB$3&gt;0,'Suffrages (R10)'!L3='Suffrages (R10)'!$AB$3),1,0)</f>
        <v>0</v>
      </c>
      <c r="M3" s="121">
        <f>IF(AND('Sièges (R9)'!$AB$3&gt;0,'Suffrages (R10)'!M3='Suffrages (R10)'!$AB$3),1,0)</f>
        <v>0</v>
      </c>
      <c r="N3" s="121">
        <f>IF(AND('Sièges (R9)'!$AB$3&gt;0,'Suffrages (R10)'!N3='Suffrages (R10)'!$AB$3),1,0)</f>
        <v>0</v>
      </c>
      <c r="O3" s="121">
        <f>IF(AND('Sièges (R9)'!$AB$3&gt;0,'Suffrages (R10)'!O3='Suffrages (R10)'!$AB$3),1,0)</f>
        <v>0</v>
      </c>
      <c r="P3" s="121">
        <f>IF(AND('Sièges (R9)'!$AB$3&gt;0,'Suffrages (R10)'!P3='Suffrages (R10)'!$AB$3),1,0)</f>
        <v>0</v>
      </c>
      <c r="Q3" s="121">
        <f>IF(AND('Sièges (R9)'!$AB$3&gt;0,'Suffrages (R10)'!Q3='Suffrages (R10)'!$AB$3),1,0)</f>
        <v>0</v>
      </c>
      <c r="R3" s="121">
        <f>IF(AND('Sièges (R9)'!$AB$3&gt;0,'Suffrages (R10)'!R3='Suffrages (R10)'!$AB$3),1,0)</f>
        <v>0</v>
      </c>
      <c r="S3" s="121">
        <f>IF(AND('Sièges (R9)'!$AB$3&gt;0,'Suffrages (R10)'!S3='Suffrages (R10)'!$AB$3),1,0)</f>
        <v>0</v>
      </c>
      <c r="T3" s="121">
        <f>IF(AND('Sièges (R9)'!$AB$3&gt;0,'Suffrages (R10)'!T3='Suffrages (R10)'!$AB$3),1,0)</f>
        <v>0</v>
      </c>
      <c r="U3" s="121">
        <f>IF(AND('Sièges (R9)'!$AB$3&gt;0,'Suffrages (R10)'!U3='Suffrages (R10)'!$AB$3),1,0)</f>
        <v>0</v>
      </c>
      <c r="V3" s="121">
        <f>IF(AND('Sièges (R9)'!$AB$3&gt;0,'Suffrages (R10)'!V3='Suffrages (R10)'!$AB$3),1,0)</f>
        <v>0</v>
      </c>
      <c r="W3" s="121">
        <f>IF(AND('Sièges (R9)'!$AB$3&gt;0,'Suffrages (R10)'!W3='Suffrages (R10)'!$AB$3),1,0)</f>
        <v>0</v>
      </c>
      <c r="X3" s="121">
        <f>IF(AND('Sièges (R9)'!$AB$3&gt;0,'Suffrages (R10)'!X3='Suffrages (R10)'!$AB$3),1,0)</f>
        <v>0</v>
      </c>
      <c r="Y3" s="121">
        <f>IF(AND('Sièges (R9)'!$AB$3&gt;0,'Suffrages (R10)'!Y3='Suffrages (R10)'!$AB$3),1,0)</f>
        <v>0</v>
      </c>
      <c r="Z3" s="121">
        <f>IF(AND('Sièges (R9)'!$AB$3&gt;0,'Suffrages (R10)'!Z3='Suffrages (R10)'!$AB$3),1,0)</f>
        <v>0</v>
      </c>
      <c r="AA3" s="119">
        <f t="shared" si="0"/>
        <v>0</v>
      </c>
      <c r="AB3" s="120">
        <f>'Sièges (R9)'!AB3-AA3</f>
        <v>0</v>
      </c>
    </row>
    <row r="4" spans="1:28" ht="18">
      <c r="A4" s="118" t="s">
        <v>43</v>
      </c>
      <c r="B4" s="121">
        <f>IF(AND('Sièges (R9)'!$AB$4&gt;0,'Suffrages (R10)'!B4='Suffrages (R10)'!$AB$4),1,0)</f>
        <v>0</v>
      </c>
      <c r="C4" s="121">
        <f>IF(AND('Sièges (R9)'!$AB$4&gt;0,'Suffrages (R10)'!C4='Suffrages (R10)'!$AB$4),1,0)</f>
        <v>0</v>
      </c>
      <c r="D4" s="121">
        <f>IF(AND('Sièges (R9)'!$AB$4&gt;0,'Suffrages (R10)'!D4='Suffrages (R10)'!$AB$4),1,0)</f>
        <v>0</v>
      </c>
      <c r="E4" s="121">
        <f>IF(AND('Sièges (R9)'!$AB$4&gt;0,'Suffrages (R10)'!E4='Suffrages (R10)'!$AB$4),1,0)</f>
        <v>0</v>
      </c>
      <c r="F4" s="121">
        <f>IF(AND('Sièges (R9)'!$AB$4&gt;0,'Suffrages (R10)'!F4='Suffrages (R10)'!$AB$4),1,0)</f>
        <v>0</v>
      </c>
      <c r="G4" s="121">
        <f>IF(AND('Sièges (R9)'!$AB$4&gt;0,'Suffrages (R10)'!G4='Suffrages (R10)'!$AB$4),1,0)</f>
        <v>0</v>
      </c>
      <c r="H4" s="121">
        <f>IF(AND('Sièges (R9)'!$AB$4&gt;0,'Suffrages (R10)'!H4='Suffrages (R10)'!$AB$4),1,0)</f>
        <v>0</v>
      </c>
      <c r="I4" s="121">
        <f>IF(AND('Sièges (R9)'!$AB$4&gt;0,'Suffrages (R10)'!I4='Suffrages (R10)'!$AB$4),1,0)</f>
        <v>0</v>
      </c>
      <c r="J4" s="121">
        <f>IF(AND('Sièges (R9)'!$AB$4&gt;0,'Suffrages (R10)'!J4='Suffrages (R10)'!$AB$4),1,0)</f>
        <v>0</v>
      </c>
      <c r="K4" s="121">
        <f>IF(AND('Sièges (R9)'!$AB$4&gt;0,'Suffrages (R10)'!K4='Suffrages (R10)'!$AB$4),1,0)</f>
        <v>0</v>
      </c>
      <c r="L4" s="121">
        <f>IF(AND('Sièges (R9)'!$AB$4&gt;0,'Suffrages (R10)'!L4='Suffrages (R10)'!$AB$4),1,0)</f>
        <v>0</v>
      </c>
      <c r="M4" s="121">
        <f>IF(AND('Sièges (R9)'!$AB$4&gt;0,'Suffrages (R10)'!M4='Suffrages (R10)'!$AB$4),1,0)</f>
        <v>0</v>
      </c>
      <c r="N4" s="121">
        <f>IF(AND('Sièges (R9)'!$AB$4&gt;0,'Suffrages (R10)'!N4='Suffrages (R10)'!$AB$4),1,0)</f>
        <v>0</v>
      </c>
      <c r="O4" s="121">
        <f>IF(AND('Sièges (R9)'!$AB$4&gt;0,'Suffrages (R10)'!O4='Suffrages (R10)'!$AB$4),1,0)</f>
        <v>0</v>
      </c>
      <c r="P4" s="121">
        <f>IF(AND('Sièges (R9)'!$AB$4&gt;0,'Suffrages (R10)'!P4='Suffrages (R10)'!$AB$4),1,0)</f>
        <v>0</v>
      </c>
      <c r="Q4" s="121">
        <f>IF(AND('Sièges (R9)'!$AB$4&gt;0,'Suffrages (R10)'!Q4='Suffrages (R10)'!$AB$4),1,0)</f>
        <v>0</v>
      </c>
      <c r="R4" s="121">
        <f>IF(AND('Sièges (R9)'!$AB$4&gt;0,'Suffrages (R10)'!R4='Suffrages (R10)'!$AB$4),1,0)</f>
        <v>0</v>
      </c>
      <c r="S4" s="121">
        <f>IF(AND('Sièges (R9)'!$AB$4&gt;0,'Suffrages (R10)'!S4='Suffrages (R10)'!$AB$4),1,0)</f>
        <v>0</v>
      </c>
      <c r="T4" s="121">
        <f>IF(AND('Sièges (R9)'!$AB$4&gt;0,'Suffrages (R10)'!T4='Suffrages (R10)'!$AB$4),1,0)</f>
        <v>0</v>
      </c>
      <c r="U4" s="121">
        <f>IF(AND('Sièges (R9)'!$AB$4&gt;0,'Suffrages (R10)'!U4='Suffrages (R10)'!$AB$4),1,0)</f>
        <v>0</v>
      </c>
      <c r="V4" s="121">
        <f>IF(AND('Sièges (R9)'!$AB$4&gt;0,'Suffrages (R10)'!V4='Suffrages (R10)'!$AB$4),1,0)</f>
        <v>0</v>
      </c>
      <c r="W4" s="121">
        <f>IF(AND('Sièges (R9)'!$AB$4&gt;0,'Suffrages (R10)'!W4='Suffrages (R10)'!$AB$4),1,0)</f>
        <v>0</v>
      </c>
      <c r="X4" s="121">
        <f>IF(AND('Sièges (R9)'!$AB$4&gt;0,'Suffrages (R10)'!X4='Suffrages (R10)'!$AB$4),1,0)</f>
        <v>0</v>
      </c>
      <c r="Y4" s="121">
        <f>IF(AND('Sièges (R9)'!$AB$4&gt;0,'Suffrages (R10)'!Y4='Suffrages (R10)'!$AB$4),1,0)</f>
        <v>0</v>
      </c>
      <c r="Z4" s="121">
        <f>IF(AND('Sièges (R9)'!$AB$4&gt;0,'Suffrages (R10)'!Z4='Suffrages (R10)'!$AB$4),1,0)</f>
        <v>0</v>
      </c>
      <c r="AA4" s="119">
        <f t="shared" si="0"/>
        <v>0</v>
      </c>
      <c r="AB4" s="120">
        <f>'Sièges (R9)'!AB4-AA4</f>
        <v>0</v>
      </c>
    </row>
    <row r="5" spans="1:28" ht="18">
      <c r="A5" s="118" t="s">
        <v>44</v>
      </c>
      <c r="B5" s="121">
        <f>IF(AND('Sièges (R9)'!$AB$5&gt;0,'Suffrages (R10)'!B5='Suffrages (R10)'!$AB$5),1,0)</f>
        <v>0</v>
      </c>
      <c r="C5" s="121">
        <f>IF(AND('Sièges (R9)'!$AB$5&gt;0,'Suffrages (R10)'!C5='Suffrages (R10)'!$AB$5),1,0)</f>
        <v>0</v>
      </c>
      <c r="D5" s="121">
        <f>IF(AND('Sièges (R9)'!$AB$5&gt;0,'Suffrages (R10)'!D5='Suffrages (R10)'!$AB$5),1,0)</f>
        <v>0</v>
      </c>
      <c r="E5" s="121">
        <f>IF(AND('Sièges (R9)'!$AB$5&gt;0,'Suffrages (R10)'!E5='Suffrages (R10)'!$AB$5),1,0)</f>
        <v>0</v>
      </c>
      <c r="F5" s="121">
        <f>IF(AND('Sièges (R9)'!$AB$5&gt;0,'Suffrages (R10)'!F5='Suffrages (R10)'!$AB$5),1,0)</f>
        <v>0</v>
      </c>
      <c r="G5" s="121">
        <f>IF(AND('Sièges (R9)'!$AB$5&gt;0,'Suffrages (R10)'!G5='Suffrages (R10)'!$AB$5),1,0)</f>
        <v>0</v>
      </c>
      <c r="H5" s="121">
        <f>IF(AND('Sièges (R9)'!$AB$5&gt;0,'Suffrages (R10)'!H5='Suffrages (R10)'!$AB$5),1,0)</f>
        <v>0</v>
      </c>
      <c r="I5" s="121">
        <f>IF(AND('Sièges (R9)'!$AB$5&gt;0,'Suffrages (R10)'!I5='Suffrages (R10)'!$AB$5),1,0)</f>
        <v>0</v>
      </c>
      <c r="J5" s="121">
        <f>IF(AND('Sièges (R9)'!$AB$5&gt;0,'Suffrages (R10)'!J5='Suffrages (R10)'!$AB$5),1,0)</f>
        <v>0</v>
      </c>
      <c r="K5" s="121">
        <f>IF(AND('Sièges (R9)'!$AB$5&gt;0,'Suffrages (R10)'!K5='Suffrages (R10)'!$AB$5),1,0)</f>
        <v>0</v>
      </c>
      <c r="L5" s="121">
        <f>IF(AND('Sièges (R9)'!$AB$5&gt;0,'Suffrages (R10)'!L5='Suffrages (R10)'!$AB$5),1,0)</f>
        <v>0</v>
      </c>
      <c r="M5" s="121">
        <f>IF(AND('Sièges (R9)'!$AB$5&gt;0,'Suffrages (R10)'!M5='Suffrages (R10)'!$AB$5),1,0)</f>
        <v>0</v>
      </c>
      <c r="N5" s="121">
        <f>IF(AND('Sièges (R9)'!$AB$5&gt;0,'Suffrages (R10)'!N5='Suffrages (R10)'!$AB$5),1,0)</f>
        <v>0</v>
      </c>
      <c r="O5" s="121">
        <f>IF(AND('Sièges (R9)'!$AB$5&gt;0,'Suffrages (R10)'!O5='Suffrages (R10)'!$AB$5),1,0)</f>
        <v>0</v>
      </c>
      <c r="P5" s="121">
        <f>IF(AND('Sièges (R9)'!$AB$5&gt;0,'Suffrages (R10)'!P5='Suffrages (R10)'!$AB$5),1,0)</f>
        <v>0</v>
      </c>
      <c r="Q5" s="121">
        <f>IF(AND('Sièges (R9)'!$AB$5&gt;0,'Suffrages (R10)'!Q5='Suffrages (R10)'!$AB$5),1,0)</f>
        <v>0</v>
      </c>
      <c r="R5" s="121">
        <f>IF(AND('Sièges (R9)'!$AB$5&gt;0,'Suffrages (R10)'!R5='Suffrages (R10)'!$AB$5),1,0)</f>
        <v>0</v>
      </c>
      <c r="S5" s="121">
        <f>IF(AND('Sièges (R9)'!$AB$5&gt;0,'Suffrages (R10)'!S5='Suffrages (R10)'!$AB$5),1,0)</f>
        <v>0</v>
      </c>
      <c r="T5" s="121">
        <f>IF(AND('Sièges (R9)'!$AB$5&gt;0,'Suffrages (R10)'!T5='Suffrages (R10)'!$AB$5),1,0)</f>
        <v>0</v>
      </c>
      <c r="U5" s="121">
        <f>IF(AND('Sièges (R9)'!$AB$5&gt;0,'Suffrages (R10)'!U5='Suffrages (R10)'!$AB$5),1,0)</f>
        <v>0</v>
      </c>
      <c r="V5" s="121">
        <f>IF(AND('Sièges (R9)'!$AB$5&gt;0,'Suffrages (R10)'!V5='Suffrages (R10)'!$AB$5),1,0)</f>
        <v>0</v>
      </c>
      <c r="W5" s="121">
        <f>IF(AND('Sièges (R9)'!$AB$5&gt;0,'Suffrages (R10)'!W5='Suffrages (R10)'!$AB$5),1,0)</f>
        <v>0</v>
      </c>
      <c r="X5" s="121">
        <f>IF(AND('Sièges (R9)'!$AB$5&gt;0,'Suffrages (R10)'!X5='Suffrages (R10)'!$AB$5),1,0)</f>
        <v>0</v>
      </c>
      <c r="Y5" s="121">
        <f>IF(AND('Sièges (R9)'!$AB$5&gt;0,'Suffrages (R10)'!Y5='Suffrages (R10)'!$AB$5),1,0)</f>
        <v>0</v>
      </c>
      <c r="Z5" s="121">
        <f>IF(AND('Sièges (R9)'!$AB$5&gt;0,'Suffrages (R10)'!Z5='Suffrages (R10)'!$AB$5),1,0)</f>
        <v>0</v>
      </c>
      <c r="AA5" s="119">
        <f t="shared" si="0"/>
        <v>0</v>
      </c>
      <c r="AB5" s="120">
        <f>'Sièges (R9)'!AB5-AA5</f>
        <v>0</v>
      </c>
    </row>
    <row r="6" spans="1:28" ht="18">
      <c r="A6" s="118" t="s">
        <v>45</v>
      </c>
      <c r="B6" s="121">
        <f>IF(AND('Sièges (R9)'!$AB$6&gt;0,'Suffrages (R10)'!B6='Suffrages (R10)'!$AB$6),1,0)</f>
        <v>0</v>
      </c>
      <c r="C6" s="121">
        <f>IF(AND('Sièges (R9)'!$AB$6&gt;0,'Suffrages (R10)'!C6='Suffrages (R10)'!$AB$6),1,0)</f>
        <v>0</v>
      </c>
      <c r="D6" s="121">
        <f>IF(AND('Sièges (R9)'!$AB$6&gt;0,'Suffrages (R10)'!D6='Suffrages (R10)'!$AB$6),1,0)</f>
        <v>0</v>
      </c>
      <c r="E6" s="121">
        <f>IF(AND('Sièges (R9)'!$AB$6&gt;0,'Suffrages (R10)'!E6='Suffrages (R10)'!$AB$6),1,0)</f>
        <v>0</v>
      </c>
      <c r="F6" s="121">
        <f>IF(AND('Sièges (R9)'!$AB$6&gt;0,'Suffrages (R10)'!F6='Suffrages (R10)'!$AB$6),1,0)</f>
        <v>0</v>
      </c>
      <c r="G6" s="121">
        <f>IF(AND('Sièges (R9)'!$AB$6&gt;0,'Suffrages (R10)'!G6='Suffrages (R10)'!$AB$6),1,0)</f>
        <v>0</v>
      </c>
      <c r="H6" s="121">
        <f>IF(AND('Sièges (R9)'!$AB$6&gt;0,'Suffrages (R10)'!H6='Suffrages (R10)'!$AB$6),1,0)</f>
        <v>0</v>
      </c>
      <c r="I6" s="121">
        <f>IF(AND('Sièges (R9)'!$AB$6&gt;0,'Suffrages (R10)'!I6='Suffrages (R10)'!$AB$6),1,0)</f>
        <v>0</v>
      </c>
      <c r="J6" s="121">
        <f>IF(AND('Sièges (R9)'!$AB$6&gt;0,'Suffrages (R10)'!J6='Suffrages (R10)'!$AB$6),1,0)</f>
        <v>0</v>
      </c>
      <c r="K6" s="121">
        <f>IF(AND('Sièges (R9)'!$AB$6&gt;0,'Suffrages (R10)'!K6='Suffrages (R10)'!$AB$6),1,0)</f>
        <v>0</v>
      </c>
      <c r="L6" s="121">
        <f>IF(AND('Sièges (R9)'!$AB$6&gt;0,'Suffrages (R10)'!L6='Suffrages (R10)'!$AB$6),1,0)</f>
        <v>0</v>
      </c>
      <c r="M6" s="121">
        <f>IF(AND('Sièges (R9)'!$AB$6&gt;0,'Suffrages (R10)'!M6='Suffrages (R10)'!$AB$6),1,0)</f>
        <v>0</v>
      </c>
      <c r="N6" s="121">
        <f>IF(AND('Sièges (R9)'!$AB$6&gt;0,'Suffrages (R10)'!N6='Suffrages (R10)'!$AB$6),1,0)</f>
        <v>0</v>
      </c>
      <c r="O6" s="121">
        <f>IF(AND('Sièges (R9)'!$AB$6&gt;0,'Suffrages (R10)'!O6='Suffrages (R10)'!$AB$6),1,0)</f>
        <v>0</v>
      </c>
      <c r="P6" s="121">
        <f>IF(AND('Sièges (R9)'!$AB$6&gt;0,'Suffrages (R10)'!P6='Suffrages (R10)'!$AB$6),1,0)</f>
        <v>0</v>
      </c>
      <c r="Q6" s="121">
        <f>IF(AND('Sièges (R9)'!$AB$6&gt;0,'Suffrages (R10)'!Q6='Suffrages (R10)'!$AB$6),1,0)</f>
        <v>0</v>
      </c>
      <c r="R6" s="121">
        <f>IF(AND('Sièges (R9)'!$AB$6&gt;0,'Suffrages (R10)'!R6='Suffrages (R10)'!$AB$6),1,0)</f>
        <v>0</v>
      </c>
      <c r="S6" s="121">
        <f>IF(AND('Sièges (R9)'!$AB$6&gt;0,'Suffrages (R10)'!S6='Suffrages (R10)'!$AB$6),1,0)</f>
        <v>0</v>
      </c>
      <c r="T6" s="121">
        <f>IF(AND('Sièges (R9)'!$AB$6&gt;0,'Suffrages (R10)'!T6='Suffrages (R10)'!$AB$6),1,0)</f>
        <v>0</v>
      </c>
      <c r="U6" s="121">
        <f>IF(AND('Sièges (R9)'!$AB$6&gt;0,'Suffrages (R10)'!U6='Suffrages (R10)'!$AB$6),1,0)</f>
        <v>0</v>
      </c>
      <c r="V6" s="121">
        <f>IF(AND('Sièges (R9)'!$AB$6&gt;0,'Suffrages (R10)'!V6='Suffrages (R10)'!$AB$6),1,0)</f>
        <v>0</v>
      </c>
      <c r="W6" s="121">
        <f>IF(AND('Sièges (R9)'!$AB$6&gt;0,'Suffrages (R10)'!W6='Suffrages (R10)'!$AB$6),1,0)</f>
        <v>0</v>
      </c>
      <c r="X6" s="121">
        <f>IF(AND('Sièges (R9)'!$AB$6&gt;0,'Suffrages (R10)'!X6='Suffrages (R10)'!$AB$6),1,0)</f>
        <v>0</v>
      </c>
      <c r="Y6" s="121">
        <f>IF(AND('Sièges (R9)'!$AB$6&gt;0,'Suffrages (R10)'!Y6='Suffrages (R10)'!$AB$6),1,0)</f>
        <v>0</v>
      </c>
      <c r="Z6" s="121">
        <f>IF(AND('Sièges (R9)'!$AB$6&gt;0,'Suffrages (R10)'!Z6='Suffrages (R10)'!$AB$6),1,0)</f>
        <v>0</v>
      </c>
      <c r="AA6" s="119">
        <f t="shared" si="0"/>
        <v>0</v>
      </c>
      <c r="AB6" s="120">
        <f>'Sièges (R9)'!AB6-AA6</f>
        <v>0</v>
      </c>
    </row>
    <row r="7" spans="1:28" ht="18">
      <c r="A7" s="118" t="s">
        <v>46</v>
      </c>
      <c r="B7" s="121">
        <f>IF(AND('Sièges (R9)'!$AB$7&gt;0,'Suffrages (R10)'!B7='Suffrages (R10)'!$AB$7),1,0)</f>
        <v>0</v>
      </c>
      <c r="C7" s="121">
        <f>IF(AND('Sièges (R9)'!$AB$7&gt;0,'Suffrages (R10)'!C7='Suffrages (R10)'!$AB$7),1,0)</f>
        <v>0</v>
      </c>
      <c r="D7" s="121">
        <f>IF(AND('Sièges (R9)'!$AB$7&gt;0,'Suffrages (R10)'!D7='Suffrages (R10)'!$AB$7),1,0)</f>
        <v>0</v>
      </c>
      <c r="E7" s="121">
        <f>IF(AND('Sièges (R9)'!$AB$7&gt;0,'Suffrages (R10)'!E7='Suffrages (R10)'!$AB$7),1,0)</f>
        <v>0</v>
      </c>
      <c r="F7" s="121">
        <f>IF(AND('Sièges (R9)'!$AB$7&gt;0,'Suffrages (R10)'!F7='Suffrages (R10)'!$AB$7),1,0)</f>
        <v>0</v>
      </c>
      <c r="G7" s="121">
        <f>IF(AND('Sièges (R9)'!$AB$7&gt;0,'Suffrages (R10)'!G7='Suffrages (R10)'!$AB$7),1,0)</f>
        <v>0</v>
      </c>
      <c r="H7" s="121">
        <f>IF(AND('Sièges (R9)'!$AB$7&gt;0,'Suffrages (R10)'!H7='Suffrages (R10)'!$AB$7),1,0)</f>
        <v>0</v>
      </c>
      <c r="I7" s="121">
        <f>IF(AND('Sièges (R9)'!$AB$7&gt;0,'Suffrages (R10)'!I7='Suffrages (R10)'!$AB$7),1,0)</f>
        <v>0</v>
      </c>
      <c r="J7" s="121">
        <f>IF(AND('Sièges (R9)'!$AB$7&gt;0,'Suffrages (R10)'!J7='Suffrages (R10)'!$AB$7),1,0)</f>
        <v>0</v>
      </c>
      <c r="K7" s="121">
        <f>IF(AND('Sièges (R9)'!$AB$7&gt;0,'Suffrages (R10)'!K7='Suffrages (R10)'!$AB$7),1,0)</f>
        <v>0</v>
      </c>
      <c r="L7" s="121">
        <f>IF(AND('Sièges (R9)'!$AB$7&gt;0,'Suffrages (R10)'!L7='Suffrages (R10)'!$AB$7),1,0)</f>
        <v>0</v>
      </c>
      <c r="M7" s="121">
        <f>IF(AND('Sièges (R9)'!$AB$7&gt;0,'Suffrages (R10)'!M7='Suffrages (R10)'!$AB$7),1,0)</f>
        <v>0</v>
      </c>
      <c r="N7" s="121">
        <f>IF(AND('Sièges (R9)'!$AB$7&gt;0,'Suffrages (R10)'!N7='Suffrages (R10)'!$AB$7),1,0)</f>
        <v>0</v>
      </c>
      <c r="O7" s="121">
        <f>IF(AND('Sièges (R9)'!$AB$7&gt;0,'Suffrages (R10)'!O7='Suffrages (R10)'!$AB$7),1,0)</f>
        <v>0</v>
      </c>
      <c r="P7" s="121">
        <f>IF(AND('Sièges (R9)'!$AB$7&gt;0,'Suffrages (R10)'!P7='Suffrages (R10)'!$AB$7),1,0)</f>
        <v>0</v>
      </c>
      <c r="Q7" s="121">
        <f>IF(AND('Sièges (R9)'!$AB$7&gt;0,'Suffrages (R10)'!Q7='Suffrages (R10)'!$AB$7),1,0)</f>
        <v>0</v>
      </c>
      <c r="R7" s="121">
        <f>IF(AND('Sièges (R9)'!$AB$7&gt;0,'Suffrages (R10)'!R7='Suffrages (R10)'!$AB$7),1,0)</f>
        <v>0</v>
      </c>
      <c r="S7" s="121">
        <f>IF(AND('Sièges (R9)'!$AB$7&gt;0,'Suffrages (R10)'!S7='Suffrages (R10)'!$AB$7),1,0)</f>
        <v>0</v>
      </c>
      <c r="T7" s="121">
        <f>IF(AND('Sièges (R9)'!$AB$7&gt;0,'Suffrages (R10)'!T7='Suffrages (R10)'!$AB$7),1,0)</f>
        <v>0</v>
      </c>
      <c r="U7" s="121">
        <f>IF(AND('Sièges (R9)'!$AB$7&gt;0,'Suffrages (R10)'!U7='Suffrages (R10)'!$AB$7),1,0)</f>
        <v>0</v>
      </c>
      <c r="V7" s="121">
        <f>IF(AND('Sièges (R9)'!$AB$7&gt;0,'Suffrages (R10)'!V7='Suffrages (R10)'!$AB$7),1,0)</f>
        <v>0</v>
      </c>
      <c r="W7" s="121">
        <f>IF(AND('Sièges (R9)'!$AB$7&gt;0,'Suffrages (R10)'!W7='Suffrages (R10)'!$AB$7),1,0)</f>
        <v>0</v>
      </c>
      <c r="X7" s="121">
        <f>IF(AND('Sièges (R9)'!$AB$7&gt;0,'Suffrages (R10)'!X7='Suffrages (R10)'!$AB$7),1,0)</f>
        <v>0</v>
      </c>
      <c r="Y7" s="121">
        <f>IF(AND('Sièges (R9)'!$AB$7&gt;0,'Suffrages (R10)'!Y7='Suffrages (R10)'!$AB$7),1,0)</f>
        <v>0</v>
      </c>
      <c r="Z7" s="121">
        <f>IF(AND('Sièges (R9)'!$AB$7&gt;0,'Suffrages (R10)'!Z7='Suffrages (R10)'!$AB$7),1,0)</f>
        <v>0</v>
      </c>
      <c r="AA7" s="119">
        <f t="shared" si="0"/>
        <v>0</v>
      </c>
      <c r="AB7" s="120">
        <f>'Sièges (R9)'!AB7-AA7</f>
        <v>0</v>
      </c>
    </row>
    <row r="8" spans="1:28" ht="18">
      <c r="A8" s="118" t="s">
        <v>47</v>
      </c>
      <c r="B8" s="121">
        <f>IF(AND('Sièges (R9)'!$AB$8&gt;0,'Suffrages (R10)'!B8='Suffrages (R10)'!$AB$8),1,0)</f>
        <v>0</v>
      </c>
      <c r="C8" s="121">
        <f>IF(AND('Sièges (R9)'!$AB$8&gt;0,'Suffrages (R10)'!C8='Suffrages (R10)'!$AB$8),1,0)</f>
        <v>0</v>
      </c>
      <c r="D8" s="121">
        <f>IF(AND('Sièges (R9)'!$AB$8&gt;0,'Suffrages (R10)'!D8='Suffrages (R10)'!$AB$8),1,0)</f>
        <v>0</v>
      </c>
      <c r="E8" s="121">
        <f>IF(AND('Sièges (R9)'!$AB$8&gt;0,'Suffrages (R10)'!E8='Suffrages (R10)'!$AB$8),1,0)</f>
        <v>0</v>
      </c>
      <c r="F8" s="121">
        <f>IF(AND('Sièges (R9)'!$AB$8&gt;0,'Suffrages (R10)'!F8='Suffrages (R10)'!$AB$8),1,0)</f>
        <v>0</v>
      </c>
      <c r="G8" s="121">
        <f>IF(AND('Sièges (R9)'!$AB$8&gt;0,'Suffrages (R10)'!G8='Suffrages (R10)'!$AB$8),1,0)</f>
        <v>0</v>
      </c>
      <c r="H8" s="121">
        <f>IF(AND('Sièges (R9)'!$AB$8&gt;0,'Suffrages (R10)'!H8='Suffrages (R10)'!$AB$8),1,0)</f>
        <v>0</v>
      </c>
      <c r="I8" s="121">
        <f>IF(AND('Sièges (R9)'!$AB$8&gt;0,'Suffrages (R10)'!I8='Suffrages (R10)'!$AB$8),1,0)</f>
        <v>0</v>
      </c>
      <c r="J8" s="121">
        <f>IF(AND('Sièges (R9)'!$AB$8&gt;0,'Suffrages (R10)'!J8='Suffrages (R10)'!$AB$8),1,0)</f>
        <v>0</v>
      </c>
      <c r="K8" s="121">
        <f>IF(AND('Sièges (R9)'!$AB$8&gt;0,'Suffrages (R10)'!K8='Suffrages (R10)'!$AB$8),1,0)</f>
        <v>0</v>
      </c>
      <c r="L8" s="121">
        <f>IF(AND('Sièges (R9)'!$AB$8&gt;0,'Suffrages (R10)'!L8='Suffrages (R10)'!$AB$8),1,0)</f>
        <v>0</v>
      </c>
      <c r="M8" s="121">
        <f>IF(AND('Sièges (R9)'!$AB$8&gt;0,'Suffrages (R10)'!M8='Suffrages (R10)'!$AB$8),1,0)</f>
        <v>0</v>
      </c>
      <c r="N8" s="121">
        <f>IF(AND('Sièges (R9)'!$AB$8&gt;0,'Suffrages (R10)'!N8='Suffrages (R10)'!$AB$8),1,0)</f>
        <v>0</v>
      </c>
      <c r="O8" s="121">
        <f>IF(AND('Sièges (R9)'!$AB$8&gt;0,'Suffrages (R10)'!O8='Suffrages (R10)'!$AB$8),1,0)</f>
        <v>0</v>
      </c>
      <c r="P8" s="121">
        <f>IF(AND('Sièges (R9)'!$AB$8&gt;0,'Suffrages (R10)'!P8='Suffrages (R10)'!$AB$8),1,0)</f>
        <v>0</v>
      </c>
      <c r="Q8" s="121">
        <f>IF(AND('Sièges (R9)'!$AB$8&gt;0,'Suffrages (R10)'!Q8='Suffrages (R10)'!$AB$8),1,0)</f>
        <v>0</v>
      </c>
      <c r="R8" s="121">
        <f>IF(AND('Sièges (R9)'!$AB$8&gt;0,'Suffrages (R10)'!R8='Suffrages (R10)'!$AB$8),1,0)</f>
        <v>0</v>
      </c>
      <c r="S8" s="121">
        <f>IF(AND('Sièges (R9)'!$AB$8&gt;0,'Suffrages (R10)'!S8='Suffrages (R10)'!$AB$8),1,0)</f>
        <v>0</v>
      </c>
      <c r="T8" s="121">
        <f>IF(AND('Sièges (R9)'!$AB$8&gt;0,'Suffrages (R10)'!T8='Suffrages (R10)'!$AB$8),1,0)</f>
        <v>0</v>
      </c>
      <c r="U8" s="121">
        <f>IF(AND('Sièges (R9)'!$AB$8&gt;0,'Suffrages (R10)'!U8='Suffrages (R10)'!$AB$8),1,0)</f>
        <v>0</v>
      </c>
      <c r="V8" s="121">
        <f>IF(AND('Sièges (R9)'!$AB$8&gt;0,'Suffrages (R10)'!V8='Suffrages (R10)'!$AB$8),1,0)</f>
        <v>0</v>
      </c>
      <c r="W8" s="121">
        <f>IF(AND('Sièges (R9)'!$AB$8&gt;0,'Suffrages (R10)'!W8='Suffrages (R10)'!$AB$8),1,0)</f>
        <v>0</v>
      </c>
      <c r="X8" s="121">
        <f>IF(AND('Sièges (R9)'!$AB$8&gt;0,'Suffrages (R10)'!X8='Suffrages (R10)'!$AB$8),1,0)</f>
        <v>0</v>
      </c>
      <c r="Y8" s="121">
        <f>IF(AND('Sièges (R9)'!$AB$8&gt;0,'Suffrages (R10)'!Y8='Suffrages (R10)'!$AB$8),1,0)</f>
        <v>0</v>
      </c>
      <c r="Z8" s="121">
        <f>IF(AND('Sièges (R9)'!$AB$8&gt;0,'Suffrages (R10)'!Z8='Suffrages (R10)'!$AB$8),1,0)</f>
        <v>0</v>
      </c>
      <c r="AA8" s="119">
        <f t="shared" si="0"/>
        <v>0</v>
      </c>
      <c r="AB8" s="120">
        <f>'Sièges (R9)'!AB8-AA8</f>
        <v>0</v>
      </c>
    </row>
    <row r="9" spans="1:28" ht="18">
      <c r="A9" s="118" t="s">
        <v>48</v>
      </c>
      <c r="B9" s="121">
        <f>IF(AND('Sièges (R9)'!$AB$9&gt;0,'Suffrages (R10)'!B9='Suffrages (R10)'!$AB$9),1,0)</f>
        <v>0</v>
      </c>
      <c r="C9" s="121">
        <f>IF(AND('Sièges (R9)'!$AB$9&gt;0,'Suffrages (R10)'!C9='Suffrages (R10)'!$AB$9),1,0)</f>
        <v>0</v>
      </c>
      <c r="D9" s="121">
        <f>IF(AND('Sièges (R9)'!$AB$9&gt;0,'Suffrages (R10)'!D9='Suffrages (R10)'!$AB$9),1,0)</f>
        <v>0</v>
      </c>
      <c r="E9" s="121">
        <f>IF(AND('Sièges (R9)'!$AB$9&gt;0,'Suffrages (R10)'!E9='Suffrages (R10)'!$AB$9),1,0)</f>
        <v>0</v>
      </c>
      <c r="F9" s="121">
        <f>IF(AND('Sièges (R9)'!$AB$9&gt;0,'Suffrages (R10)'!F9='Suffrages (R10)'!$AB$9),1,0)</f>
        <v>0</v>
      </c>
      <c r="G9" s="121">
        <f>IF(AND('Sièges (R9)'!$AB$9&gt;0,'Suffrages (R10)'!G9='Suffrages (R10)'!$AB$9),1,0)</f>
        <v>0</v>
      </c>
      <c r="H9" s="121">
        <f>IF(AND('Sièges (R9)'!$AB$9&gt;0,'Suffrages (R10)'!H9='Suffrages (R10)'!$AB$9),1,0)</f>
        <v>0</v>
      </c>
      <c r="I9" s="121">
        <f>IF(AND('Sièges (R9)'!$AB$9&gt;0,'Suffrages (R10)'!I9='Suffrages (R10)'!$AB$9),1,0)</f>
        <v>0</v>
      </c>
      <c r="J9" s="121">
        <f>IF(AND('Sièges (R9)'!$AB$9&gt;0,'Suffrages (R10)'!J9='Suffrages (R10)'!$AB$9),1,0)</f>
        <v>0</v>
      </c>
      <c r="K9" s="121">
        <f>IF(AND('Sièges (R9)'!$AB$9&gt;0,'Suffrages (R10)'!K9='Suffrages (R10)'!$AB$9),1,0)</f>
        <v>0</v>
      </c>
      <c r="L9" s="121">
        <f>IF(AND('Sièges (R9)'!$AB$9&gt;0,'Suffrages (R10)'!L9='Suffrages (R10)'!$AB$9),1,0)</f>
        <v>0</v>
      </c>
      <c r="M9" s="121">
        <f>IF(AND('Sièges (R9)'!$AB$9&gt;0,'Suffrages (R10)'!M9='Suffrages (R10)'!$AB$9),1,0)</f>
        <v>0</v>
      </c>
      <c r="N9" s="121">
        <f>IF(AND('Sièges (R9)'!$AB$9&gt;0,'Suffrages (R10)'!N9='Suffrages (R10)'!$AB$9),1,0)</f>
        <v>0</v>
      </c>
      <c r="O9" s="121">
        <f>IF(AND('Sièges (R9)'!$AB$9&gt;0,'Suffrages (R10)'!O9='Suffrages (R10)'!$AB$9),1,0)</f>
        <v>0</v>
      </c>
      <c r="P9" s="121">
        <f>IF(AND('Sièges (R9)'!$AB$9&gt;0,'Suffrages (R10)'!P9='Suffrages (R10)'!$AB$9),1,0)</f>
        <v>0</v>
      </c>
      <c r="Q9" s="121">
        <f>IF(AND('Sièges (R9)'!$AB$9&gt;0,'Suffrages (R10)'!Q9='Suffrages (R10)'!$AB$9),1,0)</f>
        <v>0</v>
      </c>
      <c r="R9" s="121">
        <f>IF(AND('Sièges (R9)'!$AB$9&gt;0,'Suffrages (R10)'!R9='Suffrages (R10)'!$AB$9),1,0)</f>
        <v>0</v>
      </c>
      <c r="S9" s="121">
        <f>IF(AND('Sièges (R9)'!$AB$9&gt;0,'Suffrages (R10)'!S9='Suffrages (R10)'!$AB$9),1,0)</f>
        <v>0</v>
      </c>
      <c r="T9" s="121">
        <f>IF(AND('Sièges (R9)'!$AB$9&gt;0,'Suffrages (R10)'!T9='Suffrages (R10)'!$AB$9),1,0)</f>
        <v>0</v>
      </c>
      <c r="U9" s="121">
        <f>IF(AND('Sièges (R9)'!$AB$9&gt;0,'Suffrages (R10)'!U9='Suffrages (R10)'!$AB$9),1,0)</f>
        <v>0</v>
      </c>
      <c r="V9" s="121">
        <f>IF(AND('Sièges (R9)'!$AB$9&gt;0,'Suffrages (R10)'!V9='Suffrages (R10)'!$AB$9),1,0)</f>
        <v>0</v>
      </c>
      <c r="W9" s="121">
        <f>IF(AND('Sièges (R9)'!$AB$9&gt;0,'Suffrages (R10)'!W9='Suffrages (R10)'!$AB$9),1,0)</f>
        <v>0</v>
      </c>
      <c r="X9" s="121">
        <f>IF(AND('Sièges (R9)'!$AB$9&gt;0,'Suffrages (R10)'!X9='Suffrages (R10)'!$AB$9),1,0)</f>
        <v>0</v>
      </c>
      <c r="Y9" s="121">
        <f>IF(AND('Sièges (R9)'!$AB$9&gt;0,'Suffrages (R10)'!Y9='Suffrages (R10)'!$AB$9),1,0)</f>
        <v>0</v>
      </c>
      <c r="Z9" s="121">
        <f>IF(AND('Sièges (R9)'!$AB$9&gt;0,'Suffrages (R10)'!Z9='Suffrages (R10)'!$AB$9),1,0)</f>
        <v>0</v>
      </c>
      <c r="AA9" s="119">
        <f t="shared" si="0"/>
        <v>0</v>
      </c>
      <c r="AB9" s="120">
        <f>'Sièges (R9)'!AB9-AA9</f>
        <v>0</v>
      </c>
    </row>
    <row r="10" spans="1:28" ht="18">
      <c r="A10" s="118" t="s">
        <v>200</v>
      </c>
      <c r="B10" s="121">
        <f>IF(AND('Sièges (R9)'!$AB$10&gt;0,'Suffrages (R10)'!B10='Suffrages (R10)'!$AB$10),1,0)</f>
        <v>0</v>
      </c>
      <c r="C10" s="121">
        <f>IF(AND('Sièges (R9)'!$AB$10&gt;0,'Suffrages (R10)'!C10='Suffrages (R10)'!$AB$10),1,0)</f>
        <v>0</v>
      </c>
      <c r="D10" s="121">
        <f>IF(AND('Sièges (R9)'!$AB$10&gt;0,'Suffrages (R10)'!D10='Suffrages (R10)'!$AB$10),1,0)</f>
        <v>0</v>
      </c>
      <c r="E10" s="121">
        <f>IF(AND('Sièges (R9)'!$AB$10&gt;0,'Suffrages (R10)'!E10='Suffrages (R10)'!$AB$10),1,0)</f>
        <v>0</v>
      </c>
      <c r="F10" s="121">
        <f>IF(AND('Sièges (R9)'!$AB$10&gt;0,'Suffrages (R10)'!F10='Suffrages (R10)'!$AB$10),1,0)</f>
        <v>0</v>
      </c>
      <c r="G10" s="121">
        <f>IF(AND('Sièges (R9)'!$AB$10&gt;0,'Suffrages (R10)'!G10='Suffrages (R10)'!$AB$10),1,0)</f>
        <v>0</v>
      </c>
      <c r="H10" s="121">
        <f>IF(AND('Sièges (R9)'!$AB$10&gt;0,'Suffrages (R10)'!H10='Suffrages (R10)'!$AB$10),1,0)</f>
        <v>0</v>
      </c>
      <c r="I10" s="121">
        <f>IF(AND('Sièges (R9)'!$AB$10&gt;0,'Suffrages (R10)'!I10='Suffrages (R10)'!$AB$10),1,0)</f>
        <v>0</v>
      </c>
      <c r="J10" s="121">
        <f>IF(AND('Sièges (R9)'!$AB$10&gt;0,'Suffrages (R10)'!J10='Suffrages (R10)'!$AB$10),1,0)</f>
        <v>0</v>
      </c>
      <c r="K10" s="121">
        <f>IF(AND('Sièges (R9)'!$AB$10&gt;0,'Suffrages (R10)'!K10='Suffrages (R10)'!$AB$10),1,0)</f>
        <v>0</v>
      </c>
      <c r="L10" s="121">
        <f>IF(AND('Sièges (R9)'!$AB$10&gt;0,'Suffrages (R10)'!L10='Suffrages (R10)'!$AB$10),1,0)</f>
        <v>0</v>
      </c>
      <c r="M10" s="121">
        <f>IF(AND('Sièges (R9)'!$AB$10&gt;0,'Suffrages (R10)'!M10='Suffrages (R10)'!$AB$10),1,0)</f>
        <v>0</v>
      </c>
      <c r="N10" s="121">
        <f>IF(AND('Sièges (R9)'!$AB$10&gt;0,'Suffrages (R10)'!N10='Suffrages (R10)'!$AB$10),1,0)</f>
        <v>0</v>
      </c>
      <c r="O10" s="121">
        <f>IF(AND('Sièges (R9)'!$AB$10&gt;0,'Suffrages (R10)'!O10='Suffrages (R10)'!$AB$10),1,0)</f>
        <v>0</v>
      </c>
      <c r="P10" s="121">
        <f>IF(AND('Sièges (R9)'!$AB$10&gt;0,'Suffrages (R10)'!P10='Suffrages (R10)'!$AB$10),1,0)</f>
        <v>0</v>
      </c>
      <c r="Q10" s="121">
        <f>IF(AND('Sièges (R9)'!$AB$10&gt;0,'Suffrages (R10)'!Q10='Suffrages (R10)'!$AB$10),1,0)</f>
        <v>0</v>
      </c>
      <c r="R10" s="121">
        <f>IF(AND('Sièges (R9)'!$AB$10&gt;0,'Suffrages (R10)'!R10='Suffrages (R10)'!$AB$10),1,0)</f>
        <v>0</v>
      </c>
      <c r="S10" s="121">
        <f>IF(AND('Sièges (R9)'!$AB$10&gt;0,'Suffrages (R10)'!S10='Suffrages (R10)'!$AB$10),1,0)</f>
        <v>0</v>
      </c>
      <c r="T10" s="121">
        <f>IF(AND('Sièges (R9)'!$AB$10&gt;0,'Suffrages (R10)'!T10='Suffrages (R10)'!$AB$10),1,0)</f>
        <v>0</v>
      </c>
      <c r="U10" s="121">
        <f>IF(AND('Sièges (R9)'!$AB$10&gt;0,'Suffrages (R10)'!U10='Suffrages (R10)'!$AB$10),1,0)</f>
        <v>0</v>
      </c>
      <c r="V10" s="121">
        <f>IF(AND('Sièges (R9)'!$AB$10&gt;0,'Suffrages (R10)'!V10='Suffrages (R10)'!$AB$10),1,0)</f>
        <v>0</v>
      </c>
      <c r="W10" s="121">
        <f>IF(AND('Sièges (R9)'!$AB$10&gt;0,'Suffrages (R10)'!W10='Suffrages (R10)'!$AB$10),1,0)</f>
        <v>0</v>
      </c>
      <c r="X10" s="121">
        <f>IF(AND('Sièges (R9)'!$AB$10&gt;0,'Suffrages (R10)'!X10='Suffrages (R10)'!$AB$10),1,0)</f>
        <v>0</v>
      </c>
      <c r="Y10" s="121">
        <f>IF(AND('Sièges (R9)'!$AB$10&gt;0,'Suffrages (R10)'!Y10='Suffrages (R10)'!$AB$10),1,0)</f>
        <v>0</v>
      </c>
      <c r="Z10" s="121">
        <f>IF(AND('Sièges (R9)'!$AB$10&gt;0,'Suffrages (R10)'!Z10='Suffrages (R10)'!$AB$10),1,0)</f>
        <v>0</v>
      </c>
      <c r="AA10" s="119">
        <f t="shared" si="0"/>
        <v>0</v>
      </c>
      <c r="AB10" s="120">
        <f>'Sièges (R9)'!AB10-AA10</f>
        <v>0</v>
      </c>
    </row>
    <row r="11" spans="1:28" ht="18">
      <c r="A11" s="118" t="s">
        <v>50</v>
      </c>
      <c r="B11" s="121">
        <f>IF(AND('Sièges (R9)'!$AB$11&gt;0,'Suffrages (R10)'!B11='Suffrages (R10)'!$AB$11),1,0)</f>
        <v>0</v>
      </c>
      <c r="C11" s="121">
        <f>IF(AND('Sièges (R9)'!$AB$11&gt;0,'Suffrages (R10)'!C11='Suffrages (R10)'!$AB$11),1,0)</f>
        <v>0</v>
      </c>
      <c r="D11" s="121">
        <f>IF(AND('Sièges (R9)'!$AB$11&gt;0,'Suffrages (R10)'!D11='Suffrages (R10)'!$AB$11),1,0)</f>
        <v>0</v>
      </c>
      <c r="E11" s="121">
        <f>IF(AND('Sièges (R9)'!$AB$11&gt;0,'Suffrages (R10)'!E11='Suffrages (R10)'!$AB$11),1,0)</f>
        <v>0</v>
      </c>
      <c r="F11" s="121">
        <f>IF(AND('Sièges (R9)'!$AB$11&gt;0,'Suffrages (R10)'!F11='Suffrages (R10)'!$AB$11),1,0)</f>
        <v>0</v>
      </c>
      <c r="G11" s="121">
        <f>IF(AND('Sièges (R9)'!$AB$11&gt;0,'Suffrages (R10)'!G11='Suffrages (R10)'!$AB$11),1,0)</f>
        <v>0</v>
      </c>
      <c r="H11" s="121">
        <f>IF(AND('Sièges (R9)'!$AB$11&gt;0,'Suffrages (R10)'!H11='Suffrages (R10)'!$AB$11),1,0)</f>
        <v>0</v>
      </c>
      <c r="I11" s="121">
        <f>IF(AND('Sièges (R9)'!$AB$11&gt;0,'Suffrages (R10)'!I11='Suffrages (R10)'!$AB$11),1,0)</f>
        <v>0</v>
      </c>
      <c r="J11" s="121">
        <f>IF(AND('Sièges (R9)'!$AB$11&gt;0,'Suffrages (R10)'!J11='Suffrages (R10)'!$AB$11),1,0)</f>
        <v>0</v>
      </c>
      <c r="K11" s="121">
        <f>IF(AND('Sièges (R9)'!$AB$11&gt;0,'Suffrages (R10)'!K11='Suffrages (R10)'!$AB$11),1,0)</f>
        <v>0</v>
      </c>
      <c r="L11" s="121">
        <f>IF(AND('Sièges (R9)'!$AB$11&gt;0,'Suffrages (R10)'!L11='Suffrages (R10)'!$AB$11),1,0)</f>
        <v>0</v>
      </c>
      <c r="M11" s="121">
        <f>IF(AND('Sièges (R9)'!$AB$11&gt;0,'Suffrages (R10)'!M11='Suffrages (R10)'!$AB$11),1,0)</f>
        <v>0</v>
      </c>
      <c r="N11" s="121">
        <f>IF(AND('Sièges (R9)'!$AB$11&gt;0,'Suffrages (R10)'!N11='Suffrages (R10)'!$AB$11),1,0)</f>
        <v>0</v>
      </c>
      <c r="O11" s="121">
        <f>IF(AND('Sièges (R9)'!$AB$11&gt;0,'Suffrages (R10)'!O11='Suffrages (R10)'!$AB$11),1,0)</f>
        <v>0</v>
      </c>
      <c r="P11" s="121">
        <f>IF(AND('Sièges (R9)'!$AB$11&gt;0,'Suffrages (R10)'!P11='Suffrages (R10)'!$AB$11),1,0)</f>
        <v>0</v>
      </c>
      <c r="Q11" s="121">
        <f>IF(AND('Sièges (R9)'!$AB$11&gt;0,'Suffrages (R10)'!Q11='Suffrages (R10)'!$AB$11),1,0)</f>
        <v>0</v>
      </c>
      <c r="R11" s="121">
        <f>IF(AND('Sièges (R9)'!$AB$11&gt;0,'Suffrages (R10)'!R11='Suffrages (R10)'!$AB$11),1,0)</f>
        <v>0</v>
      </c>
      <c r="S11" s="121">
        <f>IF(AND('Sièges (R9)'!$AB$11&gt;0,'Suffrages (R10)'!S11='Suffrages (R10)'!$AB$11),1,0)</f>
        <v>0</v>
      </c>
      <c r="T11" s="121">
        <f>IF(AND('Sièges (R9)'!$AB$11&gt;0,'Suffrages (R10)'!T11='Suffrages (R10)'!$AB$11),1,0)</f>
        <v>0</v>
      </c>
      <c r="U11" s="121">
        <f>IF(AND('Sièges (R9)'!$AB$11&gt;0,'Suffrages (R10)'!U11='Suffrages (R10)'!$AB$11),1,0)</f>
        <v>0</v>
      </c>
      <c r="V11" s="121">
        <f>IF(AND('Sièges (R9)'!$AB$11&gt;0,'Suffrages (R10)'!V11='Suffrages (R10)'!$AB$11),1,0)</f>
        <v>0</v>
      </c>
      <c r="W11" s="121">
        <f>IF(AND('Sièges (R9)'!$AB$11&gt;0,'Suffrages (R10)'!W11='Suffrages (R10)'!$AB$11),1,0)</f>
        <v>0</v>
      </c>
      <c r="X11" s="121">
        <f>IF(AND('Sièges (R9)'!$AB$11&gt;0,'Suffrages (R10)'!X11='Suffrages (R10)'!$AB$11),1,0)</f>
        <v>0</v>
      </c>
      <c r="Y11" s="121">
        <f>IF(AND('Sièges (R9)'!$AB$11&gt;0,'Suffrages (R10)'!Y11='Suffrages (R10)'!$AB$11),1,0)</f>
        <v>0</v>
      </c>
      <c r="Z11" s="121">
        <f>IF(AND('Sièges (R9)'!$AB$11&gt;0,'Suffrages (R10)'!Z11='Suffrages (R10)'!$AB$11),1,0)</f>
        <v>0</v>
      </c>
      <c r="AA11" s="119">
        <f t="shared" si="0"/>
        <v>0</v>
      </c>
      <c r="AB11" s="120">
        <f>'Sièges (R9)'!AB11-AA11</f>
        <v>0</v>
      </c>
    </row>
    <row r="12" spans="1:28" ht="18">
      <c r="A12" s="118" t="s">
        <v>51</v>
      </c>
      <c r="B12" s="121">
        <f>IF(AND('Sièges (R9)'!$AB$12&gt;0,'Suffrages (R10)'!B12='Suffrages (R10)'!$AB$12),1,0)</f>
        <v>0</v>
      </c>
      <c r="C12" s="121">
        <f>IF(AND('Sièges (R9)'!$AB$12&gt;0,'Suffrages (R10)'!C12='Suffrages (R10)'!$AB$12),1,0)</f>
        <v>0</v>
      </c>
      <c r="D12" s="121">
        <f>IF(AND('Sièges (R9)'!$AB$12&gt;0,'Suffrages (R10)'!D12='Suffrages (R10)'!$AB$12),1,0)</f>
        <v>0</v>
      </c>
      <c r="E12" s="121">
        <f>IF(AND('Sièges (R9)'!$AB$12&gt;0,'Suffrages (R10)'!E12='Suffrages (R10)'!$AB$12),1,0)</f>
        <v>0</v>
      </c>
      <c r="F12" s="121">
        <f>IF(AND('Sièges (R9)'!$AB$12&gt;0,'Suffrages (R10)'!F12='Suffrages (R10)'!$AB$12),1,0)</f>
        <v>0</v>
      </c>
      <c r="G12" s="121">
        <f>IF(AND('Sièges (R9)'!$AB$12&gt;0,'Suffrages (R10)'!G12='Suffrages (R10)'!$AB$12),1,0)</f>
        <v>0</v>
      </c>
      <c r="H12" s="121">
        <f>IF(AND('Sièges (R9)'!$AB$12&gt;0,'Suffrages (R10)'!H12='Suffrages (R10)'!$AB$12),1,0)</f>
        <v>0</v>
      </c>
      <c r="I12" s="121">
        <f>IF(AND('Sièges (R9)'!$AB$12&gt;0,'Suffrages (R10)'!I12='Suffrages (R10)'!$AB$12),1,0)</f>
        <v>0</v>
      </c>
      <c r="J12" s="121">
        <f>IF(AND('Sièges (R9)'!$AB$12&gt;0,'Suffrages (R10)'!J12='Suffrages (R10)'!$AB$12),1,0)</f>
        <v>0</v>
      </c>
      <c r="K12" s="121">
        <f>IF(AND('Sièges (R9)'!$AB$12&gt;0,'Suffrages (R10)'!K12='Suffrages (R10)'!$AB$12),1,0)</f>
        <v>0</v>
      </c>
      <c r="L12" s="121">
        <f>IF(AND('Sièges (R9)'!$AB$12&gt;0,'Suffrages (R10)'!L12='Suffrages (R10)'!$AB$12),1,0)</f>
        <v>0</v>
      </c>
      <c r="M12" s="121">
        <f>IF(AND('Sièges (R9)'!$AB$12&gt;0,'Suffrages (R10)'!M12='Suffrages (R10)'!$AB$12),1,0)</f>
        <v>0</v>
      </c>
      <c r="N12" s="121">
        <f>IF(AND('Sièges (R9)'!$AB$12&gt;0,'Suffrages (R10)'!N12='Suffrages (R10)'!$AB$12),1,0)</f>
        <v>0</v>
      </c>
      <c r="O12" s="121">
        <f>IF(AND('Sièges (R9)'!$AB$12&gt;0,'Suffrages (R10)'!O12='Suffrages (R10)'!$AB$12),1,0)</f>
        <v>0</v>
      </c>
      <c r="P12" s="121">
        <f>IF(AND('Sièges (R9)'!$AB$12&gt;0,'Suffrages (R10)'!P12='Suffrages (R10)'!$AB$12),1,0)</f>
        <v>0</v>
      </c>
      <c r="Q12" s="121">
        <f>IF(AND('Sièges (R9)'!$AB$12&gt;0,'Suffrages (R10)'!Q12='Suffrages (R10)'!$AB$12),1,0)</f>
        <v>0</v>
      </c>
      <c r="R12" s="121">
        <f>IF(AND('Sièges (R9)'!$AB$12&gt;0,'Suffrages (R10)'!R12='Suffrages (R10)'!$AB$12),1,0)</f>
        <v>0</v>
      </c>
      <c r="S12" s="121">
        <f>IF(AND('Sièges (R9)'!$AB$12&gt;0,'Suffrages (R10)'!S12='Suffrages (R10)'!$AB$12),1,0)</f>
        <v>0</v>
      </c>
      <c r="T12" s="121">
        <f>IF(AND('Sièges (R9)'!$AB$12&gt;0,'Suffrages (R10)'!T12='Suffrages (R10)'!$AB$12),1,0)</f>
        <v>0</v>
      </c>
      <c r="U12" s="121">
        <f>IF(AND('Sièges (R9)'!$AB$12&gt;0,'Suffrages (R10)'!U12='Suffrages (R10)'!$AB$12),1,0)</f>
        <v>0</v>
      </c>
      <c r="V12" s="121">
        <f>IF(AND('Sièges (R9)'!$AB$12&gt;0,'Suffrages (R10)'!V12='Suffrages (R10)'!$AB$12),1,0)</f>
        <v>0</v>
      </c>
      <c r="W12" s="121">
        <f>IF(AND('Sièges (R9)'!$AB$12&gt;0,'Suffrages (R10)'!W12='Suffrages (R10)'!$AB$12),1,0)</f>
        <v>0</v>
      </c>
      <c r="X12" s="121">
        <f>IF(AND('Sièges (R9)'!$AB$12&gt;0,'Suffrages (R10)'!X12='Suffrages (R10)'!$AB$12),1,0)</f>
        <v>0</v>
      </c>
      <c r="Y12" s="121">
        <f>IF(AND('Sièges (R9)'!$AB$12&gt;0,'Suffrages (R10)'!Y12='Suffrages (R10)'!$AB$12),1,0)</f>
        <v>0</v>
      </c>
      <c r="Z12" s="121">
        <f>IF(AND('Sièges (R9)'!$AB$12&gt;0,'Suffrages (R10)'!Z12='Suffrages (R10)'!$AB$12),1,0)</f>
        <v>0</v>
      </c>
      <c r="AA12" s="119">
        <f t="shared" si="0"/>
        <v>0</v>
      </c>
      <c r="AB12" s="120">
        <f>'Sièges (R9)'!AB12-AA12</f>
        <v>0</v>
      </c>
    </row>
    <row r="13" spans="1:28" ht="18">
      <c r="A13" s="118" t="s">
        <v>52</v>
      </c>
      <c r="B13" s="121">
        <f>IF(AND('Sièges (R9)'!$AB$13&gt;0,'Suffrages (R10)'!B13='Suffrages (R10)'!$AB$13),1,0)</f>
        <v>0</v>
      </c>
      <c r="C13" s="121">
        <f>IF(AND('Sièges (R9)'!$AB$13&gt;0,'Suffrages (R10)'!C13='Suffrages (R10)'!$AB$13),1,0)</f>
        <v>0</v>
      </c>
      <c r="D13" s="121">
        <f>IF(AND('Sièges (R9)'!$AB$13&gt;0,'Suffrages (R10)'!D13='Suffrages (R10)'!$AB$13),1,0)</f>
        <v>0</v>
      </c>
      <c r="E13" s="121">
        <f>IF(AND('Sièges (R9)'!$AB$13&gt;0,'Suffrages (R10)'!E13='Suffrages (R10)'!$AB$13),1,0)</f>
        <v>0</v>
      </c>
      <c r="F13" s="121">
        <f>IF(AND('Sièges (R9)'!$AB$13&gt;0,'Suffrages (R10)'!F13='Suffrages (R10)'!$AB$13),1,0)</f>
        <v>0</v>
      </c>
      <c r="G13" s="121">
        <f>IF(AND('Sièges (R9)'!$AB$13&gt;0,'Suffrages (R10)'!G13='Suffrages (R10)'!$AB$13),1,0)</f>
        <v>0</v>
      </c>
      <c r="H13" s="121">
        <f>IF(AND('Sièges (R9)'!$AB$13&gt;0,'Suffrages (R10)'!H13='Suffrages (R10)'!$AB$13),1,0)</f>
        <v>0</v>
      </c>
      <c r="I13" s="121">
        <f>IF(AND('Sièges (R9)'!$AB$13&gt;0,'Suffrages (R10)'!I13='Suffrages (R10)'!$AB$13),1,0)</f>
        <v>0</v>
      </c>
      <c r="J13" s="121">
        <f>IF(AND('Sièges (R9)'!$AB$13&gt;0,'Suffrages (R10)'!J13='Suffrages (R10)'!$AB$13),1,0)</f>
        <v>0</v>
      </c>
      <c r="K13" s="121">
        <f>IF(AND('Sièges (R9)'!$AB$13&gt;0,'Suffrages (R10)'!K13='Suffrages (R10)'!$AB$13),1,0)</f>
        <v>0</v>
      </c>
      <c r="L13" s="121">
        <f>IF(AND('Sièges (R9)'!$AB$13&gt;0,'Suffrages (R10)'!L13='Suffrages (R10)'!$AB$13),1,0)</f>
        <v>0</v>
      </c>
      <c r="M13" s="121">
        <f>IF(AND('Sièges (R9)'!$AB$13&gt;0,'Suffrages (R10)'!M13='Suffrages (R10)'!$AB$13),1,0)</f>
        <v>0</v>
      </c>
      <c r="N13" s="121">
        <f>IF(AND('Sièges (R9)'!$AB$13&gt;0,'Suffrages (R10)'!N13='Suffrages (R10)'!$AB$13),1,0)</f>
        <v>0</v>
      </c>
      <c r="O13" s="121">
        <f>IF(AND('Sièges (R9)'!$AB$13&gt;0,'Suffrages (R10)'!O13='Suffrages (R10)'!$AB$13),1,0)</f>
        <v>0</v>
      </c>
      <c r="P13" s="121">
        <f>IF(AND('Sièges (R9)'!$AB$13&gt;0,'Suffrages (R10)'!P13='Suffrages (R10)'!$AB$13),1,0)</f>
        <v>0</v>
      </c>
      <c r="Q13" s="121">
        <f>IF(AND('Sièges (R9)'!$AB$13&gt;0,'Suffrages (R10)'!Q13='Suffrages (R10)'!$AB$13),1,0)</f>
        <v>0</v>
      </c>
      <c r="R13" s="121">
        <f>IF(AND('Sièges (R9)'!$AB$13&gt;0,'Suffrages (R10)'!R13='Suffrages (R10)'!$AB$13),1,0)</f>
        <v>0</v>
      </c>
      <c r="S13" s="121">
        <f>IF(AND('Sièges (R9)'!$AB$13&gt;0,'Suffrages (R10)'!S13='Suffrages (R10)'!$AB$13),1,0)</f>
        <v>0</v>
      </c>
      <c r="T13" s="121">
        <f>IF(AND('Sièges (R9)'!$AB$13&gt;0,'Suffrages (R10)'!T13='Suffrages (R10)'!$AB$13),1,0)</f>
        <v>0</v>
      </c>
      <c r="U13" s="121">
        <f>IF(AND('Sièges (R9)'!$AB$13&gt;0,'Suffrages (R10)'!U13='Suffrages (R10)'!$AB$13),1,0)</f>
        <v>0</v>
      </c>
      <c r="V13" s="121">
        <f>IF(AND('Sièges (R9)'!$AB$13&gt;0,'Suffrages (R10)'!V13='Suffrages (R10)'!$AB$13),1,0)</f>
        <v>0</v>
      </c>
      <c r="W13" s="121">
        <f>IF(AND('Sièges (R9)'!$AB$13&gt;0,'Suffrages (R10)'!W13='Suffrages (R10)'!$AB$13),1,0)</f>
        <v>0</v>
      </c>
      <c r="X13" s="121">
        <f>IF(AND('Sièges (R9)'!$AB$13&gt;0,'Suffrages (R10)'!X13='Suffrages (R10)'!$AB$13),1,0)</f>
        <v>0</v>
      </c>
      <c r="Y13" s="121">
        <f>IF(AND('Sièges (R9)'!$AB$13&gt;0,'Suffrages (R10)'!Y13='Suffrages (R10)'!$AB$13),1,0)</f>
        <v>0</v>
      </c>
      <c r="Z13" s="121">
        <f>IF(AND('Sièges (R9)'!$AB$13&gt;0,'Suffrages (R10)'!Z13='Suffrages (R10)'!$AB$13),1,0)</f>
        <v>0</v>
      </c>
      <c r="AA13" s="119">
        <f t="shared" si="0"/>
        <v>0</v>
      </c>
      <c r="AB13" s="120">
        <f>'Sièges (R9)'!AB13-AA13</f>
        <v>0</v>
      </c>
    </row>
    <row r="14" spans="1:28" ht="18">
      <c r="A14" s="118" t="s">
        <v>53</v>
      </c>
      <c r="B14" s="121">
        <f>IF(AND('Sièges (R9)'!$AB$14&gt;0,'Suffrages (R10)'!B14='Suffrages (R10)'!$AB$14),1,0)</f>
        <v>0</v>
      </c>
      <c r="C14" s="121">
        <f>IF(AND('Sièges (R9)'!$AB$14&gt;0,'Suffrages (R10)'!C14='Suffrages (R10)'!$AB$14),1,0)</f>
        <v>0</v>
      </c>
      <c r="D14" s="121">
        <f>IF(AND('Sièges (R9)'!$AB$14&gt;0,'Suffrages (R10)'!D14='Suffrages (R10)'!$AB$14),1,0)</f>
        <v>0</v>
      </c>
      <c r="E14" s="121">
        <f>IF(AND('Sièges (R9)'!$AB$14&gt;0,'Suffrages (R10)'!E14='Suffrages (R10)'!$AB$14),1,0)</f>
        <v>0</v>
      </c>
      <c r="F14" s="121">
        <f>IF(AND('Sièges (R9)'!$AB$14&gt;0,'Suffrages (R10)'!F14='Suffrages (R10)'!$AB$14),1,0)</f>
        <v>0</v>
      </c>
      <c r="G14" s="121">
        <f>IF(AND('Sièges (R9)'!$AB$14&gt;0,'Suffrages (R10)'!G14='Suffrages (R10)'!$AB$14),1,0)</f>
        <v>0</v>
      </c>
      <c r="H14" s="121">
        <f>IF(AND('Sièges (R9)'!$AB$14&gt;0,'Suffrages (R10)'!H14='Suffrages (R10)'!$AB$14),1,0)</f>
        <v>0</v>
      </c>
      <c r="I14" s="121">
        <f>IF(AND('Sièges (R9)'!$AB$14&gt;0,'Suffrages (R10)'!I14='Suffrages (R10)'!$AB$14),1,0)</f>
        <v>0</v>
      </c>
      <c r="J14" s="121">
        <f>IF(AND('Sièges (R9)'!$AB$14&gt;0,'Suffrages (R10)'!J14='Suffrages (R10)'!$AB$14),1,0)</f>
        <v>0</v>
      </c>
      <c r="K14" s="121">
        <f>IF(AND('Sièges (R9)'!$AB$14&gt;0,'Suffrages (R10)'!K14='Suffrages (R10)'!$AB$14),1,0)</f>
        <v>0</v>
      </c>
      <c r="L14" s="121">
        <f>IF(AND('Sièges (R9)'!$AB$14&gt;0,'Suffrages (R10)'!L14='Suffrages (R10)'!$AB$14),1,0)</f>
        <v>0</v>
      </c>
      <c r="M14" s="121">
        <f>IF(AND('Sièges (R9)'!$AB$14&gt;0,'Suffrages (R10)'!M14='Suffrages (R10)'!$AB$14),1,0)</f>
        <v>0</v>
      </c>
      <c r="N14" s="121">
        <f>IF(AND('Sièges (R9)'!$AB$14&gt;0,'Suffrages (R10)'!N14='Suffrages (R10)'!$AB$14),1,0)</f>
        <v>0</v>
      </c>
      <c r="O14" s="121">
        <f>IF(AND('Sièges (R9)'!$AB$14&gt;0,'Suffrages (R10)'!O14='Suffrages (R10)'!$AB$14),1,0)</f>
        <v>0</v>
      </c>
      <c r="P14" s="121">
        <f>IF(AND('Sièges (R9)'!$AB$14&gt;0,'Suffrages (R10)'!P14='Suffrages (R10)'!$AB$14),1,0)</f>
        <v>0</v>
      </c>
      <c r="Q14" s="121">
        <f>IF(AND('Sièges (R9)'!$AB$14&gt;0,'Suffrages (R10)'!Q14='Suffrages (R10)'!$AB$14),1,0)</f>
        <v>0</v>
      </c>
      <c r="R14" s="121">
        <f>IF(AND('Sièges (R9)'!$AB$14&gt;0,'Suffrages (R10)'!R14='Suffrages (R10)'!$AB$14),1,0)</f>
        <v>0</v>
      </c>
      <c r="S14" s="121">
        <f>IF(AND('Sièges (R9)'!$AB$14&gt;0,'Suffrages (R10)'!S14='Suffrages (R10)'!$AB$14),1,0)</f>
        <v>0</v>
      </c>
      <c r="T14" s="121">
        <f>IF(AND('Sièges (R9)'!$AB$14&gt;0,'Suffrages (R10)'!T14='Suffrages (R10)'!$AB$14),1,0)</f>
        <v>0</v>
      </c>
      <c r="U14" s="121">
        <f>IF(AND('Sièges (R9)'!$AB$14&gt;0,'Suffrages (R10)'!U14='Suffrages (R10)'!$AB$14),1,0)</f>
        <v>0</v>
      </c>
      <c r="V14" s="121">
        <f>IF(AND('Sièges (R9)'!$AB$14&gt;0,'Suffrages (R10)'!V14='Suffrages (R10)'!$AB$14),1,0)</f>
        <v>0</v>
      </c>
      <c r="W14" s="121">
        <f>IF(AND('Sièges (R9)'!$AB$14&gt;0,'Suffrages (R10)'!W14='Suffrages (R10)'!$AB$14),1,0)</f>
        <v>0</v>
      </c>
      <c r="X14" s="121">
        <f>IF(AND('Sièges (R9)'!$AB$14&gt;0,'Suffrages (R10)'!X14='Suffrages (R10)'!$AB$14),1,0)</f>
        <v>0</v>
      </c>
      <c r="Y14" s="121">
        <f>IF(AND('Sièges (R9)'!$AB$14&gt;0,'Suffrages (R10)'!Y14='Suffrages (R10)'!$AB$14),1,0)</f>
        <v>0</v>
      </c>
      <c r="Z14" s="121">
        <f>IF(AND('Sièges (R9)'!$AB$14&gt;0,'Suffrages (R10)'!Z14='Suffrages (R10)'!$AB$14),1,0)</f>
        <v>0</v>
      </c>
      <c r="AA14" s="119">
        <f t="shared" si="0"/>
        <v>0</v>
      </c>
      <c r="AB14" s="120">
        <f>'Sièges (R9)'!AB14-AA14</f>
        <v>0</v>
      </c>
    </row>
    <row r="15" spans="1:28" ht="18">
      <c r="A15" s="118" t="s">
        <v>54</v>
      </c>
      <c r="B15" s="121">
        <f>IF(AND('Sièges (R9)'!$AB$15&gt;0,'Suffrages (R10)'!B15='Suffrages (R10)'!$AB$15),1,0)</f>
        <v>0</v>
      </c>
      <c r="C15" s="121">
        <f>IF(AND('Sièges (R9)'!$AB$15&gt;0,'Suffrages (R10)'!C15='Suffrages (R10)'!$AB$15),1,0)</f>
        <v>0</v>
      </c>
      <c r="D15" s="121">
        <f>IF(AND('Sièges (R9)'!$AB$15&gt;0,'Suffrages (R10)'!D15='Suffrages (R10)'!$AB$15),1,0)</f>
        <v>0</v>
      </c>
      <c r="E15" s="121">
        <f>IF(AND('Sièges (R9)'!$AB$15&gt;0,'Suffrages (R10)'!E15='Suffrages (R10)'!$AB$15),1,0)</f>
        <v>0</v>
      </c>
      <c r="F15" s="121">
        <f>IF(AND('Sièges (R9)'!$AB$15&gt;0,'Suffrages (R10)'!F15='Suffrages (R10)'!$AB$15),1,0)</f>
        <v>0</v>
      </c>
      <c r="G15" s="121">
        <f>IF(AND('Sièges (R9)'!$AB$15&gt;0,'Suffrages (R10)'!G15='Suffrages (R10)'!$AB$15),1,0)</f>
        <v>0</v>
      </c>
      <c r="H15" s="121">
        <f>IF(AND('Sièges (R9)'!$AB$15&gt;0,'Suffrages (R10)'!H15='Suffrages (R10)'!$AB$15),1,0)</f>
        <v>0</v>
      </c>
      <c r="I15" s="121">
        <f>IF(AND('Sièges (R9)'!$AB$15&gt;0,'Suffrages (R10)'!I15='Suffrages (R10)'!$AB$15),1,0)</f>
        <v>0</v>
      </c>
      <c r="J15" s="121">
        <f>IF(AND('Sièges (R9)'!$AB$15&gt;0,'Suffrages (R10)'!J15='Suffrages (R10)'!$AB$15),1,0)</f>
        <v>0</v>
      </c>
      <c r="K15" s="121">
        <f>IF(AND('Sièges (R9)'!$AB$15&gt;0,'Suffrages (R10)'!K15='Suffrages (R10)'!$AB$15),1,0)</f>
        <v>0</v>
      </c>
      <c r="L15" s="121">
        <f>IF(AND('Sièges (R9)'!$AB$15&gt;0,'Suffrages (R10)'!L15='Suffrages (R10)'!$AB$15),1,0)</f>
        <v>0</v>
      </c>
      <c r="M15" s="121">
        <f>IF(AND('Sièges (R9)'!$AB$15&gt;0,'Suffrages (R10)'!M15='Suffrages (R10)'!$AB$15),1,0)</f>
        <v>0</v>
      </c>
      <c r="N15" s="121">
        <f>IF(AND('Sièges (R9)'!$AB$15&gt;0,'Suffrages (R10)'!N15='Suffrages (R10)'!$AB$15),1,0)</f>
        <v>0</v>
      </c>
      <c r="O15" s="121">
        <f>IF(AND('Sièges (R9)'!$AB$15&gt;0,'Suffrages (R10)'!O15='Suffrages (R10)'!$AB$15),1,0)</f>
        <v>0</v>
      </c>
      <c r="P15" s="121">
        <f>IF(AND('Sièges (R9)'!$AB$15&gt;0,'Suffrages (R10)'!P15='Suffrages (R10)'!$AB$15),1,0)</f>
        <v>0</v>
      </c>
      <c r="Q15" s="121">
        <f>IF(AND('Sièges (R9)'!$AB$15&gt;0,'Suffrages (R10)'!Q15='Suffrages (R10)'!$AB$15),1,0)</f>
        <v>0</v>
      </c>
      <c r="R15" s="121">
        <f>IF(AND('Sièges (R9)'!$AB$15&gt;0,'Suffrages (R10)'!R15='Suffrages (R10)'!$AB$15),1,0)</f>
        <v>0</v>
      </c>
      <c r="S15" s="121">
        <f>IF(AND('Sièges (R9)'!$AB$15&gt;0,'Suffrages (R10)'!S15='Suffrages (R10)'!$AB$15),1,0)</f>
        <v>0</v>
      </c>
      <c r="T15" s="121">
        <f>IF(AND('Sièges (R9)'!$AB$15&gt;0,'Suffrages (R10)'!T15='Suffrages (R10)'!$AB$15),1,0)</f>
        <v>0</v>
      </c>
      <c r="U15" s="121">
        <f>IF(AND('Sièges (R9)'!$AB$15&gt;0,'Suffrages (R10)'!U15='Suffrages (R10)'!$AB$15),1,0)</f>
        <v>0</v>
      </c>
      <c r="V15" s="121">
        <f>IF(AND('Sièges (R9)'!$AB$15&gt;0,'Suffrages (R10)'!V15='Suffrages (R10)'!$AB$15),1,0)</f>
        <v>0</v>
      </c>
      <c r="W15" s="121">
        <f>IF(AND('Sièges (R9)'!$AB$15&gt;0,'Suffrages (R10)'!W15='Suffrages (R10)'!$AB$15),1,0)</f>
        <v>0</v>
      </c>
      <c r="X15" s="121">
        <f>IF(AND('Sièges (R9)'!$AB$15&gt;0,'Suffrages (R10)'!X15='Suffrages (R10)'!$AB$15),1,0)</f>
        <v>0</v>
      </c>
      <c r="Y15" s="121">
        <f>IF(AND('Sièges (R9)'!$AB$15&gt;0,'Suffrages (R10)'!Y15='Suffrages (R10)'!$AB$15),1,0)</f>
        <v>0</v>
      </c>
      <c r="Z15" s="121">
        <f>IF(AND('Sièges (R9)'!$AB$15&gt;0,'Suffrages (R10)'!Z15='Suffrages (R10)'!$AB$15),1,0)</f>
        <v>0</v>
      </c>
      <c r="AA15" s="119">
        <f t="shared" si="0"/>
        <v>0</v>
      </c>
      <c r="AB15" s="120">
        <f>'Sièges (R9)'!AB15-AA15</f>
        <v>0</v>
      </c>
    </row>
    <row r="16" spans="1:28" ht="18">
      <c r="A16" s="118" t="s">
        <v>55</v>
      </c>
      <c r="B16" s="121">
        <f>IF(AND('Sièges (R9)'!$AB$16&gt;0,'Suffrages (R10)'!B16='Suffrages (R10)'!$AB$16),1,0)</f>
        <v>0</v>
      </c>
      <c r="C16" s="121">
        <f>IF(AND('Sièges (R9)'!$AB$16&gt;0,'Suffrages (R10)'!C16='Suffrages (R10)'!$AB$16),1,0)</f>
        <v>0</v>
      </c>
      <c r="D16" s="121">
        <f>IF(AND('Sièges (R9)'!$AB$16&gt;0,'Suffrages (R10)'!D16='Suffrages (R10)'!$AB$16),1,0)</f>
        <v>0</v>
      </c>
      <c r="E16" s="121">
        <f>IF(AND('Sièges (R9)'!$AB$16&gt;0,'Suffrages (R10)'!E16='Suffrages (R10)'!$AB$16),1,0)</f>
        <v>0</v>
      </c>
      <c r="F16" s="121">
        <f>IF(AND('Sièges (R9)'!$AB$16&gt;0,'Suffrages (R10)'!F16='Suffrages (R10)'!$AB$16),1,0)</f>
        <v>0</v>
      </c>
      <c r="G16" s="121">
        <f>IF(AND('Sièges (R9)'!$AB$16&gt;0,'Suffrages (R10)'!G16='Suffrages (R10)'!$AB$16),1,0)</f>
        <v>0</v>
      </c>
      <c r="H16" s="121">
        <f>IF(AND('Sièges (R9)'!$AB$16&gt;0,'Suffrages (R10)'!H16='Suffrages (R10)'!$AB$16),1,0)</f>
        <v>0</v>
      </c>
      <c r="I16" s="121">
        <f>IF(AND('Sièges (R9)'!$AB$16&gt;0,'Suffrages (R10)'!I16='Suffrages (R10)'!$AB$16),1,0)</f>
        <v>0</v>
      </c>
      <c r="J16" s="121">
        <f>IF(AND('Sièges (R9)'!$AB$16&gt;0,'Suffrages (R10)'!J16='Suffrages (R10)'!$AB$16),1,0)</f>
        <v>0</v>
      </c>
      <c r="K16" s="121">
        <f>IF(AND('Sièges (R9)'!$AB$16&gt;0,'Suffrages (R10)'!K16='Suffrages (R10)'!$AB$16),1,0)</f>
        <v>0</v>
      </c>
      <c r="L16" s="121">
        <f>IF(AND('Sièges (R9)'!$AB$16&gt;0,'Suffrages (R10)'!L16='Suffrages (R10)'!$AB$16),1,0)</f>
        <v>0</v>
      </c>
      <c r="M16" s="121">
        <f>IF(AND('Sièges (R9)'!$AB$16&gt;0,'Suffrages (R10)'!M16='Suffrages (R10)'!$AB$16),1,0)</f>
        <v>0</v>
      </c>
      <c r="N16" s="121">
        <f>IF(AND('Sièges (R9)'!$AB$16&gt;0,'Suffrages (R10)'!N16='Suffrages (R10)'!$AB$16),1,0)</f>
        <v>0</v>
      </c>
      <c r="O16" s="121">
        <f>IF(AND('Sièges (R9)'!$AB$16&gt;0,'Suffrages (R10)'!O16='Suffrages (R10)'!$AB$16),1,0)</f>
        <v>0</v>
      </c>
      <c r="P16" s="121">
        <f>IF(AND('Sièges (R9)'!$AB$16&gt;0,'Suffrages (R10)'!P16='Suffrages (R10)'!$AB$16),1,0)</f>
        <v>0</v>
      </c>
      <c r="Q16" s="121">
        <f>IF(AND('Sièges (R9)'!$AB$16&gt;0,'Suffrages (R10)'!Q16='Suffrages (R10)'!$AB$16),1,0)</f>
        <v>0</v>
      </c>
      <c r="R16" s="121">
        <f>IF(AND('Sièges (R9)'!$AB$16&gt;0,'Suffrages (R10)'!R16='Suffrages (R10)'!$AB$16),1,0)</f>
        <v>0</v>
      </c>
      <c r="S16" s="121">
        <f>IF(AND('Sièges (R9)'!$AB$16&gt;0,'Suffrages (R10)'!S16='Suffrages (R10)'!$AB$16),1,0)</f>
        <v>0</v>
      </c>
      <c r="T16" s="121">
        <f>IF(AND('Sièges (R9)'!$AB$16&gt;0,'Suffrages (R10)'!T16='Suffrages (R10)'!$AB$16),1,0)</f>
        <v>0</v>
      </c>
      <c r="U16" s="121">
        <f>IF(AND('Sièges (R9)'!$AB$16&gt;0,'Suffrages (R10)'!U16='Suffrages (R10)'!$AB$16),1,0)</f>
        <v>0</v>
      </c>
      <c r="V16" s="121">
        <f>IF(AND('Sièges (R9)'!$AB$16&gt;0,'Suffrages (R10)'!V16='Suffrages (R10)'!$AB$16),1,0)</f>
        <v>0</v>
      </c>
      <c r="W16" s="121">
        <f>IF(AND('Sièges (R9)'!$AB$16&gt;0,'Suffrages (R10)'!W16='Suffrages (R10)'!$AB$16),1,0)</f>
        <v>0</v>
      </c>
      <c r="X16" s="121">
        <f>IF(AND('Sièges (R9)'!$AB$16&gt;0,'Suffrages (R10)'!X16='Suffrages (R10)'!$AB$16),1,0)</f>
        <v>0</v>
      </c>
      <c r="Y16" s="121">
        <f>IF(AND('Sièges (R9)'!$AB$16&gt;0,'Suffrages (R10)'!Y16='Suffrages (R10)'!$AB$16),1,0)</f>
        <v>0</v>
      </c>
      <c r="Z16" s="121">
        <f>IF(AND('Sièges (R9)'!$AB$16&gt;0,'Suffrages (R10)'!Z16='Suffrages (R10)'!$AB$16),1,0)</f>
        <v>0</v>
      </c>
      <c r="AA16" s="119">
        <f t="shared" si="0"/>
        <v>0</v>
      </c>
      <c r="AB16" s="120">
        <f>'Sièges (R9)'!AB16-AA16</f>
        <v>0</v>
      </c>
    </row>
    <row r="17" spans="1:28" ht="18">
      <c r="A17" s="118" t="s">
        <v>56</v>
      </c>
      <c r="B17" s="121">
        <f>IF(AND('Sièges (R9)'!$AB$17&gt;0,'Suffrages (R10)'!B17='Suffrages (R10)'!$AB$17),1,0)</f>
        <v>0</v>
      </c>
      <c r="C17" s="121">
        <f>IF(AND('Sièges (R9)'!$AB$17&gt;0,'Suffrages (R10)'!C17='Suffrages (R10)'!$AB$17),1,0)</f>
        <v>0</v>
      </c>
      <c r="D17" s="121">
        <f>IF(AND('Sièges (R9)'!$AB$17&gt;0,'Suffrages (R10)'!D17='Suffrages (R10)'!$AB$17),1,0)</f>
        <v>0</v>
      </c>
      <c r="E17" s="121">
        <f>IF(AND('Sièges (R9)'!$AB$17&gt;0,'Suffrages (R10)'!E17='Suffrages (R10)'!$AB$17),1,0)</f>
        <v>0</v>
      </c>
      <c r="F17" s="121">
        <f>IF(AND('Sièges (R9)'!$AB$17&gt;0,'Suffrages (R10)'!F17='Suffrages (R10)'!$AB$17),1,0)</f>
        <v>0</v>
      </c>
      <c r="G17" s="121">
        <f>IF(AND('Sièges (R9)'!$AB$17&gt;0,'Suffrages (R10)'!G17='Suffrages (R10)'!$AB$17),1,0)</f>
        <v>0</v>
      </c>
      <c r="H17" s="121">
        <f>IF(AND('Sièges (R9)'!$AB$17&gt;0,'Suffrages (R10)'!H17='Suffrages (R10)'!$AB$17),1,0)</f>
        <v>0</v>
      </c>
      <c r="I17" s="121">
        <f>IF(AND('Sièges (R9)'!$AB$17&gt;0,'Suffrages (R10)'!I17='Suffrages (R10)'!$AB$17),1,0)</f>
        <v>0</v>
      </c>
      <c r="J17" s="121">
        <f>IF(AND('Sièges (R9)'!$AB$17&gt;0,'Suffrages (R10)'!J17='Suffrages (R10)'!$AB$17),1,0)</f>
        <v>0</v>
      </c>
      <c r="K17" s="121">
        <f>IF(AND('Sièges (R9)'!$AB$17&gt;0,'Suffrages (R10)'!K17='Suffrages (R10)'!$AB$17),1,0)</f>
        <v>0</v>
      </c>
      <c r="L17" s="121">
        <f>IF(AND('Sièges (R9)'!$AB$17&gt;0,'Suffrages (R10)'!L17='Suffrages (R10)'!$AB$17),1,0)</f>
        <v>0</v>
      </c>
      <c r="M17" s="121">
        <f>IF(AND('Sièges (R9)'!$AB$17&gt;0,'Suffrages (R10)'!M17='Suffrages (R10)'!$AB$17),1,0)</f>
        <v>0</v>
      </c>
      <c r="N17" s="121">
        <f>IF(AND('Sièges (R9)'!$AB$17&gt;0,'Suffrages (R10)'!N17='Suffrages (R10)'!$AB$17),1,0)</f>
        <v>0</v>
      </c>
      <c r="O17" s="121">
        <f>IF(AND('Sièges (R9)'!$AB$17&gt;0,'Suffrages (R10)'!O17='Suffrages (R10)'!$AB$17),1,0)</f>
        <v>0</v>
      </c>
      <c r="P17" s="121">
        <f>IF(AND('Sièges (R9)'!$AB$17&gt;0,'Suffrages (R10)'!P17='Suffrages (R10)'!$AB$17),1,0)</f>
        <v>0</v>
      </c>
      <c r="Q17" s="121">
        <f>IF(AND('Sièges (R9)'!$AB$17&gt;0,'Suffrages (R10)'!Q17='Suffrages (R10)'!$AB$17),1,0)</f>
        <v>0</v>
      </c>
      <c r="R17" s="121">
        <f>IF(AND('Sièges (R9)'!$AB$17&gt;0,'Suffrages (R10)'!R17='Suffrages (R10)'!$AB$17),1,0)</f>
        <v>0</v>
      </c>
      <c r="S17" s="121">
        <f>IF(AND('Sièges (R9)'!$AB$17&gt;0,'Suffrages (R10)'!S17='Suffrages (R10)'!$AB$17),1,0)</f>
        <v>0</v>
      </c>
      <c r="T17" s="121">
        <f>IF(AND('Sièges (R9)'!$AB$17&gt;0,'Suffrages (R10)'!T17='Suffrages (R10)'!$AB$17),1,0)</f>
        <v>0</v>
      </c>
      <c r="U17" s="121">
        <f>IF(AND('Sièges (R9)'!$AB$17&gt;0,'Suffrages (R10)'!U17='Suffrages (R10)'!$AB$17),1,0)</f>
        <v>0</v>
      </c>
      <c r="V17" s="121">
        <f>IF(AND('Sièges (R9)'!$AB$17&gt;0,'Suffrages (R10)'!V17='Suffrages (R10)'!$AB$17),1,0)</f>
        <v>0</v>
      </c>
      <c r="W17" s="121">
        <f>IF(AND('Sièges (R9)'!$AB$17&gt;0,'Suffrages (R10)'!W17='Suffrages (R10)'!$AB$17),1,0)</f>
        <v>0</v>
      </c>
      <c r="X17" s="121">
        <f>IF(AND('Sièges (R9)'!$AB$17&gt;0,'Suffrages (R10)'!X17='Suffrages (R10)'!$AB$17),1,0)</f>
        <v>0</v>
      </c>
      <c r="Y17" s="121">
        <f>IF(AND('Sièges (R9)'!$AB$17&gt;0,'Suffrages (R10)'!Y17='Suffrages (R10)'!$AB$17),1,0)</f>
        <v>0</v>
      </c>
      <c r="Z17" s="121">
        <f>IF(AND('Sièges (R9)'!$AB$17&gt;0,'Suffrages (R10)'!Z17='Suffrages (R10)'!$AB$17),1,0)</f>
        <v>0</v>
      </c>
      <c r="AA17" s="119">
        <f t="shared" si="0"/>
        <v>0</v>
      </c>
      <c r="AB17" s="120">
        <f>'Sièges (R9)'!AB17-AA17</f>
        <v>0</v>
      </c>
    </row>
    <row r="18" spans="1:28" ht="18">
      <c r="A18" s="118" t="s">
        <v>57</v>
      </c>
      <c r="B18" s="121">
        <f>IF(AND('Sièges (R9)'!$AB$18&gt;0,'Suffrages (R10)'!B18='Suffrages (R10)'!$AB$18),1,0)</f>
        <v>0</v>
      </c>
      <c r="C18" s="121">
        <f>IF(AND('Sièges (R9)'!$AB$18&gt;0,'Suffrages (R10)'!C18='Suffrages (R10)'!$AB$18),1,0)</f>
        <v>0</v>
      </c>
      <c r="D18" s="121">
        <f>IF(AND('Sièges (R9)'!$AB$18&gt;0,'Suffrages (R10)'!D18='Suffrages (R10)'!$AB$18),1,0)</f>
        <v>0</v>
      </c>
      <c r="E18" s="121">
        <f>IF(AND('Sièges (R9)'!$AB$18&gt;0,'Suffrages (R10)'!E18='Suffrages (R10)'!$AB$18),1,0)</f>
        <v>0</v>
      </c>
      <c r="F18" s="121">
        <f>IF(AND('Sièges (R9)'!$AB$18&gt;0,'Suffrages (R10)'!F18='Suffrages (R10)'!$AB$18),1,0)</f>
        <v>0</v>
      </c>
      <c r="G18" s="121">
        <f>IF(AND('Sièges (R9)'!$AB$18&gt;0,'Suffrages (R10)'!G18='Suffrages (R10)'!$AB$18),1,0)</f>
        <v>0</v>
      </c>
      <c r="H18" s="121">
        <f>IF(AND('Sièges (R9)'!$AB$18&gt;0,'Suffrages (R10)'!H18='Suffrages (R10)'!$AB$18),1,0)</f>
        <v>0</v>
      </c>
      <c r="I18" s="121">
        <f>IF(AND('Sièges (R9)'!$AB$18&gt;0,'Suffrages (R10)'!I18='Suffrages (R10)'!$AB$18),1,0)</f>
        <v>0</v>
      </c>
      <c r="J18" s="121">
        <f>IF(AND('Sièges (R9)'!$AB$18&gt;0,'Suffrages (R10)'!J18='Suffrages (R10)'!$AB$18),1,0)</f>
        <v>0</v>
      </c>
      <c r="K18" s="121">
        <f>IF(AND('Sièges (R9)'!$AB$18&gt;0,'Suffrages (R10)'!K18='Suffrages (R10)'!$AB$18),1,0)</f>
        <v>0</v>
      </c>
      <c r="L18" s="121">
        <f>IF(AND('Sièges (R9)'!$AB$18&gt;0,'Suffrages (R10)'!L18='Suffrages (R10)'!$AB$18),1,0)</f>
        <v>0</v>
      </c>
      <c r="M18" s="121">
        <f>IF(AND('Sièges (R9)'!$AB$18&gt;0,'Suffrages (R10)'!M18='Suffrages (R10)'!$AB$18),1,0)</f>
        <v>0</v>
      </c>
      <c r="N18" s="121">
        <f>IF(AND('Sièges (R9)'!$AB$18&gt;0,'Suffrages (R10)'!N18='Suffrages (R10)'!$AB$18),1,0)</f>
        <v>0</v>
      </c>
      <c r="O18" s="121">
        <f>IF(AND('Sièges (R9)'!$AB$18&gt;0,'Suffrages (R10)'!O18='Suffrages (R10)'!$AB$18),1,0)</f>
        <v>0</v>
      </c>
      <c r="P18" s="121">
        <f>IF(AND('Sièges (R9)'!$AB$18&gt;0,'Suffrages (R10)'!P18='Suffrages (R10)'!$AB$18),1,0)</f>
        <v>0</v>
      </c>
      <c r="Q18" s="121">
        <f>IF(AND('Sièges (R9)'!$AB$18&gt;0,'Suffrages (R10)'!Q18='Suffrages (R10)'!$AB$18),1,0)</f>
        <v>0</v>
      </c>
      <c r="R18" s="121">
        <f>IF(AND('Sièges (R9)'!$AB$18&gt;0,'Suffrages (R10)'!R18='Suffrages (R10)'!$AB$18),1,0)</f>
        <v>0</v>
      </c>
      <c r="S18" s="121">
        <f>IF(AND('Sièges (R9)'!$AB$18&gt;0,'Suffrages (R10)'!S18='Suffrages (R10)'!$AB$18),1,0)</f>
        <v>0</v>
      </c>
      <c r="T18" s="121">
        <f>IF(AND('Sièges (R9)'!$AB$18&gt;0,'Suffrages (R10)'!T18='Suffrages (R10)'!$AB$18),1,0)</f>
        <v>0</v>
      </c>
      <c r="U18" s="121">
        <f>IF(AND('Sièges (R9)'!$AB$18&gt;0,'Suffrages (R10)'!U18='Suffrages (R10)'!$AB$18),1,0)</f>
        <v>0</v>
      </c>
      <c r="V18" s="121">
        <f>IF(AND('Sièges (R9)'!$AB$18&gt;0,'Suffrages (R10)'!V18='Suffrages (R10)'!$AB$18),1,0)</f>
        <v>0</v>
      </c>
      <c r="W18" s="121">
        <f>IF(AND('Sièges (R9)'!$AB$18&gt;0,'Suffrages (R10)'!W18='Suffrages (R10)'!$AB$18),1,0)</f>
        <v>0</v>
      </c>
      <c r="X18" s="121">
        <f>IF(AND('Sièges (R9)'!$AB$18&gt;0,'Suffrages (R10)'!X18='Suffrages (R10)'!$AB$18),1,0)</f>
        <v>0</v>
      </c>
      <c r="Y18" s="121">
        <f>IF(AND('Sièges (R9)'!$AB$18&gt;0,'Suffrages (R10)'!Y18='Suffrages (R10)'!$AB$18),1,0)</f>
        <v>0</v>
      </c>
      <c r="Z18" s="121">
        <f>IF(AND('Sièges (R9)'!$AB$18&gt;0,'Suffrages (R10)'!Z18='Suffrages (R10)'!$AB$18),1,0)</f>
        <v>0</v>
      </c>
      <c r="AA18" s="119">
        <f t="shared" si="0"/>
        <v>0</v>
      </c>
      <c r="AB18" s="120">
        <f>'Sièges (R9)'!AB18-AA18</f>
        <v>0</v>
      </c>
    </row>
    <row r="19" spans="1:28" ht="18">
      <c r="A19" s="118" t="s">
        <v>58</v>
      </c>
      <c r="B19" s="121">
        <f>IF(AND('Sièges (R9)'!$AB$19&gt;0,'Suffrages (R10)'!B19='Suffrages (R10)'!$AB$19),1,0)</f>
        <v>0</v>
      </c>
      <c r="C19" s="121">
        <f>IF(AND('Sièges (R9)'!$AB$19&gt;0,'Suffrages (R10)'!C19='Suffrages (R10)'!$AB$19),1,0)</f>
        <v>0</v>
      </c>
      <c r="D19" s="121">
        <f>IF(AND('Sièges (R9)'!$AB$19&gt;0,'Suffrages (R10)'!D19='Suffrages (R10)'!$AB$19),1,0)</f>
        <v>0</v>
      </c>
      <c r="E19" s="121">
        <f>IF(AND('Sièges (R9)'!$AB$19&gt;0,'Suffrages (R10)'!E19='Suffrages (R10)'!$AB$19),1,0)</f>
        <v>0</v>
      </c>
      <c r="F19" s="121">
        <f>IF(AND('Sièges (R9)'!$AB$19&gt;0,'Suffrages (R10)'!F19='Suffrages (R10)'!$AB$19),1,0)</f>
        <v>0</v>
      </c>
      <c r="G19" s="121">
        <f>IF(AND('Sièges (R9)'!$AB$19&gt;0,'Suffrages (R10)'!G19='Suffrages (R10)'!$AB$19),1,0)</f>
        <v>0</v>
      </c>
      <c r="H19" s="121">
        <f>IF(AND('Sièges (R9)'!$AB$19&gt;0,'Suffrages (R10)'!H19='Suffrages (R10)'!$AB$19),1,0)</f>
        <v>0</v>
      </c>
      <c r="I19" s="121">
        <f>IF(AND('Sièges (R9)'!$AB$19&gt;0,'Suffrages (R10)'!I19='Suffrages (R10)'!$AB$19),1,0)</f>
        <v>0</v>
      </c>
      <c r="J19" s="121">
        <f>IF(AND('Sièges (R9)'!$AB$19&gt;0,'Suffrages (R10)'!J19='Suffrages (R10)'!$AB$19),1,0)</f>
        <v>0</v>
      </c>
      <c r="K19" s="121">
        <f>IF(AND('Sièges (R9)'!$AB$19&gt;0,'Suffrages (R10)'!K19='Suffrages (R10)'!$AB$19),1,0)</f>
        <v>0</v>
      </c>
      <c r="L19" s="121">
        <f>IF(AND('Sièges (R9)'!$AB$19&gt;0,'Suffrages (R10)'!L19='Suffrages (R10)'!$AB$19),1,0)</f>
        <v>0</v>
      </c>
      <c r="M19" s="121">
        <f>IF(AND('Sièges (R9)'!$AB$19&gt;0,'Suffrages (R10)'!M19='Suffrages (R10)'!$AB$19),1,0)</f>
        <v>0</v>
      </c>
      <c r="N19" s="121">
        <f>IF(AND('Sièges (R9)'!$AB$19&gt;0,'Suffrages (R10)'!N19='Suffrages (R10)'!$AB$19),1,0)</f>
        <v>0</v>
      </c>
      <c r="O19" s="121">
        <f>IF(AND('Sièges (R9)'!$AB$19&gt;0,'Suffrages (R10)'!O19='Suffrages (R10)'!$AB$19),1,0)</f>
        <v>0</v>
      </c>
      <c r="P19" s="121">
        <f>IF(AND('Sièges (R9)'!$AB$19&gt;0,'Suffrages (R10)'!P19='Suffrages (R10)'!$AB$19),1,0)</f>
        <v>0</v>
      </c>
      <c r="Q19" s="121">
        <f>IF(AND('Sièges (R9)'!$AB$19&gt;0,'Suffrages (R10)'!Q19='Suffrages (R10)'!$AB$19),1,0)</f>
        <v>0</v>
      </c>
      <c r="R19" s="121">
        <f>IF(AND('Sièges (R9)'!$AB$19&gt;0,'Suffrages (R10)'!R19='Suffrages (R10)'!$AB$19),1,0)</f>
        <v>0</v>
      </c>
      <c r="S19" s="121">
        <f>IF(AND('Sièges (R9)'!$AB$19&gt;0,'Suffrages (R10)'!S19='Suffrages (R10)'!$AB$19),1,0)</f>
        <v>0</v>
      </c>
      <c r="T19" s="121">
        <f>IF(AND('Sièges (R9)'!$AB$19&gt;0,'Suffrages (R10)'!T19='Suffrages (R10)'!$AB$19),1,0)</f>
        <v>0</v>
      </c>
      <c r="U19" s="121">
        <f>IF(AND('Sièges (R9)'!$AB$19&gt;0,'Suffrages (R10)'!U19='Suffrages (R10)'!$AB$19),1,0)</f>
        <v>0</v>
      </c>
      <c r="V19" s="121">
        <f>IF(AND('Sièges (R9)'!$AB$19&gt;0,'Suffrages (R10)'!V19='Suffrages (R10)'!$AB$19),1,0)</f>
        <v>0</v>
      </c>
      <c r="W19" s="121">
        <f>IF(AND('Sièges (R9)'!$AB$19&gt;0,'Suffrages (R10)'!W19='Suffrages (R10)'!$AB$19),1,0)</f>
        <v>0</v>
      </c>
      <c r="X19" s="121">
        <f>IF(AND('Sièges (R9)'!$AB$19&gt;0,'Suffrages (R10)'!X19='Suffrages (R10)'!$AB$19),1,0)</f>
        <v>0</v>
      </c>
      <c r="Y19" s="121">
        <f>IF(AND('Sièges (R9)'!$AB$19&gt;0,'Suffrages (R10)'!Y19='Suffrages (R10)'!$AB$19),1,0)</f>
        <v>0</v>
      </c>
      <c r="Z19" s="121">
        <f>IF(AND('Sièges (R9)'!$AB$19&gt;0,'Suffrages (R10)'!Z19='Suffrages (R10)'!$AB$19),1,0)</f>
        <v>0</v>
      </c>
      <c r="AA19" s="119">
        <f t="shared" si="0"/>
        <v>0</v>
      </c>
      <c r="AB19" s="120">
        <f>'Sièges (R9)'!AB19-AA19</f>
        <v>0</v>
      </c>
    </row>
    <row r="20" spans="1:28" ht="18">
      <c r="A20" s="118" t="s">
        <v>59</v>
      </c>
      <c r="B20" s="121">
        <f>IF(AND('Sièges (R9)'!$AB$20&gt;0,'Suffrages (R10)'!B20='Suffrages (R10)'!$AB$20),1,0)</f>
        <v>0</v>
      </c>
      <c r="C20" s="121">
        <f>IF(AND('Sièges (R9)'!$AB$20&gt;0,'Suffrages (R10)'!C20='Suffrages (R10)'!$AB$20),1,0)</f>
        <v>0</v>
      </c>
      <c r="D20" s="121">
        <f>IF(AND('Sièges (R9)'!$AB$20&gt;0,'Suffrages (R10)'!D20='Suffrages (R10)'!$AB$20),1,0)</f>
        <v>0</v>
      </c>
      <c r="E20" s="121">
        <f>IF(AND('Sièges (R9)'!$AB$20&gt;0,'Suffrages (R10)'!E20='Suffrages (R10)'!$AB$20),1,0)</f>
        <v>0</v>
      </c>
      <c r="F20" s="121">
        <f>IF(AND('Sièges (R9)'!$AB$20&gt;0,'Suffrages (R10)'!F20='Suffrages (R10)'!$AB$20),1,0)</f>
        <v>0</v>
      </c>
      <c r="G20" s="121">
        <f>IF(AND('Sièges (R9)'!$AB$20&gt;0,'Suffrages (R10)'!G20='Suffrages (R10)'!$AB$20),1,0)</f>
        <v>0</v>
      </c>
      <c r="H20" s="121">
        <f>IF(AND('Sièges (R9)'!$AB$20&gt;0,'Suffrages (R10)'!H20='Suffrages (R10)'!$AB$20),1,0)</f>
        <v>0</v>
      </c>
      <c r="I20" s="121">
        <f>IF(AND('Sièges (R9)'!$AB$20&gt;0,'Suffrages (R10)'!I20='Suffrages (R10)'!$AB$20),1,0)</f>
        <v>0</v>
      </c>
      <c r="J20" s="121">
        <f>IF(AND('Sièges (R9)'!$AB$20&gt;0,'Suffrages (R10)'!J20='Suffrages (R10)'!$AB$20),1,0)</f>
        <v>0</v>
      </c>
      <c r="K20" s="121">
        <f>IF(AND('Sièges (R9)'!$AB$20&gt;0,'Suffrages (R10)'!K20='Suffrages (R10)'!$AB$20),1,0)</f>
        <v>0</v>
      </c>
      <c r="L20" s="121">
        <f>IF(AND('Sièges (R9)'!$AB$20&gt;0,'Suffrages (R10)'!L20='Suffrages (R10)'!$AB$20),1,0)</f>
        <v>0</v>
      </c>
      <c r="M20" s="121">
        <f>IF(AND('Sièges (R9)'!$AB$20&gt;0,'Suffrages (R10)'!M20='Suffrages (R10)'!$AB$20),1,0)</f>
        <v>0</v>
      </c>
      <c r="N20" s="121">
        <f>IF(AND('Sièges (R9)'!$AB$20&gt;0,'Suffrages (R10)'!N20='Suffrages (R10)'!$AB$20),1,0)</f>
        <v>0</v>
      </c>
      <c r="O20" s="121">
        <f>IF(AND('Sièges (R9)'!$AB$20&gt;0,'Suffrages (R10)'!O20='Suffrages (R10)'!$AB$20),1,0)</f>
        <v>0</v>
      </c>
      <c r="P20" s="121">
        <f>IF(AND('Sièges (R9)'!$AB$20&gt;0,'Suffrages (R10)'!P20='Suffrages (R10)'!$AB$20),1,0)</f>
        <v>0</v>
      </c>
      <c r="Q20" s="121">
        <f>IF(AND('Sièges (R9)'!$AB$20&gt;0,'Suffrages (R10)'!Q20='Suffrages (R10)'!$AB$20),1,0)</f>
        <v>0</v>
      </c>
      <c r="R20" s="121">
        <f>IF(AND('Sièges (R9)'!$AB$20&gt;0,'Suffrages (R10)'!R20='Suffrages (R10)'!$AB$20),1,0)</f>
        <v>0</v>
      </c>
      <c r="S20" s="121">
        <f>IF(AND('Sièges (R9)'!$AB$20&gt;0,'Suffrages (R10)'!S20='Suffrages (R10)'!$AB$20),1,0)</f>
        <v>0</v>
      </c>
      <c r="T20" s="121">
        <f>IF(AND('Sièges (R9)'!$AB$20&gt;0,'Suffrages (R10)'!T20='Suffrages (R10)'!$AB$20),1,0)</f>
        <v>0</v>
      </c>
      <c r="U20" s="121">
        <f>IF(AND('Sièges (R9)'!$AB$20&gt;0,'Suffrages (R10)'!U20='Suffrages (R10)'!$AB$20),1,0)</f>
        <v>0</v>
      </c>
      <c r="V20" s="121">
        <f>IF(AND('Sièges (R9)'!$AB$20&gt;0,'Suffrages (R10)'!V20='Suffrages (R10)'!$AB$20),1,0)</f>
        <v>0</v>
      </c>
      <c r="W20" s="121">
        <f>IF(AND('Sièges (R9)'!$AB$20&gt;0,'Suffrages (R10)'!W20='Suffrages (R10)'!$AB$20),1,0)</f>
        <v>0</v>
      </c>
      <c r="X20" s="121">
        <f>IF(AND('Sièges (R9)'!$AB$20&gt;0,'Suffrages (R10)'!X20='Suffrages (R10)'!$AB$20),1,0)</f>
        <v>0</v>
      </c>
      <c r="Y20" s="121">
        <f>IF(AND('Sièges (R9)'!$AB$20&gt;0,'Suffrages (R10)'!Y20='Suffrages (R10)'!$AB$20),1,0)</f>
        <v>0</v>
      </c>
      <c r="Z20" s="121">
        <f>IF(AND('Sièges (R9)'!$AB$20&gt;0,'Suffrages (R10)'!Z20='Suffrages (R10)'!$AB$20),1,0)</f>
        <v>0</v>
      </c>
      <c r="AA20" s="119">
        <f t="shared" si="0"/>
        <v>0</v>
      </c>
      <c r="AB20" s="120">
        <f>'Sièges (R9)'!AB20-AA20</f>
        <v>0</v>
      </c>
    </row>
    <row r="21" spans="1:28" ht="18">
      <c r="A21" s="118" t="s">
        <v>60</v>
      </c>
      <c r="B21" s="121">
        <f>IF(AND('Sièges (R9)'!$AB$21&gt;0,'Suffrages (R10)'!B21='Suffrages (R10)'!$AB$21),1,0)</f>
        <v>0</v>
      </c>
      <c r="C21" s="121">
        <f>IF(AND('Sièges (R9)'!$AB$21&gt;0,'Suffrages (R10)'!C21='Suffrages (R10)'!$AB$21),1,0)</f>
        <v>0</v>
      </c>
      <c r="D21" s="121">
        <f>IF(AND('Sièges (R9)'!$AB$21&gt;0,'Suffrages (R10)'!D21='Suffrages (R10)'!$AB$21),1,0)</f>
        <v>0</v>
      </c>
      <c r="E21" s="121">
        <f>IF(AND('Sièges (R9)'!$AB$21&gt;0,'Suffrages (R10)'!E21='Suffrages (R10)'!$AB$21),1,0)</f>
        <v>0</v>
      </c>
      <c r="F21" s="121">
        <f>IF(AND('Sièges (R9)'!$AB$21&gt;0,'Suffrages (R10)'!F21='Suffrages (R10)'!$AB$21),1,0)</f>
        <v>0</v>
      </c>
      <c r="G21" s="121">
        <f>IF(AND('Sièges (R9)'!$AB$21&gt;0,'Suffrages (R10)'!G21='Suffrages (R10)'!$AB$21),1,0)</f>
        <v>0</v>
      </c>
      <c r="H21" s="121">
        <f>IF(AND('Sièges (R9)'!$AB$21&gt;0,'Suffrages (R10)'!H21='Suffrages (R10)'!$AB$21),1,0)</f>
        <v>0</v>
      </c>
      <c r="I21" s="121">
        <f>IF(AND('Sièges (R9)'!$AB$21&gt;0,'Suffrages (R10)'!I21='Suffrages (R10)'!$AB$21),1,0)</f>
        <v>0</v>
      </c>
      <c r="J21" s="121">
        <f>IF(AND('Sièges (R9)'!$AB$21&gt;0,'Suffrages (R10)'!J21='Suffrages (R10)'!$AB$21),1,0)</f>
        <v>0</v>
      </c>
      <c r="K21" s="121">
        <f>IF(AND('Sièges (R9)'!$AB$21&gt;0,'Suffrages (R10)'!K21='Suffrages (R10)'!$AB$21),1,0)</f>
        <v>0</v>
      </c>
      <c r="L21" s="121">
        <f>IF(AND('Sièges (R9)'!$AB$21&gt;0,'Suffrages (R10)'!L21='Suffrages (R10)'!$AB$21),1,0)</f>
        <v>0</v>
      </c>
      <c r="M21" s="121">
        <f>IF(AND('Sièges (R9)'!$AB$21&gt;0,'Suffrages (R10)'!M21='Suffrages (R10)'!$AB$21),1,0)</f>
        <v>0</v>
      </c>
      <c r="N21" s="121">
        <f>IF(AND('Sièges (R9)'!$AB$21&gt;0,'Suffrages (R10)'!N21='Suffrages (R10)'!$AB$21),1,0)</f>
        <v>0</v>
      </c>
      <c r="O21" s="121">
        <f>IF(AND('Sièges (R9)'!$AB$21&gt;0,'Suffrages (R10)'!O21='Suffrages (R10)'!$AB$21),1,0)</f>
        <v>0</v>
      </c>
      <c r="P21" s="121">
        <f>IF(AND('Sièges (R9)'!$AB$21&gt;0,'Suffrages (R10)'!P21='Suffrages (R10)'!$AB$21),1,0)</f>
        <v>0</v>
      </c>
      <c r="Q21" s="121">
        <f>IF(AND('Sièges (R9)'!$AB$21&gt;0,'Suffrages (R10)'!Q21='Suffrages (R10)'!$AB$21),1,0)</f>
        <v>0</v>
      </c>
      <c r="R21" s="121">
        <f>IF(AND('Sièges (R9)'!$AB$21&gt;0,'Suffrages (R10)'!R21='Suffrages (R10)'!$AB$21),1,0)</f>
        <v>0</v>
      </c>
      <c r="S21" s="121">
        <f>IF(AND('Sièges (R9)'!$AB$21&gt;0,'Suffrages (R10)'!S21='Suffrages (R10)'!$AB$21),1,0)</f>
        <v>0</v>
      </c>
      <c r="T21" s="121">
        <f>IF(AND('Sièges (R9)'!$AB$21&gt;0,'Suffrages (R10)'!T21='Suffrages (R10)'!$AB$21),1,0)</f>
        <v>0</v>
      </c>
      <c r="U21" s="121">
        <f>IF(AND('Sièges (R9)'!$AB$21&gt;0,'Suffrages (R10)'!U21='Suffrages (R10)'!$AB$21),1,0)</f>
        <v>0</v>
      </c>
      <c r="V21" s="121">
        <f>IF(AND('Sièges (R9)'!$AB$21&gt;0,'Suffrages (R10)'!V21='Suffrages (R10)'!$AB$21),1,0)</f>
        <v>0</v>
      </c>
      <c r="W21" s="121">
        <f>IF(AND('Sièges (R9)'!$AB$21&gt;0,'Suffrages (R10)'!W21='Suffrages (R10)'!$AB$21),1,0)</f>
        <v>0</v>
      </c>
      <c r="X21" s="121">
        <f>IF(AND('Sièges (R9)'!$AB$21&gt;0,'Suffrages (R10)'!X21='Suffrages (R10)'!$AB$21),1,0)</f>
        <v>0</v>
      </c>
      <c r="Y21" s="121">
        <f>IF(AND('Sièges (R9)'!$AB$21&gt;0,'Suffrages (R10)'!Y21='Suffrages (R10)'!$AB$21),1,0)</f>
        <v>0</v>
      </c>
      <c r="Z21" s="121">
        <f>IF(AND('Sièges (R9)'!$AB$21&gt;0,'Suffrages (R10)'!Z21='Suffrages (R10)'!$AB$21),1,0)</f>
        <v>0</v>
      </c>
      <c r="AA21" s="119">
        <f t="shared" si="0"/>
        <v>0</v>
      </c>
      <c r="AB21" s="120">
        <f>'Sièges (R9)'!AB21-AA21</f>
        <v>0</v>
      </c>
    </row>
    <row r="22" spans="1:28" ht="18">
      <c r="A22" s="118" t="s">
        <v>61</v>
      </c>
      <c r="B22" s="121">
        <f>IF(AND('Sièges (R9)'!$AB$22&gt;0,'Suffrages (R10)'!B22='Suffrages (R10)'!$AB$22),1,0)</f>
        <v>0</v>
      </c>
      <c r="C22" s="121">
        <f>IF(AND('Sièges (R9)'!$AB$22&gt;0,'Suffrages (R10)'!C22='Suffrages (R10)'!$AB$22),1,0)</f>
        <v>0</v>
      </c>
      <c r="D22" s="121">
        <f>IF(AND('Sièges (R9)'!$AB$22&gt;0,'Suffrages (R10)'!D22='Suffrages (R10)'!$AB$22),1,0)</f>
        <v>0</v>
      </c>
      <c r="E22" s="121">
        <f>IF(AND('Sièges (R9)'!$AB$22&gt;0,'Suffrages (R10)'!E22='Suffrages (R10)'!$AB$22),1,0)</f>
        <v>0</v>
      </c>
      <c r="F22" s="121">
        <f>IF(AND('Sièges (R9)'!$AB$22&gt;0,'Suffrages (R10)'!F22='Suffrages (R10)'!$AB$22),1,0)</f>
        <v>0</v>
      </c>
      <c r="G22" s="121">
        <f>IF(AND('Sièges (R9)'!$AB$22&gt;0,'Suffrages (R10)'!G22='Suffrages (R10)'!$AB$22),1,0)</f>
        <v>0</v>
      </c>
      <c r="H22" s="121">
        <f>IF(AND('Sièges (R9)'!$AB$22&gt;0,'Suffrages (R10)'!H22='Suffrages (R10)'!$AB$22),1,0)</f>
        <v>0</v>
      </c>
      <c r="I22" s="121">
        <f>IF(AND('Sièges (R9)'!$AB$22&gt;0,'Suffrages (R10)'!I22='Suffrages (R10)'!$AB$22),1,0)</f>
        <v>0</v>
      </c>
      <c r="J22" s="121">
        <f>IF(AND('Sièges (R9)'!$AB$22&gt;0,'Suffrages (R10)'!J22='Suffrages (R10)'!$AB$22),1,0)</f>
        <v>0</v>
      </c>
      <c r="K22" s="121">
        <f>IF(AND('Sièges (R9)'!$AB$22&gt;0,'Suffrages (R10)'!K22='Suffrages (R10)'!$AB$22),1,0)</f>
        <v>0</v>
      </c>
      <c r="L22" s="121">
        <f>IF(AND('Sièges (R9)'!$AB$22&gt;0,'Suffrages (R10)'!L22='Suffrages (R10)'!$AB$22),1,0)</f>
        <v>0</v>
      </c>
      <c r="M22" s="121">
        <f>IF(AND('Sièges (R9)'!$AB$22&gt;0,'Suffrages (R10)'!M22='Suffrages (R10)'!$AB$22),1,0)</f>
        <v>0</v>
      </c>
      <c r="N22" s="121">
        <f>IF(AND('Sièges (R9)'!$AB$22&gt;0,'Suffrages (R10)'!N22='Suffrages (R10)'!$AB$22),1,0)</f>
        <v>0</v>
      </c>
      <c r="O22" s="121">
        <f>IF(AND('Sièges (R9)'!$AB$22&gt;0,'Suffrages (R10)'!O22='Suffrages (R10)'!$AB$22),1,0)</f>
        <v>0</v>
      </c>
      <c r="P22" s="121">
        <f>IF(AND('Sièges (R9)'!$AB$22&gt;0,'Suffrages (R10)'!P22='Suffrages (R10)'!$AB$22),1,0)</f>
        <v>0</v>
      </c>
      <c r="Q22" s="121">
        <f>IF(AND('Sièges (R9)'!$AB$22&gt;0,'Suffrages (R10)'!Q22='Suffrages (R10)'!$AB$22),1,0)</f>
        <v>0</v>
      </c>
      <c r="R22" s="121">
        <f>IF(AND('Sièges (R9)'!$AB$22&gt;0,'Suffrages (R10)'!R22='Suffrages (R10)'!$AB$22),1,0)</f>
        <v>0</v>
      </c>
      <c r="S22" s="121">
        <f>IF(AND('Sièges (R9)'!$AB$22&gt;0,'Suffrages (R10)'!S22='Suffrages (R10)'!$AB$22),1,0)</f>
        <v>0</v>
      </c>
      <c r="T22" s="121">
        <f>IF(AND('Sièges (R9)'!$AB$22&gt;0,'Suffrages (R10)'!T22='Suffrages (R10)'!$AB$22),1,0)</f>
        <v>0</v>
      </c>
      <c r="U22" s="121">
        <f>IF(AND('Sièges (R9)'!$AB$22&gt;0,'Suffrages (R10)'!U22='Suffrages (R10)'!$AB$22),1,0)</f>
        <v>0</v>
      </c>
      <c r="V22" s="121">
        <f>IF(AND('Sièges (R9)'!$AB$22&gt;0,'Suffrages (R10)'!V22='Suffrages (R10)'!$AB$22),1,0)</f>
        <v>0</v>
      </c>
      <c r="W22" s="121">
        <f>IF(AND('Sièges (R9)'!$AB$22&gt;0,'Suffrages (R10)'!W22='Suffrages (R10)'!$AB$22),1,0)</f>
        <v>0</v>
      </c>
      <c r="X22" s="121">
        <f>IF(AND('Sièges (R9)'!$AB$22&gt;0,'Suffrages (R10)'!X22='Suffrages (R10)'!$AB$22),1,0)</f>
        <v>0</v>
      </c>
      <c r="Y22" s="121">
        <f>IF(AND('Sièges (R9)'!$AB$22&gt;0,'Suffrages (R10)'!Y22='Suffrages (R10)'!$AB$22),1,0)</f>
        <v>0</v>
      </c>
      <c r="Z22" s="121">
        <f>IF(AND('Sièges (R9)'!$AB$22&gt;0,'Suffrages (R10)'!Z22='Suffrages (R10)'!$AB$22),1,0)</f>
        <v>0</v>
      </c>
      <c r="AA22" s="119">
        <f t="shared" si="0"/>
        <v>0</v>
      </c>
      <c r="AB22" s="120">
        <f>'Sièges (R9)'!AB22-AA22</f>
        <v>0</v>
      </c>
    </row>
    <row r="23" spans="1:28" ht="18">
      <c r="A23" s="118" t="s">
        <v>62</v>
      </c>
      <c r="B23" s="121">
        <f>IF(AND('Sièges (R9)'!$AB$23&gt;0,'Suffrages (R10)'!B23='Suffrages (R10)'!$AB$23),1,0)</f>
        <v>0</v>
      </c>
      <c r="C23" s="121">
        <f>IF(AND('Sièges (R9)'!$AB$23&gt;0,'Suffrages (R10)'!C23='Suffrages (R10)'!$AB$23),1,0)</f>
        <v>0</v>
      </c>
      <c r="D23" s="121">
        <f>IF(AND('Sièges (R9)'!$AB$23&gt;0,'Suffrages (R10)'!D23='Suffrages (R10)'!$AB$23),1,0)</f>
        <v>0</v>
      </c>
      <c r="E23" s="121">
        <f>IF(AND('Sièges (R9)'!$AB$23&gt;0,'Suffrages (R10)'!E23='Suffrages (R10)'!$AB$23),1,0)</f>
        <v>0</v>
      </c>
      <c r="F23" s="121">
        <f>IF(AND('Sièges (R9)'!$AB$23&gt;0,'Suffrages (R10)'!F23='Suffrages (R10)'!$AB$23),1,0)</f>
        <v>0</v>
      </c>
      <c r="G23" s="121">
        <f>IF(AND('Sièges (R9)'!$AB$23&gt;0,'Suffrages (R10)'!G23='Suffrages (R10)'!$AB$23),1,0)</f>
        <v>0</v>
      </c>
      <c r="H23" s="121">
        <f>IF(AND('Sièges (R9)'!$AB$23&gt;0,'Suffrages (R10)'!H23='Suffrages (R10)'!$AB$23),1,0)</f>
        <v>0</v>
      </c>
      <c r="I23" s="121">
        <f>IF(AND('Sièges (R9)'!$AB$23&gt;0,'Suffrages (R10)'!I23='Suffrages (R10)'!$AB$23),1,0)</f>
        <v>0</v>
      </c>
      <c r="J23" s="121">
        <f>IF(AND('Sièges (R9)'!$AB$23&gt;0,'Suffrages (R10)'!J23='Suffrages (R10)'!$AB$23),1,0)</f>
        <v>0</v>
      </c>
      <c r="K23" s="121">
        <f>IF(AND('Sièges (R9)'!$AB$23&gt;0,'Suffrages (R10)'!K23='Suffrages (R10)'!$AB$23),1,0)</f>
        <v>0</v>
      </c>
      <c r="L23" s="121">
        <f>IF(AND('Sièges (R9)'!$AB$23&gt;0,'Suffrages (R10)'!L23='Suffrages (R10)'!$AB$23),1,0)</f>
        <v>0</v>
      </c>
      <c r="M23" s="121">
        <f>IF(AND('Sièges (R9)'!$AB$23&gt;0,'Suffrages (R10)'!M23='Suffrages (R10)'!$AB$23),1,0)</f>
        <v>0</v>
      </c>
      <c r="N23" s="121">
        <f>IF(AND('Sièges (R9)'!$AB$23&gt;0,'Suffrages (R10)'!N23='Suffrages (R10)'!$AB$23),1,0)</f>
        <v>0</v>
      </c>
      <c r="O23" s="121">
        <f>IF(AND('Sièges (R9)'!$AB$23&gt;0,'Suffrages (R10)'!O23='Suffrages (R10)'!$AB$23),1,0)</f>
        <v>0</v>
      </c>
      <c r="P23" s="121">
        <f>IF(AND('Sièges (R9)'!$AB$23&gt;0,'Suffrages (R10)'!P23='Suffrages (R10)'!$AB$23),1,0)</f>
        <v>0</v>
      </c>
      <c r="Q23" s="121">
        <f>IF(AND('Sièges (R9)'!$AB$23&gt;0,'Suffrages (R10)'!Q23='Suffrages (R10)'!$AB$23),1,0)</f>
        <v>0</v>
      </c>
      <c r="R23" s="121">
        <f>IF(AND('Sièges (R9)'!$AB$23&gt;0,'Suffrages (R10)'!R23='Suffrages (R10)'!$AB$23),1,0)</f>
        <v>0</v>
      </c>
      <c r="S23" s="121">
        <f>IF(AND('Sièges (R9)'!$AB$23&gt;0,'Suffrages (R10)'!S23='Suffrages (R10)'!$AB$23),1,0)</f>
        <v>0</v>
      </c>
      <c r="T23" s="121">
        <f>IF(AND('Sièges (R9)'!$AB$23&gt;0,'Suffrages (R10)'!T23='Suffrages (R10)'!$AB$23),1,0)</f>
        <v>0</v>
      </c>
      <c r="U23" s="121">
        <f>IF(AND('Sièges (R9)'!$AB$23&gt;0,'Suffrages (R10)'!U23='Suffrages (R10)'!$AB$23),1,0)</f>
        <v>0</v>
      </c>
      <c r="V23" s="121">
        <f>IF(AND('Sièges (R9)'!$AB$23&gt;0,'Suffrages (R10)'!V23='Suffrages (R10)'!$AB$23),1,0)</f>
        <v>0</v>
      </c>
      <c r="W23" s="121">
        <f>IF(AND('Sièges (R9)'!$AB$23&gt;0,'Suffrages (R10)'!W23='Suffrages (R10)'!$AB$23),1,0)</f>
        <v>0</v>
      </c>
      <c r="X23" s="121">
        <f>IF(AND('Sièges (R9)'!$AB$23&gt;0,'Suffrages (R10)'!X23='Suffrages (R10)'!$AB$23),1,0)</f>
        <v>0</v>
      </c>
      <c r="Y23" s="121">
        <f>IF(AND('Sièges (R9)'!$AB$23&gt;0,'Suffrages (R10)'!Y23='Suffrages (R10)'!$AB$23),1,0)</f>
        <v>0</v>
      </c>
      <c r="Z23" s="121">
        <f>IF(AND('Sièges (R9)'!$AB$23&gt;0,'Suffrages (R10)'!Z23='Suffrages (R10)'!$AB$23),1,0)</f>
        <v>0</v>
      </c>
      <c r="AA23" s="119">
        <f t="shared" si="0"/>
        <v>0</v>
      </c>
      <c r="AB23" s="120">
        <f>'Sièges (R9)'!AB23-AA23</f>
        <v>0</v>
      </c>
    </row>
    <row r="24" spans="1:28" ht="18">
      <c r="A24" s="118" t="s">
        <v>63</v>
      </c>
      <c r="B24" s="121">
        <f>IF(AND('Sièges (R9)'!$AB$24&gt;0,'Suffrages (R10)'!B24='Suffrages (R10)'!$AB$24),1,0)</f>
        <v>0</v>
      </c>
      <c r="C24" s="121">
        <f>IF(AND('Sièges (R9)'!$AB$24&gt;0,'Suffrages (R10)'!C24='Suffrages (R10)'!$AB$24),1,0)</f>
        <v>0</v>
      </c>
      <c r="D24" s="121">
        <f>IF(AND('Sièges (R9)'!$AB$24&gt;0,'Suffrages (R10)'!D24='Suffrages (R10)'!$AB$24),1,0)</f>
        <v>0</v>
      </c>
      <c r="E24" s="121">
        <f>IF(AND('Sièges (R9)'!$AB$24&gt;0,'Suffrages (R10)'!E24='Suffrages (R10)'!$AB$24),1,0)</f>
        <v>0</v>
      </c>
      <c r="F24" s="121">
        <f>IF(AND('Sièges (R9)'!$AB$24&gt;0,'Suffrages (R10)'!F24='Suffrages (R10)'!$AB$24),1,0)</f>
        <v>0</v>
      </c>
      <c r="G24" s="121">
        <f>IF(AND('Sièges (R9)'!$AB$24&gt;0,'Suffrages (R10)'!G24='Suffrages (R10)'!$AB$24),1,0)</f>
        <v>0</v>
      </c>
      <c r="H24" s="121">
        <f>IF(AND('Sièges (R9)'!$AB$24&gt;0,'Suffrages (R10)'!H24='Suffrages (R10)'!$AB$24),1,0)</f>
        <v>0</v>
      </c>
      <c r="I24" s="121">
        <f>IF(AND('Sièges (R9)'!$AB$24&gt;0,'Suffrages (R10)'!I24='Suffrages (R10)'!$AB$24),1,0)</f>
        <v>0</v>
      </c>
      <c r="J24" s="121">
        <f>IF(AND('Sièges (R9)'!$AB$24&gt;0,'Suffrages (R10)'!J24='Suffrages (R10)'!$AB$24),1,0)</f>
        <v>0</v>
      </c>
      <c r="K24" s="121">
        <f>IF(AND('Sièges (R9)'!$AB$24&gt;0,'Suffrages (R10)'!K24='Suffrages (R10)'!$AB$24),1,0)</f>
        <v>0</v>
      </c>
      <c r="L24" s="121">
        <f>IF(AND('Sièges (R9)'!$AB$24&gt;0,'Suffrages (R10)'!L24='Suffrages (R10)'!$AB$24),1,0)</f>
        <v>0</v>
      </c>
      <c r="M24" s="121">
        <f>IF(AND('Sièges (R9)'!$AB$24&gt;0,'Suffrages (R10)'!M24='Suffrages (R10)'!$AB$24),1,0)</f>
        <v>0</v>
      </c>
      <c r="N24" s="121">
        <f>IF(AND('Sièges (R9)'!$AB$24&gt;0,'Suffrages (R10)'!N24='Suffrages (R10)'!$AB$24),1,0)</f>
        <v>0</v>
      </c>
      <c r="O24" s="121">
        <f>IF(AND('Sièges (R9)'!$AB$24&gt;0,'Suffrages (R10)'!O24='Suffrages (R10)'!$AB$24),1,0)</f>
        <v>0</v>
      </c>
      <c r="P24" s="121">
        <f>IF(AND('Sièges (R9)'!$AB$24&gt;0,'Suffrages (R10)'!P24='Suffrages (R10)'!$AB$24),1,0)</f>
        <v>0</v>
      </c>
      <c r="Q24" s="121">
        <f>IF(AND('Sièges (R9)'!$AB$24&gt;0,'Suffrages (R10)'!Q24='Suffrages (R10)'!$AB$24),1,0)</f>
        <v>0</v>
      </c>
      <c r="R24" s="121">
        <f>IF(AND('Sièges (R9)'!$AB$24&gt;0,'Suffrages (R10)'!R24='Suffrages (R10)'!$AB$24),1,0)</f>
        <v>0</v>
      </c>
      <c r="S24" s="121">
        <f>IF(AND('Sièges (R9)'!$AB$24&gt;0,'Suffrages (R10)'!S24='Suffrages (R10)'!$AB$24),1,0)</f>
        <v>0</v>
      </c>
      <c r="T24" s="121">
        <f>IF(AND('Sièges (R9)'!$AB$24&gt;0,'Suffrages (R10)'!T24='Suffrages (R10)'!$AB$24),1,0)</f>
        <v>0</v>
      </c>
      <c r="U24" s="121">
        <f>IF(AND('Sièges (R9)'!$AB$24&gt;0,'Suffrages (R10)'!U24='Suffrages (R10)'!$AB$24),1,0)</f>
        <v>0</v>
      </c>
      <c r="V24" s="121">
        <f>IF(AND('Sièges (R9)'!$AB$24&gt;0,'Suffrages (R10)'!V24='Suffrages (R10)'!$AB$24),1,0)</f>
        <v>0</v>
      </c>
      <c r="W24" s="121">
        <f>IF(AND('Sièges (R9)'!$AB$24&gt;0,'Suffrages (R10)'!W24='Suffrages (R10)'!$AB$24),1,0)</f>
        <v>0</v>
      </c>
      <c r="X24" s="121">
        <f>IF(AND('Sièges (R9)'!$AB$24&gt;0,'Suffrages (R10)'!X24='Suffrages (R10)'!$AB$24),1,0)</f>
        <v>0</v>
      </c>
      <c r="Y24" s="121">
        <f>IF(AND('Sièges (R9)'!$AB$24&gt;0,'Suffrages (R10)'!Y24='Suffrages (R10)'!$AB$24),1,0)</f>
        <v>0</v>
      </c>
      <c r="Z24" s="121">
        <f>IF(AND('Sièges (R9)'!$AB$24&gt;0,'Suffrages (R10)'!Z24='Suffrages (R10)'!$AB$24),1,0)</f>
        <v>0</v>
      </c>
      <c r="AA24" s="119">
        <f t="shared" si="0"/>
        <v>0</v>
      </c>
      <c r="AB24" s="120">
        <f>'Sièges (R9)'!AB24-AA24</f>
        <v>0</v>
      </c>
    </row>
    <row r="25" spans="1:28" ht="18">
      <c r="A25" s="118" t="s">
        <v>64</v>
      </c>
      <c r="B25" s="121">
        <f>IF(AND('Sièges (R9)'!$AB$25&gt;0,'Suffrages (R10)'!B25='Suffrages (R10)'!$AB$25),1,0)</f>
        <v>0</v>
      </c>
      <c r="C25" s="121">
        <f>IF(AND('Sièges (R9)'!$AB$25&gt;0,'Suffrages (R10)'!C25='Suffrages (R10)'!$AB$25),1,0)</f>
        <v>0</v>
      </c>
      <c r="D25" s="121">
        <f>IF(AND('Sièges (R9)'!$AB$25&gt;0,'Suffrages (R10)'!D25='Suffrages (R10)'!$AB$25),1,0)</f>
        <v>0</v>
      </c>
      <c r="E25" s="121">
        <f>IF(AND('Sièges (R9)'!$AB$25&gt;0,'Suffrages (R10)'!E25='Suffrages (R10)'!$AB$25),1,0)</f>
        <v>0</v>
      </c>
      <c r="F25" s="121">
        <f>IF(AND('Sièges (R9)'!$AB$25&gt;0,'Suffrages (R10)'!F25='Suffrages (R10)'!$AB$25),1,0)</f>
        <v>0</v>
      </c>
      <c r="G25" s="121">
        <f>IF(AND('Sièges (R9)'!$AB$25&gt;0,'Suffrages (R10)'!G25='Suffrages (R10)'!$AB$25),1,0)</f>
        <v>0</v>
      </c>
      <c r="H25" s="121">
        <f>IF(AND('Sièges (R9)'!$AB$25&gt;0,'Suffrages (R10)'!H25='Suffrages (R10)'!$AB$25),1,0)</f>
        <v>0</v>
      </c>
      <c r="I25" s="121">
        <f>IF(AND('Sièges (R9)'!$AB$25&gt;0,'Suffrages (R10)'!I25='Suffrages (R10)'!$AB$25),1,0)</f>
        <v>0</v>
      </c>
      <c r="J25" s="121">
        <f>IF(AND('Sièges (R9)'!$AB$25&gt;0,'Suffrages (R10)'!J25='Suffrages (R10)'!$AB$25),1,0)</f>
        <v>0</v>
      </c>
      <c r="K25" s="121">
        <f>IF(AND('Sièges (R9)'!$AB$25&gt;0,'Suffrages (R10)'!K25='Suffrages (R10)'!$AB$25),1,0)</f>
        <v>0</v>
      </c>
      <c r="L25" s="121">
        <f>IF(AND('Sièges (R9)'!$AB$25&gt;0,'Suffrages (R10)'!L25='Suffrages (R10)'!$AB$25),1,0)</f>
        <v>0</v>
      </c>
      <c r="M25" s="121">
        <f>IF(AND('Sièges (R9)'!$AB$25&gt;0,'Suffrages (R10)'!M25='Suffrages (R10)'!$AB$25),1,0)</f>
        <v>0</v>
      </c>
      <c r="N25" s="121">
        <f>IF(AND('Sièges (R9)'!$AB$25&gt;0,'Suffrages (R10)'!N25='Suffrages (R10)'!$AB$25),1,0)</f>
        <v>0</v>
      </c>
      <c r="O25" s="121">
        <f>IF(AND('Sièges (R9)'!$AB$25&gt;0,'Suffrages (R10)'!O25='Suffrages (R10)'!$AB$25),1,0)</f>
        <v>0</v>
      </c>
      <c r="P25" s="121">
        <f>IF(AND('Sièges (R9)'!$AB$25&gt;0,'Suffrages (R10)'!P25='Suffrages (R10)'!$AB$25),1,0)</f>
        <v>0</v>
      </c>
      <c r="Q25" s="121">
        <f>IF(AND('Sièges (R9)'!$AB$25&gt;0,'Suffrages (R10)'!Q25='Suffrages (R10)'!$AB$25),1,0)</f>
        <v>0</v>
      </c>
      <c r="R25" s="121">
        <f>IF(AND('Sièges (R9)'!$AB$25&gt;0,'Suffrages (R10)'!R25='Suffrages (R10)'!$AB$25),1,0)</f>
        <v>0</v>
      </c>
      <c r="S25" s="121">
        <f>IF(AND('Sièges (R9)'!$AB$25&gt;0,'Suffrages (R10)'!S25='Suffrages (R10)'!$AB$25),1,0)</f>
        <v>0</v>
      </c>
      <c r="T25" s="121">
        <f>IF(AND('Sièges (R9)'!$AB$25&gt;0,'Suffrages (R10)'!T25='Suffrages (R10)'!$AB$25),1,0)</f>
        <v>0</v>
      </c>
      <c r="U25" s="121">
        <f>IF(AND('Sièges (R9)'!$AB$25&gt;0,'Suffrages (R10)'!U25='Suffrages (R10)'!$AB$25),1,0)</f>
        <v>0</v>
      </c>
      <c r="V25" s="121">
        <f>IF(AND('Sièges (R9)'!$AB$25&gt;0,'Suffrages (R10)'!V25='Suffrages (R10)'!$AB$25),1,0)</f>
        <v>0</v>
      </c>
      <c r="W25" s="121">
        <f>IF(AND('Sièges (R9)'!$AB$25&gt;0,'Suffrages (R10)'!W25='Suffrages (R10)'!$AB$25),1,0)</f>
        <v>0</v>
      </c>
      <c r="X25" s="121">
        <f>IF(AND('Sièges (R9)'!$AB$25&gt;0,'Suffrages (R10)'!X25='Suffrages (R10)'!$AB$25),1,0)</f>
        <v>0</v>
      </c>
      <c r="Y25" s="121">
        <f>IF(AND('Sièges (R9)'!$AB$25&gt;0,'Suffrages (R10)'!Y25='Suffrages (R10)'!$AB$25),1,0)</f>
        <v>0</v>
      </c>
      <c r="Z25" s="121">
        <f>IF(AND('Sièges (R9)'!$AB$25&gt;0,'Suffrages (R10)'!Z25='Suffrages (R10)'!$AB$25),1,0)</f>
        <v>0</v>
      </c>
      <c r="AA25" s="119">
        <f t="shared" si="0"/>
        <v>0</v>
      </c>
      <c r="AB25" s="120">
        <f>'Sièges (R9)'!AB25-AA25</f>
        <v>0</v>
      </c>
    </row>
    <row r="26" spans="1:28" ht="18">
      <c r="A26" s="118" t="s">
        <v>65</v>
      </c>
      <c r="B26" s="121">
        <f>IF(AND('Sièges (R9)'!$AB$26&gt;0,'Suffrages (R10)'!B26='Suffrages (R10)'!$AB$26),1,0)</f>
        <v>0</v>
      </c>
      <c r="C26" s="121">
        <f>IF(AND('Sièges (R9)'!$AB$26&gt;0,'Suffrages (R10)'!C26='Suffrages (R10)'!$AB$26),1,0)</f>
        <v>0</v>
      </c>
      <c r="D26" s="121">
        <f>IF(AND('Sièges (R9)'!$AB$26&gt;0,'Suffrages (R10)'!D26='Suffrages (R10)'!$AB$26),1,0)</f>
        <v>0</v>
      </c>
      <c r="E26" s="121">
        <f>IF(AND('Sièges (R9)'!$AB$26&gt;0,'Suffrages (R10)'!E26='Suffrages (R10)'!$AB$26),1,0)</f>
        <v>0</v>
      </c>
      <c r="F26" s="121">
        <f>IF(AND('Sièges (R9)'!$AB$26&gt;0,'Suffrages (R10)'!F26='Suffrages (R10)'!$AB$26),1,0)</f>
        <v>0</v>
      </c>
      <c r="G26" s="121">
        <f>IF(AND('Sièges (R9)'!$AB$26&gt;0,'Suffrages (R10)'!G26='Suffrages (R10)'!$AB$26),1,0)</f>
        <v>0</v>
      </c>
      <c r="H26" s="121">
        <f>IF(AND('Sièges (R9)'!$AB$26&gt;0,'Suffrages (R10)'!H26='Suffrages (R10)'!$AB$26),1,0)</f>
        <v>0</v>
      </c>
      <c r="I26" s="121">
        <f>IF(AND('Sièges (R9)'!$AB$26&gt;0,'Suffrages (R10)'!I26='Suffrages (R10)'!$AB$26),1,0)</f>
        <v>0</v>
      </c>
      <c r="J26" s="121">
        <f>IF(AND('Sièges (R9)'!$AB$26&gt;0,'Suffrages (R10)'!J26='Suffrages (R10)'!$AB$26),1,0)</f>
        <v>0</v>
      </c>
      <c r="K26" s="121">
        <f>IF(AND('Sièges (R9)'!$AB$26&gt;0,'Suffrages (R10)'!K26='Suffrages (R10)'!$AB$26),1,0)</f>
        <v>0</v>
      </c>
      <c r="L26" s="121">
        <f>IF(AND('Sièges (R9)'!$AB$26&gt;0,'Suffrages (R10)'!L26='Suffrages (R10)'!$AB$26),1,0)</f>
        <v>0</v>
      </c>
      <c r="M26" s="121">
        <f>IF(AND('Sièges (R9)'!$AB$26&gt;0,'Suffrages (R10)'!M26='Suffrages (R10)'!$AB$26),1,0)</f>
        <v>0</v>
      </c>
      <c r="N26" s="121">
        <f>IF(AND('Sièges (R9)'!$AB$26&gt;0,'Suffrages (R10)'!N26='Suffrages (R10)'!$AB$26),1,0)</f>
        <v>0</v>
      </c>
      <c r="O26" s="121">
        <f>IF(AND('Sièges (R9)'!$AB$26&gt;0,'Suffrages (R10)'!O26='Suffrages (R10)'!$AB$26),1,0)</f>
        <v>0</v>
      </c>
      <c r="P26" s="121">
        <f>IF(AND('Sièges (R9)'!$AB$26&gt;0,'Suffrages (R10)'!P26='Suffrages (R10)'!$AB$26),1,0)</f>
        <v>0</v>
      </c>
      <c r="Q26" s="121">
        <f>IF(AND('Sièges (R9)'!$AB$26&gt;0,'Suffrages (R10)'!Q26='Suffrages (R10)'!$AB$26),1,0)</f>
        <v>0</v>
      </c>
      <c r="R26" s="121">
        <f>IF(AND('Sièges (R9)'!$AB$26&gt;0,'Suffrages (R10)'!R26='Suffrages (R10)'!$AB$26),1,0)</f>
        <v>0</v>
      </c>
      <c r="S26" s="121">
        <f>IF(AND('Sièges (R9)'!$AB$26&gt;0,'Suffrages (R10)'!S26='Suffrages (R10)'!$AB$26),1,0)</f>
        <v>0</v>
      </c>
      <c r="T26" s="121">
        <f>IF(AND('Sièges (R9)'!$AB$26&gt;0,'Suffrages (R10)'!T26='Suffrages (R10)'!$AB$26),1,0)</f>
        <v>0</v>
      </c>
      <c r="U26" s="121">
        <f>IF(AND('Sièges (R9)'!$AB$26&gt;0,'Suffrages (R10)'!U26='Suffrages (R10)'!$AB$26),1,0)</f>
        <v>0</v>
      </c>
      <c r="V26" s="121">
        <f>IF(AND('Sièges (R9)'!$AB$26&gt;0,'Suffrages (R10)'!V26='Suffrages (R10)'!$AB$26),1,0)</f>
        <v>0</v>
      </c>
      <c r="W26" s="121">
        <f>IF(AND('Sièges (R9)'!$AB$26&gt;0,'Suffrages (R10)'!W26='Suffrages (R10)'!$AB$26),1,0)</f>
        <v>0</v>
      </c>
      <c r="X26" s="121">
        <f>IF(AND('Sièges (R9)'!$AB$26&gt;0,'Suffrages (R10)'!X26='Suffrages (R10)'!$AB$26),1,0)</f>
        <v>0</v>
      </c>
      <c r="Y26" s="121">
        <f>IF(AND('Sièges (R9)'!$AB$26&gt;0,'Suffrages (R10)'!Y26='Suffrages (R10)'!$AB$26),1,0)</f>
        <v>0</v>
      </c>
      <c r="Z26" s="121">
        <f>IF(AND('Sièges (R9)'!$AB$26&gt;0,'Suffrages (R10)'!Z26='Suffrages (R10)'!$AB$26),1,0)</f>
        <v>0</v>
      </c>
      <c r="AA26" s="119">
        <f t="shared" si="0"/>
        <v>0</v>
      </c>
      <c r="AB26" s="120">
        <f>'Sièges (R9)'!AB26-AA26</f>
        <v>0</v>
      </c>
    </row>
    <row r="27" spans="1:28" ht="18">
      <c r="A27" s="118" t="s">
        <v>66</v>
      </c>
      <c r="B27" s="121">
        <f>IF(AND('Sièges (R9)'!$AB$27&gt;0,'Suffrages (R10)'!B27='Suffrages (R10)'!$AB$27),1,0)</f>
        <v>0</v>
      </c>
      <c r="C27" s="121">
        <f>IF(AND('Sièges (R9)'!$AB$27&gt;0,'Suffrages (R10)'!C27='Suffrages (R10)'!$AB$27),1,0)</f>
        <v>0</v>
      </c>
      <c r="D27" s="121">
        <f>IF(AND('Sièges (R9)'!$AB$27&gt;0,'Suffrages (R10)'!D27='Suffrages (R10)'!$AB$27),1,0)</f>
        <v>0</v>
      </c>
      <c r="E27" s="121">
        <f>IF(AND('Sièges (R9)'!$AB$27&gt;0,'Suffrages (R10)'!E27='Suffrages (R10)'!$AB$27),1,0)</f>
        <v>0</v>
      </c>
      <c r="F27" s="121">
        <f>IF(AND('Sièges (R9)'!$AB$27&gt;0,'Suffrages (R10)'!F27='Suffrages (R10)'!$AB$27),1,0)</f>
        <v>0</v>
      </c>
      <c r="G27" s="121">
        <f>IF(AND('Sièges (R9)'!$AB$27&gt;0,'Suffrages (R10)'!G27='Suffrages (R10)'!$AB$27),1,0)</f>
        <v>0</v>
      </c>
      <c r="H27" s="121">
        <f>IF(AND('Sièges (R9)'!$AB$27&gt;0,'Suffrages (R10)'!H27='Suffrages (R10)'!$AB$27),1,0)</f>
        <v>0</v>
      </c>
      <c r="I27" s="121">
        <f>IF(AND('Sièges (R9)'!$AB$27&gt;0,'Suffrages (R10)'!I27='Suffrages (R10)'!$AB$27),1,0)</f>
        <v>0</v>
      </c>
      <c r="J27" s="121">
        <f>IF(AND('Sièges (R9)'!$AB$27&gt;0,'Suffrages (R10)'!J27='Suffrages (R10)'!$AB$27),1,0)</f>
        <v>0</v>
      </c>
      <c r="K27" s="121">
        <f>IF(AND('Sièges (R9)'!$AB$27&gt;0,'Suffrages (R10)'!K27='Suffrages (R10)'!$AB$27),1,0)</f>
        <v>0</v>
      </c>
      <c r="L27" s="121">
        <f>IF(AND('Sièges (R9)'!$AB$27&gt;0,'Suffrages (R10)'!L27='Suffrages (R10)'!$AB$27),1,0)</f>
        <v>0</v>
      </c>
      <c r="M27" s="121">
        <f>IF(AND('Sièges (R9)'!$AB$27&gt;0,'Suffrages (R10)'!M27='Suffrages (R10)'!$AB$27),1,0)</f>
        <v>0</v>
      </c>
      <c r="N27" s="121">
        <f>IF(AND('Sièges (R9)'!$AB$27&gt;0,'Suffrages (R10)'!N27='Suffrages (R10)'!$AB$27),1,0)</f>
        <v>0</v>
      </c>
      <c r="O27" s="121">
        <f>IF(AND('Sièges (R9)'!$AB$27&gt;0,'Suffrages (R10)'!O27='Suffrages (R10)'!$AB$27),1,0)</f>
        <v>0</v>
      </c>
      <c r="P27" s="121">
        <f>IF(AND('Sièges (R9)'!$AB$27&gt;0,'Suffrages (R10)'!P27='Suffrages (R10)'!$AB$27),1,0)</f>
        <v>0</v>
      </c>
      <c r="Q27" s="121">
        <f>IF(AND('Sièges (R9)'!$AB$27&gt;0,'Suffrages (R10)'!Q27='Suffrages (R10)'!$AB$27),1,0)</f>
        <v>0</v>
      </c>
      <c r="R27" s="121">
        <f>IF(AND('Sièges (R9)'!$AB$27&gt;0,'Suffrages (R10)'!R27='Suffrages (R10)'!$AB$27),1,0)</f>
        <v>0</v>
      </c>
      <c r="S27" s="121">
        <f>IF(AND('Sièges (R9)'!$AB$27&gt;0,'Suffrages (R10)'!S27='Suffrages (R10)'!$AB$27),1,0)</f>
        <v>0</v>
      </c>
      <c r="T27" s="121">
        <f>IF(AND('Sièges (R9)'!$AB$27&gt;0,'Suffrages (R10)'!T27='Suffrages (R10)'!$AB$27),1,0)</f>
        <v>0</v>
      </c>
      <c r="U27" s="121">
        <f>IF(AND('Sièges (R9)'!$AB$27&gt;0,'Suffrages (R10)'!U27='Suffrages (R10)'!$AB$27),1,0)</f>
        <v>0</v>
      </c>
      <c r="V27" s="121">
        <f>IF(AND('Sièges (R9)'!$AB$27&gt;0,'Suffrages (R10)'!V27='Suffrages (R10)'!$AB$27),1,0)</f>
        <v>0</v>
      </c>
      <c r="W27" s="121">
        <f>IF(AND('Sièges (R9)'!$AB$27&gt;0,'Suffrages (R10)'!W27='Suffrages (R10)'!$AB$27),1,0)</f>
        <v>0</v>
      </c>
      <c r="X27" s="121">
        <f>IF(AND('Sièges (R9)'!$AB$27&gt;0,'Suffrages (R10)'!X27='Suffrages (R10)'!$AB$27),1,0)</f>
        <v>0</v>
      </c>
      <c r="Y27" s="121">
        <f>IF(AND('Sièges (R9)'!$AB$27&gt;0,'Suffrages (R10)'!Y27='Suffrages (R10)'!$AB$27),1,0)</f>
        <v>0</v>
      </c>
      <c r="Z27" s="121">
        <f>IF(AND('Sièges (R9)'!$AB$27&gt;0,'Suffrages (R10)'!Z27='Suffrages (R10)'!$AB$27),1,0)</f>
        <v>0</v>
      </c>
      <c r="AA27" s="119">
        <f t="shared" si="0"/>
        <v>0</v>
      </c>
      <c r="AB27" s="120">
        <f>'Sièges (R9)'!AB27-AA27</f>
        <v>0</v>
      </c>
    </row>
    <row r="28" spans="1:28" ht="18">
      <c r="A28" s="118" t="s">
        <v>67</v>
      </c>
      <c r="B28" s="121">
        <f>IF(AND('Sièges (R9)'!$AB$28&gt;0,'Suffrages (R10)'!B28='Suffrages (R10)'!$AB$28),1,0)</f>
        <v>0</v>
      </c>
      <c r="C28" s="121">
        <f>IF(AND('Sièges (R9)'!$AB$28&gt;0,'Suffrages (R10)'!C28='Suffrages (R10)'!$AB$28),1,0)</f>
        <v>0</v>
      </c>
      <c r="D28" s="121">
        <f>IF(AND('Sièges (R9)'!$AB$28&gt;0,'Suffrages (R10)'!D28='Suffrages (R10)'!$AB$28),1,0)</f>
        <v>0</v>
      </c>
      <c r="E28" s="121">
        <f>IF(AND('Sièges (R9)'!$AB$28&gt;0,'Suffrages (R10)'!E28='Suffrages (R10)'!$AB$28),1,0)</f>
        <v>0</v>
      </c>
      <c r="F28" s="121">
        <f>IF(AND('Sièges (R9)'!$AB$28&gt;0,'Suffrages (R10)'!F28='Suffrages (R10)'!$AB$28),1,0)</f>
        <v>0</v>
      </c>
      <c r="G28" s="121">
        <f>IF(AND('Sièges (R9)'!$AB$28&gt;0,'Suffrages (R10)'!G28='Suffrages (R10)'!$AB$28),1,0)</f>
        <v>0</v>
      </c>
      <c r="H28" s="121">
        <f>IF(AND('Sièges (R9)'!$AB$28&gt;0,'Suffrages (R10)'!H28='Suffrages (R10)'!$AB$28),1,0)</f>
        <v>0</v>
      </c>
      <c r="I28" s="121">
        <f>IF(AND('Sièges (R9)'!$AB$28&gt;0,'Suffrages (R10)'!I28='Suffrages (R10)'!$AB$28),1,0)</f>
        <v>0</v>
      </c>
      <c r="J28" s="121">
        <f>IF(AND('Sièges (R9)'!$AB$28&gt;0,'Suffrages (R10)'!J28='Suffrages (R10)'!$AB$28),1,0)</f>
        <v>0</v>
      </c>
      <c r="K28" s="121">
        <f>IF(AND('Sièges (R9)'!$AB$28&gt;0,'Suffrages (R10)'!K28='Suffrages (R10)'!$AB$28),1,0)</f>
        <v>0</v>
      </c>
      <c r="L28" s="121">
        <f>IF(AND('Sièges (R9)'!$AB$28&gt;0,'Suffrages (R10)'!L28='Suffrages (R10)'!$AB$28),1,0)</f>
        <v>0</v>
      </c>
      <c r="M28" s="121">
        <f>IF(AND('Sièges (R9)'!$AB$28&gt;0,'Suffrages (R10)'!M28='Suffrages (R10)'!$AB$28),1,0)</f>
        <v>0</v>
      </c>
      <c r="N28" s="121">
        <f>IF(AND('Sièges (R9)'!$AB$28&gt;0,'Suffrages (R10)'!N28='Suffrages (R10)'!$AB$28),1,0)</f>
        <v>0</v>
      </c>
      <c r="O28" s="121">
        <f>IF(AND('Sièges (R9)'!$AB$28&gt;0,'Suffrages (R10)'!O28='Suffrages (R10)'!$AB$28),1,0)</f>
        <v>0</v>
      </c>
      <c r="P28" s="121">
        <f>IF(AND('Sièges (R9)'!$AB$28&gt;0,'Suffrages (R10)'!P28='Suffrages (R10)'!$AB$28),1,0)</f>
        <v>0</v>
      </c>
      <c r="Q28" s="121">
        <f>IF(AND('Sièges (R9)'!$AB$28&gt;0,'Suffrages (R10)'!Q28='Suffrages (R10)'!$AB$28),1,0)</f>
        <v>0</v>
      </c>
      <c r="R28" s="121">
        <f>IF(AND('Sièges (R9)'!$AB$28&gt;0,'Suffrages (R10)'!R28='Suffrages (R10)'!$AB$28),1,0)</f>
        <v>0</v>
      </c>
      <c r="S28" s="121">
        <f>IF(AND('Sièges (R9)'!$AB$28&gt;0,'Suffrages (R10)'!S28='Suffrages (R10)'!$AB$28),1,0)</f>
        <v>0</v>
      </c>
      <c r="T28" s="121">
        <f>IF(AND('Sièges (R9)'!$AB$28&gt;0,'Suffrages (R10)'!T28='Suffrages (R10)'!$AB$28),1,0)</f>
        <v>0</v>
      </c>
      <c r="U28" s="121">
        <f>IF(AND('Sièges (R9)'!$AB$28&gt;0,'Suffrages (R10)'!U28='Suffrages (R10)'!$AB$28),1,0)</f>
        <v>0</v>
      </c>
      <c r="V28" s="121">
        <f>IF(AND('Sièges (R9)'!$AB$28&gt;0,'Suffrages (R10)'!V28='Suffrages (R10)'!$AB$28),1,0)</f>
        <v>0</v>
      </c>
      <c r="W28" s="121">
        <f>IF(AND('Sièges (R9)'!$AB$28&gt;0,'Suffrages (R10)'!W28='Suffrages (R10)'!$AB$28),1,0)</f>
        <v>0</v>
      </c>
      <c r="X28" s="121">
        <f>IF(AND('Sièges (R9)'!$AB$28&gt;0,'Suffrages (R10)'!X28='Suffrages (R10)'!$AB$28),1,0)</f>
        <v>0</v>
      </c>
      <c r="Y28" s="121">
        <f>IF(AND('Sièges (R9)'!$AB$28&gt;0,'Suffrages (R10)'!Y28='Suffrages (R10)'!$AB$28),1,0)</f>
        <v>0</v>
      </c>
      <c r="Z28" s="121">
        <f>IF(AND('Sièges (R9)'!$AB$28&gt;0,'Suffrages (R10)'!Z28='Suffrages (R10)'!$AB$28),1,0)</f>
        <v>0</v>
      </c>
      <c r="AA28" s="119">
        <f t="shared" si="0"/>
        <v>0</v>
      </c>
      <c r="AB28" s="120">
        <f>'Sièges (R9)'!AB28-AA28</f>
        <v>0</v>
      </c>
    </row>
    <row r="29" spans="1:28" ht="18">
      <c r="A29" s="118" t="s">
        <v>68</v>
      </c>
      <c r="B29" s="121">
        <f>IF(AND('Sièges (R9)'!$AB$29&gt;0,'Suffrages (R10)'!B29='Suffrages (R10)'!$AB$29),1,0)</f>
        <v>0</v>
      </c>
      <c r="C29" s="121">
        <f>IF(AND('Sièges (R9)'!$AB$29&gt;0,'Suffrages (R10)'!C29='Suffrages (R10)'!$AB$29),1,0)</f>
        <v>0</v>
      </c>
      <c r="D29" s="121">
        <f>IF(AND('Sièges (R9)'!$AB$29&gt;0,'Suffrages (R10)'!D29='Suffrages (R10)'!$AB$29),1,0)</f>
        <v>0</v>
      </c>
      <c r="E29" s="121">
        <f>IF(AND('Sièges (R9)'!$AB$29&gt;0,'Suffrages (R10)'!E29='Suffrages (R10)'!$AB$29),1,0)</f>
        <v>0</v>
      </c>
      <c r="F29" s="121">
        <f>IF(AND('Sièges (R9)'!$AB$29&gt;0,'Suffrages (R10)'!F29='Suffrages (R10)'!$AB$29),1,0)</f>
        <v>0</v>
      </c>
      <c r="G29" s="121">
        <f>IF(AND('Sièges (R9)'!$AB$29&gt;0,'Suffrages (R10)'!G29='Suffrages (R10)'!$AB$29),1,0)</f>
        <v>0</v>
      </c>
      <c r="H29" s="121">
        <f>IF(AND('Sièges (R9)'!$AB$29&gt;0,'Suffrages (R10)'!H29='Suffrages (R10)'!$AB$29),1,0)</f>
        <v>0</v>
      </c>
      <c r="I29" s="121">
        <f>IF(AND('Sièges (R9)'!$AB$29&gt;0,'Suffrages (R10)'!I29='Suffrages (R10)'!$AB$29),1,0)</f>
        <v>0</v>
      </c>
      <c r="J29" s="121">
        <f>IF(AND('Sièges (R9)'!$AB$29&gt;0,'Suffrages (R10)'!J29='Suffrages (R10)'!$AB$29),1,0)</f>
        <v>0</v>
      </c>
      <c r="K29" s="121">
        <f>IF(AND('Sièges (R9)'!$AB$29&gt;0,'Suffrages (R10)'!K29='Suffrages (R10)'!$AB$29),1,0)</f>
        <v>0</v>
      </c>
      <c r="L29" s="121">
        <f>IF(AND('Sièges (R9)'!$AB$29&gt;0,'Suffrages (R10)'!L29='Suffrages (R10)'!$AB$29),1,0)</f>
        <v>0</v>
      </c>
      <c r="M29" s="121">
        <f>IF(AND('Sièges (R9)'!$AB$29&gt;0,'Suffrages (R10)'!M29='Suffrages (R10)'!$AB$29),1,0)</f>
        <v>0</v>
      </c>
      <c r="N29" s="121">
        <f>IF(AND('Sièges (R9)'!$AB$29&gt;0,'Suffrages (R10)'!N29='Suffrages (R10)'!$AB$29),1,0)</f>
        <v>0</v>
      </c>
      <c r="O29" s="121">
        <f>IF(AND('Sièges (R9)'!$AB$29&gt;0,'Suffrages (R10)'!O29='Suffrages (R10)'!$AB$29),1,0)</f>
        <v>0</v>
      </c>
      <c r="P29" s="121">
        <f>IF(AND('Sièges (R9)'!$AB$29&gt;0,'Suffrages (R10)'!P29='Suffrages (R10)'!$AB$29),1,0)</f>
        <v>0</v>
      </c>
      <c r="Q29" s="121">
        <f>IF(AND('Sièges (R9)'!$AB$29&gt;0,'Suffrages (R10)'!Q29='Suffrages (R10)'!$AB$29),1,0)</f>
        <v>0</v>
      </c>
      <c r="R29" s="121">
        <f>IF(AND('Sièges (R9)'!$AB$29&gt;0,'Suffrages (R10)'!R29='Suffrages (R10)'!$AB$29),1,0)</f>
        <v>0</v>
      </c>
      <c r="S29" s="121">
        <f>IF(AND('Sièges (R9)'!$AB$29&gt;0,'Suffrages (R10)'!S29='Suffrages (R10)'!$AB$29),1,0)</f>
        <v>0</v>
      </c>
      <c r="T29" s="121">
        <f>IF(AND('Sièges (R9)'!$AB$29&gt;0,'Suffrages (R10)'!T29='Suffrages (R10)'!$AB$29),1,0)</f>
        <v>0</v>
      </c>
      <c r="U29" s="121">
        <f>IF(AND('Sièges (R9)'!$AB$29&gt;0,'Suffrages (R10)'!U29='Suffrages (R10)'!$AB$29),1,0)</f>
        <v>0</v>
      </c>
      <c r="V29" s="121">
        <f>IF(AND('Sièges (R9)'!$AB$29&gt;0,'Suffrages (R10)'!V29='Suffrages (R10)'!$AB$29),1,0)</f>
        <v>0</v>
      </c>
      <c r="W29" s="121">
        <f>IF(AND('Sièges (R9)'!$AB$29&gt;0,'Suffrages (R10)'!W29='Suffrages (R10)'!$AB$29),1,0)</f>
        <v>0</v>
      </c>
      <c r="X29" s="121">
        <f>IF(AND('Sièges (R9)'!$AB$29&gt;0,'Suffrages (R10)'!X29='Suffrages (R10)'!$AB$29),1,0)</f>
        <v>0</v>
      </c>
      <c r="Y29" s="121">
        <f>IF(AND('Sièges (R9)'!$AB$29&gt;0,'Suffrages (R10)'!Y29='Suffrages (R10)'!$AB$29),1,0)</f>
        <v>0</v>
      </c>
      <c r="Z29" s="121">
        <f>IF(AND('Sièges (R9)'!$AB$29&gt;0,'Suffrages (R10)'!Z29='Suffrages (R10)'!$AB$29),1,0)</f>
        <v>0</v>
      </c>
      <c r="AA29" s="119">
        <f t="shared" si="0"/>
        <v>0</v>
      </c>
      <c r="AB29" s="120">
        <f>'Sièges (R9)'!AB29-AA29</f>
        <v>0</v>
      </c>
    </row>
    <row r="30" spans="1:28" ht="18">
      <c r="A30" s="118" t="s">
        <v>69</v>
      </c>
      <c r="B30" s="121">
        <f>IF(AND('Sièges (R9)'!$AB$30&gt;0,'Suffrages (R10)'!B30='Suffrages (R10)'!$AB$30),1,0)</f>
        <v>0</v>
      </c>
      <c r="C30" s="121">
        <f>IF(AND('Sièges (R9)'!$AB$30&gt;0,'Suffrages (R10)'!C30='Suffrages (R10)'!$AB$30),1,0)</f>
        <v>0</v>
      </c>
      <c r="D30" s="121">
        <f>IF(AND('Sièges (R9)'!$AB$30&gt;0,'Suffrages (R10)'!D30='Suffrages (R10)'!$AB$30),1,0)</f>
        <v>0</v>
      </c>
      <c r="E30" s="121">
        <f>IF(AND('Sièges (R9)'!$AB$30&gt;0,'Suffrages (R10)'!E30='Suffrages (R10)'!$AB$30),1,0)</f>
        <v>0</v>
      </c>
      <c r="F30" s="121">
        <f>IF(AND('Sièges (R9)'!$AB$30&gt;0,'Suffrages (R10)'!F30='Suffrages (R10)'!$AB$30),1,0)</f>
        <v>0</v>
      </c>
      <c r="G30" s="121">
        <f>IF(AND('Sièges (R9)'!$AB$30&gt;0,'Suffrages (R10)'!G30='Suffrages (R10)'!$AB$30),1,0)</f>
        <v>0</v>
      </c>
      <c r="H30" s="121">
        <f>IF(AND('Sièges (R9)'!$AB$30&gt;0,'Suffrages (R10)'!H30='Suffrages (R10)'!$AB$30),1,0)</f>
        <v>0</v>
      </c>
      <c r="I30" s="121">
        <f>IF(AND('Sièges (R9)'!$AB$30&gt;0,'Suffrages (R10)'!I30='Suffrages (R10)'!$AB$30),1,0)</f>
        <v>0</v>
      </c>
      <c r="J30" s="121">
        <f>IF(AND('Sièges (R9)'!$AB$30&gt;0,'Suffrages (R10)'!J30='Suffrages (R10)'!$AB$30),1,0)</f>
        <v>0</v>
      </c>
      <c r="K30" s="121">
        <f>IF(AND('Sièges (R9)'!$AB$30&gt;0,'Suffrages (R10)'!K30='Suffrages (R10)'!$AB$30),1,0)</f>
        <v>0</v>
      </c>
      <c r="L30" s="121">
        <f>IF(AND('Sièges (R9)'!$AB$30&gt;0,'Suffrages (R10)'!L30='Suffrages (R10)'!$AB$30),1,0)</f>
        <v>0</v>
      </c>
      <c r="M30" s="121">
        <f>IF(AND('Sièges (R9)'!$AB$30&gt;0,'Suffrages (R10)'!M30='Suffrages (R10)'!$AB$30),1,0)</f>
        <v>0</v>
      </c>
      <c r="N30" s="121">
        <f>IF(AND('Sièges (R9)'!$AB$30&gt;0,'Suffrages (R10)'!N30='Suffrages (R10)'!$AB$30),1,0)</f>
        <v>0</v>
      </c>
      <c r="O30" s="121">
        <f>IF(AND('Sièges (R9)'!$AB$30&gt;0,'Suffrages (R10)'!O30='Suffrages (R10)'!$AB$30),1,0)</f>
        <v>0</v>
      </c>
      <c r="P30" s="121">
        <f>IF(AND('Sièges (R9)'!$AB$30&gt;0,'Suffrages (R10)'!P30='Suffrages (R10)'!$AB$30),1,0)</f>
        <v>0</v>
      </c>
      <c r="Q30" s="121">
        <f>IF(AND('Sièges (R9)'!$AB$30&gt;0,'Suffrages (R10)'!Q30='Suffrages (R10)'!$AB$30),1,0)</f>
        <v>0</v>
      </c>
      <c r="R30" s="121">
        <f>IF(AND('Sièges (R9)'!$AB$30&gt;0,'Suffrages (R10)'!R30='Suffrages (R10)'!$AB$30),1,0)</f>
        <v>0</v>
      </c>
      <c r="S30" s="121">
        <f>IF(AND('Sièges (R9)'!$AB$30&gt;0,'Suffrages (R10)'!S30='Suffrages (R10)'!$AB$30),1,0)</f>
        <v>0</v>
      </c>
      <c r="T30" s="121">
        <f>IF(AND('Sièges (R9)'!$AB$30&gt;0,'Suffrages (R10)'!T30='Suffrages (R10)'!$AB$30),1,0)</f>
        <v>0</v>
      </c>
      <c r="U30" s="121">
        <f>IF(AND('Sièges (R9)'!$AB$30&gt;0,'Suffrages (R10)'!U30='Suffrages (R10)'!$AB$30),1,0)</f>
        <v>0</v>
      </c>
      <c r="V30" s="121">
        <f>IF(AND('Sièges (R9)'!$AB$30&gt;0,'Suffrages (R10)'!V30='Suffrages (R10)'!$AB$30),1,0)</f>
        <v>0</v>
      </c>
      <c r="W30" s="121">
        <f>IF(AND('Sièges (R9)'!$AB$30&gt;0,'Suffrages (R10)'!W30='Suffrages (R10)'!$AB$30),1,0)</f>
        <v>0</v>
      </c>
      <c r="X30" s="121">
        <f>IF(AND('Sièges (R9)'!$AB$30&gt;0,'Suffrages (R10)'!X30='Suffrages (R10)'!$AB$30),1,0)</f>
        <v>0</v>
      </c>
      <c r="Y30" s="121">
        <f>IF(AND('Sièges (R9)'!$AB$30&gt;0,'Suffrages (R10)'!Y30='Suffrages (R10)'!$AB$30),1,0)</f>
        <v>0</v>
      </c>
      <c r="Z30" s="121">
        <f>IF(AND('Sièges (R9)'!$AB$30&gt;0,'Suffrages (R10)'!Z30='Suffrages (R10)'!$AB$30),1,0)</f>
        <v>0</v>
      </c>
      <c r="AA30" s="119">
        <f t="shared" si="0"/>
        <v>0</v>
      </c>
      <c r="AB30" s="120">
        <f>'Sièges (R9)'!AB30-AA30</f>
        <v>0</v>
      </c>
    </row>
    <row r="31" spans="1:28" ht="18">
      <c r="A31" s="118" t="s">
        <v>70</v>
      </c>
      <c r="B31" s="121">
        <f>IF(AND('Sièges (R9)'!$AB$31&gt;0,'Suffrages (R10)'!B31='Suffrages (R10)'!$AB$31),1,0)</f>
        <v>0</v>
      </c>
      <c r="C31" s="121">
        <f>IF(AND('Sièges (R9)'!$AB$31&gt;0,'Suffrages (R10)'!C31='Suffrages (R10)'!$AB$31),1,0)</f>
        <v>0</v>
      </c>
      <c r="D31" s="121">
        <f>IF(AND('Sièges (R9)'!$AB$31&gt;0,'Suffrages (R10)'!D31='Suffrages (R10)'!$AB$31),1,0)</f>
        <v>0</v>
      </c>
      <c r="E31" s="121">
        <f>IF(AND('Sièges (R9)'!$AB$31&gt;0,'Suffrages (R10)'!E31='Suffrages (R10)'!$AB$31),1,0)</f>
        <v>0</v>
      </c>
      <c r="F31" s="121">
        <f>IF(AND('Sièges (R9)'!$AB$31&gt;0,'Suffrages (R10)'!F31='Suffrages (R10)'!$AB$31),1,0)</f>
        <v>0</v>
      </c>
      <c r="G31" s="121">
        <f>IF(AND('Sièges (R9)'!$AB$31&gt;0,'Suffrages (R10)'!G31='Suffrages (R10)'!$AB$31),1,0)</f>
        <v>0</v>
      </c>
      <c r="H31" s="121">
        <f>IF(AND('Sièges (R9)'!$AB$31&gt;0,'Suffrages (R10)'!H31='Suffrages (R10)'!$AB$31),1,0)</f>
        <v>0</v>
      </c>
      <c r="I31" s="121">
        <f>IF(AND('Sièges (R9)'!$AB$31&gt;0,'Suffrages (R10)'!I31='Suffrages (R10)'!$AB$31),1,0)</f>
        <v>0</v>
      </c>
      <c r="J31" s="121">
        <f>IF(AND('Sièges (R9)'!$AB$31&gt;0,'Suffrages (R10)'!J31='Suffrages (R10)'!$AB$31),1,0)</f>
        <v>0</v>
      </c>
      <c r="K31" s="121">
        <f>IF(AND('Sièges (R9)'!$AB$31&gt;0,'Suffrages (R10)'!K31='Suffrages (R10)'!$AB$31),1,0)</f>
        <v>0</v>
      </c>
      <c r="L31" s="121">
        <f>IF(AND('Sièges (R9)'!$AB$31&gt;0,'Suffrages (R10)'!L31='Suffrages (R10)'!$AB$31),1,0)</f>
        <v>0</v>
      </c>
      <c r="M31" s="121">
        <f>IF(AND('Sièges (R9)'!$AB$31&gt;0,'Suffrages (R10)'!M31='Suffrages (R10)'!$AB$31),1,0)</f>
        <v>0</v>
      </c>
      <c r="N31" s="121">
        <f>IF(AND('Sièges (R9)'!$AB$31&gt;0,'Suffrages (R10)'!N31='Suffrages (R10)'!$AB$31),1,0)</f>
        <v>0</v>
      </c>
      <c r="O31" s="121">
        <f>IF(AND('Sièges (R9)'!$AB$31&gt;0,'Suffrages (R10)'!O31='Suffrages (R10)'!$AB$31),1,0)</f>
        <v>0</v>
      </c>
      <c r="P31" s="121">
        <f>IF(AND('Sièges (R9)'!$AB$31&gt;0,'Suffrages (R10)'!P31='Suffrages (R10)'!$AB$31),1,0)</f>
        <v>0</v>
      </c>
      <c r="Q31" s="121">
        <f>IF(AND('Sièges (R9)'!$AB$31&gt;0,'Suffrages (R10)'!Q31='Suffrages (R10)'!$AB$31),1,0)</f>
        <v>0</v>
      </c>
      <c r="R31" s="121">
        <f>IF(AND('Sièges (R9)'!$AB$31&gt;0,'Suffrages (R10)'!R31='Suffrages (R10)'!$AB$31),1,0)</f>
        <v>0</v>
      </c>
      <c r="S31" s="121">
        <f>IF(AND('Sièges (R9)'!$AB$31&gt;0,'Suffrages (R10)'!S31='Suffrages (R10)'!$AB$31),1,0)</f>
        <v>0</v>
      </c>
      <c r="T31" s="121">
        <f>IF(AND('Sièges (R9)'!$AB$31&gt;0,'Suffrages (R10)'!T31='Suffrages (R10)'!$AB$31),1,0)</f>
        <v>0</v>
      </c>
      <c r="U31" s="121">
        <f>IF(AND('Sièges (R9)'!$AB$31&gt;0,'Suffrages (R10)'!U31='Suffrages (R10)'!$AB$31),1,0)</f>
        <v>0</v>
      </c>
      <c r="V31" s="121">
        <f>IF(AND('Sièges (R9)'!$AB$31&gt;0,'Suffrages (R10)'!V31='Suffrages (R10)'!$AB$31),1,0)</f>
        <v>0</v>
      </c>
      <c r="W31" s="121">
        <f>IF(AND('Sièges (R9)'!$AB$31&gt;0,'Suffrages (R10)'!W31='Suffrages (R10)'!$AB$31),1,0)</f>
        <v>0</v>
      </c>
      <c r="X31" s="121">
        <f>IF(AND('Sièges (R9)'!$AB$31&gt;0,'Suffrages (R10)'!X31='Suffrages (R10)'!$AB$31),1,0)</f>
        <v>0</v>
      </c>
      <c r="Y31" s="121">
        <f>IF(AND('Sièges (R9)'!$AB$31&gt;0,'Suffrages (R10)'!Y31='Suffrages (R10)'!$AB$31),1,0)</f>
        <v>0</v>
      </c>
      <c r="Z31" s="121">
        <f>IF(AND('Sièges (R9)'!$AB$31&gt;0,'Suffrages (R10)'!Z31='Suffrages (R10)'!$AB$31),1,0)</f>
        <v>0</v>
      </c>
      <c r="AA31" s="119">
        <f t="shared" si="0"/>
        <v>0</v>
      </c>
      <c r="AB31" s="120">
        <f>'Sièges (R9)'!AB31-AA31</f>
        <v>0</v>
      </c>
    </row>
    <row r="32" spans="1:28" ht="18">
      <c r="A32" s="118" t="s">
        <v>71</v>
      </c>
      <c r="B32" s="121">
        <f>IF(AND('Sièges (R9)'!$AB$32&gt;0,'Suffrages (R10)'!B32='Suffrages (R10)'!$AB$32),1,0)</f>
        <v>0</v>
      </c>
      <c r="C32" s="121">
        <f>IF(AND('Sièges (R9)'!$AB$32&gt;0,'Suffrages (R10)'!C32='Suffrages (R10)'!$AB$32),1,0)</f>
        <v>0</v>
      </c>
      <c r="D32" s="121">
        <f>IF(AND('Sièges (R9)'!$AB$32&gt;0,'Suffrages (R10)'!D32='Suffrages (R10)'!$AB$32),1,0)</f>
        <v>0</v>
      </c>
      <c r="E32" s="121">
        <f>IF(AND('Sièges (R9)'!$AB$32&gt;0,'Suffrages (R10)'!E32='Suffrages (R10)'!$AB$32),1,0)</f>
        <v>0</v>
      </c>
      <c r="F32" s="121">
        <f>IF(AND('Sièges (R9)'!$AB$32&gt;0,'Suffrages (R10)'!F32='Suffrages (R10)'!$AB$32),1,0)</f>
        <v>0</v>
      </c>
      <c r="G32" s="121">
        <f>IF(AND('Sièges (R9)'!$AB$32&gt;0,'Suffrages (R10)'!G32='Suffrages (R10)'!$AB$32),1,0)</f>
        <v>0</v>
      </c>
      <c r="H32" s="121">
        <f>IF(AND('Sièges (R9)'!$AB$32&gt;0,'Suffrages (R10)'!H32='Suffrages (R10)'!$AB$32),1,0)</f>
        <v>0</v>
      </c>
      <c r="I32" s="121">
        <f>IF(AND('Sièges (R9)'!$AB$32&gt;0,'Suffrages (R10)'!I32='Suffrages (R10)'!$AB$32),1,0)</f>
        <v>0</v>
      </c>
      <c r="J32" s="121">
        <f>IF(AND('Sièges (R9)'!$AB$32&gt;0,'Suffrages (R10)'!J32='Suffrages (R10)'!$AB$32),1,0)</f>
        <v>0</v>
      </c>
      <c r="K32" s="121">
        <f>IF(AND('Sièges (R9)'!$AB$32&gt;0,'Suffrages (R10)'!K32='Suffrages (R10)'!$AB$32),1,0)</f>
        <v>0</v>
      </c>
      <c r="L32" s="121">
        <f>IF(AND('Sièges (R9)'!$AB$32&gt;0,'Suffrages (R10)'!L32='Suffrages (R10)'!$AB$32),1,0)</f>
        <v>0</v>
      </c>
      <c r="M32" s="121">
        <f>IF(AND('Sièges (R9)'!$AB$32&gt;0,'Suffrages (R10)'!M32='Suffrages (R10)'!$AB$32),1,0)</f>
        <v>0</v>
      </c>
      <c r="N32" s="121">
        <f>IF(AND('Sièges (R9)'!$AB$32&gt;0,'Suffrages (R10)'!N32='Suffrages (R10)'!$AB$32),1,0)</f>
        <v>0</v>
      </c>
      <c r="O32" s="121">
        <f>IF(AND('Sièges (R9)'!$AB$32&gt;0,'Suffrages (R10)'!O32='Suffrages (R10)'!$AB$32),1,0)</f>
        <v>0</v>
      </c>
      <c r="P32" s="121">
        <f>IF(AND('Sièges (R9)'!$AB$32&gt;0,'Suffrages (R10)'!P32='Suffrages (R10)'!$AB$32),1,0)</f>
        <v>0</v>
      </c>
      <c r="Q32" s="121">
        <f>IF(AND('Sièges (R9)'!$AB$32&gt;0,'Suffrages (R10)'!Q32='Suffrages (R10)'!$AB$32),1,0)</f>
        <v>0</v>
      </c>
      <c r="R32" s="121">
        <f>IF(AND('Sièges (R9)'!$AB$32&gt;0,'Suffrages (R10)'!R32='Suffrages (R10)'!$AB$32),1,0)</f>
        <v>0</v>
      </c>
      <c r="S32" s="121">
        <f>IF(AND('Sièges (R9)'!$AB$32&gt;0,'Suffrages (R10)'!S32='Suffrages (R10)'!$AB$32),1,0)</f>
        <v>0</v>
      </c>
      <c r="T32" s="121">
        <f>IF(AND('Sièges (R9)'!$AB$32&gt;0,'Suffrages (R10)'!T32='Suffrages (R10)'!$AB$32),1,0)</f>
        <v>0</v>
      </c>
      <c r="U32" s="121">
        <f>IF(AND('Sièges (R9)'!$AB$32&gt;0,'Suffrages (R10)'!U32='Suffrages (R10)'!$AB$32),1,0)</f>
        <v>0</v>
      </c>
      <c r="V32" s="121">
        <f>IF(AND('Sièges (R9)'!$AB$32&gt;0,'Suffrages (R10)'!V32='Suffrages (R10)'!$AB$32),1,0)</f>
        <v>0</v>
      </c>
      <c r="W32" s="121">
        <f>IF(AND('Sièges (R9)'!$AB$32&gt;0,'Suffrages (R10)'!W32='Suffrages (R10)'!$AB$32),1,0)</f>
        <v>0</v>
      </c>
      <c r="X32" s="121">
        <f>IF(AND('Sièges (R9)'!$AB$32&gt;0,'Suffrages (R10)'!X32='Suffrages (R10)'!$AB$32),1,0)</f>
        <v>0</v>
      </c>
      <c r="Y32" s="121">
        <f>IF(AND('Sièges (R9)'!$AB$32&gt;0,'Suffrages (R10)'!Y32='Suffrages (R10)'!$AB$32),1,0)</f>
        <v>0</v>
      </c>
      <c r="Z32" s="121">
        <f>IF(AND('Sièges (R9)'!$AB$32&gt;0,'Suffrages (R10)'!Z32='Suffrages (R10)'!$AB$32),1,0)</f>
        <v>0</v>
      </c>
      <c r="AA32" s="119">
        <f t="shared" si="0"/>
        <v>0</v>
      </c>
      <c r="AB32" s="120">
        <f>'Sièges (R9)'!AB32-AA32</f>
        <v>0</v>
      </c>
    </row>
    <row r="33" spans="1:28" ht="31.5" customHeight="1">
      <c r="A33" s="118" t="s">
        <v>201</v>
      </c>
      <c r="B33" s="121">
        <f>IF(AND('Sièges (R9)'!$AB$33&gt;0,'Suffrages (R10)'!B33='Suffrages (R10)'!$AB$33),1,0)</f>
        <v>0</v>
      </c>
      <c r="C33" s="121">
        <f>IF(AND('Sièges (R9)'!$AB$33&gt;0,'Suffrages (R10)'!C33='Suffrages (R10)'!$AB$33),1,0)</f>
        <v>0</v>
      </c>
      <c r="D33" s="121">
        <f>IF(AND('Sièges (R9)'!$AB$33&gt;0,'Suffrages (R10)'!D33='Suffrages (R10)'!$AB$33),1,0)</f>
        <v>0</v>
      </c>
      <c r="E33" s="121">
        <f>IF(AND('Sièges (R9)'!$AB$33&gt;0,'Suffrages (R10)'!E33='Suffrages (R10)'!$AB$33),1,0)</f>
        <v>0</v>
      </c>
      <c r="F33" s="121">
        <f>IF(AND('Sièges (R9)'!$AB$33&gt;0,'Suffrages (R10)'!F33='Suffrages (R10)'!$AB$33),1,0)</f>
        <v>0</v>
      </c>
      <c r="G33" s="121">
        <f>IF(AND('Sièges (R9)'!$AB$33&gt;0,'Suffrages (R10)'!G33='Suffrages (R10)'!$AB$33),1,0)</f>
        <v>0</v>
      </c>
      <c r="H33" s="121">
        <f>IF(AND('Sièges (R9)'!$AB$33&gt;0,'Suffrages (R10)'!H33='Suffrages (R10)'!$AB$33),1,0)</f>
        <v>0</v>
      </c>
      <c r="I33" s="121">
        <f>IF(AND('Sièges (R9)'!$AB$33&gt;0,'Suffrages (R10)'!I33='Suffrages (R10)'!$AB$33),1,0)</f>
        <v>0</v>
      </c>
      <c r="J33" s="121">
        <f>IF(AND('Sièges (R9)'!$AB$33&gt;0,'Suffrages (R10)'!J33='Suffrages (R10)'!$AB$33),1,0)</f>
        <v>0</v>
      </c>
      <c r="K33" s="121">
        <f>IF(AND('Sièges (R9)'!$AB$33&gt;0,'Suffrages (R10)'!K33='Suffrages (R10)'!$AB$33),1,0)</f>
        <v>0</v>
      </c>
      <c r="L33" s="121">
        <f>IF(AND('Sièges (R9)'!$AB$33&gt;0,'Suffrages (R10)'!L33='Suffrages (R10)'!$AB$33),1,0)</f>
        <v>0</v>
      </c>
      <c r="M33" s="121">
        <f>IF(AND('Sièges (R9)'!$AB$33&gt;0,'Suffrages (R10)'!M33='Suffrages (R10)'!$AB$33),1,0)</f>
        <v>0</v>
      </c>
      <c r="N33" s="121">
        <f>IF(AND('Sièges (R9)'!$AB$33&gt;0,'Suffrages (R10)'!N33='Suffrages (R10)'!$AB$33),1,0)</f>
        <v>0</v>
      </c>
      <c r="O33" s="121">
        <f>IF(AND('Sièges (R9)'!$AB$33&gt;0,'Suffrages (R10)'!O33='Suffrages (R10)'!$AB$33),1,0)</f>
        <v>0</v>
      </c>
      <c r="P33" s="121">
        <f>IF(AND('Sièges (R9)'!$AB$33&gt;0,'Suffrages (R10)'!P33='Suffrages (R10)'!$AB$33),1,0)</f>
        <v>0</v>
      </c>
      <c r="Q33" s="121">
        <f>IF(AND('Sièges (R9)'!$AB$33&gt;0,'Suffrages (R10)'!Q33='Suffrages (R10)'!$AB$33),1,0)</f>
        <v>0</v>
      </c>
      <c r="R33" s="121">
        <f>IF(AND('Sièges (R9)'!$AB$33&gt;0,'Suffrages (R10)'!R33='Suffrages (R10)'!$AB$33),1,0)</f>
        <v>0</v>
      </c>
      <c r="S33" s="121">
        <f>IF(AND('Sièges (R9)'!$AB$33&gt;0,'Suffrages (R10)'!S33='Suffrages (R10)'!$AB$33),1,0)</f>
        <v>0</v>
      </c>
      <c r="T33" s="121">
        <f>IF(AND('Sièges (R9)'!$AB$33&gt;0,'Suffrages (R10)'!T33='Suffrages (R10)'!$AB$33),1,0)</f>
        <v>0</v>
      </c>
      <c r="U33" s="121">
        <f>IF(AND('Sièges (R9)'!$AB$33&gt;0,'Suffrages (R10)'!U33='Suffrages (R10)'!$AB$33),1,0)</f>
        <v>0</v>
      </c>
      <c r="V33" s="121">
        <f>IF(AND('Sièges (R9)'!$AB$33&gt;0,'Suffrages (R10)'!V33='Suffrages (R10)'!$AB$33),1,0)</f>
        <v>0</v>
      </c>
      <c r="W33" s="121">
        <f>IF(AND('Sièges (R9)'!$AB$33&gt;0,'Suffrages (R10)'!W33='Suffrages (R10)'!$AB$33),1,0)</f>
        <v>0</v>
      </c>
      <c r="X33" s="121">
        <f>IF(AND('Sièges (R9)'!$AB$33&gt;0,'Suffrages (R10)'!X33='Suffrages (R10)'!$AB$33),1,0)</f>
        <v>0</v>
      </c>
      <c r="Y33" s="121">
        <f>IF(AND('Sièges (R9)'!$AB$33&gt;0,'Suffrages (R10)'!Y33='Suffrages (R10)'!$AB$33),1,0)</f>
        <v>0</v>
      </c>
      <c r="Z33" s="121">
        <f>IF(AND('Sièges (R9)'!$AB$33&gt;0,'Suffrages (R10)'!Z33='Suffrages (R10)'!$AB$33),1,0)</f>
        <v>0</v>
      </c>
      <c r="AA33" s="119">
        <f t="shared" si="0"/>
        <v>0</v>
      </c>
      <c r="AB33" s="120">
        <f>'Sièges (R9)'!AB33-AA33</f>
        <v>0</v>
      </c>
    </row>
    <row r="34" spans="1:28" ht="31.5" customHeight="1">
      <c r="A34" s="118" t="s">
        <v>73</v>
      </c>
      <c r="B34" s="121">
        <f>IF(AND('Sièges (R9)'!$AB$34&gt;0,'Suffrages (R10)'!B34='Suffrages (R10)'!$AB$34),1,0)</f>
        <v>0</v>
      </c>
      <c r="C34" s="121">
        <f>IF(AND('Sièges (R9)'!$AB$34&gt;0,'Suffrages (R10)'!C34='Suffrages (R10)'!$AB$34),1,0)</f>
        <v>0</v>
      </c>
      <c r="D34" s="121">
        <f>IF(AND('Sièges (R9)'!$AB$34&gt;0,'Suffrages (R10)'!D34='Suffrages (R10)'!$AB$34),1,0)</f>
        <v>0</v>
      </c>
      <c r="E34" s="121">
        <f>IF(AND('Sièges (R9)'!$AB$34&gt;0,'Suffrages (R10)'!E34='Suffrages (R10)'!$AB$34),1,0)</f>
        <v>0</v>
      </c>
      <c r="F34" s="121">
        <f>IF(AND('Sièges (R9)'!$AB$34&gt;0,'Suffrages (R10)'!F34='Suffrages (R10)'!$AB$34),1,0)</f>
        <v>0</v>
      </c>
      <c r="G34" s="121">
        <f>IF(AND('Sièges (R9)'!$AB$34&gt;0,'Suffrages (R10)'!G34='Suffrages (R10)'!$AB$34),1,0)</f>
        <v>0</v>
      </c>
      <c r="H34" s="121">
        <f>IF(AND('Sièges (R9)'!$AB$34&gt;0,'Suffrages (R10)'!H34='Suffrages (R10)'!$AB$34),1,0)</f>
        <v>0</v>
      </c>
      <c r="I34" s="121">
        <f>IF(AND('Sièges (R9)'!$AB$34&gt;0,'Suffrages (R10)'!I34='Suffrages (R10)'!$AB$34),1,0)</f>
        <v>0</v>
      </c>
      <c r="J34" s="121">
        <f>IF(AND('Sièges (R9)'!$AB$34&gt;0,'Suffrages (R10)'!J34='Suffrages (R10)'!$AB$34),1,0)</f>
        <v>0</v>
      </c>
      <c r="K34" s="121">
        <f>IF(AND('Sièges (R9)'!$AB$34&gt;0,'Suffrages (R10)'!K34='Suffrages (R10)'!$AB$34),1,0)</f>
        <v>0</v>
      </c>
      <c r="L34" s="121">
        <f>IF(AND('Sièges (R9)'!$AB$34&gt;0,'Suffrages (R10)'!L34='Suffrages (R10)'!$AB$34),1,0)</f>
        <v>0</v>
      </c>
      <c r="M34" s="121">
        <f>IF(AND('Sièges (R9)'!$AB$34&gt;0,'Suffrages (R10)'!M34='Suffrages (R10)'!$AB$34),1,0)</f>
        <v>0</v>
      </c>
      <c r="N34" s="121">
        <f>IF(AND('Sièges (R9)'!$AB$34&gt;0,'Suffrages (R10)'!N34='Suffrages (R10)'!$AB$34),1,0)</f>
        <v>0</v>
      </c>
      <c r="O34" s="121">
        <f>IF(AND('Sièges (R9)'!$AB$34&gt;0,'Suffrages (R10)'!O34='Suffrages (R10)'!$AB$34),1,0)</f>
        <v>0</v>
      </c>
      <c r="P34" s="121">
        <f>IF(AND('Sièges (R9)'!$AB$34&gt;0,'Suffrages (R10)'!P34='Suffrages (R10)'!$AB$34),1,0)</f>
        <v>0</v>
      </c>
      <c r="Q34" s="121">
        <f>IF(AND('Sièges (R9)'!$AB$34&gt;0,'Suffrages (R10)'!Q34='Suffrages (R10)'!$AB$34),1,0)</f>
        <v>0</v>
      </c>
      <c r="R34" s="121">
        <f>IF(AND('Sièges (R9)'!$AB$34&gt;0,'Suffrages (R10)'!R34='Suffrages (R10)'!$AB$34),1,0)</f>
        <v>0</v>
      </c>
      <c r="S34" s="121">
        <f>IF(AND('Sièges (R9)'!$AB$34&gt;0,'Suffrages (R10)'!S34='Suffrages (R10)'!$AB$34),1,0)</f>
        <v>0</v>
      </c>
      <c r="T34" s="121">
        <f>IF(AND('Sièges (R9)'!$AB$34&gt;0,'Suffrages (R10)'!T34='Suffrages (R10)'!$AB$34),1,0)</f>
        <v>0</v>
      </c>
      <c r="U34" s="121">
        <f>IF(AND('Sièges (R9)'!$AB$34&gt;0,'Suffrages (R10)'!U34='Suffrages (R10)'!$AB$34),1,0)</f>
        <v>0</v>
      </c>
      <c r="V34" s="121">
        <f>IF(AND('Sièges (R9)'!$AB$34&gt;0,'Suffrages (R10)'!V34='Suffrages (R10)'!$AB$34),1,0)</f>
        <v>0</v>
      </c>
      <c r="W34" s="121">
        <f>IF(AND('Sièges (R9)'!$AB$34&gt;0,'Suffrages (R10)'!W34='Suffrages (R10)'!$AB$34),1,0)</f>
        <v>0</v>
      </c>
      <c r="X34" s="121">
        <f>IF(AND('Sièges (R9)'!$AB$34&gt;0,'Suffrages (R10)'!X34='Suffrages (R10)'!$AB$34),1,0)</f>
        <v>0</v>
      </c>
      <c r="Y34" s="121">
        <f>IF(AND('Sièges (R9)'!$AB$34&gt;0,'Suffrages (R10)'!Y34='Suffrages (R10)'!$AB$34),1,0)</f>
        <v>0</v>
      </c>
      <c r="Z34" s="121">
        <f>IF(AND('Sièges (R9)'!$AB$34&gt;0,'Suffrages (R10)'!Z34='Suffrages (R10)'!$AB$34),1,0)</f>
        <v>0</v>
      </c>
      <c r="AA34" s="119">
        <f t="shared" si="0"/>
        <v>0</v>
      </c>
      <c r="AB34" s="120">
        <f>'Sièges (R9)'!AB34-AA34</f>
        <v>0</v>
      </c>
    </row>
    <row r="35" spans="1:28" ht="18">
      <c r="A35" s="118" t="s">
        <v>17</v>
      </c>
      <c r="B35" s="122">
        <f t="shared" ref="B35:AB35" si="1">SUM(B2:B34)</f>
        <v>0</v>
      </c>
      <c r="C35" s="122">
        <f t="shared" si="1"/>
        <v>0</v>
      </c>
      <c r="D35" s="122">
        <f t="shared" si="1"/>
        <v>0</v>
      </c>
      <c r="E35" s="122">
        <f t="shared" si="1"/>
        <v>0</v>
      </c>
      <c r="F35" s="122">
        <f t="shared" si="1"/>
        <v>0</v>
      </c>
      <c r="G35" s="122">
        <f t="shared" si="1"/>
        <v>0</v>
      </c>
      <c r="H35" s="122">
        <f t="shared" si="1"/>
        <v>0</v>
      </c>
      <c r="I35" s="122">
        <f t="shared" si="1"/>
        <v>0</v>
      </c>
      <c r="J35" s="122">
        <f t="shared" si="1"/>
        <v>0</v>
      </c>
      <c r="K35" s="122">
        <f t="shared" si="1"/>
        <v>0</v>
      </c>
      <c r="L35" s="122">
        <f t="shared" si="1"/>
        <v>0</v>
      </c>
      <c r="M35" s="122">
        <f t="shared" si="1"/>
        <v>0</v>
      </c>
      <c r="N35" s="122">
        <f t="shared" si="1"/>
        <v>0</v>
      </c>
      <c r="O35" s="122">
        <f t="shared" si="1"/>
        <v>0</v>
      </c>
      <c r="P35" s="122">
        <f t="shared" si="1"/>
        <v>0</v>
      </c>
      <c r="Q35" s="122">
        <f t="shared" si="1"/>
        <v>0</v>
      </c>
      <c r="R35" s="122">
        <f t="shared" si="1"/>
        <v>0</v>
      </c>
      <c r="S35" s="122">
        <f t="shared" si="1"/>
        <v>0</v>
      </c>
      <c r="T35" s="122">
        <f t="shared" si="1"/>
        <v>0</v>
      </c>
      <c r="U35" s="122">
        <f t="shared" si="1"/>
        <v>0</v>
      </c>
      <c r="V35" s="122">
        <f t="shared" si="1"/>
        <v>0</v>
      </c>
      <c r="W35" s="122">
        <f t="shared" si="1"/>
        <v>0</v>
      </c>
      <c r="X35" s="122">
        <f t="shared" si="1"/>
        <v>0</v>
      </c>
      <c r="Y35" s="122">
        <f t="shared" si="1"/>
        <v>0</v>
      </c>
      <c r="Z35" s="122">
        <f t="shared" si="1"/>
        <v>0</v>
      </c>
      <c r="AA35" s="122">
        <f t="shared" si="1"/>
        <v>0</v>
      </c>
      <c r="AB35" s="122">
        <f t="shared" si="1"/>
        <v>0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outlinePr summaryBelow="0" summaryRight="0"/>
  </sheetPr>
  <dimension ref="A1:P44"/>
  <sheetViews>
    <sheetView workbookViewId="0"/>
  </sheetViews>
  <sheetFormatPr baseColWidth="10" defaultColWidth="13.5" defaultRowHeight="15.75" customHeight="1"/>
  <cols>
    <col min="1" max="1" width="24.5" customWidth="1"/>
    <col min="2" max="3" width="7.6640625" customWidth="1"/>
    <col min="4" max="5" width="7.83203125" customWidth="1"/>
    <col min="6" max="6" width="8.6640625" customWidth="1"/>
    <col min="7" max="7" width="13.1640625" customWidth="1"/>
    <col min="8" max="8" width="12.33203125" customWidth="1"/>
    <col min="9" max="9" width="7.83203125" customWidth="1"/>
    <col min="10" max="11" width="6.83203125" customWidth="1"/>
    <col min="12" max="13" width="9.1640625" customWidth="1"/>
    <col min="14" max="14" width="8.5" customWidth="1"/>
    <col min="15" max="15" width="14.5" customWidth="1"/>
    <col min="16" max="16" width="31.83203125" customWidth="1"/>
  </cols>
  <sheetData>
    <row r="1" spans="1:16" ht="16">
      <c r="A1" s="4" t="s">
        <v>20</v>
      </c>
      <c r="B1" s="6"/>
      <c r="C1" s="6"/>
      <c r="D1" s="6"/>
      <c r="E1" s="6"/>
      <c r="F1" s="6"/>
      <c r="G1" s="5" t="s">
        <v>21</v>
      </c>
      <c r="H1" s="5"/>
      <c r="I1" s="5" t="s">
        <v>22</v>
      </c>
      <c r="J1" s="6"/>
      <c r="M1" s="1" t="s">
        <v>0</v>
      </c>
      <c r="N1" s="37" t="s">
        <v>23</v>
      </c>
      <c r="O1" s="8"/>
    </row>
    <row r="2" spans="1:16" ht="28">
      <c r="A2" s="9"/>
      <c r="B2" s="6"/>
      <c r="C2" s="6"/>
      <c r="D2" s="6"/>
      <c r="E2" s="6"/>
      <c r="F2" s="6"/>
      <c r="G2" s="6"/>
      <c r="H2" s="5"/>
      <c r="I2" s="5" t="s">
        <v>24</v>
      </c>
      <c r="J2" s="6"/>
      <c r="M2" s="2"/>
      <c r="N2" s="38" t="s">
        <v>80</v>
      </c>
    </row>
    <row r="3" spans="1:16" ht="16">
      <c r="A3" s="12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30" customHeight="1">
      <c r="A4" s="13" t="s">
        <v>27</v>
      </c>
      <c r="B4" s="14" t="s">
        <v>81</v>
      </c>
      <c r="C4" s="14" t="s">
        <v>82</v>
      </c>
      <c r="D4" s="14" t="s">
        <v>83</v>
      </c>
      <c r="E4" s="14" t="s">
        <v>29</v>
      </c>
      <c r="F4" s="14" t="s">
        <v>30</v>
      </c>
      <c r="G4" s="14" t="s">
        <v>31</v>
      </c>
      <c r="H4" s="14" t="s">
        <v>213</v>
      </c>
      <c r="I4" s="14" t="s">
        <v>32</v>
      </c>
      <c r="J4" s="14" t="s">
        <v>33</v>
      </c>
      <c r="K4" s="14" t="s">
        <v>34</v>
      </c>
      <c r="L4" s="14" t="s">
        <v>35</v>
      </c>
      <c r="M4" s="14" t="s">
        <v>84</v>
      </c>
      <c r="N4" s="15" t="s">
        <v>37</v>
      </c>
      <c r="O4" s="14" t="s">
        <v>38</v>
      </c>
      <c r="P4" s="14" t="s">
        <v>39</v>
      </c>
    </row>
    <row r="5" spans="1:16" ht="16">
      <c r="A5" s="16" t="s">
        <v>40</v>
      </c>
      <c r="B5" s="39">
        <v>299630</v>
      </c>
      <c r="C5" s="40">
        <v>299031</v>
      </c>
      <c r="D5" s="41">
        <f t="shared" ref="D5:D38" si="0">IF(C5-B5,C5-B5,"OK")</f>
        <v>-599</v>
      </c>
      <c r="E5" s="40">
        <v>134898</v>
      </c>
      <c r="F5" s="42">
        <f t="shared" ref="F5:F33" si="1">G5+I5</f>
        <v>127359</v>
      </c>
      <c r="G5" s="42">
        <f>'Suffrages par parti et circo'!AE2</f>
        <v>126049</v>
      </c>
      <c r="H5" s="42">
        <f>'Test_S5% Suffrages par parti et'!AE2</f>
        <v>94462</v>
      </c>
      <c r="I5" s="42">
        <f>'Suffrages par parti et circo'!AF2</f>
        <v>1310</v>
      </c>
      <c r="J5" s="42">
        <f>'Suffrages par parti et circo'!AG2</f>
        <v>2399</v>
      </c>
      <c r="K5" s="3" t="str">
        <f t="shared" ref="K5:K39" si="2">IF(F5-G5-I5,F5-G5-I5,"OK")</f>
        <v>OK</v>
      </c>
      <c r="L5" s="20">
        <f t="shared" ref="L5:L39" si="3">IF(E5-(G5+I5+J5),E5-(G5+I5+J5),"OK")</f>
        <v>5140</v>
      </c>
      <c r="M5" s="28">
        <f t="shared" ref="M5:M38" si="4">IFERROR(E5/C5, "")</f>
        <v>0.45111710825967877</v>
      </c>
      <c r="N5" s="22">
        <v>9</v>
      </c>
      <c r="O5" s="23">
        <f t="shared" ref="O5:O38" si="5">H5/N5</f>
        <v>10495.777777777777</v>
      </c>
      <c r="P5" s="33"/>
    </row>
    <row r="6" spans="1:16" ht="16">
      <c r="A6" s="16" t="s">
        <v>42</v>
      </c>
      <c r="B6" s="43">
        <v>314034</v>
      </c>
      <c r="C6" s="44">
        <v>313645</v>
      </c>
      <c r="D6" s="41">
        <f t="shared" si="0"/>
        <v>-389</v>
      </c>
      <c r="E6" s="40">
        <v>155642</v>
      </c>
      <c r="F6" s="42">
        <f t="shared" si="1"/>
        <v>165625</v>
      </c>
      <c r="G6" s="42">
        <f>'Suffrages par parti et circo'!AE3</f>
        <v>164319</v>
      </c>
      <c r="H6" s="42">
        <f>'Test_S5% Suffrages par parti et'!AE3</f>
        <v>134056</v>
      </c>
      <c r="I6" s="42">
        <f>'Suffrages par parti et circo'!AF3</f>
        <v>1306</v>
      </c>
      <c r="J6" s="42">
        <f>'Suffrages par parti et circo'!AG3</f>
        <v>1725</v>
      </c>
      <c r="K6" s="3" t="str">
        <f t="shared" si="2"/>
        <v>OK</v>
      </c>
      <c r="L6" s="20">
        <f t="shared" si="3"/>
        <v>-11708</v>
      </c>
      <c r="M6" s="28">
        <f t="shared" si="4"/>
        <v>0.49623619059765023</v>
      </c>
      <c r="N6" s="22">
        <v>8</v>
      </c>
      <c r="O6" s="23">
        <f t="shared" si="5"/>
        <v>16757</v>
      </c>
      <c r="P6" s="33"/>
    </row>
    <row r="7" spans="1:16" ht="16">
      <c r="A7" s="16" t="s">
        <v>43</v>
      </c>
      <c r="B7" s="43">
        <v>308006</v>
      </c>
      <c r="C7" s="44">
        <v>307786</v>
      </c>
      <c r="D7" s="41">
        <f t="shared" si="0"/>
        <v>-220</v>
      </c>
      <c r="E7" s="40">
        <v>145675</v>
      </c>
      <c r="F7" s="42">
        <f t="shared" si="1"/>
        <v>146741</v>
      </c>
      <c r="G7" s="42">
        <f>'Suffrages par parti et circo'!AE4</f>
        <v>145675</v>
      </c>
      <c r="H7" s="42">
        <f>'Test_S5% Suffrages par parti et'!AE4</f>
        <v>109814</v>
      </c>
      <c r="I7" s="42">
        <f>'Suffrages par parti et circo'!AF4</f>
        <v>1066</v>
      </c>
      <c r="J7" s="42">
        <f>'Suffrages par parti et circo'!AG4</f>
        <v>1675</v>
      </c>
      <c r="K7" s="3" t="str">
        <f t="shared" si="2"/>
        <v>OK</v>
      </c>
      <c r="L7" s="20">
        <f t="shared" si="3"/>
        <v>-2741</v>
      </c>
      <c r="M7" s="28">
        <f t="shared" si="4"/>
        <v>0.47329963026258504</v>
      </c>
      <c r="N7" s="22">
        <v>8</v>
      </c>
      <c r="O7" s="23">
        <f t="shared" si="5"/>
        <v>13726.75</v>
      </c>
      <c r="P7" s="33"/>
    </row>
    <row r="8" spans="1:16" ht="16">
      <c r="A8" s="16" t="s">
        <v>44</v>
      </c>
      <c r="B8" s="43">
        <v>224925</v>
      </c>
      <c r="C8" s="44">
        <v>224417</v>
      </c>
      <c r="D8" s="41">
        <f t="shared" si="0"/>
        <v>-508</v>
      </c>
      <c r="E8" s="40">
        <v>90292</v>
      </c>
      <c r="F8" s="42">
        <f t="shared" si="1"/>
        <v>91203</v>
      </c>
      <c r="G8" s="42">
        <f>'Suffrages par parti et circo'!AE5</f>
        <v>90292</v>
      </c>
      <c r="H8" s="42">
        <f>'Test_S5% Suffrages par parti et'!AE5</f>
        <v>59748</v>
      </c>
      <c r="I8" s="42">
        <f>'Suffrages par parti et circo'!AF5</f>
        <v>911</v>
      </c>
      <c r="J8" s="42">
        <f>'Suffrages par parti et circo'!AG5</f>
        <v>1762</v>
      </c>
      <c r="K8" s="3" t="str">
        <f t="shared" si="2"/>
        <v>OK</v>
      </c>
      <c r="L8" s="20">
        <f t="shared" si="3"/>
        <v>-2673</v>
      </c>
      <c r="M8" s="28">
        <f t="shared" si="4"/>
        <v>0.40234028616370415</v>
      </c>
      <c r="N8" s="22">
        <v>7</v>
      </c>
      <c r="O8" s="23">
        <f t="shared" si="5"/>
        <v>8535.4285714285706</v>
      </c>
      <c r="P8" s="33"/>
    </row>
    <row r="9" spans="1:16" ht="16">
      <c r="A9" s="16" t="s">
        <v>45</v>
      </c>
      <c r="B9" s="43">
        <v>361187</v>
      </c>
      <c r="C9" s="44">
        <v>360434</v>
      </c>
      <c r="D9" s="41">
        <f t="shared" si="0"/>
        <v>-753</v>
      </c>
      <c r="E9" s="40">
        <v>181732</v>
      </c>
      <c r="F9" s="42">
        <f t="shared" si="1"/>
        <v>183075</v>
      </c>
      <c r="G9" s="42">
        <f>'Suffrages par parti et circo'!AE6</f>
        <v>181732</v>
      </c>
      <c r="H9" s="42">
        <f>'Test_S5% Suffrages par parti et'!AE6</f>
        <v>131980</v>
      </c>
      <c r="I9" s="42">
        <f>'Suffrages par parti et circo'!AF6</f>
        <v>1343</v>
      </c>
      <c r="J9" s="42">
        <f>'Suffrages par parti et circo'!AG6</f>
        <v>2257</v>
      </c>
      <c r="K9" s="3" t="str">
        <f t="shared" si="2"/>
        <v>OK</v>
      </c>
      <c r="L9" s="20">
        <f t="shared" si="3"/>
        <v>-3600</v>
      </c>
      <c r="M9" s="28">
        <f t="shared" si="4"/>
        <v>0.50420326606258015</v>
      </c>
      <c r="N9" s="22">
        <v>10</v>
      </c>
      <c r="O9" s="23">
        <f t="shared" si="5"/>
        <v>13198</v>
      </c>
      <c r="P9" s="33"/>
    </row>
    <row r="10" spans="1:16" ht="16">
      <c r="A10" s="16" t="s">
        <v>46</v>
      </c>
      <c r="B10" s="43">
        <v>118223</v>
      </c>
      <c r="C10" s="44">
        <v>118219</v>
      </c>
      <c r="D10" s="41">
        <f t="shared" si="0"/>
        <v>-4</v>
      </c>
      <c r="E10" s="40">
        <v>49208</v>
      </c>
      <c r="F10" s="42">
        <f t="shared" si="1"/>
        <v>49052</v>
      </c>
      <c r="G10" s="42">
        <f>'Suffrages par parti et circo'!AE7</f>
        <v>48426</v>
      </c>
      <c r="H10" s="42">
        <f>'Test_S5% Suffrages par parti et'!AE7</f>
        <v>20349</v>
      </c>
      <c r="I10" s="42">
        <v>626</v>
      </c>
      <c r="J10" s="42">
        <v>156</v>
      </c>
      <c r="K10" s="3" t="str">
        <f t="shared" si="2"/>
        <v>OK</v>
      </c>
      <c r="L10" s="20" t="str">
        <f t="shared" si="3"/>
        <v>OK</v>
      </c>
      <c r="M10" s="28">
        <f t="shared" si="4"/>
        <v>0.41624442771466513</v>
      </c>
      <c r="N10" s="22">
        <v>5</v>
      </c>
      <c r="O10" s="23">
        <f t="shared" si="5"/>
        <v>4069.8</v>
      </c>
      <c r="P10" s="33"/>
    </row>
    <row r="11" spans="1:16" ht="16">
      <c r="A11" s="16" t="s">
        <v>47</v>
      </c>
      <c r="B11" s="43">
        <v>273385</v>
      </c>
      <c r="C11" s="44">
        <v>272989</v>
      </c>
      <c r="D11" s="41">
        <f t="shared" si="0"/>
        <v>-396</v>
      </c>
      <c r="E11" s="40">
        <v>80528</v>
      </c>
      <c r="F11" s="42">
        <f t="shared" si="1"/>
        <v>78064</v>
      </c>
      <c r="G11" s="42">
        <f>'Suffrages par parti et circo'!AE8</f>
        <v>77013</v>
      </c>
      <c r="H11" s="42">
        <f>'Test_S5% Suffrages par parti et'!AE8</f>
        <v>48025</v>
      </c>
      <c r="I11" s="42">
        <f>'Suffrages par parti et circo'!AF8</f>
        <v>1051</v>
      </c>
      <c r="J11" s="42">
        <f>'Suffrages par parti et circo'!AG8</f>
        <v>2847</v>
      </c>
      <c r="K11" s="3" t="str">
        <f t="shared" si="2"/>
        <v>OK</v>
      </c>
      <c r="L11" s="20">
        <f t="shared" si="3"/>
        <v>-383</v>
      </c>
      <c r="M11" s="28">
        <f t="shared" si="4"/>
        <v>0.29498624486700931</v>
      </c>
      <c r="N11" s="22">
        <v>8</v>
      </c>
      <c r="O11" s="23">
        <f t="shared" si="5"/>
        <v>6003.125</v>
      </c>
      <c r="P11" s="33"/>
    </row>
    <row r="12" spans="1:16" ht="16">
      <c r="A12" s="16" t="s">
        <v>48</v>
      </c>
      <c r="B12" s="43">
        <v>156283</v>
      </c>
      <c r="C12" s="44">
        <v>156250</v>
      </c>
      <c r="D12" s="41">
        <f t="shared" si="0"/>
        <v>-33</v>
      </c>
      <c r="E12" s="40">
        <v>58683</v>
      </c>
      <c r="F12" s="42">
        <f t="shared" si="1"/>
        <v>55765</v>
      </c>
      <c r="G12" s="42">
        <f>'Suffrages par parti et circo'!AE9</f>
        <v>55035</v>
      </c>
      <c r="H12" s="42">
        <f>'Test_S5% Suffrages par parti et'!AE9</f>
        <v>26232</v>
      </c>
      <c r="I12" s="42">
        <f>'Suffrages par parti et circo'!AF9</f>
        <v>730</v>
      </c>
      <c r="J12" s="42">
        <f>'Suffrages par parti et circo'!AG9</f>
        <v>1958</v>
      </c>
      <c r="K12" s="3" t="str">
        <f t="shared" si="2"/>
        <v>OK</v>
      </c>
      <c r="L12" s="20">
        <f t="shared" si="3"/>
        <v>960</v>
      </c>
      <c r="M12" s="28">
        <f t="shared" si="4"/>
        <v>0.37557119999999999</v>
      </c>
      <c r="N12" s="22">
        <v>6</v>
      </c>
      <c r="O12" s="23">
        <f t="shared" si="5"/>
        <v>4372</v>
      </c>
      <c r="P12" s="33"/>
    </row>
    <row r="13" spans="1:16" ht="16">
      <c r="A13" s="29" t="s">
        <v>49</v>
      </c>
      <c r="B13" s="43">
        <v>137290</v>
      </c>
      <c r="C13" s="44">
        <v>136955</v>
      </c>
      <c r="D13" s="41">
        <f t="shared" si="0"/>
        <v>-335</v>
      </c>
      <c r="E13" s="40">
        <v>53114</v>
      </c>
      <c r="F13" s="42">
        <f t="shared" si="1"/>
        <v>51751</v>
      </c>
      <c r="G13" s="42">
        <f>'Suffrages par parti et circo'!AE10</f>
        <v>51085</v>
      </c>
      <c r="H13" s="42">
        <f>'Test_S5% Suffrages par parti et'!AE10</f>
        <v>23910</v>
      </c>
      <c r="I13" s="42">
        <f>'Suffrages par parti et circo'!AF10</f>
        <v>666</v>
      </c>
      <c r="J13" s="42">
        <f>'Suffrages par parti et circo'!AG10</f>
        <v>1741</v>
      </c>
      <c r="K13" s="3" t="str">
        <f t="shared" si="2"/>
        <v>OK</v>
      </c>
      <c r="L13" s="20">
        <f t="shared" si="3"/>
        <v>-378</v>
      </c>
      <c r="M13" s="28">
        <f t="shared" si="4"/>
        <v>0.38782081705669746</v>
      </c>
      <c r="N13" s="22">
        <v>6</v>
      </c>
      <c r="O13" s="23">
        <f t="shared" si="5"/>
        <v>3985</v>
      </c>
      <c r="P13" s="33"/>
    </row>
    <row r="14" spans="1:16" ht="16">
      <c r="A14" s="16" t="s">
        <v>50</v>
      </c>
      <c r="B14" s="43">
        <v>324383</v>
      </c>
      <c r="C14" s="44">
        <v>323471</v>
      </c>
      <c r="D14" s="41">
        <f t="shared" si="0"/>
        <v>-912</v>
      </c>
      <c r="E14" s="40">
        <v>131276</v>
      </c>
      <c r="F14" s="42">
        <f t="shared" si="1"/>
        <v>134364</v>
      </c>
      <c r="G14" s="42">
        <f>'Suffrages par parti et circo'!AE11</f>
        <v>132813</v>
      </c>
      <c r="H14" s="42">
        <f>'Test_S5% Suffrages par parti et'!AE11</f>
        <v>91334</v>
      </c>
      <c r="I14" s="42">
        <f>'Suffrages par parti et circo'!AF11</f>
        <v>1551</v>
      </c>
      <c r="J14" s="42">
        <f>'Suffrages par parti et circo'!AG11</f>
        <v>2550</v>
      </c>
      <c r="K14" s="3" t="str">
        <f t="shared" si="2"/>
        <v>OK</v>
      </c>
      <c r="L14" s="20">
        <f t="shared" si="3"/>
        <v>-5638</v>
      </c>
      <c r="M14" s="28">
        <f t="shared" si="4"/>
        <v>0.40583545356461631</v>
      </c>
      <c r="N14" s="22">
        <v>9</v>
      </c>
      <c r="O14" s="23">
        <f t="shared" si="5"/>
        <v>10148.222222222223</v>
      </c>
      <c r="P14" s="33"/>
    </row>
    <row r="15" spans="1:16" ht="16">
      <c r="A15" s="16" t="s">
        <v>51</v>
      </c>
      <c r="B15" s="43">
        <v>209890</v>
      </c>
      <c r="C15" s="44">
        <v>209660</v>
      </c>
      <c r="D15" s="41">
        <f t="shared" si="0"/>
        <v>-230</v>
      </c>
      <c r="E15" s="40">
        <v>81307</v>
      </c>
      <c r="F15" s="42">
        <f t="shared" si="1"/>
        <v>63797</v>
      </c>
      <c r="G15" s="42">
        <f>'Suffrages par parti et circo'!AE12</f>
        <v>62860</v>
      </c>
      <c r="H15" s="42">
        <f>'Test_S5% Suffrages par parti et'!AE12</f>
        <v>40465</v>
      </c>
      <c r="I15" s="42">
        <f>'Suffrages par parti et circo'!AF12</f>
        <v>937</v>
      </c>
      <c r="J15" s="42">
        <f>'Suffrages par parti et circo'!AG12</f>
        <v>1962</v>
      </c>
      <c r="K15" s="3" t="str">
        <f t="shared" si="2"/>
        <v>OK</v>
      </c>
      <c r="L15" s="20">
        <f t="shared" si="3"/>
        <v>15548</v>
      </c>
      <c r="M15" s="28">
        <f t="shared" si="4"/>
        <v>0.38780406372221693</v>
      </c>
      <c r="N15" s="22">
        <v>6</v>
      </c>
      <c r="O15" s="23">
        <f t="shared" si="5"/>
        <v>6744.166666666667</v>
      </c>
      <c r="P15" s="33"/>
    </row>
    <row r="16" spans="1:16" ht="16">
      <c r="A16" s="16" t="s">
        <v>52</v>
      </c>
      <c r="B16" s="43">
        <v>264248</v>
      </c>
      <c r="C16" s="44">
        <v>263896</v>
      </c>
      <c r="D16" s="41">
        <f t="shared" si="0"/>
        <v>-352</v>
      </c>
      <c r="E16" s="40">
        <v>121931</v>
      </c>
      <c r="F16" s="42">
        <f t="shared" si="1"/>
        <v>123018</v>
      </c>
      <c r="G16" s="42">
        <f>'Suffrages par parti et circo'!AE13</f>
        <v>121931</v>
      </c>
      <c r="H16" s="42">
        <f>'Test_S5% Suffrages par parti et'!AE13</f>
        <v>55739</v>
      </c>
      <c r="I16" s="42">
        <f>'Suffrages par parti et circo'!AF13</f>
        <v>1087</v>
      </c>
      <c r="J16" s="42">
        <f>'Suffrages par parti et circo'!AG13</f>
        <v>2197</v>
      </c>
      <c r="K16" s="3" t="str">
        <f t="shared" si="2"/>
        <v>OK</v>
      </c>
      <c r="L16" s="20">
        <f t="shared" si="3"/>
        <v>-3284</v>
      </c>
      <c r="M16" s="28">
        <f t="shared" si="4"/>
        <v>0.46204186497711219</v>
      </c>
      <c r="N16" s="22">
        <v>7</v>
      </c>
      <c r="O16" s="23">
        <f t="shared" si="5"/>
        <v>7962.7142857142853</v>
      </c>
      <c r="P16" s="33"/>
    </row>
    <row r="17" spans="1:16" ht="16">
      <c r="A17" s="16" t="s">
        <v>53</v>
      </c>
      <c r="B17" s="43">
        <v>211165</v>
      </c>
      <c r="C17" s="44">
        <v>210846</v>
      </c>
      <c r="D17" s="41">
        <f t="shared" si="0"/>
        <v>-319</v>
      </c>
      <c r="E17" s="40">
        <v>86059</v>
      </c>
      <c r="F17" s="42">
        <f t="shared" si="1"/>
        <v>92117</v>
      </c>
      <c r="G17" s="42">
        <f>'Suffrages par parti et circo'!AE14</f>
        <v>91187</v>
      </c>
      <c r="H17" s="42">
        <f>'Test_S5% Suffrages par parti et'!AE14</f>
        <v>54750</v>
      </c>
      <c r="I17" s="42">
        <f>'Suffrages par parti et circo'!AF14</f>
        <v>930</v>
      </c>
      <c r="J17" s="42">
        <f>'Suffrages par parti et circo'!AG14</f>
        <v>1715</v>
      </c>
      <c r="K17" s="3" t="str">
        <f t="shared" si="2"/>
        <v>OK</v>
      </c>
      <c r="L17" s="20">
        <f t="shared" si="3"/>
        <v>-7773</v>
      </c>
      <c r="M17" s="28">
        <f t="shared" si="4"/>
        <v>0.40816045834400461</v>
      </c>
      <c r="N17" s="22">
        <v>6</v>
      </c>
      <c r="O17" s="23">
        <f t="shared" si="5"/>
        <v>9125</v>
      </c>
      <c r="P17" s="33"/>
    </row>
    <row r="18" spans="1:16" ht="16">
      <c r="A18" s="16" t="s">
        <v>54</v>
      </c>
      <c r="B18" s="43">
        <v>331016</v>
      </c>
      <c r="C18" s="44">
        <v>330301</v>
      </c>
      <c r="D18" s="41">
        <f t="shared" si="0"/>
        <v>-715</v>
      </c>
      <c r="E18" s="40">
        <v>96835</v>
      </c>
      <c r="F18" s="42">
        <f t="shared" si="1"/>
        <v>113252</v>
      </c>
      <c r="G18" s="42">
        <f>'Suffrages par parti et circo'!AE15</f>
        <v>112165</v>
      </c>
      <c r="H18" s="42">
        <f>'Test_S5% Suffrages par parti et'!AE15</f>
        <v>54707</v>
      </c>
      <c r="I18" s="42">
        <f>'Suffrages par parti et circo'!AF15</f>
        <v>1087</v>
      </c>
      <c r="J18" s="42">
        <f>'Suffrages par parti et circo'!AG15</f>
        <v>2897</v>
      </c>
      <c r="K18" s="3" t="str">
        <f t="shared" si="2"/>
        <v>OK</v>
      </c>
      <c r="L18" s="20">
        <f t="shared" si="3"/>
        <v>-19314</v>
      </c>
      <c r="M18" s="28">
        <f t="shared" si="4"/>
        <v>0.29317198555257173</v>
      </c>
      <c r="N18" s="22">
        <v>9</v>
      </c>
      <c r="O18" s="23">
        <f t="shared" si="5"/>
        <v>6078.5555555555557</v>
      </c>
      <c r="P18" s="33"/>
    </row>
    <row r="19" spans="1:16" ht="16">
      <c r="A19" s="16" t="s">
        <v>55</v>
      </c>
      <c r="B19" s="43">
        <v>289544</v>
      </c>
      <c r="C19" s="44">
        <v>289376</v>
      </c>
      <c r="D19" s="41">
        <f t="shared" si="0"/>
        <v>-168</v>
      </c>
      <c r="E19" s="40">
        <v>111096</v>
      </c>
      <c r="F19" s="42">
        <f t="shared" si="1"/>
        <v>108626</v>
      </c>
      <c r="G19" s="42">
        <f>'Suffrages par parti et circo'!AE16</f>
        <v>107476</v>
      </c>
      <c r="H19" s="42">
        <f>'Test_S5% Suffrages par parti et'!AE16</f>
        <v>54043</v>
      </c>
      <c r="I19" s="42">
        <v>1150</v>
      </c>
      <c r="J19" s="42">
        <v>2470</v>
      </c>
      <c r="K19" s="3" t="str">
        <f t="shared" si="2"/>
        <v>OK</v>
      </c>
      <c r="L19" s="20" t="str">
        <f t="shared" si="3"/>
        <v>OK</v>
      </c>
      <c r="M19" s="28">
        <f t="shared" si="4"/>
        <v>0.38391573592834238</v>
      </c>
      <c r="N19" s="22">
        <v>8</v>
      </c>
      <c r="O19" s="23">
        <f t="shared" si="5"/>
        <v>6755.375</v>
      </c>
      <c r="P19" s="33"/>
    </row>
    <row r="20" spans="1:16" ht="16">
      <c r="A20" s="16" t="s">
        <v>56</v>
      </c>
      <c r="B20" s="43">
        <v>300240</v>
      </c>
      <c r="C20" s="44">
        <v>300270</v>
      </c>
      <c r="D20" s="41">
        <f t="shared" si="0"/>
        <v>30</v>
      </c>
      <c r="E20" s="40">
        <v>97831</v>
      </c>
      <c r="F20" s="42">
        <f t="shared" si="1"/>
        <v>99233</v>
      </c>
      <c r="G20" s="42">
        <f>'Suffrages par parti et circo'!AE17</f>
        <v>98319</v>
      </c>
      <c r="H20" s="42">
        <f>'Test_S5% Suffrages par parti et'!AE17</f>
        <v>31068</v>
      </c>
      <c r="I20" s="42">
        <f>'Suffrages par parti et circo'!AF17</f>
        <v>914</v>
      </c>
      <c r="J20" s="42">
        <f>'Suffrages par parti et circo'!AG17</f>
        <v>1471</v>
      </c>
      <c r="K20" s="3" t="str">
        <f t="shared" si="2"/>
        <v>OK</v>
      </c>
      <c r="L20" s="20">
        <f t="shared" si="3"/>
        <v>-2873</v>
      </c>
      <c r="M20" s="28">
        <f t="shared" si="4"/>
        <v>0.32581010423951778</v>
      </c>
      <c r="N20" s="22">
        <v>8</v>
      </c>
      <c r="O20" s="23">
        <f t="shared" si="5"/>
        <v>3883.5</v>
      </c>
      <c r="P20" s="33"/>
    </row>
    <row r="21" spans="1:16" ht="16">
      <c r="A21" s="16" t="s">
        <v>57</v>
      </c>
      <c r="B21" s="43">
        <v>222154</v>
      </c>
      <c r="C21" s="44">
        <v>222060</v>
      </c>
      <c r="D21" s="41">
        <f t="shared" si="0"/>
        <v>-94</v>
      </c>
      <c r="E21" s="40">
        <v>74014</v>
      </c>
      <c r="F21" s="42">
        <f t="shared" si="1"/>
        <v>100611</v>
      </c>
      <c r="G21" s="42">
        <f>'Suffrages par parti et circo'!AE18</f>
        <v>99668</v>
      </c>
      <c r="H21" s="42">
        <f>'Test_S5% Suffrages par parti et'!AE18</f>
        <v>55715</v>
      </c>
      <c r="I21" s="42">
        <f>'Suffrages par parti et circo'!AF18</f>
        <v>943</v>
      </c>
      <c r="J21" s="42">
        <f>'Suffrages par parti et circo'!AG18</f>
        <v>1546</v>
      </c>
      <c r="K21" s="3" t="str">
        <f t="shared" si="2"/>
        <v>OK</v>
      </c>
      <c r="L21" s="20">
        <f t="shared" si="3"/>
        <v>-28143</v>
      </c>
      <c r="M21" s="28">
        <f t="shared" si="4"/>
        <v>0.33330631360893453</v>
      </c>
      <c r="N21" s="22">
        <v>7</v>
      </c>
      <c r="O21" s="23">
        <f t="shared" si="5"/>
        <v>7959.2857142857147</v>
      </c>
      <c r="P21" s="33"/>
    </row>
    <row r="22" spans="1:16" ht="16">
      <c r="A22" s="16" t="s">
        <v>58</v>
      </c>
      <c r="B22" s="43">
        <v>75579</v>
      </c>
      <c r="C22" s="44">
        <v>75610</v>
      </c>
      <c r="D22" s="41">
        <f t="shared" si="0"/>
        <v>31</v>
      </c>
      <c r="E22" s="40">
        <v>35067</v>
      </c>
      <c r="F22" s="42">
        <f t="shared" si="1"/>
        <v>27888</v>
      </c>
      <c r="G22" s="42">
        <f>'Suffrages par parti et circo'!AE19</f>
        <v>27477</v>
      </c>
      <c r="H22" s="42">
        <f>'Test_S5% Suffrages par parti et'!AE19</f>
        <v>19440</v>
      </c>
      <c r="I22" s="42">
        <f>'Suffrages par parti et circo'!AF19</f>
        <v>411</v>
      </c>
      <c r="J22" s="42">
        <f>'Suffrages par parti et circo'!AG19</f>
        <v>633</v>
      </c>
      <c r="K22" s="3" t="str">
        <f t="shared" si="2"/>
        <v>OK</v>
      </c>
      <c r="L22" s="20">
        <f t="shared" si="3"/>
        <v>6546</v>
      </c>
      <c r="M22" s="28">
        <f t="shared" si="4"/>
        <v>0.46378785874884276</v>
      </c>
      <c r="N22" s="22">
        <v>4</v>
      </c>
      <c r="O22" s="23">
        <f t="shared" si="5"/>
        <v>4860</v>
      </c>
      <c r="P22" s="33"/>
    </row>
    <row r="23" spans="1:16" ht="16">
      <c r="A23" s="16" t="s">
        <v>59</v>
      </c>
      <c r="B23" s="43">
        <v>104271</v>
      </c>
      <c r="C23" s="44">
        <v>104182</v>
      </c>
      <c r="D23" s="41">
        <f t="shared" si="0"/>
        <v>-89</v>
      </c>
      <c r="E23" s="40">
        <v>51338</v>
      </c>
      <c r="F23" s="42">
        <f t="shared" si="1"/>
        <v>50553</v>
      </c>
      <c r="G23" s="42">
        <f>'Suffrages par parti et circo'!AE20</f>
        <v>50121</v>
      </c>
      <c r="H23" s="42">
        <f>'Test_S5% Suffrages par parti et'!AE20</f>
        <v>38439</v>
      </c>
      <c r="I23" s="42">
        <v>432</v>
      </c>
      <c r="J23" s="42">
        <v>785</v>
      </c>
      <c r="K23" s="3" t="str">
        <f t="shared" si="2"/>
        <v>OK</v>
      </c>
      <c r="L23" s="20" t="str">
        <f t="shared" si="3"/>
        <v>OK</v>
      </c>
      <c r="M23" s="28">
        <f t="shared" si="4"/>
        <v>0.49277226392275059</v>
      </c>
      <c r="N23" s="22">
        <v>5</v>
      </c>
      <c r="O23" s="23">
        <f t="shared" si="5"/>
        <v>7687.8</v>
      </c>
      <c r="P23" s="33"/>
    </row>
    <row r="24" spans="1:16" ht="16">
      <c r="A24" s="16" t="s">
        <v>60</v>
      </c>
      <c r="B24" s="43">
        <v>369842</v>
      </c>
      <c r="C24" s="44">
        <v>369688</v>
      </c>
      <c r="D24" s="41">
        <f t="shared" si="0"/>
        <v>-154</v>
      </c>
      <c r="E24" s="40">
        <v>175104</v>
      </c>
      <c r="F24" s="42">
        <f t="shared" si="1"/>
        <v>173774</v>
      </c>
      <c r="G24" s="42">
        <f>'Suffrages par parti et circo'!AE21</f>
        <v>172296</v>
      </c>
      <c r="H24" s="42">
        <f>'Test_S5% Suffrages par parti et'!AE21</f>
        <v>120360</v>
      </c>
      <c r="I24" s="42">
        <f>'Suffrages par parti et circo'!AF21</f>
        <v>1478</v>
      </c>
      <c r="J24" s="42">
        <f>'Suffrages par parti et circo'!AG21</f>
        <v>2829</v>
      </c>
      <c r="K24" s="3" t="str">
        <f t="shared" si="2"/>
        <v>OK</v>
      </c>
      <c r="L24" s="20">
        <f t="shared" si="3"/>
        <v>-1499</v>
      </c>
      <c r="M24" s="28">
        <f t="shared" si="4"/>
        <v>0.47365345913310686</v>
      </c>
      <c r="N24" s="22">
        <v>10</v>
      </c>
      <c r="O24" s="23">
        <f t="shared" si="5"/>
        <v>12036</v>
      </c>
      <c r="P24" s="33"/>
    </row>
    <row r="25" spans="1:16" ht="16">
      <c r="A25" s="16" t="s">
        <v>61</v>
      </c>
      <c r="B25" s="43">
        <v>247464</v>
      </c>
      <c r="C25" s="44">
        <v>247294</v>
      </c>
      <c r="D25" s="41">
        <f t="shared" si="0"/>
        <v>-170</v>
      </c>
      <c r="E25" s="40">
        <v>106421</v>
      </c>
      <c r="F25" s="42">
        <f t="shared" si="1"/>
        <v>100476</v>
      </c>
      <c r="G25" s="42">
        <f>'Suffrages par parti et circo'!AE22</f>
        <v>99415</v>
      </c>
      <c r="H25" s="42">
        <f>'Test_S5% Suffrages par parti et'!AE22</f>
        <v>56791</v>
      </c>
      <c r="I25" s="42">
        <f>'Suffrages par parti et circo'!AF22</f>
        <v>1061</v>
      </c>
      <c r="J25" s="42">
        <f>'Suffrages par parti et circo'!AG22</f>
        <v>1814</v>
      </c>
      <c r="K25" s="3" t="str">
        <f t="shared" si="2"/>
        <v>OK</v>
      </c>
      <c r="L25" s="20">
        <f t="shared" si="3"/>
        <v>4131</v>
      </c>
      <c r="M25" s="28">
        <f t="shared" si="4"/>
        <v>0.43034202204663274</v>
      </c>
      <c r="N25" s="22">
        <v>8</v>
      </c>
      <c r="O25" s="23">
        <f t="shared" si="5"/>
        <v>7098.875</v>
      </c>
      <c r="P25" s="33"/>
    </row>
    <row r="26" spans="1:16" ht="16">
      <c r="A26" s="16" t="s">
        <v>62</v>
      </c>
      <c r="B26" s="43">
        <v>324703</v>
      </c>
      <c r="C26" s="44">
        <v>324410</v>
      </c>
      <c r="D26" s="41">
        <f t="shared" si="0"/>
        <v>-293</v>
      </c>
      <c r="E26" s="40">
        <v>153481</v>
      </c>
      <c r="F26" s="42">
        <f t="shared" si="1"/>
        <v>150156</v>
      </c>
      <c r="G26" s="42">
        <f>'Suffrages par parti et circo'!AE23</f>
        <v>149045</v>
      </c>
      <c r="H26" s="42">
        <f>'Test_S5% Suffrages par parti et'!AE23</f>
        <v>112429</v>
      </c>
      <c r="I26" s="42">
        <f>'Suffrages par parti et circo'!AF23</f>
        <v>1111</v>
      </c>
      <c r="J26" s="42">
        <f>'Suffrages par parti et circo'!AG23</f>
        <v>2395</v>
      </c>
      <c r="K26" s="3" t="str">
        <f t="shared" si="2"/>
        <v>OK</v>
      </c>
      <c r="L26" s="20">
        <f t="shared" si="3"/>
        <v>930</v>
      </c>
      <c r="M26" s="28">
        <f t="shared" si="4"/>
        <v>0.47310810394254182</v>
      </c>
      <c r="N26" s="22">
        <v>9</v>
      </c>
      <c r="O26" s="23">
        <f t="shared" si="5"/>
        <v>12492.111111111111</v>
      </c>
      <c r="P26" s="45" t="s">
        <v>85</v>
      </c>
    </row>
    <row r="27" spans="1:16" ht="16">
      <c r="A27" s="16" t="s">
        <v>63</v>
      </c>
      <c r="B27" s="43">
        <v>282856</v>
      </c>
      <c r="C27" s="44">
        <v>282756</v>
      </c>
      <c r="D27" s="41">
        <f t="shared" si="0"/>
        <v>-100</v>
      </c>
      <c r="E27" s="40">
        <v>123416</v>
      </c>
      <c r="F27" s="42">
        <f t="shared" si="1"/>
        <v>126714</v>
      </c>
      <c r="G27" s="42">
        <f>'Suffrages par parti et circo'!AE24</f>
        <v>125878</v>
      </c>
      <c r="H27" s="42">
        <f>'Test_S5% Suffrages par parti et'!AE24</f>
        <v>84389</v>
      </c>
      <c r="I27" s="42">
        <f>'Suffrages par parti et circo'!AF24</f>
        <v>836</v>
      </c>
      <c r="J27" s="42">
        <f>'Suffrages par parti et circo'!AG24</f>
        <v>1628</v>
      </c>
      <c r="K27" s="3" t="str">
        <f t="shared" si="2"/>
        <v>OK</v>
      </c>
      <c r="L27" s="20">
        <f t="shared" si="3"/>
        <v>-4926</v>
      </c>
      <c r="M27" s="28">
        <f t="shared" si="4"/>
        <v>0.436475264892699</v>
      </c>
      <c r="N27" s="22">
        <v>7</v>
      </c>
      <c r="O27" s="23">
        <f t="shared" si="5"/>
        <v>12055.571428571429</v>
      </c>
      <c r="P27" s="33"/>
    </row>
    <row r="28" spans="1:16" ht="16">
      <c r="A28" s="16" t="s">
        <v>64</v>
      </c>
      <c r="B28" s="43">
        <v>328777</v>
      </c>
      <c r="C28" s="44">
        <v>328491</v>
      </c>
      <c r="D28" s="41">
        <f t="shared" si="0"/>
        <v>-286</v>
      </c>
      <c r="E28" s="40">
        <v>161690</v>
      </c>
      <c r="F28" s="42">
        <f t="shared" si="1"/>
        <v>161422</v>
      </c>
      <c r="G28" s="42">
        <f>'Suffrages par parti et circo'!AE25</f>
        <v>160432</v>
      </c>
      <c r="H28" s="42">
        <f>'Test_S5% Suffrages par parti et'!AE25</f>
        <v>114472</v>
      </c>
      <c r="I28" s="42">
        <f>'Suffrages par parti et circo'!AF25</f>
        <v>990</v>
      </c>
      <c r="J28" s="42">
        <f>'Suffrages par parti et circo'!AG25</f>
        <v>1498</v>
      </c>
      <c r="K28" s="3" t="str">
        <f t="shared" si="2"/>
        <v>OK</v>
      </c>
      <c r="L28" s="20">
        <f t="shared" si="3"/>
        <v>-1230</v>
      </c>
      <c r="M28" s="28">
        <f t="shared" si="4"/>
        <v>0.49222048701486493</v>
      </c>
      <c r="N28" s="22">
        <v>9</v>
      </c>
      <c r="O28" s="23">
        <f t="shared" si="5"/>
        <v>12719.111111111111</v>
      </c>
      <c r="P28" s="33"/>
    </row>
    <row r="29" spans="1:16" ht="16">
      <c r="A29" s="16" t="s">
        <v>65</v>
      </c>
      <c r="B29" s="43">
        <v>290480</v>
      </c>
      <c r="C29" s="44">
        <v>290167</v>
      </c>
      <c r="D29" s="41">
        <f t="shared" si="0"/>
        <v>-313</v>
      </c>
      <c r="E29" s="40">
        <v>115348</v>
      </c>
      <c r="F29" s="42">
        <f t="shared" si="1"/>
        <v>114770</v>
      </c>
      <c r="G29" s="42">
        <f>'Suffrages par parti et circo'!AE26</f>
        <v>113895</v>
      </c>
      <c r="H29" s="42">
        <f>'Test_S5% Suffrages par parti et'!AE26</f>
        <v>86754</v>
      </c>
      <c r="I29" s="42">
        <f>'Suffrages par parti et circo'!AF26</f>
        <v>875</v>
      </c>
      <c r="J29" s="42">
        <f>'Suffrages par parti et circo'!AG26</f>
        <v>1493</v>
      </c>
      <c r="K29" s="3" t="str">
        <f t="shared" si="2"/>
        <v>OK</v>
      </c>
      <c r="L29" s="20">
        <f t="shared" si="3"/>
        <v>-915</v>
      </c>
      <c r="M29" s="28">
        <f t="shared" si="4"/>
        <v>0.39752280583250338</v>
      </c>
      <c r="N29" s="22">
        <v>9</v>
      </c>
      <c r="O29" s="23">
        <f t="shared" si="5"/>
        <v>9639.3333333333339</v>
      </c>
      <c r="P29" s="33"/>
    </row>
    <row r="30" spans="1:16" ht="16">
      <c r="A30" s="16" t="s">
        <v>66</v>
      </c>
      <c r="B30" s="43">
        <v>230674</v>
      </c>
      <c r="C30" s="44">
        <v>230511</v>
      </c>
      <c r="D30" s="41">
        <f t="shared" si="0"/>
        <v>-163</v>
      </c>
      <c r="E30" s="40">
        <v>85356</v>
      </c>
      <c r="F30" s="42">
        <f t="shared" si="1"/>
        <v>92386</v>
      </c>
      <c r="G30" s="42">
        <f>'Suffrages par parti et circo'!AE27</f>
        <v>91535</v>
      </c>
      <c r="H30" s="42">
        <f>'Test_S5% Suffrages par parti et'!AE27</f>
        <v>65440</v>
      </c>
      <c r="I30" s="42">
        <f>'Suffrages par parti et circo'!AF27</f>
        <v>851</v>
      </c>
      <c r="J30" s="42">
        <f>'Suffrages par parti et circo'!AG27</f>
        <v>1498</v>
      </c>
      <c r="K30" s="3" t="str">
        <f t="shared" si="2"/>
        <v>OK</v>
      </c>
      <c r="L30" s="20">
        <f t="shared" si="3"/>
        <v>-8528</v>
      </c>
      <c r="M30" s="28">
        <f t="shared" si="4"/>
        <v>0.37029035490714107</v>
      </c>
      <c r="N30" s="22">
        <v>7</v>
      </c>
      <c r="O30" s="23">
        <f t="shared" si="5"/>
        <v>9348.5714285714294</v>
      </c>
      <c r="P30" s="33"/>
    </row>
    <row r="31" spans="1:16" ht="16">
      <c r="A31" s="16" t="s">
        <v>67</v>
      </c>
      <c r="B31" s="43">
        <v>88264</v>
      </c>
      <c r="C31" s="44">
        <v>87624</v>
      </c>
      <c r="D31" s="41">
        <f t="shared" si="0"/>
        <v>-640</v>
      </c>
      <c r="E31" s="40">
        <v>32374</v>
      </c>
      <c r="F31" s="42">
        <f t="shared" si="1"/>
        <v>31988</v>
      </c>
      <c r="G31" s="42">
        <f>'Suffrages par parti et circo'!AE28</f>
        <v>31700</v>
      </c>
      <c r="H31" s="42">
        <f>'Test_S5% Suffrages par parti et'!AE28</f>
        <v>23112</v>
      </c>
      <c r="I31" s="42">
        <f>'Suffrages par parti et circo'!AF28</f>
        <v>288</v>
      </c>
      <c r="J31" s="42">
        <f>'Suffrages par parti et circo'!AG28</f>
        <v>493</v>
      </c>
      <c r="K31" s="3" t="str">
        <f t="shared" si="2"/>
        <v>OK</v>
      </c>
      <c r="L31" s="20">
        <f t="shared" si="3"/>
        <v>-107</v>
      </c>
      <c r="M31" s="28">
        <f t="shared" si="4"/>
        <v>0.36946498676161782</v>
      </c>
      <c r="N31" s="22">
        <v>4</v>
      </c>
      <c r="O31" s="23">
        <f t="shared" si="5"/>
        <v>5778</v>
      </c>
      <c r="P31" s="33"/>
    </row>
    <row r="32" spans="1:16" ht="16">
      <c r="A32" s="16" t="s">
        <v>68</v>
      </c>
      <c r="B32" s="43">
        <v>88836</v>
      </c>
      <c r="C32" s="44">
        <v>88657</v>
      </c>
      <c r="D32" s="41">
        <f t="shared" si="0"/>
        <v>-179</v>
      </c>
      <c r="E32" s="40">
        <v>21737</v>
      </c>
      <c r="F32" s="42">
        <f t="shared" si="1"/>
        <v>22829</v>
      </c>
      <c r="G32" s="42">
        <f>'Suffrages par parti et circo'!AE29</f>
        <v>22704</v>
      </c>
      <c r="H32" s="42">
        <f>'Test_S5% Suffrages par parti et'!AE29</f>
        <v>17342</v>
      </c>
      <c r="I32" s="42">
        <f>'Suffrages par parti et circo'!AF29</f>
        <v>125</v>
      </c>
      <c r="J32" s="42">
        <f>'Suffrages par parti et circo'!AG29</f>
        <v>53</v>
      </c>
      <c r="K32" s="3" t="str">
        <f t="shared" si="2"/>
        <v>OK</v>
      </c>
      <c r="L32" s="20">
        <f t="shared" si="3"/>
        <v>-1145</v>
      </c>
      <c r="M32" s="28">
        <f t="shared" si="4"/>
        <v>0.24518086558308988</v>
      </c>
      <c r="N32" s="22">
        <v>5</v>
      </c>
      <c r="O32" s="23">
        <f t="shared" si="5"/>
        <v>3468.4</v>
      </c>
      <c r="P32" s="33"/>
    </row>
    <row r="33" spans="1:16" ht="16">
      <c r="A33" s="16" t="s">
        <v>69</v>
      </c>
      <c r="B33" s="43">
        <v>117113</v>
      </c>
      <c r="C33" s="44">
        <v>117051</v>
      </c>
      <c r="D33" s="41">
        <f t="shared" si="0"/>
        <v>-62</v>
      </c>
      <c r="E33" s="40">
        <v>16353</v>
      </c>
      <c r="F33" s="42">
        <f t="shared" si="1"/>
        <v>15560</v>
      </c>
      <c r="G33" s="42">
        <f>'Suffrages par parti et circo'!AE30</f>
        <v>15410</v>
      </c>
      <c r="H33" s="42">
        <f>'Test_S5% Suffrages par parti et'!AE30</f>
        <v>10522</v>
      </c>
      <c r="I33" s="42">
        <f>'Suffrages par parti et circo'!AF30</f>
        <v>150</v>
      </c>
      <c r="J33" s="42">
        <f>'Suffrages par parti et circo'!AG30</f>
        <v>113</v>
      </c>
      <c r="K33" s="3" t="str">
        <f t="shared" si="2"/>
        <v>OK</v>
      </c>
      <c r="L33" s="20">
        <f t="shared" si="3"/>
        <v>680</v>
      </c>
      <c r="M33" s="28">
        <f t="shared" si="4"/>
        <v>0.13970833226542276</v>
      </c>
      <c r="N33" s="22">
        <v>5</v>
      </c>
      <c r="O33" s="23">
        <f t="shared" si="5"/>
        <v>2104.4</v>
      </c>
      <c r="P33" s="33"/>
    </row>
    <row r="34" spans="1:16" ht="16">
      <c r="A34" s="16" t="s">
        <v>70</v>
      </c>
      <c r="B34" s="43">
        <v>28623</v>
      </c>
      <c r="C34" s="44">
        <v>28574</v>
      </c>
      <c r="D34" s="41">
        <f t="shared" si="0"/>
        <v>-49</v>
      </c>
      <c r="E34" s="40">
        <v>4441</v>
      </c>
      <c r="F34" s="42">
        <f>G34+I32</f>
        <v>4501</v>
      </c>
      <c r="G34" s="42">
        <f>'Suffrages par parti et circo'!AE31</f>
        <v>4376</v>
      </c>
      <c r="H34" s="42">
        <f>'Test_S5% Suffrages par parti et'!AE31</f>
        <v>3670</v>
      </c>
      <c r="I34" s="42">
        <f>'Suffrages par parti et circo'!AF31</f>
        <v>24</v>
      </c>
      <c r="J34" s="42">
        <f>'Suffrages par parti et circo'!AG31</f>
        <v>18</v>
      </c>
      <c r="K34" s="3">
        <f t="shared" si="2"/>
        <v>101</v>
      </c>
      <c r="L34" s="20">
        <f t="shared" si="3"/>
        <v>23</v>
      </c>
      <c r="M34" s="28">
        <f t="shared" si="4"/>
        <v>0.15542101210891021</v>
      </c>
      <c r="N34" s="22">
        <v>1</v>
      </c>
      <c r="O34" s="23">
        <f t="shared" si="5"/>
        <v>3670</v>
      </c>
      <c r="P34" s="33"/>
    </row>
    <row r="35" spans="1:16" ht="16">
      <c r="A35" s="16" t="s">
        <v>71</v>
      </c>
      <c r="B35" s="43">
        <v>57697</v>
      </c>
      <c r="C35" s="44">
        <v>57669</v>
      </c>
      <c r="D35" s="41">
        <f t="shared" si="0"/>
        <v>-28</v>
      </c>
      <c r="E35" s="40">
        <v>5521</v>
      </c>
      <c r="F35" s="42">
        <f t="shared" ref="F35:F37" si="6">G35+I35</f>
        <v>5733</v>
      </c>
      <c r="G35" s="42">
        <f>'Suffrages par parti et circo'!AE32</f>
        <v>5665</v>
      </c>
      <c r="H35" s="42">
        <f>'Test_S5% Suffrages par parti et'!AE32</f>
        <v>4041</v>
      </c>
      <c r="I35" s="42">
        <f>'Suffrages par parti et circo'!AF32</f>
        <v>68</v>
      </c>
      <c r="J35" s="42">
        <f>'Suffrages par parti et circo'!AG32</f>
        <v>68</v>
      </c>
      <c r="K35" s="3" t="str">
        <f t="shared" si="2"/>
        <v>OK</v>
      </c>
      <c r="L35" s="20">
        <f t="shared" si="3"/>
        <v>-280</v>
      </c>
      <c r="M35" s="28">
        <f t="shared" si="4"/>
        <v>9.573601068164872E-2</v>
      </c>
      <c r="N35" s="22">
        <v>3</v>
      </c>
      <c r="O35" s="23">
        <f t="shared" si="5"/>
        <v>1347</v>
      </c>
      <c r="P35" s="33"/>
    </row>
    <row r="36" spans="1:16" ht="16">
      <c r="A36" s="29" t="s">
        <v>72</v>
      </c>
      <c r="B36" s="43">
        <v>35879</v>
      </c>
      <c r="C36" s="44">
        <v>35820</v>
      </c>
      <c r="D36" s="41">
        <f t="shared" si="0"/>
        <v>-59</v>
      </c>
      <c r="E36" s="40">
        <v>6999</v>
      </c>
      <c r="F36" s="42">
        <f t="shared" si="6"/>
        <v>7801</v>
      </c>
      <c r="G36" s="42">
        <f>'Suffrages par parti et circo'!AE33</f>
        <v>7753</v>
      </c>
      <c r="H36" s="42">
        <f>'Test_S5% Suffrages par parti et'!AE33</f>
        <v>6288</v>
      </c>
      <c r="I36" s="42">
        <f>'Suffrages par parti et circo'!AF33</f>
        <v>48</v>
      </c>
      <c r="J36" s="42">
        <f>'Suffrages par parti et circo'!AG33</f>
        <v>18</v>
      </c>
      <c r="K36" s="3" t="str">
        <f t="shared" si="2"/>
        <v>OK</v>
      </c>
      <c r="L36" s="20">
        <f t="shared" si="3"/>
        <v>-820</v>
      </c>
      <c r="M36" s="28">
        <f t="shared" si="4"/>
        <v>0.19539363484087102</v>
      </c>
      <c r="N36" s="22">
        <v>2</v>
      </c>
      <c r="O36" s="23">
        <f t="shared" si="5"/>
        <v>3144</v>
      </c>
      <c r="P36" s="33"/>
    </row>
    <row r="37" spans="1:16" ht="16">
      <c r="A37" s="16" t="s">
        <v>73</v>
      </c>
      <c r="B37" s="43">
        <v>57885</v>
      </c>
      <c r="C37" s="44">
        <v>57775</v>
      </c>
      <c r="D37" s="41">
        <f t="shared" si="0"/>
        <v>-110</v>
      </c>
      <c r="E37" s="40">
        <v>8014</v>
      </c>
      <c r="F37" s="42">
        <f t="shared" si="6"/>
        <v>9672</v>
      </c>
      <c r="G37" s="42">
        <f>'Suffrages par parti et circo'!AE34</f>
        <v>9623</v>
      </c>
      <c r="H37" s="42">
        <f>'Test_S5% Suffrages par parti et'!AE34</f>
        <v>8094</v>
      </c>
      <c r="I37" s="42">
        <f>'Suffrages par parti et circo'!AF34</f>
        <v>49</v>
      </c>
      <c r="J37" s="42">
        <f>'Suffrages par parti et circo'!AG34</f>
        <v>43</v>
      </c>
      <c r="K37" s="3" t="str">
        <f t="shared" si="2"/>
        <v>OK</v>
      </c>
      <c r="L37" s="20">
        <f t="shared" si="3"/>
        <v>-1701</v>
      </c>
      <c r="M37" s="28">
        <f t="shared" si="4"/>
        <v>0.13871051492860234</v>
      </c>
      <c r="N37" s="22">
        <v>2</v>
      </c>
      <c r="O37" s="23">
        <f t="shared" si="5"/>
        <v>4047</v>
      </c>
      <c r="P37" s="33"/>
    </row>
    <row r="38" spans="1:16" ht="16">
      <c r="A38" s="29" t="s">
        <v>74</v>
      </c>
      <c r="B38" s="46">
        <f t="shared" ref="B38:C38" si="7">SUM(B5:B37)</f>
        <v>7074546</v>
      </c>
      <c r="C38" s="46">
        <f t="shared" si="7"/>
        <v>7065885</v>
      </c>
      <c r="D38" s="47">
        <f t="shared" si="0"/>
        <v>-8661</v>
      </c>
      <c r="E38" s="46">
        <f t="shared" ref="E38:J38" si="8">SUM(E5:E37)</f>
        <v>2852781</v>
      </c>
      <c r="F38" s="46">
        <f t="shared" si="8"/>
        <v>2879876</v>
      </c>
      <c r="G38" s="46">
        <f t="shared" si="8"/>
        <v>2853370</v>
      </c>
      <c r="H38" s="46">
        <f t="shared" si="8"/>
        <v>1857980</v>
      </c>
      <c r="I38" s="46">
        <f t="shared" si="8"/>
        <v>26405</v>
      </c>
      <c r="J38" s="46">
        <f t="shared" si="8"/>
        <v>48707</v>
      </c>
      <c r="K38" s="3">
        <f t="shared" si="2"/>
        <v>101</v>
      </c>
      <c r="L38" s="20">
        <f t="shared" si="3"/>
        <v>-75701</v>
      </c>
      <c r="M38" s="28">
        <f t="shared" si="4"/>
        <v>0.40374008351395474</v>
      </c>
      <c r="N38" s="22">
        <f>SUM(N5:N37)</f>
        <v>217</v>
      </c>
      <c r="O38" s="23">
        <f t="shared" si="5"/>
        <v>8562.1198156682021</v>
      </c>
      <c r="P38" s="33"/>
    </row>
    <row r="39" spans="1:16" ht="17">
      <c r="A39" s="29" t="s">
        <v>86</v>
      </c>
      <c r="B39" s="17"/>
      <c r="C39" s="17"/>
      <c r="D39" s="27"/>
      <c r="E39" s="27"/>
      <c r="F39" s="19"/>
      <c r="G39" s="19"/>
      <c r="H39" s="19"/>
      <c r="I39" s="19"/>
      <c r="J39" s="19"/>
      <c r="K39" s="3" t="str">
        <f t="shared" si="2"/>
        <v>OK</v>
      </c>
      <c r="L39" s="20" t="str">
        <f t="shared" si="3"/>
        <v>OK</v>
      </c>
      <c r="M39" s="32" t="str">
        <f>IFERROR(E39/B39, "")</f>
        <v/>
      </c>
      <c r="N39" s="35"/>
      <c r="O39" s="23"/>
      <c r="P39" s="35"/>
    </row>
    <row r="40" spans="1:16" ht="17">
      <c r="A40" s="29" t="s">
        <v>76</v>
      </c>
      <c r="B40" s="17"/>
      <c r="C40" s="17"/>
      <c r="D40" s="3"/>
      <c r="E40" s="3">
        <f>E38-E39</f>
        <v>2852781</v>
      </c>
      <c r="F40" s="17"/>
      <c r="G40" s="17"/>
      <c r="H40" s="3"/>
      <c r="I40" s="3">
        <f t="shared" ref="I40:J40" si="9">I38-I39</f>
        <v>26405</v>
      </c>
      <c r="J40" s="3">
        <f t="shared" si="9"/>
        <v>48707</v>
      </c>
      <c r="K40" s="35"/>
      <c r="L40" s="35"/>
      <c r="M40" s="35"/>
      <c r="N40" s="35"/>
      <c r="O40" s="35"/>
      <c r="P40" s="35"/>
    </row>
    <row r="41" spans="1:16" ht="17">
      <c r="A41" s="35"/>
      <c r="B41" s="36" t="s">
        <v>87</v>
      </c>
      <c r="C41" s="36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</row>
    <row r="42" spans="1:16" ht="17">
      <c r="A42" s="35"/>
      <c r="B42" s="36" t="s">
        <v>78</v>
      </c>
      <c r="C42" s="36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</row>
    <row r="43" spans="1:16" ht="17">
      <c r="B43" s="36" t="s">
        <v>79</v>
      </c>
      <c r="C43" s="36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</row>
    <row r="44" spans="1:16" ht="17">
      <c r="A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</row>
  </sheetData>
  <conditionalFormatting sqref="K5:L39 H39:J40 D40:E40">
    <cfRule type="cellIs" dxfId="9" priority="1" operator="notEqual">
      <formula>"OK"</formula>
    </cfRule>
  </conditionalFormatting>
  <conditionalFormatting sqref="K5:L39 H39:J40 D40:E40">
    <cfRule type="cellIs" dxfId="8" priority="2" operator="equal">
      <formula>"OK"</formula>
    </cfRule>
  </conditionalFormatting>
  <conditionalFormatting sqref="D5:D38">
    <cfRule type="cellIs" dxfId="7" priority="3" operator="equal">
      <formula>"""OK"""</formula>
    </cfRule>
  </conditionalFormatting>
  <conditionalFormatting sqref="D5:D38">
    <cfRule type="notContainsText" dxfId="6" priority="4" operator="notContains" text="&quot;OK&quot;">
      <formula>ISERROR(SEARCH(("""OK"""),(D5)))</formula>
    </cfRule>
  </conditionalFormatting>
  <hyperlinks>
    <hyperlink ref="A1" r:id="rId1" xr:uid="{00000000-0004-0000-1C00-000000000000}"/>
    <hyperlink ref="P26" r:id="rId2" xr:uid="{00000000-0004-0000-1C00-000001000000}"/>
  </hyperlink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outlinePr summaryBelow="0" summaryRight="0"/>
  </sheetPr>
  <dimension ref="A1:AJ36"/>
  <sheetViews>
    <sheetView workbookViewId="0"/>
  </sheetViews>
  <sheetFormatPr baseColWidth="10" defaultColWidth="13.5" defaultRowHeight="15.75" customHeight="1"/>
  <sheetData>
    <row r="1" spans="1:36">
      <c r="A1" s="48" t="s">
        <v>88</v>
      </c>
      <c r="B1" s="48" t="s">
        <v>89</v>
      </c>
      <c r="C1" s="49" t="s">
        <v>90</v>
      </c>
      <c r="D1" s="49" t="s">
        <v>91</v>
      </c>
      <c r="E1" s="50" t="s">
        <v>16</v>
      </c>
      <c r="F1" s="50" t="s">
        <v>7</v>
      </c>
      <c r="G1" s="50" t="s">
        <v>92</v>
      </c>
      <c r="H1" s="50" t="s">
        <v>93</v>
      </c>
      <c r="I1" s="50" t="s">
        <v>94</v>
      </c>
      <c r="J1" s="50" t="s">
        <v>95</v>
      </c>
      <c r="K1" s="50" t="s">
        <v>96</v>
      </c>
      <c r="L1" s="50" t="s">
        <v>3</v>
      </c>
      <c r="M1" s="50" t="s">
        <v>1</v>
      </c>
      <c r="N1" s="50" t="s">
        <v>97</v>
      </c>
      <c r="O1" s="50" t="s">
        <v>14</v>
      </c>
      <c r="P1" s="50" t="s">
        <v>10</v>
      </c>
      <c r="Q1" s="50" t="s">
        <v>15</v>
      </c>
      <c r="R1" s="50" t="s">
        <v>9</v>
      </c>
      <c r="S1" s="50" t="s">
        <v>4</v>
      </c>
      <c r="T1" s="50" t="s">
        <v>8</v>
      </c>
      <c r="U1" s="50" t="s">
        <v>6</v>
      </c>
      <c r="V1" s="50" t="s">
        <v>2</v>
      </c>
      <c r="W1" s="50" t="s">
        <v>5</v>
      </c>
      <c r="X1" s="50" t="s">
        <v>98</v>
      </c>
      <c r="Y1" s="50" t="s">
        <v>13</v>
      </c>
      <c r="Z1" s="50" t="s">
        <v>12</v>
      </c>
      <c r="AA1" s="50" t="s">
        <v>99</v>
      </c>
      <c r="AB1" s="50" t="s">
        <v>100</v>
      </c>
      <c r="AC1" s="50" t="s">
        <v>101</v>
      </c>
      <c r="AD1" s="50" t="s">
        <v>102</v>
      </c>
      <c r="AE1" s="51" t="s">
        <v>214</v>
      </c>
      <c r="AF1" s="51" t="s">
        <v>104</v>
      </c>
      <c r="AG1" s="51" t="s">
        <v>105</v>
      </c>
      <c r="AH1" s="51" t="s">
        <v>106</v>
      </c>
      <c r="AI1" s="14" t="s">
        <v>107</v>
      </c>
      <c r="AJ1" s="14" t="s">
        <v>108</v>
      </c>
    </row>
    <row r="2" spans="1:36">
      <c r="A2" s="52">
        <v>1</v>
      </c>
      <c r="B2" s="52" t="s">
        <v>109</v>
      </c>
      <c r="C2" s="53" t="s">
        <v>40</v>
      </c>
      <c r="D2" s="54" t="s">
        <v>110</v>
      </c>
      <c r="E2" s="55" t="str">
        <f>IF('% des Suffrages par parti et ci'!E2&gt;0.03,'Suffrages par parti et circo'!E2,"")</f>
        <v/>
      </c>
      <c r="F2" s="55" t="str">
        <f>IF('% des Suffrages par parti et ci'!F2&gt;0.03,'Suffrages par parti et circo'!F2,"")</f>
        <v/>
      </c>
      <c r="G2" s="55" t="str">
        <f>IF('% des Suffrages par parti et ci'!G2&gt;0.03,'Suffrages par parti et circo'!G2,"")</f>
        <v/>
      </c>
      <c r="H2" s="55" t="str">
        <f>IF('% des Suffrages par parti et ci'!H2&gt;0.03,'Suffrages par parti et circo'!H2,"")</f>
        <v/>
      </c>
      <c r="I2" s="55" t="str">
        <f>IF('% des Suffrages par parti et ci'!I2&gt;0.03,'Suffrages par parti et circo'!I2,"")</f>
        <v/>
      </c>
      <c r="J2" s="55" t="str">
        <f>IF('% des Suffrages par parti et ci'!J2&gt;0.03,'Suffrages par parti et circo'!J2,"")</f>
        <v/>
      </c>
      <c r="K2" s="55" t="str">
        <f>IF('% des Suffrages par parti et ci'!K2&gt;0.03,'Suffrages par parti et circo'!K2,"")</f>
        <v/>
      </c>
      <c r="L2" s="55">
        <f>IF('% des Suffrages par parti et ci'!L2&gt;0.03,'Suffrages par parti et circo'!L2,"")</f>
        <v>9898</v>
      </c>
      <c r="M2" s="55">
        <f>IF('% des Suffrages par parti et ci'!M2&gt;0.03,'Suffrages par parti et circo'!M2,"")</f>
        <v>29662</v>
      </c>
      <c r="N2" s="55" t="str">
        <f>IF('% des Suffrages par parti et ci'!N2&gt;0.03,'Suffrages par parti et circo'!N2,"")</f>
        <v/>
      </c>
      <c r="O2" s="55" t="str">
        <f>IF('% des Suffrages par parti et ci'!O2&gt;0.03,'Suffrages par parti et circo'!O2,"")</f>
        <v/>
      </c>
      <c r="P2" s="55">
        <f>IF('% des Suffrages par parti et ci'!P2&gt;0.03,'Suffrages par parti et circo'!P2,"")</f>
        <v>6784</v>
      </c>
      <c r="Q2" s="55" t="str">
        <f>IF('% des Suffrages par parti et ci'!Q2&gt;0.03,'Suffrages par parti et circo'!Q2,"")</f>
        <v/>
      </c>
      <c r="R2" s="55" t="str">
        <f>IF('% des Suffrages par parti et ci'!R2&gt;0.03,'Suffrages par parti et circo'!R2,"")</f>
        <v/>
      </c>
      <c r="S2" s="55" t="str">
        <f>IF('% des Suffrages par parti et ci'!S2&gt;0.03,'Suffrages par parti et circo'!S2,"")</f>
        <v/>
      </c>
      <c r="T2" s="55" t="str">
        <f>IF('% des Suffrages par parti et ci'!T2&gt;0.03,'Suffrages par parti et circo'!T2,"")</f>
        <v/>
      </c>
      <c r="U2" s="55">
        <f>IF('% des Suffrages par parti et ci'!U2&gt;0.03,'Suffrages par parti et circo'!U2,"")</f>
        <v>8613</v>
      </c>
      <c r="V2" s="55">
        <f>IF('% des Suffrages par parti et ci'!V2&gt;0.03,'Suffrages par parti et circo'!V2,"")</f>
        <v>20804</v>
      </c>
      <c r="W2" s="55">
        <f>IF('% des Suffrages par parti et ci'!W2&gt;0.03,'Suffrages par parti et circo'!W2,"")</f>
        <v>4196</v>
      </c>
      <c r="X2" s="55">
        <f>IF('% des Suffrages par parti et ci'!X2&gt;0.03,'Suffrages par parti et circo'!X2,"")</f>
        <v>14505</v>
      </c>
      <c r="Y2" s="55" t="str">
        <f>IF('% des Suffrages par parti et ci'!Y2&gt;0.03,'Suffrages par parti et circo'!Y2,"")</f>
        <v/>
      </c>
      <c r="Z2" s="55" t="str">
        <f>IF('% des Suffrages par parti et ci'!Z2&gt;0.03,'Suffrages par parti et circo'!Z2,"")</f>
        <v/>
      </c>
      <c r="AA2" s="55" t="str">
        <f>IF('% des Suffrages par parti et ci'!AA2&gt;0.03,'Suffrages par parti et circo'!AA2,"")</f>
        <v/>
      </c>
      <c r="AB2" s="55" t="str">
        <f>IF('% des Suffrages par parti et ci'!AB2&gt;0.03,'Suffrages par parti et circo'!AB2,"")</f>
        <v/>
      </c>
      <c r="AC2" s="55" t="str">
        <f>IF('% des Suffrages par parti et ci'!AC2&gt;0.03,'Suffrages par parti et circo'!AC2,"")</f>
        <v/>
      </c>
      <c r="AD2" s="55">
        <v>10848</v>
      </c>
      <c r="AE2" s="55">
        <f t="shared" ref="AE2:AE34" si="0">SUM(E2:AC2)</f>
        <v>94462</v>
      </c>
      <c r="AF2" s="55">
        <v>1310</v>
      </c>
      <c r="AG2" s="55">
        <v>2399</v>
      </c>
      <c r="AH2" s="26">
        <f t="shared" ref="AH2:AH34" si="1">AE2+AF2+AG2</f>
        <v>98171</v>
      </c>
      <c r="AI2" s="57"/>
      <c r="AJ2" s="58"/>
    </row>
    <row r="3" spans="1:36">
      <c r="A3" s="52">
        <v>2</v>
      </c>
      <c r="B3" s="52" t="s">
        <v>111</v>
      </c>
      <c r="C3" s="53" t="s">
        <v>42</v>
      </c>
      <c r="D3" s="54" t="s">
        <v>112</v>
      </c>
      <c r="E3" s="55" t="str">
        <f>IF('% des Suffrages par parti et ci'!E3&gt;0.03,'Suffrages par parti et circo'!E3,"")</f>
        <v/>
      </c>
      <c r="F3" s="55" t="str">
        <f>IF('% des Suffrages par parti et ci'!F3&gt;0.03,'Suffrages par parti et circo'!F3,"")</f>
        <v/>
      </c>
      <c r="G3" s="55" t="str">
        <f>IF('% des Suffrages par parti et ci'!G3&gt;0.03,'Suffrages par parti et circo'!G3,"")</f>
        <v/>
      </c>
      <c r="H3" s="55" t="str">
        <f>IF('% des Suffrages par parti et ci'!H3&gt;0.03,'Suffrages par parti et circo'!H3,"")</f>
        <v/>
      </c>
      <c r="I3" s="55" t="str">
        <f>IF('% des Suffrages par parti et ci'!I3&gt;0.03,'Suffrages par parti et circo'!I3,"")</f>
        <v/>
      </c>
      <c r="J3" s="55" t="str">
        <f>IF('% des Suffrages par parti et ci'!J3&gt;0.03,'Suffrages par parti et circo'!J3,"")</f>
        <v/>
      </c>
      <c r="K3" s="55" t="str">
        <f>IF('% des Suffrages par parti et ci'!K3&gt;0.03,'Suffrages par parti et circo'!K3,"")</f>
        <v/>
      </c>
      <c r="L3" s="55">
        <f>IF('% des Suffrages par parti et ci'!L3&gt;0.03,'Suffrages par parti et circo'!L3,"")</f>
        <v>7255</v>
      </c>
      <c r="M3" s="55">
        <f>IF('% des Suffrages par parti et ci'!M3&gt;0.03,'Suffrages par parti et circo'!M3,"")</f>
        <v>22947</v>
      </c>
      <c r="N3" s="55" t="str">
        <f>IF('% des Suffrages par parti et ci'!N3&gt;0.03,'Suffrages par parti et circo'!N3,"")</f>
        <v/>
      </c>
      <c r="O3" s="55" t="str">
        <f>IF('% des Suffrages par parti et ci'!O3&gt;0.03,'Suffrages par parti et circo'!O3,"")</f>
        <v/>
      </c>
      <c r="P3" s="55">
        <f>IF('% des Suffrages par parti et ci'!P3&gt;0.03,'Suffrages par parti et circo'!P3,"")</f>
        <v>5341</v>
      </c>
      <c r="Q3" s="55" t="str">
        <f>IF('% des Suffrages par parti et ci'!Q3&gt;0.03,'Suffrages par parti et circo'!Q3,"")</f>
        <v/>
      </c>
      <c r="R3" s="55" t="str">
        <f>IF('% des Suffrages par parti et ci'!R3&gt;0.03,'Suffrages par parti et circo'!R3,"")</f>
        <v/>
      </c>
      <c r="S3" s="55" t="str">
        <f>IF('% des Suffrages par parti et ci'!S3&gt;0.03,'Suffrages par parti et circo'!S3,"")</f>
        <v/>
      </c>
      <c r="T3" s="55" t="str">
        <f>IF('% des Suffrages par parti et ci'!T3&gt;0.03,'Suffrages par parti et circo'!T3,"")</f>
        <v/>
      </c>
      <c r="U3" s="55">
        <f>IF('% des Suffrages par parti et ci'!U3&gt;0.03,'Suffrages par parti et circo'!U3,"")</f>
        <v>26079</v>
      </c>
      <c r="V3" s="55">
        <f>IF('% des Suffrages par parti et ci'!V3&gt;0.03,'Suffrages par parti et circo'!V3,"")</f>
        <v>34123</v>
      </c>
      <c r="W3" s="55">
        <f>IF('% des Suffrages par parti et ci'!W3&gt;0.03,'Suffrages par parti et circo'!W3,"")</f>
        <v>10220</v>
      </c>
      <c r="X3" s="55">
        <f>IF('% des Suffrages par parti et ci'!X3&gt;0.03,'Suffrages par parti et circo'!X3,"")</f>
        <v>16055</v>
      </c>
      <c r="Y3" s="55">
        <f>IF('% des Suffrages par parti et ci'!Y3&gt;0.03,'Suffrages par parti et circo'!Y3,"")</f>
        <v>4377</v>
      </c>
      <c r="Z3" s="55" t="str">
        <f>IF('% des Suffrages par parti et ci'!Z3&gt;0.03,'Suffrages par parti et circo'!Z3,"")</f>
        <v/>
      </c>
      <c r="AA3" s="55" t="str">
        <f>IF('% des Suffrages par parti et ci'!AA3&gt;0.03,'Suffrages par parti et circo'!AA3,"")</f>
        <v/>
      </c>
      <c r="AB3" s="55">
        <f>IF('% des Suffrages par parti et ci'!AB3&gt;0.03,'Suffrages par parti et circo'!AB3,"")</f>
        <v>7659</v>
      </c>
      <c r="AC3" s="55" t="str">
        <f>IF('% des Suffrages par parti et ci'!AC3&gt;0.03,'Suffrages par parti et circo'!AC3,"")</f>
        <v/>
      </c>
      <c r="AD3" s="55">
        <v>10551</v>
      </c>
      <c r="AE3" s="55">
        <f t="shared" si="0"/>
        <v>134056</v>
      </c>
      <c r="AF3" s="55">
        <v>1306</v>
      </c>
      <c r="AG3" s="55">
        <v>1725</v>
      </c>
      <c r="AH3" s="26">
        <f t="shared" si="1"/>
        <v>137087</v>
      </c>
      <c r="AI3" s="57" t="s">
        <v>113</v>
      </c>
      <c r="AJ3" s="58"/>
    </row>
    <row r="4" spans="1:36">
      <c r="A4" s="52">
        <v>3</v>
      </c>
      <c r="B4" s="52" t="s">
        <v>114</v>
      </c>
      <c r="C4" s="53" t="s">
        <v>43</v>
      </c>
      <c r="D4" s="54" t="s">
        <v>115</v>
      </c>
      <c r="E4" s="55" t="str">
        <f>IF('% des Suffrages par parti et ci'!E4&gt;0.03,'Suffrages par parti et circo'!E4,"")</f>
        <v/>
      </c>
      <c r="F4" s="55" t="str">
        <f>IF('% des Suffrages par parti et ci'!F4&gt;0.03,'Suffrages par parti et circo'!F4,"")</f>
        <v/>
      </c>
      <c r="G4" s="55" t="str">
        <f>IF('% des Suffrages par parti et ci'!G4&gt;0.03,'Suffrages par parti et circo'!G4,"")</f>
        <v/>
      </c>
      <c r="H4" s="55" t="str">
        <f>IF('% des Suffrages par parti et ci'!H4&gt;0.03,'Suffrages par parti et circo'!H4,"")</f>
        <v/>
      </c>
      <c r="I4" s="55" t="str">
        <f>IF('% des Suffrages par parti et ci'!I4&gt;0.03,'Suffrages par parti et circo'!I4,"")</f>
        <v/>
      </c>
      <c r="J4" s="55" t="str">
        <f>IF('% des Suffrages par parti et ci'!J4&gt;0.03,'Suffrages par parti et circo'!J4,"")</f>
        <v/>
      </c>
      <c r="K4" s="55" t="str">
        <f>IF('% des Suffrages par parti et ci'!K4&gt;0.03,'Suffrages par parti et circo'!K4,"")</f>
        <v/>
      </c>
      <c r="L4" s="55">
        <f>IF('% des Suffrages par parti et ci'!L4&gt;0.03,'Suffrages par parti et circo'!L4,"")</f>
        <v>8978</v>
      </c>
      <c r="M4" s="55">
        <f>IF('% des Suffrages par parti et ci'!M4&gt;0.03,'Suffrages par parti et circo'!M4,"")</f>
        <v>25356</v>
      </c>
      <c r="N4" s="55" t="str">
        <f>IF('% des Suffrages par parti et ci'!N4&gt;0.03,'Suffrages par parti et circo'!N4,"")</f>
        <v/>
      </c>
      <c r="O4" s="55" t="str">
        <f>IF('% des Suffrages par parti et ci'!O4&gt;0.03,'Suffrages par parti et circo'!O4,"")</f>
        <v/>
      </c>
      <c r="P4" s="55">
        <f>IF('% des Suffrages par parti et ci'!P4&gt;0.03,'Suffrages par parti et circo'!P4,"")</f>
        <v>6646</v>
      </c>
      <c r="Q4" s="55" t="str">
        <f>IF('% des Suffrages par parti et ci'!Q4&gt;0.03,'Suffrages par parti et circo'!Q4,"")</f>
        <v/>
      </c>
      <c r="R4" s="55" t="str">
        <f>IF('% des Suffrages par parti et ci'!R4&gt;0.03,'Suffrages par parti et circo'!R4,"")</f>
        <v/>
      </c>
      <c r="S4" s="55" t="str">
        <f>IF('% des Suffrages par parti et ci'!S4&gt;0.03,'Suffrages par parti et circo'!S4,"")</f>
        <v/>
      </c>
      <c r="T4" s="55" t="str">
        <f>IF('% des Suffrages par parti et ci'!T4&gt;0.03,'Suffrages par parti et circo'!T4,"")</f>
        <v/>
      </c>
      <c r="U4" s="55">
        <f>IF('% des Suffrages par parti et ci'!U4&gt;0.03,'Suffrages par parti et circo'!U4,"")</f>
        <v>16722</v>
      </c>
      <c r="V4" s="55">
        <f>IF('% des Suffrages par parti et ci'!V4&gt;0.03,'Suffrages par parti et circo'!V4,"")</f>
        <v>27431</v>
      </c>
      <c r="W4" s="55">
        <f>IF('% des Suffrages par parti et ci'!W4&gt;0.03,'Suffrages par parti et circo'!W4,"")</f>
        <v>6110</v>
      </c>
      <c r="X4" s="55">
        <f>IF('% des Suffrages par parti et ci'!X4&gt;0.03,'Suffrages par parti et circo'!X4,"")</f>
        <v>14195</v>
      </c>
      <c r="Y4" s="55">
        <f>IF('% des Suffrages par parti et ci'!Y4&gt;0.03,'Suffrages par parti et circo'!Y4,"")</f>
        <v>4376</v>
      </c>
      <c r="Z4" s="55" t="str">
        <f>IF('% des Suffrages par parti et ci'!Z4&gt;0.03,'Suffrages par parti et circo'!Z4,"")</f>
        <v/>
      </c>
      <c r="AA4" s="55" t="str">
        <f>IF('% des Suffrages par parti et ci'!AA4&gt;0.03,'Suffrages par parti et circo'!AA4,"")</f>
        <v/>
      </c>
      <c r="AB4" s="55" t="str">
        <f>IF('% des Suffrages par parti et ci'!AB4&gt;0.03,'Suffrages par parti et circo'!AB4,"")</f>
        <v/>
      </c>
      <c r="AC4" s="55" t="str">
        <f>IF('% des Suffrages par parti et ci'!AC4&gt;0.03,'Suffrages par parti et circo'!AC4,"")</f>
        <v/>
      </c>
      <c r="AD4" s="55">
        <v>12020</v>
      </c>
      <c r="AE4" s="55">
        <f t="shared" si="0"/>
        <v>109814</v>
      </c>
      <c r="AF4" s="55">
        <v>1066</v>
      </c>
      <c r="AG4" s="55">
        <v>1675</v>
      </c>
      <c r="AH4" s="26">
        <f t="shared" si="1"/>
        <v>112555</v>
      </c>
      <c r="AI4" s="57"/>
      <c r="AJ4" s="58"/>
    </row>
    <row r="5" spans="1:36">
      <c r="A5" s="52">
        <v>4</v>
      </c>
      <c r="B5" s="52" t="s">
        <v>116</v>
      </c>
      <c r="C5" s="53" t="s">
        <v>44</v>
      </c>
      <c r="D5" s="54" t="s">
        <v>117</v>
      </c>
      <c r="E5" s="55" t="str">
        <f>IF('% des Suffrages par parti et ci'!E5&gt;0.03,'Suffrages par parti et circo'!E5,"")</f>
        <v/>
      </c>
      <c r="F5" s="55" t="str">
        <f>IF('% des Suffrages par parti et ci'!F5&gt;0.03,'Suffrages par parti et circo'!F5,"")</f>
        <v/>
      </c>
      <c r="G5" s="55" t="str">
        <f>IF('% des Suffrages par parti et ci'!G5&gt;0.03,'Suffrages par parti et circo'!G5,"")</f>
        <v/>
      </c>
      <c r="H5" s="55" t="str">
        <f>IF('% des Suffrages par parti et ci'!H5&gt;0.03,'Suffrages par parti et circo'!H5,"")</f>
        <v/>
      </c>
      <c r="I5" s="55" t="str">
        <f>IF('% des Suffrages par parti et ci'!I5&gt;0.03,'Suffrages par parti et circo'!I5,"")</f>
        <v/>
      </c>
      <c r="J5" s="55" t="str">
        <f>IF('% des Suffrages par parti et ci'!J5&gt;0.03,'Suffrages par parti et circo'!J5,"")</f>
        <v/>
      </c>
      <c r="K5" s="55" t="str">
        <f>IF('% des Suffrages par parti et ci'!K5&gt;0.03,'Suffrages par parti et circo'!K5,"")</f>
        <v/>
      </c>
      <c r="L5" s="55">
        <f>IF('% des Suffrages par parti et ci'!L5&gt;0.03,'Suffrages par parti et circo'!L5,"")</f>
        <v>6091</v>
      </c>
      <c r="M5" s="55">
        <f>IF('% des Suffrages par parti et ci'!M5&gt;0.03,'Suffrages par parti et circo'!M5,"")</f>
        <v>18866</v>
      </c>
      <c r="N5" s="55" t="str">
        <f>IF('% des Suffrages par parti et ci'!N5&gt;0.03,'Suffrages par parti et circo'!N5,"")</f>
        <v/>
      </c>
      <c r="O5" s="55" t="str">
        <f>IF('% des Suffrages par parti et ci'!O5&gt;0.03,'Suffrages par parti et circo'!O5,"")</f>
        <v/>
      </c>
      <c r="P5" s="55">
        <f>IF('% des Suffrages par parti et ci'!P5&gt;0.03,'Suffrages par parti et circo'!P5,"")</f>
        <v>4615</v>
      </c>
      <c r="Q5" s="55" t="str">
        <f>IF('% des Suffrages par parti et ci'!Q5&gt;0.03,'Suffrages par parti et circo'!Q5,"")</f>
        <v/>
      </c>
      <c r="R5" s="55" t="str">
        <f>IF('% des Suffrages par parti et ci'!R5&gt;0.03,'Suffrages par parti et circo'!R5,"")</f>
        <v/>
      </c>
      <c r="S5" s="55">
        <f>IF('% des Suffrages par parti et ci'!S5&gt;0.03,'Suffrages par parti et circo'!S5,"")</f>
        <v>4088</v>
      </c>
      <c r="T5" s="55" t="str">
        <f>IF('% des Suffrages par parti et ci'!T5&gt;0.03,'Suffrages par parti et circo'!T5,"")</f>
        <v/>
      </c>
      <c r="U5" s="55">
        <f>IF('% des Suffrages par parti et ci'!U5&gt;0.03,'Suffrages par parti et circo'!U5,"")</f>
        <v>3711</v>
      </c>
      <c r="V5" s="55">
        <f>IF('% des Suffrages par parti et ci'!V5&gt;0.03,'Suffrages par parti et circo'!V5,"")</f>
        <v>15297</v>
      </c>
      <c r="W5" s="55" t="str">
        <f>IF('% des Suffrages par parti et ci'!W5&gt;0.03,'Suffrages par parti et circo'!W5,"")</f>
        <v/>
      </c>
      <c r="X5" s="55">
        <f>IF('% des Suffrages par parti et ci'!X5&gt;0.03,'Suffrages par parti et circo'!X5,"")</f>
        <v>7080</v>
      </c>
      <c r="Y5" s="55" t="str">
        <f>IF('% des Suffrages par parti et ci'!Y5&gt;0.03,'Suffrages par parti et circo'!Y5,"")</f>
        <v/>
      </c>
      <c r="Z5" s="55" t="str">
        <f>IF('% des Suffrages par parti et ci'!Z5&gt;0.03,'Suffrages par parti et circo'!Z5,"")</f>
        <v/>
      </c>
      <c r="AA5" s="55" t="str">
        <f>IF('% des Suffrages par parti et ci'!AA5&gt;0.03,'Suffrages par parti et circo'!AA5,"")</f>
        <v/>
      </c>
      <c r="AB5" s="55" t="str">
        <f>IF('% des Suffrages par parti et ci'!AB5&gt;0.03,'Suffrages par parti et circo'!AB5,"")</f>
        <v/>
      </c>
      <c r="AC5" s="55" t="str">
        <f>IF('% des Suffrages par parti et ci'!AC5&gt;0.03,'Suffrages par parti et circo'!AC5,"")</f>
        <v/>
      </c>
      <c r="AD5" s="55">
        <v>14586</v>
      </c>
      <c r="AE5" s="55">
        <f t="shared" si="0"/>
        <v>59748</v>
      </c>
      <c r="AF5" s="55">
        <v>911</v>
      </c>
      <c r="AG5" s="55">
        <v>1762</v>
      </c>
      <c r="AH5" s="26">
        <f t="shared" si="1"/>
        <v>62421</v>
      </c>
      <c r="AI5" s="57"/>
      <c r="AJ5" s="58"/>
    </row>
    <row r="6" spans="1:36">
      <c r="A6" s="52">
        <v>5</v>
      </c>
      <c r="B6" s="52" t="s">
        <v>118</v>
      </c>
      <c r="C6" s="53" t="s">
        <v>45</v>
      </c>
      <c r="D6" s="54" t="s">
        <v>119</v>
      </c>
      <c r="E6" s="55" t="str">
        <f>IF('% des Suffrages par parti et ci'!E6&gt;0.03,'Suffrages par parti et circo'!E6,"")</f>
        <v/>
      </c>
      <c r="F6" s="55" t="str">
        <f>IF('% des Suffrages par parti et ci'!F6&gt;0.03,'Suffrages par parti et circo'!F6,"")</f>
        <v/>
      </c>
      <c r="G6" s="55" t="str">
        <f>IF('% des Suffrages par parti et ci'!G6&gt;0.03,'Suffrages par parti et circo'!G6,"")</f>
        <v/>
      </c>
      <c r="H6" s="55" t="str">
        <f>IF('% des Suffrages par parti et ci'!H6&gt;0.03,'Suffrages par parti et circo'!H6,"")</f>
        <v/>
      </c>
      <c r="I6" s="55" t="str">
        <f>IF('% des Suffrages par parti et ci'!I6&gt;0.03,'Suffrages par parti et circo'!I6,"")</f>
        <v/>
      </c>
      <c r="J6" s="55" t="str">
        <f>IF('% des Suffrages par parti et ci'!J6&gt;0.03,'Suffrages par parti et circo'!J6,"")</f>
        <v/>
      </c>
      <c r="K6" s="55" t="str">
        <f>IF('% des Suffrages par parti et ci'!K6&gt;0.03,'Suffrages par parti et circo'!K6,"")</f>
        <v/>
      </c>
      <c r="L6" s="55">
        <f>IF('% des Suffrages par parti et ci'!L6&gt;0.03,'Suffrages par parti et circo'!L6,"")</f>
        <v>12482</v>
      </c>
      <c r="M6" s="55">
        <f>IF('% des Suffrages par parti et ci'!M6&gt;0.03,'Suffrages par parti et circo'!M6,"")</f>
        <v>33442</v>
      </c>
      <c r="N6" s="55" t="str">
        <f>IF('% des Suffrages par parti et ci'!N6&gt;0.03,'Suffrages par parti et circo'!N6,"")</f>
        <v/>
      </c>
      <c r="O6" s="55" t="str">
        <f>IF('% des Suffrages par parti et ci'!O6&gt;0.03,'Suffrages par parti et circo'!O6,"")</f>
        <v/>
      </c>
      <c r="P6" s="55">
        <f>IF('% des Suffrages par parti et ci'!P6&gt;0.03,'Suffrages par parti et circo'!P6,"")</f>
        <v>12127</v>
      </c>
      <c r="Q6" s="55" t="str">
        <f>IF('% des Suffrages par parti et ci'!Q6&gt;0.03,'Suffrages par parti et circo'!Q6,"")</f>
        <v/>
      </c>
      <c r="R6" s="55" t="str">
        <f>IF('% des Suffrages par parti et ci'!R6&gt;0.03,'Suffrages par parti et circo'!R6,"")</f>
        <v/>
      </c>
      <c r="S6" s="55" t="str">
        <f>IF('% des Suffrages par parti et ci'!S6&gt;0.03,'Suffrages par parti et circo'!S6,"")</f>
        <v/>
      </c>
      <c r="T6" s="55" t="str">
        <f>IF('% des Suffrages par parti et ci'!T6&gt;0.03,'Suffrages par parti et circo'!T6,"")</f>
        <v/>
      </c>
      <c r="U6" s="55">
        <f>IF('% des Suffrages par parti et ci'!U6&gt;0.03,'Suffrages par parti et circo'!U6,"")</f>
        <v>13569</v>
      </c>
      <c r="V6" s="55">
        <f>IF('% des Suffrages par parti et ci'!V6&gt;0.03,'Suffrages par parti et circo'!V6,"")</f>
        <v>26841</v>
      </c>
      <c r="W6" s="55">
        <f>IF('% des Suffrages par parti et ci'!W6&gt;0.03,'Suffrages par parti et circo'!W6,"")</f>
        <v>7893</v>
      </c>
      <c r="X6" s="55">
        <f>IF('% des Suffrages par parti et ci'!X6&gt;0.03,'Suffrages par parti et circo'!X6,"")</f>
        <v>18937</v>
      </c>
      <c r="Y6" s="55">
        <f>IF('% des Suffrages par parti et ci'!Y6&gt;0.03,'Suffrages par parti et circo'!Y6,"")</f>
        <v>6689</v>
      </c>
      <c r="Z6" s="55" t="str">
        <f>IF('% des Suffrages par parti et ci'!Z6&gt;0.03,'Suffrages par parti et circo'!Z6,"")</f>
        <v/>
      </c>
      <c r="AA6" s="55" t="str">
        <f>IF('% des Suffrages par parti et ci'!AA6&gt;0.03,'Suffrages par parti et circo'!AA6,"")</f>
        <v/>
      </c>
      <c r="AB6" s="55" t="str">
        <f>IF('% des Suffrages par parti et ci'!AB6&gt;0.03,'Suffrages par parti et circo'!AB6,"")</f>
        <v/>
      </c>
      <c r="AC6" s="55" t="str">
        <f>IF('% des Suffrages par parti et ci'!AC6&gt;0.03,'Suffrages par parti et circo'!AC6,"")</f>
        <v/>
      </c>
      <c r="AD6" s="55">
        <v>27294</v>
      </c>
      <c r="AE6" s="55">
        <f t="shared" si="0"/>
        <v>131980</v>
      </c>
      <c r="AF6" s="55">
        <v>1343</v>
      </c>
      <c r="AG6" s="55">
        <v>2257</v>
      </c>
      <c r="AH6" s="26">
        <f t="shared" si="1"/>
        <v>135580</v>
      </c>
      <c r="AI6" s="59"/>
      <c r="AJ6" s="58"/>
    </row>
    <row r="7" spans="1:36">
      <c r="A7" s="52">
        <v>6</v>
      </c>
      <c r="B7" s="52" t="s">
        <v>120</v>
      </c>
      <c r="C7" s="53" t="s">
        <v>46</v>
      </c>
      <c r="D7" s="54" t="s">
        <v>121</v>
      </c>
      <c r="E7" s="55" t="str">
        <f>IF('% des Suffrages par parti et ci'!E7&gt;0.03,'Suffrages par parti et circo'!E7,"")</f>
        <v/>
      </c>
      <c r="F7" s="55" t="str">
        <f>IF('% des Suffrages par parti et ci'!F7&gt;0.03,'Suffrages par parti et circo'!F7,"")</f>
        <v/>
      </c>
      <c r="G7" s="55" t="str">
        <f>IF('% des Suffrages par parti et ci'!G7&gt;0.03,'Suffrages par parti et circo'!G7,"")</f>
        <v/>
      </c>
      <c r="H7" s="55" t="str">
        <f>IF('% des Suffrages par parti et ci'!H7&gt;0.03,'Suffrages par parti et circo'!H7,"")</f>
        <v/>
      </c>
      <c r="I7" s="55" t="str">
        <f>IF('% des Suffrages par parti et ci'!I7&gt;0.03,'Suffrages par parti et circo'!I7,"")</f>
        <v/>
      </c>
      <c r="J7" s="55" t="str">
        <f>IF('% des Suffrages par parti et ci'!J7&gt;0.03,'Suffrages par parti et circo'!J7,"")</f>
        <v/>
      </c>
      <c r="K7" s="55" t="str">
        <f>IF('% des Suffrages par parti et ci'!K7&gt;0.03,'Suffrages par parti et circo'!K7,"")</f>
        <v/>
      </c>
      <c r="L7" s="55" t="str">
        <f>IF('% des Suffrages par parti et ci'!L7&gt;0.03,'Suffrages par parti et circo'!L7,"")</f>
        <v/>
      </c>
      <c r="M7" s="55">
        <f>IF('% des Suffrages par parti et ci'!M7&gt;0.03,'Suffrages par parti et circo'!M7,"")</f>
        <v>6304</v>
      </c>
      <c r="N7" s="55" t="str">
        <f>IF('% des Suffrages par parti et ci'!N7&gt;0.03,'Suffrages par parti et circo'!N7,"")</f>
        <v/>
      </c>
      <c r="O7" s="55" t="str">
        <f>IF('% des Suffrages par parti et ci'!O7&gt;0.03,'Suffrages par parti et circo'!O7,"")</f>
        <v/>
      </c>
      <c r="P7" s="55" t="str">
        <f>IF('% des Suffrages par parti et ci'!P7&gt;0.03,'Suffrages par parti et circo'!P7,"")</f>
        <v/>
      </c>
      <c r="Q7" s="55" t="str">
        <f>IF('% des Suffrages par parti et ci'!Q7&gt;0.03,'Suffrages par parti et circo'!Q7,"")</f>
        <v/>
      </c>
      <c r="R7" s="55" t="str">
        <f>IF('% des Suffrages par parti et ci'!R7&gt;0.03,'Suffrages par parti et circo'!R7,"")</f>
        <v/>
      </c>
      <c r="S7" s="55" t="str">
        <f>IF('% des Suffrages par parti et ci'!S7&gt;0.03,'Suffrages par parti et circo'!S7,"")</f>
        <v/>
      </c>
      <c r="T7" s="55">
        <f>IF('% des Suffrages par parti et ci'!T7&gt;0.03,'Suffrages par parti et circo'!T7,"")</f>
        <v>2272</v>
      </c>
      <c r="U7" s="55">
        <f>IF('% des Suffrages par parti et ci'!U7&gt;0.03,'Suffrages par parti et circo'!U7,"")</f>
        <v>2012</v>
      </c>
      <c r="V7" s="55">
        <f>IF('% des Suffrages par parti et ci'!V7&gt;0.03,'Suffrages par parti et circo'!V7,"")</f>
        <v>4873</v>
      </c>
      <c r="W7" s="55">
        <f>IF('% des Suffrages par parti et ci'!W7&gt;0.03,'Suffrages par parti et circo'!W7,"")</f>
        <v>1641</v>
      </c>
      <c r="X7" s="55">
        <f>IF('% des Suffrages par parti et ci'!X7&gt;0.03,'Suffrages par parti et circo'!X7,"")</f>
        <v>1459</v>
      </c>
      <c r="Y7" s="55" t="str">
        <f>IF('% des Suffrages par parti et ci'!Y7&gt;0.03,'Suffrages par parti et circo'!Y7,"")</f>
        <v/>
      </c>
      <c r="Z7" s="55" t="str">
        <f>IF('% des Suffrages par parti et ci'!Z7&gt;0.03,'Suffrages par parti et circo'!Z7,"")</f>
        <v/>
      </c>
      <c r="AA7" s="55" t="str">
        <f>IF('% des Suffrages par parti et ci'!AA7&gt;0.03,'Suffrages par parti et circo'!AA7,"")</f>
        <v/>
      </c>
      <c r="AB7" s="55">
        <f>IF('% des Suffrages par parti et ci'!AB7&gt;0.03,'Suffrages par parti et circo'!AB7,"")</f>
        <v>1788</v>
      </c>
      <c r="AC7" s="55" t="str">
        <f>IF('% des Suffrages par parti et ci'!AC7&gt;0.03,'Suffrages par parti et circo'!AC7,"")</f>
        <v/>
      </c>
      <c r="AD7" s="55">
        <v>15411</v>
      </c>
      <c r="AE7" s="55">
        <f t="shared" si="0"/>
        <v>20349</v>
      </c>
      <c r="AF7" s="55">
        <v>626</v>
      </c>
      <c r="AG7" s="55">
        <v>1156</v>
      </c>
      <c r="AH7" s="26">
        <f t="shared" si="1"/>
        <v>22131</v>
      </c>
      <c r="AI7" s="60" t="s">
        <v>122</v>
      </c>
      <c r="AJ7" s="58"/>
    </row>
    <row r="8" spans="1:36">
      <c r="A8" s="52">
        <v>7</v>
      </c>
      <c r="B8" s="52" t="s">
        <v>123</v>
      </c>
      <c r="C8" s="53" t="s">
        <v>47</v>
      </c>
      <c r="D8" s="54" t="s">
        <v>124</v>
      </c>
      <c r="E8" s="55" t="str">
        <f>IF('% des Suffrages par parti et ci'!E8&gt;0.03,'Suffrages par parti et circo'!E8,"")</f>
        <v/>
      </c>
      <c r="F8" s="55" t="str">
        <f>IF('% des Suffrages par parti et ci'!F8&gt;0.03,'Suffrages par parti et circo'!F8,"")</f>
        <v/>
      </c>
      <c r="G8" s="55" t="str">
        <f>IF('% des Suffrages par parti et ci'!G8&gt;0.03,'Suffrages par parti et circo'!G8,"")</f>
        <v/>
      </c>
      <c r="H8" s="55" t="str">
        <f>IF('% des Suffrages par parti et ci'!H8&gt;0.03,'Suffrages par parti et circo'!H8,"")</f>
        <v/>
      </c>
      <c r="I8" s="55" t="str">
        <f>IF('% des Suffrages par parti et ci'!I8&gt;0.03,'Suffrages par parti et circo'!I8,"")</f>
        <v/>
      </c>
      <c r="J8" s="55" t="str">
        <f>IF('% des Suffrages par parti et ci'!J8&gt;0.03,'Suffrages par parti et circo'!J8,"")</f>
        <v/>
      </c>
      <c r="K8" s="55" t="str">
        <f>IF('% des Suffrages par parti et ci'!K8&gt;0.03,'Suffrages par parti et circo'!K8,"")</f>
        <v/>
      </c>
      <c r="L8" s="55">
        <f>IF('% des Suffrages par parti et ci'!L8&gt;0.03,'Suffrages par parti et circo'!L8,"")</f>
        <v>2892</v>
      </c>
      <c r="M8" s="55">
        <f>IF('% des Suffrages par parti et ci'!M8&gt;0.03,'Suffrages par parti et circo'!M8,"")</f>
        <v>11798</v>
      </c>
      <c r="N8" s="55" t="str">
        <f>IF('% des Suffrages par parti et ci'!N8&gt;0.03,'Suffrages par parti et circo'!N8,"")</f>
        <v/>
      </c>
      <c r="O8" s="55">
        <f>IF('% des Suffrages par parti et ci'!O8&gt;0.03,'Suffrages par parti et circo'!O8,"")</f>
        <v>4057</v>
      </c>
      <c r="P8" s="55" t="str">
        <f>IF('% des Suffrages par parti et ci'!P8&gt;0.03,'Suffrages par parti et circo'!P8,"")</f>
        <v/>
      </c>
      <c r="Q8" s="55" t="str">
        <f>IF('% des Suffrages par parti et ci'!Q8&gt;0.03,'Suffrages par parti et circo'!Q8,"")</f>
        <v/>
      </c>
      <c r="R8" s="55" t="str">
        <f>IF('% des Suffrages par parti et ci'!R8&gt;0.03,'Suffrages par parti et circo'!R8,"")</f>
        <v/>
      </c>
      <c r="S8" s="55">
        <f>IF('% des Suffrages par parti et ci'!S8&gt;0.03,'Suffrages par parti et circo'!S8,"")</f>
        <v>4849</v>
      </c>
      <c r="T8" s="55" t="str">
        <f>IF('% des Suffrages par parti et ci'!T8&gt;0.03,'Suffrages par parti et circo'!T8,"")</f>
        <v/>
      </c>
      <c r="U8" s="55" t="str">
        <f>IF('% des Suffrages par parti et ci'!U8&gt;0.03,'Suffrages par parti et circo'!U8,"")</f>
        <v/>
      </c>
      <c r="V8" s="55">
        <f>IF('% des Suffrages par parti et ci'!V8&gt;0.03,'Suffrages par parti et circo'!V8,"")</f>
        <v>17633</v>
      </c>
      <c r="W8" s="55">
        <f>IF('% des Suffrages par parti et ci'!W8&gt;0.03,'Suffrages par parti et circo'!W8,"")</f>
        <v>4009</v>
      </c>
      <c r="X8" s="55" t="str">
        <f>IF('% des Suffrages par parti et ci'!X8&gt;0.03,'Suffrages par parti et circo'!X8,"")</f>
        <v/>
      </c>
      <c r="Y8" s="55" t="str">
        <f>IF('% des Suffrages par parti et ci'!Y8&gt;0.03,'Suffrages par parti et circo'!Y8,"")</f>
        <v/>
      </c>
      <c r="Z8" s="55" t="str">
        <f>IF('% des Suffrages par parti et ci'!Z8&gt;0.03,'Suffrages par parti et circo'!Z8,"")</f>
        <v/>
      </c>
      <c r="AA8" s="55" t="str">
        <f>IF('% des Suffrages par parti et ci'!AA8&gt;0.03,'Suffrages par parti et circo'!AA8,"")</f>
        <v/>
      </c>
      <c r="AB8" s="55">
        <f>IF('% des Suffrages par parti et ci'!AB8&gt;0.03,'Suffrages par parti et circo'!AB8,"")</f>
        <v>2787</v>
      </c>
      <c r="AC8" s="55" t="str">
        <f>IF('% des Suffrages par parti et ci'!AC8&gt;0.03,'Suffrages par parti et circo'!AC8,"")</f>
        <v/>
      </c>
      <c r="AD8" s="55">
        <v>19000</v>
      </c>
      <c r="AE8" s="55">
        <f t="shared" si="0"/>
        <v>48025</v>
      </c>
      <c r="AF8" s="55">
        <v>1051</v>
      </c>
      <c r="AG8" s="55">
        <v>2847</v>
      </c>
      <c r="AH8" s="26">
        <f t="shared" si="1"/>
        <v>51923</v>
      </c>
      <c r="AI8" s="60" t="s">
        <v>125</v>
      </c>
      <c r="AJ8" s="58"/>
    </row>
    <row r="9" spans="1:36">
      <c r="A9" s="52">
        <v>8</v>
      </c>
      <c r="B9" s="52" t="s">
        <v>126</v>
      </c>
      <c r="C9" s="53" t="s">
        <v>48</v>
      </c>
      <c r="D9" s="54" t="s">
        <v>127</v>
      </c>
      <c r="E9" s="55" t="str">
        <f>IF('% des Suffrages par parti et ci'!E9&gt;0.03,'Suffrages par parti et circo'!E9,"")</f>
        <v/>
      </c>
      <c r="F9" s="55" t="str">
        <f>IF('% des Suffrages par parti et ci'!F9&gt;0.03,'Suffrages par parti et circo'!F9,"")</f>
        <v/>
      </c>
      <c r="G9" s="55" t="str">
        <f>IF('% des Suffrages par parti et ci'!G9&gt;0.03,'Suffrages par parti et circo'!G9,"")</f>
        <v/>
      </c>
      <c r="H9" s="55" t="str">
        <f>IF('% des Suffrages par parti et ci'!H9&gt;0.03,'Suffrages par parti et circo'!H9,"")</f>
        <v/>
      </c>
      <c r="I9" s="55" t="str">
        <f>IF('% des Suffrages par parti et ci'!I9&gt;0.03,'Suffrages par parti et circo'!I9,"")</f>
        <v/>
      </c>
      <c r="J9" s="55" t="str">
        <f>IF('% des Suffrages par parti et ci'!J9&gt;0.03,'Suffrages par parti et circo'!J9,"")</f>
        <v/>
      </c>
      <c r="K9" s="55" t="str">
        <f>IF('% des Suffrages par parti et ci'!K9&gt;0.03,'Suffrages par parti et circo'!K9,"")</f>
        <v/>
      </c>
      <c r="L9" s="55" t="str">
        <f>IF('% des Suffrages par parti et ci'!L9&gt;0.03,'Suffrages par parti et circo'!L9,"")</f>
        <v/>
      </c>
      <c r="M9" s="55">
        <f>IF('% des Suffrages par parti et ci'!M9&gt;0.03,'Suffrages par parti et circo'!M9,"")</f>
        <v>7531</v>
      </c>
      <c r="N9" s="55" t="str">
        <f>IF('% des Suffrages par parti et ci'!N9&gt;0.03,'Suffrages par parti et circo'!N9,"")</f>
        <v/>
      </c>
      <c r="O9" s="55" t="str">
        <f>IF('% des Suffrages par parti et ci'!O9&gt;0.03,'Suffrages par parti et circo'!O9,"")</f>
        <v/>
      </c>
      <c r="P9" s="55" t="str">
        <f>IF('% des Suffrages par parti et ci'!P9&gt;0.03,'Suffrages par parti et circo'!P9,"")</f>
        <v/>
      </c>
      <c r="Q9" s="55" t="str">
        <f>IF('% des Suffrages par parti et ci'!Q9&gt;0.03,'Suffrages par parti et circo'!Q9,"")</f>
        <v/>
      </c>
      <c r="R9" s="55">
        <f>IF('% des Suffrages par parti et ci'!R9&gt;0.03,'Suffrages par parti et circo'!R9,"")</f>
        <v>1766</v>
      </c>
      <c r="S9" s="55">
        <f>IF('% des Suffrages par parti et ci'!S9&gt;0.03,'Suffrages par parti et circo'!S9,"")</f>
        <v>1978</v>
      </c>
      <c r="T9" s="55" t="str">
        <f>IF('% des Suffrages par parti et ci'!T9&gt;0.03,'Suffrages par parti et circo'!T9,"")</f>
        <v/>
      </c>
      <c r="U9" s="55" t="str">
        <f>IF('% des Suffrages par parti et ci'!U9&gt;0.03,'Suffrages par parti et circo'!U9,"")</f>
        <v/>
      </c>
      <c r="V9" s="55">
        <f>IF('% des Suffrages par parti et ci'!V9&gt;0.03,'Suffrages par parti et circo'!V9,"")</f>
        <v>13085</v>
      </c>
      <c r="W9" s="55" t="str">
        <f>IF('% des Suffrages par parti et ci'!W9&gt;0.03,'Suffrages par parti et circo'!W9,"")</f>
        <v/>
      </c>
      <c r="X9" s="55">
        <f>IF('% des Suffrages par parti et ci'!X9&gt;0.03,'Suffrages par parti et circo'!X9,"")</f>
        <v>1872</v>
      </c>
      <c r="Y9" s="55" t="str">
        <f>IF('% des Suffrages par parti et ci'!Y9&gt;0.03,'Suffrages par parti et circo'!Y9,"")</f>
        <v/>
      </c>
      <c r="Z9" s="55" t="str">
        <f>IF('% des Suffrages par parti et ci'!Z9&gt;0.03,'Suffrages par parti et circo'!Z9,"")</f>
        <v/>
      </c>
      <c r="AA9" s="55" t="str">
        <f>IF('% des Suffrages par parti et ci'!AA9&gt;0.03,'Suffrages par parti et circo'!AA9,"")</f>
        <v/>
      </c>
      <c r="AB9" s="55" t="str">
        <f>IF('% des Suffrages par parti et ci'!AB9&gt;0.03,'Suffrages par parti et circo'!AB9,"")</f>
        <v/>
      </c>
      <c r="AC9" s="55" t="str">
        <f>IF('% des Suffrages par parti et ci'!AC9&gt;0.03,'Suffrages par parti et circo'!AC9,"")</f>
        <v/>
      </c>
      <c r="AD9" s="55">
        <v>26000</v>
      </c>
      <c r="AE9" s="55">
        <f t="shared" si="0"/>
        <v>26232</v>
      </c>
      <c r="AF9" s="55">
        <v>730</v>
      </c>
      <c r="AG9" s="55">
        <v>1958</v>
      </c>
      <c r="AH9" s="26">
        <f t="shared" si="1"/>
        <v>28920</v>
      </c>
      <c r="AI9" s="60" t="s">
        <v>128</v>
      </c>
      <c r="AJ9" s="58"/>
    </row>
    <row r="10" spans="1:36">
      <c r="A10" s="52">
        <v>9</v>
      </c>
      <c r="B10" s="52" t="s">
        <v>129</v>
      </c>
      <c r="C10" s="62" t="s">
        <v>49</v>
      </c>
      <c r="D10" s="54" t="s">
        <v>130</v>
      </c>
      <c r="E10" s="55" t="str">
        <f>IF('% des Suffrages par parti et ci'!E10&gt;0.03,'Suffrages par parti et circo'!E10,"")</f>
        <v/>
      </c>
      <c r="F10" s="55" t="str">
        <f>IF('% des Suffrages par parti et ci'!F10&gt;0.03,'Suffrages par parti et circo'!F10,"")</f>
        <v/>
      </c>
      <c r="G10" s="55" t="str">
        <f>IF('% des Suffrages par parti et ci'!G10&gt;0.03,'Suffrages par parti et circo'!G10,"")</f>
        <v/>
      </c>
      <c r="H10" s="55" t="str">
        <f>IF('% des Suffrages par parti et ci'!H10&gt;0.03,'Suffrages par parti et circo'!H10,"")</f>
        <v/>
      </c>
      <c r="I10" s="55" t="str">
        <f>IF('% des Suffrages par parti et ci'!I10&gt;0.03,'Suffrages par parti et circo'!I10,"")</f>
        <v/>
      </c>
      <c r="J10" s="55" t="str">
        <f>IF('% des Suffrages par parti et ci'!J10&gt;0.03,'Suffrages par parti et circo'!J10,"")</f>
        <v/>
      </c>
      <c r="K10" s="55" t="str">
        <f>IF('% des Suffrages par parti et ci'!K10&gt;0.03,'Suffrages par parti et circo'!K10,"")</f>
        <v/>
      </c>
      <c r="L10" s="55" t="str">
        <f>IF('% des Suffrages par parti et ci'!L10&gt;0.03,'Suffrages par parti et circo'!L10,"")</f>
        <v/>
      </c>
      <c r="M10" s="55">
        <f>IF('% des Suffrages par parti et ci'!M10&gt;0.03,'Suffrages par parti et circo'!M10,"")</f>
        <v>5813</v>
      </c>
      <c r="N10" s="55" t="str">
        <f>IF('% des Suffrages par parti et ci'!N10&gt;0.03,'Suffrages par parti et circo'!N10,"")</f>
        <v/>
      </c>
      <c r="O10" s="55" t="str">
        <f>IF('% des Suffrages par parti et ci'!O10&gt;0.03,'Suffrages par parti et circo'!O10,"")</f>
        <v/>
      </c>
      <c r="P10" s="55" t="str">
        <f>IF('% des Suffrages par parti et ci'!P10&gt;0.03,'Suffrages par parti et circo'!P10,"")</f>
        <v/>
      </c>
      <c r="Q10" s="55" t="str">
        <f>IF('% des Suffrages par parti et ci'!Q10&gt;0.03,'Suffrages par parti et circo'!Q10,"")</f>
        <v/>
      </c>
      <c r="R10" s="55" t="str">
        <f>IF('% des Suffrages par parti et ci'!R10&gt;0.03,'Suffrages par parti et circo'!R10,"")</f>
        <v/>
      </c>
      <c r="S10" s="55">
        <f>IF('% des Suffrages par parti et ci'!S10&gt;0.03,'Suffrages par parti et circo'!S10,"")</f>
        <v>1645</v>
      </c>
      <c r="T10" s="55" t="str">
        <f>IF('% des Suffrages par parti et ci'!T10&gt;0.03,'Suffrages par parti et circo'!T10,"")</f>
        <v/>
      </c>
      <c r="U10" s="55">
        <f>IF('% des Suffrages par parti et ci'!U10&gt;0.03,'Suffrages par parti et circo'!U10,"")</f>
        <v>2690</v>
      </c>
      <c r="V10" s="55">
        <f>IF('% des Suffrages par parti et ci'!V10&gt;0.03,'Suffrages par parti et circo'!V10,"")</f>
        <v>5745</v>
      </c>
      <c r="W10" s="55">
        <f>IF('% des Suffrages par parti et ci'!W10&gt;0.03,'Suffrages par parti et circo'!W10,"")</f>
        <v>2732</v>
      </c>
      <c r="X10" s="55" t="str">
        <f>IF('% des Suffrages par parti et ci'!X10&gt;0.03,'Suffrages par parti et circo'!X10,"")</f>
        <v/>
      </c>
      <c r="Y10" s="55" t="str">
        <f>IF('% des Suffrages par parti et ci'!Y10&gt;0.03,'Suffrages par parti et circo'!Y10,"")</f>
        <v/>
      </c>
      <c r="Z10" s="55" t="str">
        <f>IF('% des Suffrages par parti et ci'!Z10&gt;0.03,'Suffrages par parti et circo'!Z10,"")</f>
        <v/>
      </c>
      <c r="AA10" s="55" t="str">
        <f>IF('% des Suffrages par parti et ci'!AA10&gt;0.03,'Suffrages par parti et circo'!AA10,"")</f>
        <v/>
      </c>
      <c r="AB10" s="55">
        <f>IF('% des Suffrages par parti et ci'!AB10&gt;0.03,'Suffrages par parti et circo'!AB10,"")</f>
        <v>2969</v>
      </c>
      <c r="AC10" s="55">
        <f>IF('% des Suffrages par parti et ci'!AC10&gt;0.03,'Suffrages par parti et circo'!AC10,"")</f>
        <v>2316</v>
      </c>
      <c r="AD10" s="55">
        <f>17231-398</f>
        <v>16833</v>
      </c>
      <c r="AE10" s="55">
        <f t="shared" si="0"/>
        <v>23910</v>
      </c>
      <c r="AF10" s="55">
        <v>666</v>
      </c>
      <c r="AG10" s="55">
        <v>1741</v>
      </c>
      <c r="AH10" s="26">
        <f t="shared" si="1"/>
        <v>26317</v>
      </c>
      <c r="AI10" s="63" t="s">
        <v>131</v>
      </c>
      <c r="AJ10" s="58"/>
    </row>
    <row r="11" spans="1:36">
      <c r="A11" s="52">
        <v>10</v>
      </c>
      <c r="B11" s="52" t="s">
        <v>132</v>
      </c>
      <c r="C11" s="53" t="s">
        <v>50</v>
      </c>
      <c r="D11" s="54" t="s">
        <v>133</v>
      </c>
      <c r="E11" s="55" t="str">
        <f>IF('% des Suffrages par parti et ci'!E11&gt;0.03,'Suffrages par parti et circo'!E11,"")</f>
        <v/>
      </c>
      <c r="F11" s="55">
        <f>IF('% des Suffrages par parti et ci'!F11&gt;0.03,'Suffrages par parti et circo'!F11,"")</f>
        <v>4670</v>
      </c>
      <c r="G11" s="55" t="str">
        <f>IF('% des Suffrages par parti et ci'!G11&gt;0.03,'Suffrages par parti et circo'!G11,"")</f>
        <v/>
      </c>
      <c r="H11" s="55" t="str">
        <f>IF('% des Suffrages par parti et ci'!H11&gt;0.03,'Suffrages par parti et circo'!H11,"")</f>
        <v/>
      </c>
      <c r="I11" s="55" t="str">
        <f>IF('% des Suffrages par parti et ci'!I11&gt;0.03,'Suffrages par parti et circo'!I11,"")</f>
        <v/>
      </c>
      <c r="J11" s="55" t="str">
        <f>IF('% des Suffrages par parti et ci'!J11&gt;0.03,'Suffrages par parti et circo'!J11,"")</f>
        <v/>
      </c>
      <c r="K11" s="55" t="str">
        <f>IF('% des Suffrages par parti et ci'!K11&gt;0.03,'Suffrages par parti et circo'!K11,"")</f>
        <v/>
      </c>
      <c r="L11" s="55">
        <f>IF('% des Suffrages par parti et ci'!L11&gt;0.03,'Suffrages par parti et circo'!L11,"")</f>
        <v>9567</v>
      </c>
      <c r="M11" s="55">
        <f>IF('% des Suffrages par parti et ci'!M11&gt;0.03,'Suffrages par parti et circo'!M11,"")</f>
        <v>25283</v>
      </c>
      <c r="N11" s="55" t="str">
        <f>IF('% des Suffrages par parti et ci'!N11&gt;0.03,'Suffrages par parti et circo'!N11,"")</f>
        <v/>
      </c>
      <c r="O11" s="55" t="str">
        <f>IF('% des Suffrages par parti et ci'!O11&gt;0.03,'Suffrages par parti et circo'!O11,"")</f>
        <v/>
      </c>
      <c r="P11" s="55" t="str">
        <f>IF('% des Suffrages par parti et ci'!P11&gt;0.03,'Suffrages par parti et circo'!P11,"")</f>
        <v/>
      </c>
      <c r="Q11" s="55" t="str">
        <f>IF('% des Suffrages par parti et ci'!Q11&gt;0.03,'Suffrages par parti et circo'!Q11,"")</f>
        <v/>
      </c>
      <c r="R11" s="55" t="str">
        <f>IF('% des Suffrages par parti et ci'!R11&gt;0.03,'Suffrages par parti et circo'!R11,"")</f>
        <v/>
      </c>
      <c r="S11" s="55" t="str">
        <f>IF('% des Suffrages par parti et ci'!S11&gt;0.03,'Suffrages par parti et circo'!S11,"")</f>
        <v/>
      </c>
      <c r="T11" s="55" t="str">
        <f>IF('% des Suffrages par parti et ci'!T11&gt;0.03,'Suffrages par parti et circo'!T11,"")</f>
        <v/>
      </c>
      <c r="U11" s="55">
        <f>IF('% des Suffrages par parti et ci'!U11&gt;0.03,'Suffrages par parti et circo'!U11,"")</f>
        <v>6156</v>
      </c>
      <c r="V11" s="55">
        <f>IF('% des Suffrages par parti et ci'!V11&gt;0.03,'Suffrages par parti et circo'!V11,"")</f>
        <v>32938</v>
      </c>
      <c r="W11" s="55">
        <f>IF('% des Suffrages par parti et ci'!W11&gt;0.03,'Suffrages par parti et circo'!W11,"")</f>
        <v>4998</v>
      </c>
      <c r="X11" s="55">
        <f>IF('% des Suffrages par parti et ci'!X11&gt;0.03,'Suffrages par parti et circo'!X11,"")</f>
        <v>7722</v>
      </c>
      <c r="Y11" s="55" t="str">
        <f>IF('% des Suffrages par parti et ci'!Y11&gt;0.03,'Suffrages par parti et circo'!Y11,"")</f>
        <v/>
      </c>
      <c r="Z11" s="55" t="str">
        <f>IF('% des Suffrages par parti et ci'!Z11&gt;0.03,'Suffrages par parti et circo'!Z11,"")</f>
        <v/>
      </c>
      <c r="AA11" s="55" t="str">
        <f>IF('% des Suffrages par parti et ci'!AA11&gt;0.03,'Suffrages par parti et circo'!AA11,"")</f>
        <v/>
      </c>
      <c r="AB11" s="55" t="str">
        <f>IF('% des Suffrages par parti et ci'!AB11&gt;0.03,'Suffrages par parti et circo'!AB11,"")</f>
        <v/>
      </c>
      <c r="AC11" s="55" t="str">
        <f>IF('% des Suffrages par parti et ci'!AC11&gt;0.03,'Suffrages par parti et circo'!AC11,"")</f>
        <v/>
      </c>
      <c r="AD11" s="55">
        <v>14458</v>
      </c>
      <c r="AE11" s="55">
        <f t="shared" si="0"/>
        <v>91334</v>
      </c>
      <c r="AF11" s="55">
        <v>1551</v>
      </c>
      <c r="AG11" s="55">
        <v>2550</v>
      </c>
      <c r="AH11" s="26">
        <f t="shared" si="1"/>
        <v>95435</v>
      </c>
      <c r="AI11" s="64" t="s">
        <v>134</v>
      </c>
      <c r="AJ11" s="58"/>
    </row>
    <row r="12" spans="1:36">
      <c r="A12" s="52">
        <v>11</v>
      </c>
      <c r="B12" s="52" t="s">
        <v>135</v>
      </c>
      <c r="C12" s="53" t="s">
        <v>51</v>
      </c>
      <c r="D12" s="54" t="s">
        <v>136</v>
      </c>
      <c r="E12" s="55" t="str">
        <f>IF('% des Suffrages par parti et ci'!E12&gt;0.03,'Suffrages par parti et circo'!E12,"")</f>
        <v/>
      </c>
      <c r="F12" s="55" t="str">
        <f>IF('% des Suffrages par parti et ci'!F12&gt;0.03,'Suffrages par parti et circo'!F12,"")</f>
        <v/>
      </c>
      <c r="G12" s="55" t="str">
        <f>IF('% des Suffrages par parti et ci'!G12&gt;0.03,'Suffrages par parti et circo'!G12,"")</f>
        <v/>
      </c>
      <c r="H12" s="55" t="str">
        <f>IF('% des Suffrages par parti et ci'!H12&gt;0.03,'Suffrages par parti et circo'!H12,"")</f>
        <v/>
      </c>
      <c r="I12" s="55" t="str">
        <f>IF('% des Suffrages par parti et ci'!I12&gt;0.03,'Suffrages par parti et circo'!I12,"")</f>
        <v/>
      </c>
      <c r="J12" s="55" t="str">
        <f>IF('% des Suffrages par parti et ci'!J12&gt;0.03,'Suffrages par parti et circo'!J12,"")</f>
        <v/>
      </c>
      <c r="K12" s="55" t="str">
        <f>IF('% des Suffrages par parti et ci'!K12&gt;0.03,'Suffrages par parti et circo'!K12,"")</f>
        <v/>
      </c>
      <c r="L12" s="55" t="str">
        <f>IF('% des Suffrages par parti et ci'!L12&gt;0.03,'Suffrages par parti et circo'!L12,"")</f>
        <v/>
      </c>
      <c r="M12" s="55">
        <f>IF('% des Suffrages par parti et ci'!M12&gt;0.03,'Suffrages par parti et circo'!M12,"")</f>
        <v>10322</v>
      </c>
      <c r="N12" s="55" t="str">
        <f>IF('% des Suffrages par parti et ci'!N12&gt;0.03,'Suffrages par parti et circo'!N12,"")</f>
        <v/>
      </c>
      <c r="O12" s="55" t="str">
        <f>IF('% des Suffrages par parti et ci'!O12&gt;0.03,'Suffrages par parti et circo'!O12,"")</f>
        <v/>
      </c>
      <c r="P12" s="55" t="str">
        <f>IF('% des Suffrages par parti et ci'!P12&gt;0.03,'Suffrages par parti et circo'!P12,"")</f>
        <v/>
      </c>
      <c r="Q12" s="55" t="str">
        <f>IF('% des Suffrages par parti et ci'!Q12&gt;0.03,'Suffrages par parti et circo'!Q12,"")</f>
        <v/>
      </c>
      <c r="R12" s="55" t="str">
        <f>IF('% des Suffrages par parti et ci'!R12&gt;0.03,'Suffrages par parti et circo'!R12,"")</f>
        <v/>
      </c>
      <c r="S12" s="55">
        <f>IF('% des Suffrages par parti et ci'!S12&gt;0.03,'Suffrages par parti et circo'!S12,"")</f>
        <v>5937</v>
      </c>
      <c r="T12" s="55" t="str">
        <f>IF('% des Suffrages par parti et ci'!T12&gt;0.03,'Suffrages par parti et circo'!T12,"")</f>
        <v/>
      </c>
      <c r="U12" s="55">
        <f>IF('% des Suffrages par parti et ci'!U12&gt;0.03,'Suffrages par parti et circo'!U12,"")</f>
        <v>3695</v>
      </c>
      <c r="V12" s="55">
        <f>IF('% des Suffrages par parti et ci'!V12&gt;0.03,'Suffrages par parti et circo'!V12,"")</f>
        <v>15248</v>
      </c>
      <c r="W12" s="55">
        <f>IF('% des Suffrages par parti et ci'!W12&gt;0.03,'Suffrages par parti et circo'!W12,"")</f>
        <v>3039</v>
      </c>
      <c r="X12" s="55">
        <f>IF('% des Suffrages par parti et ci'!X12&gt;0.03,'Suffrages par parti et circo'!X12,"")</f>
        <v>2224</v>
      </c>
      <c r="Y12" s="55" t="str">
        <f>IF('% des Suffrages par parti et ci'!Y12&gt;0.03,'Suffrages par parti et circo'!Y12,"")</f>
        <v/>
      </c>
      <c r="Z12" s="55" t="str">
        <f>IF('% des Suffrages par parti et ci'!Z12&gt;0.03,'Suffrages par parti et circo'!Z12,"")</f>
        <v/>
      </c>
      <c r="AA12" s="55" t="str">
        <f>IF('% des Suffrages par parti et ci'!AA12&gt;0.03,'Suffrages par parti et circo'!AA12,"")</f>
        <v/>
      </c>
      <c r="AB12" s="55" t="str">
        <f>IF('% des Suffrages par parti et ci'!AB12&gt;0.03,'Suffrages par parti et circo'!AB12,"")</f>
        <v/>
      </c>
      <c r="AC12" s="55" t="str">
        <f>IF('% des Suffrages par parti et ci'!AC12&gt;0.03,'Suffrages par parti et circo'!AC12,"")</f>
        <v/>
      </c>
      <c r="AD12" s="55">
        <v>40287</v>
      </c>
      <c r="AE12" s="55">
        <f t="shared" si="0"/>
        <v>40465</v>
      </c>
      <c r="AF12" s="55">
        <v>937</v>
      </c>
      <c r="AG12" s="55">
        <v>1962</v>
      </c>
      <c r="AH12" s="26">
        <f t="shared" si="1"/>
        <v>43364</v>
      </c>
      <c r="AI12" s="57"/>
      <c r="AJ12" s="58"/>
    </row>
    <row r="13" spans="1:36">
      <c r="A13" s="52">
        <v>12</v>
      </c>
      <c r="B13" s="52" t="s">
        <v>137</v>
      </c>
      <c r="C13" s="53" t="s">
        <v>52</v>
      </c>
      <c r="D13" s="54" t="s">
        <v>138</v>
      </c>
      <c r="E13" s="55" t="str">
        <f>IF('% des Suffrages par parti et ci'!E13&gt;0.03,'Suffrages par parti et circo'!E13,"")</f>
        <v/>
      </c>
      <c r="F13" s="55" t="str">
        <f>IF('% des Suffrages par parti et ci'!F13&gt;0.03,'Suffrages par parti et circo'!F13,"")</f>
        <v/>
      </c>
      <c r="G13" s="55" t="str">
        <f>IF('% des Suffrages par parti et ci'!G13&gt;0.03,'Suffrages par parti et circo'!G13,"")</f>
        <v/>
      </c>
      <c r="H13" s="55" t="str">
        <f>IF('% des Suffrages par parti et ci'!H13&gt;0.03,'Suffrages par parti et circo'!H13,"")</f>
        <v/>
      </c>
      <c r="I13" s="55" t="str">
        <f>IF('% des Suffrages par parti et ci'!I13&gt;0.03,'Suffrages par parti et circo'!I13,"")</f>
        <v/>
      </c>
      <c r="J13" s="55" t="str">
        <f>IF('% des Suffrages par parti et ci'!J13&gt;0.03,'Suffrages par parti et circo'!J13,"")</f>
        <v/>
      </c>
      <c r="K13" s="55">
        <f>IF('% des Suffrages par parti et ci'!K13&gt;0.03,'Suffrages par parti et circo'!K13,"")</f>
        <v>4183</v>
      </c>
      <c r="L13" s="55">
        <f>IF('% des Suffrages par parti et ci'!L13&gt;0.03,'Suffrages par parti et circo'!L13,"")</f>
        <v>5020</v>
      </c>
      <c r="M13" s="55">
        <f>IF('% des Suffrages par parti et ci'!M13&gt;0.03,'Suffrages par parti et circo'!M13,"")</f>
        <v>14806</v>
      </c>
      <c r="N13" s="55" t="str">
        <f>IF('% des Suffrages par parti et ci'!N13&gt;0.03,'Suffrages par parti et circo'!N13,"")</f>
        <v/>
      </c>
      <c r="O13" s="55" t="str">
        <f>IF('% des Suffrages par parti et ci'!O13&gt;0.03,'Suffrages par parti et circo'!O13,"")</f>
        <v/>
      </c>
      <c r="P13" s="55" t="str">
        <f>IF('% des Suffrages par parti et ci'!P13&gt;0.03,'Suffrages par parti et circo'!P13,"")</f>
        <v/>
      </c>
      <c r="Q13" s="55" t="str">
        <f>IF('% des Suffrages par parti et ci'!Q13&gt;0.03,'Suffrages par parti et circo'!Q13,"")</f>
        <v/>
      </c>
      <c r="R13" s="55" t="str">
        <f>IF('% des Suffrages par parti et ci'!R13&gt;0.03,'Suffrages par parti et circo'!R13,"")</f>
        <v/>
      </c>
      <c r="S13" s="55" t="str">
        <f>IF('% des Suffrages par parti et ci'!S13&gt;0.03,'Suffrages par parti et circo'!S13,"")</f>
        <v/>
      </c>
      <c r="T13" s="55" t="str">
        <f>IF('% des Suffrages par parti et ci'!T13&gt;0.03,'Suffrages par parti et circo'!T13,"")</f>
        <v/>
      </c>
      <c r="U13" s="55">
        <f>IF('% des Suffrages par parti et ci'!U13&gt;0.03,'Suffrages par parti et circo'!U13,"")</f>
        <v>8658</v>
      </c>
      <c r="V13" s="55">
        <f>IF('% des Suffrages par parti et ci'!V13&gt;0.03,'Suffrages par parti et circo'!V13,"")</f>
        <v>13732</v>
      </c>
      <c r="W13" s="55">
        <f>IF('% des Suffrages par parti et ci'!W13&gt;0.03,'Suffrages par parti et circo'!W13,"")</f>
        <v>3750</v>
      </c>
      <c r="X13" s="55">
        <f>IF('% des Suffrages par parti et ci'!X13&gt;0.03,'Suffrages par parti et circo'!X13,"")</f>
        <v>5590</v>
      </c>
      <c r="Y13" s="55" t="str">
        <f>IF('% des Suffrages par parti et ci'!Y13&gt;0.03,'Suffrages par parti et circo'!Y13,"")</f>
        <v/>
      </c>
      <c r="Z13" s="55" t="str">
        <f>IF('% des Suffrages par parti et ci'!Z13&gt;0.03,'Suffrages par parti et circo'!Z13,"")</f>
        <v/>
      </c>
      <c r="AA13" s="55" t="str">
        <f>IF('% des Suffrages par parti et ci'!AA13&gt;0.03,'Suffrages par parti et circo'!AA13,"")</f>
        <v/>
      </c>
      <c r="AB13" s="55" t="str">
        <f>IF('% des Suffrages par parti et ci'!AB13&gt;0.03,'Suffrages par parti et circo'!AB13,"")</f>
        <v/>
      </c>
      <c r="AC13" s="55" t="str">
        <f>IF('% des Suffrages par parti et ci'!AC13&gt;0.03,'Suffrages par parti et circo'!AC13,"")</f>
        <v/>
      </c>
      <c r="AD13" s="55">
        <v>45848</v>
      </c>
      <c r="AE13" s="55">
        <f t="shared" si="0"/>
        <v>55739</v>
      </c>
      <c r="AF13" s="55">
        <v>1087</v>
      </c>
      <c r="AG13" s="55">
        <v>2197</v>
      </c>
      <c r="AH13" s="26">
        <f t="shared" si="1"/>
        <v>59023</v>
      </c>
      <c r="AI13" s="57" t="s">
        <v>139</v>
      </c>
      <c r="AJ13" s="58"/>
    </row>
    <row r="14" spans="1:36">
      <c r="A14" s="52">
        <v>13</v>
      </c>
      <c r="B14" s="52" t="s">
        <v>140</v>
      </c>
      <c r="C14" s="53" t="s">
        <v>53</v>
      </c>
      <c r="D14" s="54" t="s">
        <v>141</v>
      </c>
      <c r="E14" s="55" t="str">
        <f>IF('% des Suffrages par parti et ci'!E14&gt;0.03,'Suffrages par parti et circo'!E14,"")</f>
        <v/>
      </c>
      <c r="F14" s="55" t="str">
        <f>IF('% des Suffrages par parti et ci'!F14&gt;0.03,'Suffrages par parti et circo'!F14,"")</f>
        <v/>
      </c>
      <c r="G14" s="55" t="str">
        <f>IF('% des Suffrages par parti et ci'!G14&gt;0.03,'Suffrages par parti et circo'!G14,"")</f>
        <v/>
      </c>
      <c r="H14" s="55" t="str">
        <f>IF('% des Suffrages par parti et ci'!H14&gt;0.03,'Suffrages par parti et circo'!H14,"")</f>
        <v/>
      </c>
      <c r="I14" s="55" t="str">
        <f>IF('% des Suffrages par parti et ci'!I14&gt;0.03,'Suffrages par parti et circo'!I14,"")</f>
        <v/>
      </c>
      <c r="J14" s="55" t="str">
        <f>IF('% des Suffrages par parti et ci'!J14&gt;0.03,'Suffrages par parti et circo'!J14,"")</f>
        <v/>
      </c>
      <c r="K14" s="55" t="str">
        <f>IF('% des Suffrages par parti et ci'!K14&gt;0.03,'Suffrages par parti et circo'!K14,"")</f>
        <v/>
      </c>
      <c r="L14" s="55">
        <f>IF('% des Suffrages par parti et ci'!L14&gt;0.03,'Suffrages par parti et circo'!L14,"")</f>
        <v>5810</v>
      </c>
      <c r="M14" s="55">
        <f>IF('% des Suffrages par parti et ci'!M14&gt;0.03,'Suffrages par parti et circo'!M14,"")</f>
        <v>13417</v>
      </c>
      <c r="N14" s="55" t="str">
        <f>IF('% des Suffrages par parti et ci'!N14&gt;0.03,'Suffrages par parti et circo'!N14,"")</f>
        <v/>
      </c>
      <c r="O14" s="55" t="str">
        <f>IF('% des Suffrages par parti et ci'!O14&gt;0.03,'Suffrages par parti et circo'!O14,"")</f>
        <v/>
      </c>
      <c r="P14" s="55" t="str">
        <f>IF('% des Suffrages par parti et ci'!P14&gt;0.03,'Suffrages par parti et circo'!P14,"")</f>
        <v/>
      </c>
      <c r="Q14" s="55" t="str">
        <f>IF('% des Suffrages par parti et ci'!Q14&gt;0.03,'Suffrages par parti et circo'!Q14,"")</f>
        <v/>
      </c>
      <c r="R14" s="55" t="str">
        <f>IF('% des Suffrages par parti et ci'!R14&gt;0.03,'Suffrages par parti et circo'!R14,"")</f>
        <v/>
      </c>
      <c r="S14" s="55" t="str">
        <f>IF('% des Suffrages par parti et ci'!S14&gt;0.03,'Suffrages par parti et circo'!S14,"")</f>
        <v/>
      </c>
      <c r="T14" s="55" t="str">
        <f>IF('% des Suffrages par parti et ci'!T14&gt;0.03,'Suffrages par parti et circo'!T14,"")</f>
        <v/>
      </c>
      <c r="U14" s="55">
        <f>IF('% des Suffrages par parti et ci'!U14&gt;0.03,'Suffrages par parti et circo'!U14,"")</f>
        <v>7554</v>
      </c>
      <c r="V14" s="55">
        <f>IF('% des Suffrages par parti et ci'!V14&gt;0.03,'Suffrages par parti et circo'!V14,"")</f>
        <v>15924</v>
      </c>
      <c r="W14" s="55">
        <f>IF('% des Suffrages par parti et ci'!W14&gt;0.03,'Suffrages par parti et circo'!W14,"")</f>
        <v>6725</v>
      </c>
      <c r="X14" s="55">
        <f>IF('% des Suffrages par parti et ci'!X14&gt;0.03,'Suffrages par parti et circo'!X14,"")</f>
        <v>5320</v>
      </c>
      <c r="Y14" s="55" t="str">
        <f>IF('% des Suffrages par parti et ci'!Y14&gt;0.03,'Suffrages par parti et circo'!Y14,"")</f>
        <v/>
      </c>
      <c r="Z14" s="55" t="str">
        <f>IF('% des Suffrages par parti et ci'!Z14&gt;0.03,'Suffrages par parti et circo'!Z14,"")</f>
        <v/>
      </c>
      <c r="AA14" s="55" t="str">
        <f>IF('% des Suffrages par parti et ci'!AA14&gt;0.03,'Suffrages par parti et circo'!AA14,"")</f>
        <v/>
      </c>
      <c r="AB14" s="55" t="str">
        <f>IF('% des Suffrages par parti et ci'!AB14&gt;0.03,'Suffrages par parti et circo'!AB14,"")</f>
        <v/>
      </c>
      <c r="AC14" s="55" t="str">
        <f>IF('% des Suffrages par parti et ci'!AC14&gt;0.03,'Suffrages par parti et circo'!AC14,"")</f>
        <v/>
      </c>
      <c r="AD14" s="55">
        <v>25240</v>
      </c>
      <c r="AE14" s="55">
        <f t="shared" si="0"/>
        <v>54750</v>
      </c>
      <c r="AF14" s="55">
        <v>930</v>
      </c>
      <c r="AG14" s="55">
        <v>1715</v>
      </c>
      <c r="AH14" s="26">
        <f t="shared" si="1"/>
        <v>57395</v>
      </c>
      <c r="AI14" s="57"/>
      <c r="AJ14" s="58"/>
    </row>
    <row r="15" spans="1:36">
      <c r="A15" s="52">
        <v>14</v>
      </c>
      <c r="B15" s="52" t="s">
        <v>142</v>
      </c>
      <c r="C15" s="53" t="s">
        <v>54</v>
      </c>
      <c r="D15" s="54" t="s">
        <v>143</v>
      </c>
      <c r="E15" s="55" t="str">
        <f>IF('% des Suffrages par parti et ci'!E15&gt;0.03,'Suffrages par parti et circo'!E15,"")</f>
        <v/>
      </c>
      <c r="F15" s="55" t="str">
        <f>IF('% des Suffrages par parti et ci'!F15&gt;0.03,'Suffrages par parti et circo'!F15,"")</f>
        <v/>
      </c>
      <c r="G15" s="55" t="str">
        <f>IF('% des Suffrages par parti et ci'!G15&gt;0.03,'Suffrages par parti et circo'!G15,"")</f>
        <v/>
      </c>
      <c r="H15" s="55" t="str">
        <f>IF('% des Suffrages par parti et ci'!H15&gt;0.03,'Suffrages par parti et circo'!H15,"")</f>
        <v/>
      </c>
      <c r="I15" s="55" t="str">
        <f>IF('% des Suffrages par parti et ci'!I15&gt;0.03,'Suffrages par parti et circo'!I15,"")</f>
        <v/>
      </c>
      <c r="J15" s="55" t="str">
        <f>IF('% des Suffrages par parti et ci'!J15&gt;0.03,'Suffrages par parti et circo'!J15,"")</f>
        <v/>
      </c>
      <c r="K15" s="55" t="str">
        <f>IF('% des Suffrages par parti et ci'!K15&gt;0.03,'Suffrages par parti et circo'!K15,"")</f>
        <v/>
      </c>
      <c r="L15" s="55">
        <f>IF('% des Suffrages par parti et ci'!L15&gt;0.03,'Suffrages par parti et circo'!L15,"")</f>
        <v>7248</v>
      </c>
      <c r="M15" s="55">
        <f>IF('% des Suffrages par parti et ci'!M15&gt;0.03,'Suffrages par parti et circo'!M15,"")</f>
        <v>20083</v>
      </c>
      <c r="N15" s="55" t="str">
        <f>IF('% des Suffrages par parti et ci'!N15&gt;0.03,'Suffrages par parti et circo'!N15,"")</f>
        <v/>
      </c>
      <c r="O15" s="55" t="str">
        <f>IF('% des Suffrages par parti et ci'!O15&gt;0.03,'Suffrages par parti et circo'!O15,"")</f>
        <v/>
      </c>
      <c r="P15" s="55" t="str">
        <f>IF('% des Suffrages par parti et ci'!P15&gt;0.03,'Suffrages par parti et circo'!P15,"")</f>
        <v/>
      </c>
      <c r="Q15" s="55" t="str">
        <f>IF('% des Suffrages par parti et ci'!Q15&gt;0.03,'Suffrages par parti et circo'!Q15,"")</f>
        <v/>
      </c>
      <c r="R15" s="55" t="str">
        <f>IF('% des Suffrages par parti et ci'!R15&gt;0.03,'Suffrages par parti et circo'!R15,"")</f>
        <v/>
      </c>
      <c r="S15" s="55" t="str">
        <f>IF('% des Suffrages par parti et ci'!S15&gt;0.03,'Suffrages par parti et circo'!S15,"")</f>
        <v/>
      </c>
      <c r="T15" s="55" t="str">
        <f>IF('% des Suffrages par parti et ci'!T15&gt;0.03,'Suffrages par parti et circo'!T15,"")</f>
        <v/>
      </c>
      <c r="U15" s="55" t="str">
        <f>IF('% des Suffrages par parti et ci'!U15&gt;0.03,'Suffrages par parti et circo'!U15,"")</f>
        <v/>
      </c>
      <c r="V15" s="55">
        <f>IF('% des Suffrages par parti et ci'!V15&gt;0.03,'Suffrages par parti et circo'!V15,"")</f>
        <v>16407</v>
      </c>
      <c r="W15" s="55" t="str">
        <f>IF('% des Suffrages par parti et ci'!W15&gt;0.03,'Suffrages par parti et circo'!W15,"")</f>
        <v/>
      </c>
      <c r="X15" s="55">
        <f>IF('% des Suffrages par parti et ci'!X15&gt;0.03,'Suffrages par parti et circo'!X15,"")</f>
        <v>3574</v>
      </c>
      <c r="Y15" s="55" t="str">
        <f>IF('% des Suffrages par parti et ci'!Y15&gt;0.03,'Suffrages par parti et circo'!Y15,"")</f>
        <v/>
      </c>
      <c r="Z15" s="55" t="str">
        <f>IF('% des Suffrages par parti et ci'!Z15&gt;0.03,'Suffrages par parti et circo'!Z15,"")</f>
        <v/>
      </c>
      <c r="AA15" s="55" t="str">
        <f>IF('% des Suffrages par parti et ci'!AA15&gt;0.03,'Suffrages par parti et circo'!AA15,"")</f>
        <v/>
      </c>
      <c r="AB15" s="55">
        <f>IF('% des Suffrages par parti et ci'!AB15&gt;0.03,'Suffrages par parti et circo'!AB15,"")</f>
        <v>3902</v>
      </c>
      <c r="AC15" s="55">
        <f>IF('% des Suffrages par parti et ci'!AC15&gt;0.03,'Suffrages par parti et circo'!AC15,"")</f>
        <v>3493</v>
      </c>
      <c r="AD15" s="55">
        <f>31376-456</f>
        <v>30920</v>
      </c>
      <c r="AE15" s="55">
        <f t="shared" si="0"/>
        <v>54707</v>
      </c>
      <c r="AF15" s="55">
        <v>1087</v>
      </c>
      <c r="AG15" s="55">
        <v>2897</v>
      </c>
      <c r="AH15" s="26">
        <f t="shared" si="1"/>
        <v>58691</v>
      </c>
      <c r="AI15" s="63" t="s">
        <v>144</v>
      </c>
      <c r="AJ15" s="58"/>
    </row>
    <row r="16" spans="1:36">
      <c r="A16" s="52">
        <v>15</v>
      </c>
      <c r="B16" s="52" t="s">
        <v>145</v>
      </c>
      <c r="C16" s="53" t="s">
        <v>55</v>
      </c>
      <c r="D16" s="54" t="s">
        <v>146</v>
      </c>
      <c r="E16" s="55" t="str">
        <f>IF('% des Suffrages par parti et ci'!E16&gt;0.03,'Suffrages par parti et circo'!E16,"")</f>
        <v/>
      </c>
      <c r="F16" s="55" t="str">
        <f>IF('% des Suffrages par parti et ci'!F16&gt;0.03,'Suffrages par parti et circo'!F16,"")</f>
        <v/>
      </c>
      <c r="G16" s="55" t="str">
        <f>IF('% des Suffrages par parti et ci'!G16&gt;0.03,'Suffrages par parti et circo'!G16,"")</f>
        <v/>
      </c>
      <c r="H16" s="55" t="str">
        <f>IF('% des Suffrages par parti et ci'!H16&gt;0.03,'Suffrages par parti et circo'!H16,"")</f>
        <v/>
      </c>
      <c r="I16" s="55" t="str">
        <f>IF('% des Suffrages par parti et ci'!I16&gt;0.03,'Suffrages par parti et circo'!I16,"")</f>
        <v/>
      </c>
      <c r="J16" s="55" t="str">
        <f>IF('% des Suffrages par parti et ci'!J16&gt;0.03,'Suffrages par parti et circo'!J16,"")</f>
        <v/>
      </c>
      <c r="K16" s="55" t="str">
        <f>IF('% des Suffrages par parti et ci'!K16&gt;0.03,'Suffrages par parti et circo'!K16,"")</f>
        <v/>
      </c>
      <c r="L16" s="55" t="str">
        <f>IF('% des Suffrages par parti et ci'!L16&gt;0.03,'Suffrages par parti et circo'!L16,"")</f>
        <v/>
      </c>
      <c r="M16" s="55">
        <f>IF('% des Suffrages par parti et ci'!M16&gt;0.03,'Suffrages par parti et circo'!M16,"")</f>
        <v>14170</v>
      </c>
      <c r="N16" s="55" t="str">
        <f>IF('% des Suffrages par parti et ci'!N16&gt;0.03,'Suffrages par parti et circo'!N16,"")</f>
        <v/>
      </c>
      <c r="O16" s="55" t="str">
        <f>IF('% des Suffrages par parti et ci'!O16&gt;0.03,'Suffrages par parti et circo'!O16,"")</f>
        <v/>
      </c>
      <c r="P16" s="55" t="str">
        <f>IF('% des Suffrages par parti et ci'!P16&gt;0.03,'Suffrages par parti et circo'!P16,"")</f>
        <v/>
      </c>
      <c r="Q16" s="55" t="str">
        <f>IF('% des Suffrages par parti et ci'!Q16&gt;0.03,'Suffrages par parti et circo'!Q16,"")</f>
        <v/>
      </c>
      <c r="R16" s="55" t="str">
        <f>IF('% des Suffrages par parti et ci'!R16&gt;0.03,'Suffrages par parti et circo'!R16,"")</f>
        <v/>
      </c>
      <c r="S16" s="55" t="str">
        <f>IF('% des Suffrages par parti et ci'!S16&gt;0.03,'Suffrages par parti et circo'!S16,"")</f>
        <v/>
      </c>
      <c r="T16" s="55" t="str">
        <f>IF('% des Suffrages par parti et ci'!T16&gt;0.03,'Suffrages par parti et circo'!T16,"")</f>
        <v/>
      </c>
      <c r="U16" s="55" t="str">
        <f>IF('% des Suffrages par parti et ci'!U16&gt;0.03,'Suffrages par parti et circo'!U16,"")</f>
        <v/>
      </c>
      <c r="V16" s="55">
        <f>IF('% des Suffrages par parti et ci'!V16&gt;0.03,'Suffrages par parti et circo'!V16,"")</f>
        <v>11981</v>
      </c>
      <c r="W16" s="55">
        <f>IF('% des Suffrages par parti et ci'!W16&gt;0.03,'Suffrages par parti et circo'!W16,"")</f>
        <v>3501</v>
      </c>
      <c r="X16" s="55" t="str">
        <f>IF('% des Suffrages par parti et ci'!X16&gt;0.03,'Suffrages par parti et circo'!X16,"")</f>
        <v/>
      </c>
      <c r="Y16" s="55">
        <f>IF('% des Suffrages par parti et ci'!Y16&gt;0.03,'Suffrages par parti et circo'!Y16,"")</f>
        <v>8582</v>
      </c>
      <c r="Z16" s="55" t="str">
        <f>IF('% des Suffrages par parti et ci'!Z16&gt;0.03,'Suffrages par parti et circo'!Z16,"")</f>
        <v/>
      </c>
      <c r="AA16" s="55">
        <f>IF('% des Suffrages par parti et ci'!AA16&gt;0.03,'Suffrages par parti et circo'!AA16,"")</f>
        <v>4633</v>
      </c>
      <c r="AB16" s="55">
        <f>IF('% des Suffrages par parti et ci'!AB16&gt;0.03,'Suffrages par parti et circo'!AB16,"")</f>
        <v>6430</v>
      </c>
      <c r="AC16" s="55">
        <f>IF('% des Suffrages par parti et ci'!AC16&gt;0.03,'Suffrages par parti et circo'!AC16,"")</f>
        <v>4746</v>
      </c>
      <c r="AD16" s="135"/>
      <c r="AE16" s="55">
        <f t="shared" si="0"/>
        <v>54043</v>
      </c>
      <c r="AF16" s="55">
        <v>1150</v>
      </c>
      <c r="AG16" s="55">
        <v>2470</v>
      </c>
      <c r="AH16" s="26">
        <f t="shared" si="1"/>
        <v>57663</v>
      </c>
      <c r="AI16" s="63" t="s">
        <v>147</v>
      </c>
      <c r="AJ16" s="58"/>
    </row>
    <row r="17" spans="1:36">
      <c r="A17" s="52">
        <v>16</v>
      </c>
      <c r="B17" s="52" t="s">
        <v>148</v>
      </c>
      <c r="C17" s="53" t="s">
        <v>56</v>
      </c>
      <c r="D17" s="54" t="s">
        <v>149</v>
      </c>
      <c r="E17" s="55" t="str">
        <f>IF('% des Suffrages par parti et ci'!E17&gt;0.03,'Suffrages par parti et circo'!E17,"")</f>
        <v/>
      </c>
      <c r="F17" s="55" t="str">
        <f>IF('% des Suffrages par parti et ci'!F17&gt;0.03,'Suffrages par parti et circo'!F17,"")</f>
        <v/>
      </c>
      <c r="G17" s="55" t="str">
        <f>IF('% des Suffrages par parti et ci'!G17&gt;0.03,'Suffrages par parti et circo'!G17,"")</f>
        <v/>
      </c>
      <c r="H17" s="55" t="str">
        <f>IF('% des Suffrages par parti et ci'!H17&gt;0.03,'Suffrages par parti et circo'!H17,"")</f>
        <v/>
      </c>
      <c r="I17" s="55" t="str">
        <f>IF('% des Suffrages par parti et ci'!I17&gt;0.03,'Suffrages par parti et circo'!I17,"")</f>
        <v/>
      </c>
      <c r="J17" s="55" t="str">
        <f>IF('% des Suffrages par parti et ci'!J17&gt;0.03,'Suffrages par parti et circo'!J17,"")</f>
        <v/>
      </c>
      <c r="K17" s="55" t="str">
        <f>IF('% des Suffrages par parti et ci'!K17&gt;0.03,'Suffrages par parti et circo'!K17,"")</f>
        <v/>
      </c>
      <c r="L17" s="55" t="str">
        <f>IF('% des Suffrages par parti et ci'!L17&gt;0.03,'Suffrages par parti et circo'!L17,"")</f>
        <v/>
      </c>
      <c r="M17" s="55">
        <f>IF('% des Suffrages par parti et ci'!M17&gt;0.03,'Suffrages par parti et circo'!M17,"")</f>
        <v>15564</v>
      </c>
      <c r="N17" s="55" t="str">
        <f>IF('% des Suffrages par parti et ci'!N17&gt;0.03,'Suffrages par parti et circo'!N17,"")</f>
        <v/>
      </c>
      <c r="O17" s="55" t="str">
        <f>IF('% des Suffrages par parti et ci'!O17&gt;0.03,'Suffrages par parti et circo'!O17,"")</f>
        <v/>
      </c>
      <c r="P17" s="55" t="str">
        <f>IF('% des Suffrages par parti et ci'!P17&gt;0.03,'Suffrages par parti et circo'!P17,"")</f>
        <v/>
      </c>
      <c r="Q17" s="55" t="str">
        <f>IF('% des Suffrages par parti et ci'!Q17&gt;0.03,'Suffrages par parti et circo'!Q17,"")</f>
        <v/>
      </c>
      <c r="R17" s="55" t="str">
        <f>IF('% des Suffrages par parti et ci'!R17&gt;0.03,'Suffrages par parti et circo'!R17,"")</f>
        <v/>
      </c>
      <c r="S17" s="55">
        <f>IF('% des Suffrages par parti et ci'!S17&gt;0.03,'Suffrages par parti et circo'!S17,"")</f>
        <v>6122</v>
      </c>
      <c r="T17" s="55" t="str">
        <f>IF('% des Suffrages par parti et ci'!T17&gt;0.03,'Suffrages par parti et circo'!T17,"")</f>
        <v/>
      </c>
      <c r="U17" s="55" t="str">
        <f>IF('% des Suffrages par parti et ci'!U17&gt;0.03,'Suffrages par parti et circo'!U17,"")</f>
        <v/>
      </c>
      <c r="V17" s="55">
        <f>IF('% des Suffrages par parti et ci'!V17&gt;0.03,'Suffrages par parti et circo'!V17,"")</f>
        <v>9382</v>
      </c>
      <c r="W17" s="55" t="str">
        <f>IF('% des Suffrages par parti et ci'!W17&gt;0.03,'Suffrages par parti et circo'!W17,"")</f>
        <v/>
      </c>
      <c r="X17" s="55" t="str">
        <f>IF('% des Suffrages par parti et ci'!X17&gt;0.03,'Suffrages par parti et circo'!X17,"")</f>
        <v/>
      </c>
      <c r="Y17" s="55" t="str">
        <f>IF('% des Suffrages par parti et ci'!Y17&gt;0.03,'Suffrages par parti et circo'!Y17,"")</f>
        <v/>
      </c>
      <c r="Z17" s="55" t="str">
        <f>IF('% des Suffrages par parti et ci'!Z17&gt;0.03,'Suffrages par parti et circo'!Z17,"")</f>
        <v/>
      </c>
      <c r="AA17" s="55" t="str">
        <f>IF('% des Suffrages par parti et ci'!AA17&gt;0.03,'Suffrages par parti et circo'!AA17,"")</f>
        <v/>
      </c>
      <c r="AB17" s="55" t="str">
        <f>IF('% des Suffrages par parti et ci'!AB17&gt;0.03,'Suffrages par parti et circo'!AB17,"")</f>
        <v/>
      </c>
      <c r="AC17" s="55" t="str">
        <f>IF('% des Suffrages par parti et ci'!AC17&gt;0.03,'Suffrages par parti et circo'!AC17,"")</f>
        <v/>
      </c>
      <c r="AD17" s="55">
        <v>43648</v>
      </c>
      <c r="AE17" s="55">
        <f t="shared" si="0"/>
        <v>31068</v>
      </c>
      <c r="AF17" s="55">
        <v>914</v>
      </c>
      <c r="AG17" s="55">
        <v>1471</v>
      </c>
      <c r="AH17" s="26">
        <f t="shared" si="1"/>
        <v>33453</v>
      </c>
      <c r="AI17" s="63" t="s">
        <v>150</v>
      </c>
      <c r="AJ17" s="58"/>
    </row>
    <row r="18" spans="1:36">
      <c r="A18" s="52">
        <v>17</v>
      </c>
      <c r="B18" s="52" t="s">
        <v>151</v>
      </c>
      <c r="C18" s="53" t="s">
        <v>57</v>
      </c>
      <c r="D18" s="54" t="s">
        <v>152</v>
      </c>
      <c r="E18" s="55" t="str">
        <f>IF('% des Suffrages par parti et ci'!E18&gt;0.03,'Suffrages par parti et circo'!E18,"")</f>
        <v/>
      </c>
      <c r="F18" s="55" t="str">
        <f>IF('% des Suffrages par parti et ci'!F18&gt;0.03,'Suffrages par parti et circo'!F18,"")</f>
        <v/>
      </c>
      <c r="G18" s="55" t="str">
        <f>IF('% des Suffrages par parti et ci'!G18&gt;0.03,'Suffrages par parti et circo'!G18,"")</f>
        <v/>
      </c>
      <c r="H18" s="55" t="str">
        <f>IF('% des Suffrages par parti et ci'!H18&gt;0.03,'Suffrages par parti et circo'!H18,"")</f>
        <v/>
      </c>
      <c r="I18" s="55" t="str">
        <f>IF('% des Suffrages par parti et ci'!I18&gt;0.03,'Suffrages par parti et circo'!I18,"")</f>
        <v/>
      </c>
      <c r="J18" s="55" t="str">
        <f>IF('% des Suffrages par parti et ci'!J18&gt;0.03,'Suffrages par parti et circo'!J18,"")</f>
        <v/>
      </c>
      <c r="K18" s="55" t="str">
        <f>IF('% des Suffrages par parti et ci'!K18&gt;0.03,'Suffrages par parti et circo'!K18,"")</f>
        <v/>
      </c>
      <c r="L18" s="55" t="str">
        <f>IF('% des Suffrages par parti et ci'!L18&gt;0.03,'Suffrages par parti et circo'!L18,"")</f>
        <v/>
      </c>
      <c r="M18" s="55">
        <f>IF('% des Suffrages par parti et ci'!M18&gt;0.03,'Suffrages par parti et circo'!M18,"")</f>
        <v>16617</v>
      </c>
      <c r="N18" s="55" t="str">
        <f>IF('% des Suffrages par parti et ci'!N18&gt;0.03,'Suffrages par parti et circo'!N18,"")</f>
        <v/>
      </c>
      <c r="O18" s="55" t="str">
        <f>IF('% des Suffrages par parti et ci'!O18&gt;0.03,'Suffrages par parti et circo'!O18,"")</f>
        <v/>
      </c>
      <c r="P18" s="55" t="str">
        <f>IF('% des Suffrages par parti et ci'!P18&gt;0.03,'Suffrages par parti et circo'!P18,"")</f>
        <v/>
      </c>
      <c r="Q18" s="55" t="str">
        <f>IF('% des Suffrages par parti et ci'!Q18&gt;0.03,'Suffrages par parti et circo'!Q18,"")</f>
        <v/>
      </c>
      <c r="R18" s="55">
        <f>IF('% des Suffrages par parti et ci'!R18&gt;0.03,'Suffrages par parti et circo'!R18,"")</f>
        <v>4280</v>
      </c>
      <c r="S18" s="55">
        <f>IF('% des Suffrages par parti et ci'!S18&gt;0.03,'Suffrages par parti et circo'!S18,"")</f>
        <v>9923</v>
      </c>
      <c r="T18" s="55" t="str">
        <f>IF('% des Suffrages par parti et ci'!T18&gt;0.03,'Suffrages par parti et circo'!T18,"")</f>
        <v/>
      </c>
      <c r="U18" s="55" t="str">
        <f>IF('% des Suffrages par parti et ci'!U18&gt;0.03,'Suffrages par parti et circo'!U18,"")</f>
        <v/>
      </c>
      <c r="V18" s="55">
        <f>IF('% des Suffrages par parti et ci'!V18&gt;0.03,'Suffrages par parti et circo'!V18,"")</f>
        <v>7629</v>
      </c>
      <c r="W18" s="55">
        <f>IF('% des Suffrages par parti et ci'!W18&gt;0.03,'Suffrages par parti et circo'!W18,"")</f>
        <v>7852</v>
      </c>
      <c r="X18" s="55" t="str">
        <f>IF('% des Suffrages par parti et ci'!X18&gt;0.03,'Suffrages par parti et circo'!X18,"")</f>
        <v/>
      </c>
      <c r="Y18" s="55" t="str">
        <f>IF('% des Suffrages par parti et ci'!Y18&gt;0.03,'Suffrages par parti et circo'!Y18,"")</f>
        <v/>
      </c>
      <c r="Z18" s="55">
        <f>IF('% des Suffrages par parti et ci'!Z18&gt;0.03,'Suffrages par parti et circo'!Z18,"")</f>
        <v>3947</v>
      </c>
      <c r="AA18" s="55" t="str">
        <f>IF('% des Suffrages par parti et ci'!AA18&gt;0.03,'Suffrages par parti et circo'!AA18,"")</f>
        <v/>
      </c>
      <c r="AB18" s="55">
        <f>IF('% des Suffrages par parti et ci'!AB18&gt;0.03,'Suffrages par parti et circo'!AB18,"")</f>
        <v>5467</v>
      </c>
      <c r="AC18" s="55" t="str">
        <f>IF('% des Suffrages par parti et ci'!AC18&gt;0.03,'Suffrages par parti et circo'!AC18,"")</f>
        <v/>
      </c>
      <c r="AD18" s="55">
        <f>44155-274</f>
        <v>43881</v>
      </c>
      <c r="AE18" s="55">
        <f t="shared" si="0"/>
        <v>55715</v>
      </c>
      <c r="AF18" s="55">
        <v>943</v>
      </c>
      <c r="AG18" s="55">
        <v>1546</v>
      </c>
      <c r="AH18" s="26">
        <f t="shared" si="1"/>
        <v>58204</v>
      </c>
      <c r="AI18" s="63" t="s">
        <v>153</v>
      </c>
      <c r="AJ18" s="58"/>
    </row>
    <row r="19" spans="1:36">
      <c r="A19" s="52">
        <v>18</v>
      </c>
      <c r="B19" s="52" t="s">
        <v>154</v>
      </c>
      <c r="C19" s="53" t="s">
        <v>58</v>
      </c>
      <c r="D19" s="66" t="s">
        <v>155</v>
      </c>
      <c r="E19" s="55" t="str">
        <f>IF('% des Suffrages par parti et ci'!E19&gt;0.03,'Suffrages par parti et circo'!E19,"")</f>
        <v/>
      </c>
      <c r="F19" s="55" t="str">
        <f>IF('% des Suffrages par parti et ci'!F19&gt;0.03,'Suffrages par parti et circo'!F19,"")</f>
        <v/>
      </c>
      <c r="G19" s="55">
        <f>IF('% des Suffrages par parti et ci'!G19&gt;0.03,'Suffrages par parti et circo'!G19,"")</f>
        <v>1459</v>
      </c>
      <c r="H19" s="55">
        <f>IF('% des Suffrages par parti et ci'!H19&gt;0.03,'Suffrages par parti et circo'!H19,"")</f>
        <v>1361</v>
      </c>
      <c r="I19" s="55" t="str">
        <f>IF('% des Suffrages par parti et ci'!I19&gt;0.03,'Suffrages par parti et circo'!I19,"")</f>
        <v/>
      </c>
      <c r="J19" s="55" t="str">
        <f>IF('% des Suffrages par parti et ci'!J19&gt;0.03,'Suffrages par parti et circo'!J19,"")</f>
        <v/>
      </c>
      <c r="K19" s="55" t="str">
        <f>IF('% des Suffrages par parti et ci'!K19&gt;0.03,'Suffrages par parti et circo'!K19,"")</f>
        <v/>
      </c>
      <c r="L19" s="55">
        <f>IF('% des Suffrages par parti et ci'!L19&gt;0.03,'Suffrages par parti et circo'!L19,"")</f>
        <v>970</v>
      </c>
      <c r="M19" s="55">
        <f>IF('% des Suffrages par parti et ci'!M19&gt;0.03,'Suffrages par parti et circo'!M19,"")</f>
        <v>5082</v>
      </c>
      <c r="N19" s="55" t="str">
        <f>IF('% des Suffrages par parti et ci'!N19&gt;0.03,'Suffrages par parti et circo'!N19,"")</f>
        <v/>
      </c>
      <c r="O19" s="55" t="str">
        <f>IF('% des Suffrages par parti et ci'!O19&gt;0.03,'Suffrages par parti et circo'!O19,"")</f>
        <v/>
      </c>
      <c r="P19" s="55" t="str">
        <f>IF('% des Suffrages par parti et ci'!P19&gt;0.03,'Suffrages par parti et circo'!P19,"")</f>
        <v/>
      </c>
      <c r="Q19" s="55" t="str">
        <f>IF('% des Suffrages par parti et ci'!Q19&gt;0.03,'Suffrages par parti et circo'!Q19,"")</f>
        <v/>
      </c>
      <c r="R19" s="55" t="str">
        <f>IF('% des Suffrages par parti et ci'!R19&gt;0.03,'Suffrages par parti et circo'!R19,"")</f>
        <v/>
      </c>
      <c r="S19" s="55">
        <f>IF('% des Suffrages par parti et ci'!S19&gt;0.03,'Suffrages par parti et circo'!S19,"")</f>
        <v>1850</v>
      </c>
      <c r="T19" s="55">
        <f>IF('% des Suffrages par parti et ci'!T19&gt;0.03,'Suffrages par parti et circo'!T19,"")</f>
        <v>2263</v>
      </c>
      <c r="U19" s="55" t="str">
        <f>IF('% des Suffrages par parti et ci'!U19&gt;0.03,'Suffrages par parti et circo'!U19,"")</f>
        <v/>
      </c>
      <c r="V19" s="55">
        <f>IF('% des Suffrages par parti et ci'!V19&gt;0.03,'Suffrages par parti et circo'!V19,"")</f>
        <v>1647</v>
      </c>
      <c r="W19" s="55">
        <f>IF('% des Suffrages par parti et ci'!W19&gt;0.03,'Suffrages par parti et circo'!W19,"")</f>
        <v>1280</v>
      </c>
      <c r="X19" s="55">
        <f>IF('% des Suffrages par parti et ci'!X19&gt;0.03,'Suffrages par parti et circo'!X19,"")</f>
        <v>1189</v>
      </c>
      <c r="Y19" s="55" t="str">
        <f>IF('% des Suffrages par parti et ci'!Y19&gt;0.03,'Suffrages par parti et circo'!Y19,"")</f>
        <v/>
      </c>
      <c r="Z19" s="55" t="str">
        <f>IF('% des Suffrages par parti et ci'!Z19&gt;0.03,'Suffrages par parti et circo'!Z19,"")</f>
        <v/>
      </c>
      <c r="AA19" s="55" t="str">
        <f>IF('% des Suffrages par parti et ci'!AA19&gt;0.03,'Suffrages par parti et circo'!AA19,"")</f>
        <v/>
      </c>
      <c r="AB19" s="55">
        <f>IF('% des Suffrages par parti et ci'!AB19&gt;0.03,'Suffrages par parti et circo'!AB19,"")</f>
        <v>2339</v>
      </c>
      <c r="AC19" s="55" t="str">
        <f>IF('% des Suffrages par parti et ci'!AC19&gt;0.03,'Suffrages par parti et circo'!AC19,"")</f>
        <v/>
      </c>
      <c r="AD19" s="55">
        <v>4366</v>
      </c>
      <c r="AE19" s="55">
        <f t="shared" si="0"/>
        <v>19440</v>
      </c>
      <c r="AF19" s="55">
        <v>411</v>
      </c>
      <c r="AG19" s="55">
        <v>633</v>
      </c>
      <c r="AH19" s="26">
        <f t="shared" si="1"/>
        <v>20484</v>
      </c>
      <c r="AI19" s="60" t="s">
        <v>156</v>
      </c>
      <c r="AJ19" s="58"/>
    </row>
    <row r="20" spans="1:36">
      <c r="A20" s="52">
        <v>19</v>
      </c>
      <c r="B20" s="52" t="s">
        <v>157</v>
      </c>
      <c r="C20" s="53" t="s">
        <v>59</v>
      </c>
      <c r="D20" s="54" t="s">
        <v>158</v>
      </c>
      <c r="E20" s="55" t="str">
        <f>IF('% des Suffrages par parti et ci'!E20&gt;0.03,'Suffrages par parti et circo'!E20,"")</f>
        <v/>
      </c>
      <c r="F20" s="55" t="str">
        <f>IF('% des Suffrages par parti et ci'!F20&gt;0.03,'Suffrages par parti et circo'!F20,"")</f>
        <v/>
      </c>
      <c r="G20" s="55" t="str">
        <f>IF('% des Suffrages par parti et ci'!G20&gt;0.03,'Suffrages par parti et circo'!G20,"")</f>
        <v/>
      </c>
      <c r="H20" s="55" t="str">
        <f>IF('% des Suffrages par parti et ci'!H20&gt;0.03,'Suffrages par parti et circo'!H20,"")</f>
        <v/>
      </c>
      <c r="I20" s="55" t="str">
        <f>IF('% des Suffrages par parti et ci'!I20&gt;0.03,'Suffrages par parti et circo'!I20,"")</f>
        <v/>
      </c>
      <c r="J20" s="55" t="str">
        <f>IF('% des Suffrages par parti et ci'!J20&gt;0.03,'Suffrages par parti et circo'!J20,"")</f>
        <v/>
      </c>
      <c r="K20" s="55" t="str">
        <f>IF('% des Suffrages par parti et ci'!K20&gt;0.03,'Suffrages par parti et circo'!K20,"")</f>
        <v/>
      </c>
      <c r="L20" s="55">
        <f>IF('% des Suffrages par parti et ci'!L20&gt;0.03,'Suffrages par parti et circo'!L20,"")</f>
        <v>7257</v>
      </c>
      <c r="M20" s="55">
        <f>IF('% des Suffrages par parti et ci'!M20&gt;0.03,'Suffrages par parti et circo'!M20,"")</f>
        <v>12413</v>
      </c>
      <c r="N20" s="55" t="str">
        <f>IF('% des Suffrages par parti et ci'!N20&gt;0.03,'Suffrages par parti et circo'!N20,"")</f>
        <v/>
      </c>
      <c r="O20" s="55" t="str">
        <f>IF('% des Suffrages par parti et ci'!O20&gt;0.03,'Suffrages par parti et circo'!O20,"")</f>
        <v/>
      </c>
      <c r="P20" s="55" t="str">
        <f>IF('% des Suffrages par parti et ci'!P20&gt;0.03,'Suffrages par parti et circo'!P20,"")</f>
        <v/>
      </c>
      <c r="Q20" s="55" t="str">
        <f>IF('% des Suffrages par parti et ci'!Q20&gt;0.03,'Suffrages par parti et circo'!Q20,"")</f>
        <v/>
      </c>
      <c r="R20" s="55" t="str">
        <f>IF('% des Suffrages par parti et ci'!R20&gt;0.03,'Suffrages par parti et circo'!R20,"")</f>
        <v/>
      </c>
      <c r="S20" s="55">
        <f>IF('% des Suffrages par parti et ci'!S20&gt;0.03,'Suffrages par parti et circo'!S20,"")</f>
        <v>8226</v>
      </c>
      <c r="T20" s="55" t="str">
        <f>IF('% des Suffrages par parti et ci'!T20&gt;0.03,'Suffrages par parti et circo'!T20,"")</f>
        <v/>
      </c>
      <c r="U20" s="55">
        <f>IF('% des Suffrages par parti et ci'!U20&gt;0.03,'Suffrages par parti et circo'!U20,"")</f>
        <v>1676</v>
      </c>
      <c r="V20" s="55">
        <f>IF('% des Suffrages par parti et ci'!V20&gt;0.03,'Suffrages par parti et circo'!V20,"")</f>
        <v>1866</v>
      </c>
      <c r="W20" s="55">
        <f>IF('% des Suffrages par parti et ci'!W20&gt;0.03,'Suffrages par parti et circo'!W20,"")</f>
        <v>5105</v>
      </c>
      <c r="X20" s="55" t="str">
        <f>IF('% des Suffrages par parti et ci'!X20&gt;0.03,'Suffrages par parti et circo'!X20,"")</f>
        <v/>
      </c>
      <c r="Y20" s="55" t="str">
        <f>IF('% des Suffrages par parti et ci'!Y20&gt;0.03,'Suffrages par parti et circo'!Y20,"")</f>
        <v/>
      </c>
      <c r="Z20" s="55" t="str">
        <f>IF('% des Suffrages par parti et ci'!Z20&gt;0.03,'Suffrages par parti et circo'!Z20,"")</f>
        <v/>
      </c>
      <c r="AA20" s="55" t="str">
        <f>IF('% des Suffrages par parti et ci'!AA20&gt;0.03,'Suffrages par parti et circo'!AA20,"")</f>
        <v/>
      </c>
      <c r="AB20" s="55">
        <f>IF('% des Suffrages par parti et ci'!AB20&gt;0.03,'Suffrages par parti et circo'!AB20,"")</f>
        <v>1896</v>
      </c>
      <c r="AC20" s="55" t="str">
        <f>IF('% des Suffrages par parti et ci'!AC20&gt;0.03,'Suffrages par parti et circo'!AC20,"")</f>
        <v/>
      </c>
      <c r="AD20" s="55">
        <v>13358</v>
      </c>
      <c r="AE20" s="55">
        <f t="shared" si="0"/>
        <v>38439</v>
      </c>
      <c r="AF20" s="55">
        <v>432</v>
      </c>
      <c r="AG20" s="55">
        <v>785</v>
      </c>
      <c r="AH20" s="26">
        <f t="shared" si="1"/>
        <v>39656</v>
      </c>
      <c r="AI20" s="60"/>
      <c r="AJ20" s="58"/>
    </row>
    <row r="21" spans="1:36">
      <c r="A21" s="52">
        <v>20</v>
      </c>
      <c r="B21" s="52" t="s">
        <v>159</v>
      </c>
      <c r="C21" s="53" t="s">
        <v>60</v>
      </c>
      <c r="D21" s="54" t="s">
        <v>160</v>
      </c>
      <c r="E21" s="55" t="str">
        <f>IF('% des Suffrages par parti et ci'!E21&gt;0.03,'Suffrages par parti et circo'!E21,"")</f>
        <v/>
      </c>
      <c r="F21" s="55" t="str">
        <f>IF('% des Suffrages par parti et ci'!F21&gt;0.03,'Suffrages par parti et circo'!F21,"")</f>
        <v/>
      </c>
      <c r="G21" s="55">
        <f>IF('% des Suffrages par parti et ci'!G21&gt;0.03,'Suffrages par parti et circo'!G21,"")</f>
        <v>7761</v>
      </c>
      <c r="H21" s="55" t="str">
        <f>IF('% des Suffrages par parti et ci'!H21&gt;0.03,'Suffrages par parti et circo'!H21,"")</f>
        <v/>
      </c>
      <c r="I21" s="55" t="str">
        <f>IF('% des Suffrages par parti et ci'!I21&gt;0.03,'Suffrages par parti et circo'!I21,"")</f>
        <v/>
      </c>
      <c r="J21" s="55" t="str">
        <f>IF('% des Suffrages par parti et ci'!J21&gt;0.03,'Suffrages par parti et circo'!J21,"")</f>
        <v/>
      </c>
      <c r="K21" s="55" t="str">
        <f>IF('% des Suffrages par parti et ci'!K21&gt;0.03,'Suffrages par parti et circo'!K21,"")</f>
        <v/>
      </c>
      <c r="L21" s="55">
        <f>IF('% des Suffrages par parti et ci'!L21&gt;0.03,'Suffrages par parti et circo'!L21,"")</f>
        <v>9517</v>
      </c>
      <c r="M21" s="55">
        <f>IF('% des Suffrages par parti et ci'!M21&gt;0.03,'Suffrages par parti et circo'!M21,"")</f>
        <v>31971</v>
      </c>
      <c r="N21" s="55" t="str">
        <f>IF('% des Suffrages par parti et ci'!N21&gt;0.03,'Suffrages par parti et circo'!N21,"")</f>
        <v/>
      </c>
      <c r="O21" s="55" t="str">
        <f>IF('% des Suffrages par parti et ci'!O21&gt;0.03,'Suffrages par parti et circo'!O21,"")</f>
        <v/>
      </c>
      <c r="P21" s="55" t="str">
        <f>IF('% des Suffrages par parti et ci'!P21&gt;0.03,'Suffrages par parti et circo'!P21,"")</f>
        <v/>
      </c>
      <c r="Q21" s="55" t="str">
        <f>IF('% des Suffrages par parti et ci'!Q21&gt;0.03,'Suffrages par parti et circo'!Q21,"")</f>
        <v/>
      </c>
      <c r="R21" s="55" t="str">
        <f>IF('% des Suffrages par parti et ci'!R21&gt;0.03,'Suffrages par parti et circo'!R21,"")</f>
        <v/>
      </c>
      <c r="S21" s="55" t="str">
        <f>IF('% des Suffrages par parti et ci'!S21&gt;0.03,'Suffrages par parti et circo'!S21,"")</f>
        <v/>
      </c>
      <c r="T21" s="55" t="str">
        <f>IF('% des Suffrages par parti et ci'!T21&gt;0.03,'Suffrages par parti et circo'!T21,"")</f>
        <v/>
      </c>
      <c r="U21" s="55">
        <f>IF('% des Suffrages par parti et ci'!U21&gt;0.03,'Suffrages par parti et circo'!U21,"")</f>
        <v>21288</v>
      </c>
      <c r="V21" s="55">
        <f>IF('% des Suffrages par parti et ci'!V21&gt;0.03,'Suffrages par parti et circo'!V21,"")</f>
        <v>30418</v>
      </c>
      <c r="W21" s="55">
        <f>IF('% des Suffrages par parti et ci'!W21&gt;0.03,'Suffrages par parti et circo'!W21,"")</f>
        <v>9002</v>
      </c>
      <c r="X21" s="55">
        <f>IF('% des Suffrages par parti et ci'!X21&gt;0.03,'Suffrages par parti et circo'!X21,"")</f>
        <v>10403</v>
      </c>
      <c r="Y21" s="55" t="str">
        <f>IF('% des Suffrages par parti et ci'!Y21&gt;0.03,'Suffrages par parti et circo'!Y21,"")</f>
        <v/>
      </c>
      <c r="Z21" s="55" t="str">
        <f>IF('% des Suffrages par parti et ci'!Z21&gt;0.03,'Suffrages par parti et circo'!Z21,"")</f>
        <v/>
      </c>
      <c r="AA21" s="55" t="str">
        <f>IF('% des Suffrages par parti et ci'!AA21&gt;0.03,'Suffrages par parti et circo'!AA21,"")</f>
        <v/>
      </c>
      <c r="AB21" s="55" t="str">
        <f>IF('% des Suffrages par parti et ci'!AB21&gt;0.03,'Suffrages par parti et circo'!AB21,"")</f>
        <v/>
      </c>
      <c r="AC21" s="55" t="str">
        <f>IF('% des Suffrages par parti et ci'!AC21&gt;0.03,'Suffrages par parti et circo'!AC21,"")</f>
        <v/>
      </c>
      <c r="AD21" s="55">
        <v>44947</v>
      </c>
      <c r="AE21" s="55">
        <f t="shared" si="0"/>
        <v>120360</v>
      </c>
      <c r="AF21" s="55">
        <v>1478</v>
      </c>
      <c r="AG21" s="55">
        <v>2829</v>
      </c>
      <c r="AH21" s="26">
        <f t="shared" si="1"/>
        <v>124667</v>
      </c>
      <c r="AI21" s="57"/>
      <c r="AJ21" s="58"/>
    </row>
    <row r="22" spans="1:36">
      <c r="A22" s="52">
        <v>21</v>
      </c>
      <c r="B22" s="52" t="s">
        <v>161</v>
      </c>
      <c r="C22" s="53" t="s">
        <v>61</v>
      </c>
      <c r="D22" s="54" t="s">
        <v>162</v>
      </c>
      <c r="E22" s="55">
        <f>IF('% des Suffrages par parti et ci'!E22&gt;0.03,'Suffrages par parti et circo'!E22,"")</f>
        <v>3810</v>
      </c>
      <c r="F22" s="55" t="str">
        <f>IF('% des Suffrages par parti et ci'!F22&gt;0.03,'Suffrages par parti et circo'!F22,"")</f>
        <v/>
      </c>
      <c r="G22" s="55" t="str">
        <f>IF('% des Suffrages par parti et ci'!G22&gt;0.03,'Suffrages par parti et circo'!G22,"")</f>
        <v/>
      </c>
      <c r="H22" s="55" t="str">
        <f>IF('% des Suffrages par parti et ci'!H22&gt;0.03,'Suffrages par parti et circo'!H22,"")</f>
        <v/>
      </c>
      <c r="I22" s="55" t="str">
        <f>IF('% des Suffrages par parti et ci'!I22&gt;0.03,'Suffrages par parti et circo'!I22,"")</f>
        <v/>
      </c>
      <c r="J22" s="55" t="str">
        <f>IF('% des Suffrages par parti et ci'!J22&gt;0.03,'Suffrages par parti et circo'!J22,"")</f>
        <v/>
      </c>
      <c r="K22" s="55" t="str">
        <f>IF('% des Suffrages par parti et ci'!K22&gt;0.03,'Suffrages par parti et circo'!K22,"")</f>
        <v/>
      </c>
      <c r="L22" s="55">
        <f>IF('% des Suffrages par parti et ci'!L22&gt;0.03,'Suffrages par parti et circo'!L22,"")</f>
        <v>5578</v>
      </c>
      <c r="M22" s="55">
        <f>IF('% des Suffrages par parti et ci'!M22&gt;0.03,'Suffrages par parti et circo'!M22,"")</f>
        <v>16632</v>
      </c>
      <c r="N22" s="55" t="str">
        <f>IF('% des Suffrages par parti et ci'!N22&gt;0.03,'Suffrages par parti et circo'!N22,"")</f>
        <v/>
      </c>
      <c r="O22" s="55" t="str">
        <f>IF('% des Suffrages par parti et ci'!O22&gt;0.03,'Suffrages par parti et circo'!O22,"")</f>
        <v/>
      </c>
      <c r="P22" s="55" t="str">
        <f>IF('% des Suffrages par parti et ci'!P22&gt;0.03,'Suffrages par parti et circo'!P22,"")</f>
        <v/>
      </c>
      <c r="Q22" s="55" t="str">
        <f>IF('% des Suffrages par parti et ci'!Q22&gt;0.03,'Suffrages par parti et circo'!Q22,"")</f>
        <v/>
      </c>
      <c r="R22" s="55" t="str">
        <f>IF('% des Suffrages par parti et ci'!R22&gt;0.03,'Suffrages par parti et circo'!R22,"")</f>
        <v/>
      </c>
      <c r="S22" s="55">
        <f>IF('% des Suffrages par parti et ci'!S22&gt;0.03,'Suffrages par parti et circo'!S22,"")</f>
        <v>3163</v>
      </c>
      <c r="T22" s="55" t="str">
        <f>IF('% des Suffrages par parti et ci'!T22&gt;0.03,'Suffrages par parti et circo'!T22,"")</f>
        <v/>
      </c>
      <c r="U22" s="55">
        <f>IF('% des Suffrages par parti et ci'!U22&gt;0.03,'Suffrages par parti et circo'!U22,"")</f>
        <v>6550</v>
      </c>
      <c r="V22" s="55">
        <f>IF('% des Suffrages par parti et ci'!V22&gt;0.03,'Suffrages par parti et circo'!V22,"")</f>
        <v>16475</v>
      </c>
      <c r="W22" s="55" t="str">
        <f>IF('% des Suffrages par parti et ci'!W22&gt;0.03,'Suffrages par parti et circo'!W22,"")</f>
        <v/>
      </c>
      <c r="X22" s="55">
        <f>IF('% des Suffrages par parti et ci'!X22&gt;0.03,'Suffrages par parti et circo'!X22,"")</f>
        <v>4583</v>
      </c>
      <c r="Y22" s="55" t="str">
        <f>IF('% des Suffrages par parti et ci'!Y22&gt;0.03,'Suffrages par parti et circo'!Y22,"")</f>
        <v/>
      </c>
      <c r="Z22" s="55" t="str">
        <f>IF('% des Suffrages par parti et ci'!Z22&gt;0.03,'Suffrages par parti et circo'!Z22,"")</f>
        <v/>
      </c>
      <c r="AA22" s="55" t="str">
        <f>IF('% des Suffrages par parti et ci'!AA22&gt;0.03,'Suffrages par parti et circo'!AA22,"")</f>
        <v/>
      </c>
      <c r="AB22" s="55" t="str">
        <f>IF('% des Suffrages par parti et ci'!AB22&gt;0.03,'Suffrages par parti et circo'!AB22,"")</f>
        <v/>
      </c>
      <c r="AC22" s="55" t="str">
        <f>IF('% des Suffrages par parti et ci'!AC22&gt;0.03,'Suffrages par parti et circo'!AC22,"")</f>
        <v/>
      </c>
      <c r="AD22" s="55">
        <v>34561</v>
      </c>
      <c r="AE22" s="55">
        <f t="shared" si="0"/>
        <v>56791</v>
      </c>
      <c r="AF22" s="55">
        <v>1061</v>
      </c>
      <c r="AG22" s="55">
        <v>1814</v>
      </c>
      <c r="AH22" s="26">
        <f t="shared" si="1"/>
        <v>59666</v>
      </c>
      <c r="AI22" s="57"/>
      <c r="AJ22" s="58"/>
    </row>
    <row r="23" spans="1:36">
      <c r="A23" s="52">
        <v>22</v>
      </c>
      <c r="B23" s="52" t="s">
        <v>163</v>
      </c>
      <c r="C23" s="53" t="s">
        <v>62</v>
      </c>
      <c r="D23" s="54" t="s">
        <v>164</v>
      </c>
      <c r="E23" s="55" t="str">
        <f>IF('% des Suffrages par parti et ci'!E23&gt;0.03,'Suffrages par parti et circo'!E23,"")</f>
        <v/>
      </c>
      <c r="F23" s="55" t="str">
        <f>IF('% des Suffrages par parti et ci'!F23&gt;0.03,'Suffrages par parti et circo'!F23,"")</f>
        <v/>
      </c>
      <c r="G23" s="55">
        <f>IF('% des Suffrages par parti et ci'!G23&gt;0.03,'Suffrages par parti et circo'!G23,"")</f>
        <v>9830</v>
      </c>
      <c r="H23" s="55" t="str">
        <f>IF('% des Suffrages par parti et ci'!H23&gt;0.03,'Suffrages par parti et circo'!H23,"")</f>
        <v/>
      </c>
      <c r="I23" s="55" t="str">
        <f>IF('% des Suffrages par parti et ci'!I23&gt;0.03,'Suffrages par parti et circo'!I23,"")</f>
        <v/>
      </c>
      <c r="J23" s="55" t="str">
        <f>IF('% des Suffrages par parti et ci'!J23&gt;0.03,'Suffrages par parti et circo'!J23,"")</f>
        <v/>
      </c>
      <c r="K23" s="55" t="str">
        <f>IF('% des Suffrages par parti et ci'!K23&gt;0.03,'Suffrages par parti et circo'!K23,"")</f>
        <v/>
      </c>
      <c r="L23" s="55">
        <f>IF('% des Suffrages par parti et ci'!L23&gt;0.03,'Suffrages par parti et circo'!L23,"")</f>
        <v>5168</v>
      </c>
      <c r="M23" s="55">
        <f>IF('% des Suffrages par parti et ci'!M23&gt;0.03,'Suffrages par parti et circo'!M23,"")</f>
        <v>25665</v>
      </c>
      <c r="N23" s="55" t="str">
        <f>IF('% des Suffrages par parti et ci'!N23&gt;0.03,'Suffrages par parti et circo'!N23,"")</f>
        <v/>
      </c>
      <c r="O23" s="55" t="str">
        <f>IF('% des Suffrages par parti et ci'!O23&gt;0.03,'Suffrages par parti et circo'!O23,"")</f>
        <v/>
      </c>
      <c r="P23" s="55" t="str">
        <f>IF('% des Suffrages par parti et ci'!P23&gt;0.03,'Suffrages par parti et circo'!P23,"")</f>
        <v/>
      </c>
      <c r="Q23" s="55" t="str">
        <f>IF('% des Suffrages par parti et ci'!Q23&gt;0.03,'Suffrages par parti et circo'!Q23,"")</f>
        <v/>
      </c>
      <c r="R23" s="55">
        <f>IF('% des Suffrages par parti et ci'!R23&gt;0.03,'Suffrages par parti et circo'!R23,"")</f>
        <v>5072</v>
      </c>
      <c r="S23" s="55">
        <f>IF('% des Suffrages par parti et ci'!S23&gt;0.03,'Suffrages par parti et circo'!S23,"")</f>
        <v>5378</v>
      </c>
      <c r="T23" s="55" t="str">
        <f>IF('% des Suffrages par parti et ci'!T23&gt;0.03,'Suffrages par parti et circo'!T23,"")</f>
        <v/>
      </c>
      <c r="U23" s="55">
        <f>IF('% des Suffrages par parti et ci'!U23&gt;0.03,'Suffrages par parti et circo'!U23,"")</f>
        <v>26595</v>
      </c>
      <c r="V23" s="55">
        <f>IF('% des Suffrages par parti et ci'!V23&gt;0.03,'Suffrages par parti et circo'!V23,"")</f>
        <v>17580</v>
      </c>
      <c r="W23" s="55">
        <f>IF('% des Suffrages par parti et ci'!W23&gt;0.03,'Suffrages par parti et circo'!W23,"")</f>
        <v>4534</v>
      </c>
      <c r="X23" s="55">
        <f>IF('% des Suffrages par parti et ci'!X23&gt;0.03,'Suffrages par parti et circo'!X23,"")</f>
        <v>6226</v>
      </c>
      <c r="Y23" s="55">
        <f>IF('% des Suffrages par parti et ci'!Y23&gt;0.03,'Suffrages par parti et circo'!Y23,"")</f>
        <v>6381</v>
      </c>
      <c r="Z23" s="55" t="str">
        <f>IF('% des Suffrages par parti et ci'!Z23&gt;0.03,'Suffrages par parti et circo'!Z23,"")</f>
        <v/>
      </c>
      <c r="AA23" s="55" t="str">
        <f>IF('% des Suffrages par parti et ci'!AA23&gt;0.03,'Suffrages par parti et circo'!AA23,"")</f>
        <v/>
      </c>
      <c r="AB23" s="55" t="str">
        <f>IF('% des Suffrages par parti et ci'!AB23&gt;0.03,'Suffrages par parti et circo'!AB23,"")</f>
        <v/>
      </c>
      <c r="AC23" s="55" t="str">
        <f>IF('% des Suffrages par parti et ci'!AC23&gt;0.03,'Suffrages par parti et circo'!AC23,"")</f>
        <v/>
      </c>
      <c r="AD23" s="55">
        <v>18532</v>
      </c>
      <c r="AE23" s="55">
        <f t="shared" si="0"/>
        <v>112429</v>
      </c>
      <c r="AF23" s="55">
        <v>1111</v>
      </c>
      <c r="AG23" s="55">
        <v>2395</v>
      </c>
      <c r="AH23" s="26">
        <f t="shared" si="1"/>
        <v>115935</v>
      </c>
      <c r="AI23" s="57"/>
      <c r="AJ23" s="58"/>
    </row>
    <row r="24" spans="1:36">
      <c r="A24" s="52">
        <v>23</v>
      </c>
      <c r="B24" s="52" t="s">
        <v>165</v>
      </c>
      <c r="C24" s="53" t="s">
        <v>63</v>
      </c>
      <c r="D24" s="54" t="s">
        <v>166</v>
      </c>
      <c r="E24" s="55" t="str">
        <f>IF('% des Suffrages par parti et ci'!E24&gt;0.03,'Suffrages par parti et circo'!E24,"")</f>
        <v/>
      </c>
      <c r="F24" s="55" t="str">
        <f>IF('% des Suffrages par parti et ci'!F24&gt;0.03,'Suffrages par parti et circo'!F24,"")</f>
        <v/>
      </c>
      <c r="G24" s="55" t="str">
        <f>IF('% des Suffrages par parti et ci'!G24&gt;0.03,'Suffrages par parti et circo'!G24,"")</f>
        <v/>
      </c>
      <c r="H24" s="55" t="str">
        <f>IF('% des Suffrages par parti et ci'!H24&gt;0.03,'Suffrages par parti et circo'!H24,"")</f>
        <v/>
      </c>
      <c r="I24" s="55" t="str">
        <f>IF('% des Suffrages par parti et ci'!I24&gt;0.03,'Suffrages par parti et circo'!I24,"")</f>
        <v/>
      </c>
      <c r="J24" s="55" t="str">
        <f>IF('% des Suffrages par parti et ci'!J24&gt;0.03,'Suffrages par parti et circo'!J24,"")</f>
        <v/>
      </c>
      <c r="K24" s="55" t="str">
        <f>IF('% des Suffrages par parti et ci'!K24&gt;0.03,'Suffrages par parti et circo'!K24,"")</f>
        <v/>
      </c>
      <c r="L24" s="55">
        <f>IF('% des Suffrages par parti et ci'!L24&gt;0.03,'Suffrages par parti et circo'!L24,"")</f>
        <v>13568</v>
      </c>
      <c r="M24" s="55">
        <f>IF('% des Suffrages par parti et ci'!M24&gt;0.03,'Suffrages par parti et circo'!M24,"")</f>
        <v>29747</v>
      </c>
      <c r="N24" s="55" t="str">
        <f>IF('% des Suffrages par parti et ci'!N24&gt;0.03,'Suffrages par parti et circo'!N24,"")</f>
        <v/>
      </c>
      <c r="O24" s="55" t="str">
        <f>IF('% des Suffrages par parti et ci'!O24&gt;0.03,'Suffrages par parti et circo'!O24,"")</f>
        <v/>
      </c>
      <c r="P24" s="55" t="str">
        <f>IF('% des Suffrages par parti et ci'!P24&gt;0.03,'Suffrages par parti et circo'!P24,"")</f>
        <v/>
      </c>
      <c r="Q24" s="55" t="str">
        <f>IF('% des Suffrages par parti et ci'!Q24&gt;0.03,'Suffrages par parti et circo'!Q24,"")</f>
        <v/>
      </c>
      <c r="R24" s="55" t="str">
        <f>IF('% des Suffrages par parti et ci'!R24&gt;0.03,'Suffrages par parti et circo'!R24,"")</f>
        <v/>
      </c>
      <c r="S24" s="55">
        <f>IF('% des Suffrages par parti et ci'!S24&gt;0.03,'Suffrages par parti et circo'!S24,"")</f>
        <v>4491</v>
      </c>
      <c r="T24" s="55" t="str">
        <f>IF('% des Suffrages par parti et ci'!T24&gt;0.03,'Suffrages par parti et circo'!T24,"")</f>
        <v/>
      </c>
      <c r="U24" s="55">
        <f>IF('% des Suffrages par parti et ci'!U24&gt;0.03,'Suffrages par parti et circo'!U24,"")</f>
        <v>4859</v>
      </c>
      <c r="V24" s="55">
        <f>IF('% des Suffrages par parti et ci'!V24&gt;0.03,'Suffrages par parti et circo'!V24,"")</f>
        <v>13691</v>
      </c>
      <c r="W24" s="55" t="str">
        <f>IF('% des Suffrages par parti et ci'!W24&gt;0.03,'Suffrages par parti et circo'!W24,"")</f>
        <v/>
      </c>
      <c r="X24" s="55">
        <f>IF('% des Suffrages par parti et ci'!X24&gt;0.03,'Suffrages par parti et circo'!X24,"")</f>
        <v>13622</v>
      </c>
      <c r="Y24" s="55" t="str">
        <f>IF('% des Suffrages par parti et ci'!Y24&gt;0.03,'Suffrages par parti et circo'!Y24,"")</f>
        <v/>
      </c>
      <c r="Z24" s="55">
        <f>IF('% des Suffrages par parti et ci'!Z24&gt;0.03,'Suffrages par parti et circo'!Z24,"")</f>
        <v>4411</v>
      </c>
      <c r="AA24" s="55" t="str">
        <f>IF('% des Suffrages par parti et ci'!AA24&gt;0.03,'Suffrages par parti et circo'!AA24,"")</f>
        <v/>
      </c>
      <c r="AB24" s="55" t="str">
        <f>IF('% des Suffrages par parti et ci'!AB24&gt;0.03,'Suffrages par parti et circo'!AB24,"")</f>
        <v/>
      </c>
      <c r="AC24" s="55" t="str">
        <f>IF('% des Suffrages par parti et ci'!AC24&gt;0.03,'Suffrages par parti et circo'!AC24,"")</f>
        <v/>
      </c>
      <c r="AD24" s="55">
        <f>41689-619</f>
        <v>41070</v>
      </c>
      <c r="AE24" s="55">
        <f t="shared" si="0"/>
        <v>84389</v>
      </c>
      <c r="AF24" s="55">
        <v>836</v>
      </c>
      <c r="AG24" s="55">
        <v>1628</v>
      </c>
      <c r="AH24" s="26">
        <f t="shared" si="1"/>
        <v>86853</v>
      </c>
      <c r="AI24" s="57"/>
      <c r="AJ24" s="58"/>
    </row>
    <row r="25" spans="1:36">
      <c r="A25" s="52">
        <v>24</v>
      </c>
      <c r="B25" s="52" t="s">
        <v>167</v>
      </c>
      <c r="C25" s="53" t="s">
        <v>64</v>
      </c>
      <c r="D25" s="54" t="s">
        <v>168</v>
      </c>
      <c r="E25" s="55" t="str">
        <f>IF('% des Suffrages par parti et ci'!E25&gt;0.03,'Suffrages par parti et circo'!E25,"")</f>
        <v/>
      </c>
      <c r="F25" s="55" t="str">
        <f>IF('% des Suffrages par parti et ci'!F25&gt;0.03,'Suffrages par parti et circo'!F25,"")</f>
        <v/>
      </c>
      <c r="G25" s="55" t="str">
        <f>IF('% des Suffrages par parti et ci'!G25&gt;0.03,'Suffrages par parti et circo'!G25,"")</f>
        <v/>
      </c>
      <c r="H25" s="55" t="str">
        <f>IF('% des Suffrages par parti et ci'!H25&gt;0.03,'Suffrages par parti et circo'!H25,"")</f>
        <v/>
      </c>
      <c r="I25" s="55" t="str">
        <f>IF('% des Suffrages par parti et ci'!I25&gt;0.03,'Suffrages par parti et circo'!I25,"")</f>
        <v/>
      </c>
      <c r="J25" s="55" t="str">
        <f>IF('% des Suffrages par parti et ci'!J25&gt;0.03,'Suffrages par parti et circo'!J25,"")</f>
        <v/>
      </c>
      <c r="K25" s="55" t="str">
        <f>IF('% des Suffrages par parti et ci'!K25&gt;0.03,'Suffrages par parti et circo'!K25,"")</f>
        <v/>
      </c>
      <c r="L25" s="55">
        <f>IF('% des Suffrages par parti et ci'!L25&gt;0.03,'Suffrages par parti et circo'!L25,"")</f>
        <v>22177</v>
      </c>
      <c r="M25" s="55">
        <f>IF('% des Suffrages par parti et ci'!M25&gt;0.03,'Suffrages par parti et circo'!M25,"")</f>
        <v>31888</v>
      </c>
      <c r="N25" s="55" t="str">
        <f>IF('% des Suffrages par parti et ci'!N25&gt;0.03,'Suffrages par parti et circo'!N25,"")</f>
        <v/>
      </c>
      <c r="O25" s="55" t="str">
        <f>IF('% des Suffrages par parti et ci'!O25&gt;0.03,'Suffrages par parti et circo'!O25,"")</f>
        <v/>
      </c>
      <c r="P25" s="55" t="str">
        <f>IF('% des Suffrages par parti et ci'!P25&gt;0.03,'Suffrages par parti et circo'!P25,"")</f>
        <v/>
      </c>
      <c r="Q25" s="55" t="str">
        <f>IF('% des Suffrages par parti et ci'!Q25&gt;0.03,'Suffrages par parti et circo'!Q25,"")</f>
        <v/>
      </c>
      <c r="R25" s="55" t="str">
        <f>IF('% des Suffrages par parti et ci'!R25&gt;0.03,'Suffrages par parti et circo'!R25,"")</f>
        <v/>
      </c>
      <c r="S25" s="55">
        <f>IF('% des Suffrages par parti et ci'!S25&gt;0.03,'Suffrages par parti et circo'!S25,"")</f>
        <v>7710</v>
      </c>
      <c r="T25" s="55" t="str">
        <f>IF('% des Suffrages par parti et ci'!T25&gt;0.03,'Suffrages par parti et circo'!T25,"")</f>
        <v/>
      </c>
      <c r="U25" s="55">
        <f>IF('% des Suffrages par parti et ci'!U25&gt;0.03,'Suffrages par parti et circo'!U25,"")</f>
        <v>8096</v>
      </c>
      <c r="V25" s="55">
        <f>IF('% des Suffrages par parti et ci'!V25&gt;0.03,'Suffrages par parti et circo'!V25,"")</f>
        <v>22763</v>
      </c>
      <c r="W25" s="55" t="str">
        <f>IF('% des Suffrages par parti et ci'!W25&gt;0.03,'Suffrages par parti et circo'!W25,"")</f>
        <v/>
      </c>
      <c r="X25" s="55">
        <f>IF('% des Suffrages par parti et ci'!X25&gt;0.03,'Suffrages par parti et circo'!X25,"")</f>
        <v>21838</v>
      </c>
      <c r="Y25" s="55" t="str">
        <f>IF('% des Suffrages par parti et ci'!Y25&gt;0.03,'Suffrages par parti et circo'!Y25,"")</f>
        <v/>
      </c>
      <c r="Z25" s="55" t="str">
        <f>IF('% des Suffrages par parti et ci'!Z25&gt;0.03,'Suffrages par parti et circo'!Z25,"")</f>
        <v/>
      </c>
      <c r="AA25" s="55" t="str">
        <f>IF('% des Suffrages par parti et ci'!AA25&gt;0.03,'Suffrages par parti et circo'!AA25,"")</f>
        <v/>
      </c>
      <c r="AB25" s="55" t="str">
        <f>IF('% des Suffrages par parti et ci'!AB25&gt;0.03,'Suffrages par parti et circo'!AB25,"")</f>
        <v/>
      </c>
      <c r="AC25" s="55" t="str">
        <f>IF('% des Suffrages par parti et ci'!AC25&gt;0.03,'Suffrages par parti et circo'!AC25,"")</f>
        <v/>
      </c>
      <c r="AD25" s="55">
        <f>41609-1064</f>
        <v>40545</v>
      </c>
      <c r="AE25" s="55">
        <f t="shared" si="0"/>
        <v>114472</v>
      </c>
      <c r="AF25" s="55">
        <v>990</v>
      </c>
      <c r="AG25" s="55">
        <v>1498</v>
      </c>
      <c r="AH25" s="26">
        <f t="shared" si="1"/>
        <v>116960</v>
      </c>
      <c r="AI25" s="60"/>
      <c r="AJ25" s="58"/>
    </row>
    <row r="26" spans="1:36">
      <c r="A26" s="52">
        <v>25</v>
      </c>
      <c r="B26" s="52" t="s">
        <v>169</v>
      </c>
      <c r="C26" s="53" t="s">
        <v>65</v>
      </c>
      <c r="D26" s="54" t="s">
        <v>170</v>
      </c>
      <c r="E26" s="55" t="str">
        <f>IF('% des Suffrages par parti et ci'!E26&gt;0.03,'Suffrages par parti et circo'!E26,"")</f>
        <v/>
      </c>
      <c r="F26" s="55" t="str">
        <f>IF('% des Suffrages par parti et ci'!F26&gt;0.03,'Suffrages par parti et circo'!F26,"")</f>
        <v/>
      </c>
      <c r="G26" s="55" t="str">
        <f>IF('% des Suffrages par parti et ci'!G26&gt;0.03,'Suffrages par parti et circo'!G26,"")</f>
        <v/>
      </c>
      <c r="H26" s="55" t="str">
        <f>IF('% des Suffrages par parti et ci'!H26&gt;0.03,'Suffrages par parti et circo'!H26,"")</f>
        <v/>
      </c>
      <c r="I26" s="55" t="str">
        <f>IF('% des Suffrages par parti et ci'!I26&gt;0.03,'Suffrages par parti et circo'!I26,"")</f>
        <v/>
      </c>
      <c r="J26" s="55" t="str">
        <f>IF('% des Suffrages par parti et ci'!J26&gt;0.03,'Suffrages par parti et circo'!J26,"")</f>
        <v/>
      </c>
      <c r="K26" s="55" t="str">
        <f>IF('% des Suffrages par parti et ci'!K26&gt;0.03,'Suffrages par parti et circo'!K26,"")</f>
        <v/>
      </c>
      <c r="L26" s="55">
        <f>IF('% des Suffrages par parti et ci'!L26&gt;0.03,'Suffrages par parti et circo'!L26,"")</f>
        <v>8938</v>
      </c>
      <c r="M26" s="55">
        <f>IF('% des Suffrages par parti et ci'!M26&gt;0.03,'Suffrages par parti et circo'!M26,"")</f>
        <v>43399</v>
      </c>
      <c r="N26" s="55" t="str">
        <f>IF('% des Suffrages par parti et ci'!N26&gt;0.03,'Suffrages par parti et circo'!N26,"")</f>
        <v/>
      </c>
      <c r="O26" s="55" t="str">
        <f>IF('% des Suffrages par parti et ci'!O26&gt;0.03,'Suffrages par parti et circo'!O26,"")</f>
        <v/>
      </c>
      <c r="P26" s="55" t="str">
        <f>IF('% des Suffrages par parti et ci'!P26&gt;0.03,'Suffrages par parti et circo'!P26,"")</f>
        <v/>
      </c>
      <c r="Q26" s="55" t="str">
        <f>IF('% des Suffrages par parti et ci'!Q26&gt;0.03,'Suffrages par parti et circo'!Q26,"")</f>
        <v/>
      </c>
      <c r="R26" s="55" t="str">
        <f>IF('% des Suffrages par parti et ci'!R26&gt;0.03,'Suffrages par parti et circo'!R26,"")</f>
        <v/>
      </c>
      <c r="S26" s="55">
        <f>IF('% des Suffrages par parti et ci'!S26&gt;0.03,'Suffrages par parti et circo'!S26,"")</f>
        <v>21905</v>
      </c>
      <c r="T26" s="55" t="str">
        <f>IF('% des Suffrages par parti et ci'!T26&gt;0.03,'Suffrages par parti et circo'!T26,"")</f>
        <v/>
      </c>
      <c r="U26" s="55" t="str">
        <f>IF('% des Suffrages par parti et ci'!U26&gt;0.03,'Suffrages par parti et circo'!U26,"")</f>
        <v/>
      </c>
      <c r="V26" s="55">
        <f>IF('% des Suffrages par parti et ci'!V26&gt;0.03,'Suffrages par parti et circo'!V26,"")</f>
        <v>3684</v>
      </c>
      <c r="W26" s="55">
        <f>IF('% des Suffrages par parti et ci'!W26&gt;0.03,'Suffrages par parti et circo'!W26,"")</f>
        <v>5341</v>
      </c>
      <c r="X26" s="55">
        <f>IF('% des Suffrages par parti et ci'!X26&gt;0.03,'Suffrages par parti et circo'!X26,"")</f>
        <v>3487</v>
      </c>
      <c r="Y26" s="55" t="str">
        <f>IF('% des Suffrages par parti et ci'!Y26&gt;0.03,'Suffrages par parti et circo'!Y26,"")</f>
        <v/>
      </c>
      <c r="Z26" s="55" t="str">
        <f>IF('% des Suffrages par parti et ci'!Z26&gt;0.03,'Suffrages par parti et circo'!Z26,"")</f>
        <v/>
      </c>
      <c r="AA26" s="55" t="str">
        <f>IF('% des Suffrages par parti et ci'!AA26&gt;0.03,'Suffrages par parti et circo'!AA26,"")</f>
        <v/>
      </c>
      <c r="AB26" s="55" t="str">
        <f>IF('% des Suffrages par parti et ci'!AB26&gt;0.03,'Suffrages par parti et circo'!AB26,"")</f>
        <v/>
      </c>
      <c r="AC26" s="55" t="str">
        <f>IF('% des Suffrages par parti et ci'!AC26&gt;0.03,'Suffrages par parti et circo'!AC26,"")</f>
        <v/>
      </c>
      <c r="AD26" s="55">
        <f>10000-406</f>
        <v>9594</v>
      </c>
      <c r="AE26" s="55">
        <f t="shared" si="0"/>
        <v>86754</v>
      </c>
      <c r="AF26" s="55">
        <v>875</v>
      </c>
      <c r="AG26" s="55">
        <v>1493</v>
      </c>
      <c r="AH26" s="26">
        <f t="shared" si="1"/>
        <v>89122</v>
      </c>
      <c r="AI26" s="59"/>
      <c r="AJ26" s="58"/>
    </row>
    <row r="27" spans="1:36">
      <c r="A27" s="52">
        <v>26</v>
      </c>
      <c r="B27" s="52" t="s">
        <v>171</v>
      </c>
      <c r="C27" s="53" t="s">
        <v>66</v>
      </c>
      <c r="D27" s="54" t="s">
        <v>172</v>
      </c>
      <c r="E27" s="55" t="str">
        <f>IF('% des Suffrages par parti et ci'!E27&gt;0.03,'Suffrages par parti et circo'!E27,"")</f>
        <v/>
      </c>
      <c r="F27" s="55" t="str">
        <f>IF('% des Suffrages par parti et ci'!F27&gt;0.03,'Suffrages par parti et circo'!F27,"")</f>
        <v/>
      </c>
      <c r="G27" s="55" t="str">
        <f>IF('% des Suffrages par parti et ci'!G27&gt;0.03,'Suffrages par parti et circo'!G27,"")</f>
        <v/>
      </c>
      <c r="H27" s="55" t="str">
        <f>IF('% des Suffrages par parti et ci'!H27&gt;0.03,'Suffrages par parti et circo'!H27,"")</f>
        <v/>
      </c>
      <c r="I27" s="55" t="str">
        <f>IF('% des Suffrages par parti et ci'!I27&gt;0.03,'Suffrages par parti et circo'!I27,"")</f>
        <v/>
      </c>
      <c r="J27" s="55" t="str">
        <f>IF('% des Suffrages par parti et ci'!J27&gt;0.03,'Suffrages par parti et circo'!J27,"")</f>
        <v/>
      </c>
      <c r="K27" s="55" t="str">
        <f>IF('% des Suffrages par parti et ci'!K27&gt;0.03,'Suffrages par parti et circo'!K27,"")</f>
        <v/>
      </c>
      <c r="L27" s="55" t="str">
        <f>IF('% des Suffrages par parti et ci'!L27&gt;0.03,'Suffrages par parti et circo'!L27,"")</f>
        <v/>
      </c>
      <c r="M27" s="55">
        <f>IF('% des Suffrages par parti et ci'!M27&gt;0.03,'Suffrages par parti et circo'!M27,"")</f>
        <v>37879</v>
      </c>
      <c r="N27" s="55" t="str">
        <f>IF('% des Suffrages par parti et ci'!N27&gt;0.03,'Suffrages par parti et circo'!N27,"")</f>
        <v/>
      </c>
      <c r="O27" s="55" t="str">
        <f>IF('% des Suffrages par parti et ci'!O27&gt;0.03,'Suffrages par parti et circo'!O27,"")</f>
        <v/>
      </c>
      <c r="P27" s="55" t="str">
        <f>IF('% des Suffrages par parti et ci'!P27&gt;0.03,'Suffrages par parti et circo'!P27,"")</f>
        <v/>
      </c>
      <c r="Q27" s="55" t="str">
        <f>IF('% des Suffrages par parti et ci'!Q27&gt;0.03,'Suffrages par parti et circo'!Q27,"")</f>
        <v/>
      </c>
      <c r="R27" s="55">
        <f>IF('% des Suffrages par parti et ci'!R27&gt;0.03,'Suffrages par parti et circo'!R27,"")</f>
        <v>3553</v>
      </c>
      <c r="S27" s="55">
        <f>IF('% des Suffrages par parti et ci'!S27&gt;0.03,'Suffrages par parti et circo'!S27,"")</f>
        <v>9644</v>
      </c>
      <c r="T27" s="55" t="str">
        <f>IF('% des Suffrages par parti et ci'!T27&gt;0.03,'Suffrages par parti et circo'!T27,"")</f>
        <v/>
      </c>
      <c r="U27" s="55" t="str">
        <f>IF('% des Suffrages par parti et ci'!U27&gt;0.03,'Suffrages par parti et circo'!U27,"")</f>
        <v/>
      </c>
      <c r="V27" s="55">
        <f>IF('% des Suffrages par parti et ci'!V27&gt;0.03,'Suffrages par parti et circo'!V27,"")</f>
        <v>6190</v>
      </c>
      <c r="W27" s="55">
        <f>IF('% des Suffrages par parti et ci'!W27&gt;0.03,'Suffrages par parti et circo'!W27,"")</f>
        <v>3102</v>
      </c>
      <c r="X27" s="55">
        <f>IF('% des Suffrages par parti et ci'!X27&gt;0.03,'Suffrages par parti et circo'!X27,"")</f>
        <v>5072</v>
      </c>
      <c r="Y27" s="55" t="str">
        <f>IF('% des Suffrages par parti et ci'!Y27&gt;0.03,'Suffrages par parti et circo'!Y27,"")</f>
        <v/>
      </c>
      <c r="Z27" s="55" t="str">
        <f>IF('% des Suffrages par parti et ci'!Z27&gt;0.03,'Suffrages par parti et circo'!Z27,"")</f>
        <v/>
      </c>
      <c r="AA27" s="55" t="str">
        <f>IF('% des Suffrages par parti et ci'!AA27&gt;0.03,'Suffrages par parti et circo'!AA27,"")</f>
        <v/>
      </c>
      <c r="AB27" s="55" t="str">
        <f>IF('% des Suffrages par parti et ci'!AB27&gt;0.03,'Suffrages par parti et circo'!AB27,"")</f>
        <v/>
      </c>
      <c r="AC27" s="55" t="str">
        <f>IF('% des Suffrages par parti et ci'!AC27&gt;0.03,'Suffrages par parti et circo'!AC27,"")</f>
        <v/>
      </c>
      <c r="AD27" s="55">
        <f>23018-178</f>
        <v>22840</v>
      </c>
      <c r="AE27" s="55">
        <f t="shared" si="0"/>
        <v>65440</v>
      </c>
      <c r="AF27" s="55">
        <v>851</v>
      </c>
      <c r="AG27" s="55">
        <v>1498</v>
      </c>
      <c r="AH27" s="26">
        <f t="shared" si="1"/>
        <v>67789</v>
      </c>
      <c r="AI27" s="60"/>
      <c r="AJ27" s="58"/>
    </row>
    <row r="28" spans="1:36">
      <c r="A28" s="52">
        <v>27</v>
      </c>
      <c r="B28" s="52" t="s">
        <v>173</v>
      </c>
      <c r="C28" s="53" t="s">
        <v>67</v>
      </c>
      <c r="D28" s="66" t="s">
        <v>174</v>
      </c>
      <c r="E28" s="55" t="str">
        <f>IF('% des Suffrages par parti et ci'!E28&gt;0.03,'Suffrages par parti et circo'!E28,"")</f>
        <v/>
      </c>
      <c r="F28" s="55" t="str">
        <f>IF('% des Suffrages par parti et ci'!F28&gt;0.03,'Suffrages par parti et circo'!F28,"")</f>
        <v/>
      </c>
      <c r="G28" s="55" t="str">
        <f>IF('% des Suffrages par parti et ci'!G28&gt;0.03,'Suffrages par parti et circo'!G28,"")</f>
        <v/>
      </c>
      <c r="H28" s="55" t="str">
        <f>IF('% des Suffrages par parti et ci'!H28&gt;0.03,'Suffrages par parti et circo'!H28,"")</f>
        <v/>
      </c>
      <c r="I28" s="55" t="str">
        <f>IF('% des Suffrages par parti et ci'!I28&gt;0.03,'Suffrages par parti et circo'!I28,"")</f>
        <v/>
      </c>
      <c r="J28" s="55" t="str">
        <f>IF('% des Suffrages par parti et ci'!J28&gt;0.03,'Suffrages par parti et circo'!J28,"")</f>
        <v/>
      </c>
      <c r="K28" s="55">
        <f>IF('% des Suffrages par parti et ci'!K28&gt;0.03,'Suffrages par parti et circo'!K28,"")</f>
        <v>1332</v>
      </c>
      <c r="L28" s="55">
        <f>IF('% des Suffrages par parti et ci'!L28&gt;0.03,'Suffrages par parti et circo'!L28,"")</f>
        <v>3731</v>
      </c>
      <c r="M28" s="55">
        <f>IF('% des Suffrages par parti et ci'!M28&gt;0.03,'Suffrages par parti et circo'!M28,"")</f>
        <v>12641</v>
      </c>
      <c r="N28" s="55" t="str">
        <f>IF('% des Suffrages par parti et ci'!N28&gt;0.03,'Suffrages par parti et circo'!N28,"")</f>
        <v/>
      </c>
      <c r="O28" s="55" t="str">
        <f>IF('% des Suffrages par parti et ci'!O28&gt;0.03,'Suffrages par parti et circo'!O28,"")</f>
        <v/>
      </c>
      <c r="P28" s="55" t="str">
        <f>IF('% des Suffrages par parti et ci'!P28&gt;0.03,'Suffrages par parti et circo'!P28,"")</f>
        <v/>
      </c>
      <c r="Q28" s="55">
        <f>IF('% des Suffrages par parti et ci'!Q28&gt;0.03,'Suffrages par parti et circo'!Q28,"")</f>
        <v>1397</v>
      </c>
      <c r="R28" s="55">
        <f>IF('% des Suffrages par parti et ci'!R28&gt;0.03,'Suffrages par parti et circo'!R28,"")</f>
        <v>1516</v>
      </c>
      <c r="S28" s="55">
        <f>IF('% des Suffrages par parti et ci'!S28&gt;0.03,'Suffrages par parti et circo'!S28,"")</f>
        <v>1397</v>
      </c>
      <c r="T28" s="55" t="str">
        <f>IF('% des Suffrages par parti et ci'!T28&gt;0.03,'Suffrages par parti et circo'!T28,"")</f>
        <v/>
      </c>
      <c r="U28" s="55" t="str">
        <f>IF('% des Suffrages par parti et ci'!U28&gt;0.03,'Suffrages par parti et circo'!U28,"")</f>
        <v/>
      </c>
      <c r="V28" s="55" t="str">
        <f>IF('% des Suffrages par parti et ci'!V28&gt;0.03,'Suffrages par parti et circo'!V28,"")</f>
        <v/>
      </c>
      <c r="W28" s="55">
        <f>IF('% des Suffrages par parti et ci'!W28&gt;0.03,'Suffrages par parti et circo'!W28,"")</f>
        <v>1098</v>
      </c>
      <c r="X28" s="55" t="str">
        <f>IF('% des Suffrages par parti et ci'!X28&gt;0.03,'Suffrages par parti et circo'!X28,"")</f>
        <v/>
      </c>
      <c r="Y28" s="55" t="str">
        <f>IF('% des Suffrages par parti et ci'!Y28&gt;0.03,'Suffrages par parti et circo'!Y28,"")</f>
        <v/>
      </c>
      <c r="Z28" s="55" t="str">
        <f>IF('% des Suffrages par parti et ci'!Z28&gt;0.03,'Suffrages par parti et circo'!Z28,"")</f>
        <v/>
      </c>
      <c r="AA28" s="55" t="str">
        <f>IF('% des Suffrages par parti et ci'!AA28&gt;0.03,'Suffrages par parti et circo'!AA28,"")</f>
        <v/>
      </c>
      <c r="AB28" s="55" t="str">
        <f>IF('% des Suffrages par parti et ci'!AB28&gt;0.03,'Suffrages par parti et circo'!AB28,"")</f>
        <v/>
      </c>
      <c r="AC28" s="55" t="str">
        <f>IF('% des Suffrages par parti et ci'!AC28&gt;0.03,'Suffrages par parti et circo'!AC28,"")</f>
        <v/>
      </c>
      <c r="AD28" s="55">
        <v>4079</v>
      </c>
      <c r="AE28" s="55">
        <f t="shared" si="0"/>
        <v>23112</v>
      </c>
      <c r="AF28" s="55">
        <v>288</v>
      </c>
      <c r="AG28" s="55">
        <v>493</v>
      </c>
      <c r="AH28" s="26">
        <f t="shared" si="1"/>
        <v>23893</v>
      </c>
      <c r="AI28" s="60"/>
      <c r="AJ28" s="58"/>
    </row>
    <row r="29" spans="1:36">
      <c r="A29" s="52">
        <v>28</v>
      </c>
      <c r="B29" s="52" t="s">
        <v>175</v>
      </c>
      <c r="C29" s="53" t="s">
        <v>68</v>
      </c>
      <c r="D29" s="66" t="s">
        <v>176</v>
      </c>
      <c r="E29" s="55">
        <f>IF('% des Suffrages par parti et ci'!E29&gt;0.03,'Suffrages par parti et circo'!E29,"")</f>
        <v>709</v>
      </c>
      <c r="F29" s="55" t="str">
        <f>IF('% des Suffrages par parti et ci'!F29&gt;0.03,'Suffrages par parti et circo'!F29,"")</f>
        <v/>
      </c>
      <c r="G29" s="55" t="str">
        <f>IF('% des Suffrages par parti et ci'!G29&gt;0.03,'Suffrages par parti et circo'!G29,"")</f>
        <v/>
      </c>
      <c r="H29" s="55" t="str">
        <f>IF('% des Suffrages par parti et ci'!H29&gt;0.03,'Suffrages par parti et circo'!H29,"")</f>
        <v/>
      </c>
      <c r="I29" s="55" t="str">
        <f>IF('% des Suffrages par parti et ci'!I29&gt;0.03,'Suffrages par parti et circo'!I29,"")</f>
        <v/>
      </c>
      <c r="J29" s="55" t="str">
        <f>IF('% des Suffrages par parti et ci'!J29&gt;0.03,'Suffrages par parti et circo'!J29,"")</f>
        <v/>
      </c>
      <c r="K29" s="55">
        <f>IF('% des Suffrages par parti et ci'!K29&gt;0.03,'Suffrages par parti et circo'!K29,"")</f>
        <v>1848</v>
      </c>
      <c r="L29" s="55">
        <f>IF('% des Suffrages par parti et ci'!L29&gt;0.03,'Suffrages par parti et circo'!L29,"")</f>
        <v>1775</v>
      </c>
      <c r="M29" s="55">
        <f>IF('% des Suffrages par parti et ci'!M29&gt;0.03,'Suffrages par parti et circo'!M29,"")</f>
        <v>5400</v>
      </c>
      <c r="N29" s="55" t="str">
        <f>IF('% des Suffrages par parti et ci'!N29&gt;0.03,'Suffrages par parti et circo'!N29,"")</f>
        <v/>
      </c>
      <c r="O29" s="55" t="str">
        <f>IF('% des Suffrages par parti et ci'!O29&gt;0.03,'Suffrages par parti et circo'!O29,"")</f>
        <v/>
      </c>
      <c r="P29" s="55" t="str">
        <f>IF('% des Suffrages par parti et ci'!P29&gt;0.03,'Suffrages par parti et circo'!P29,"")</f>
        <v/>
      </c>
      <c r="Q29" s="55" t="str">
        <f>IF('% des Suffrages par parti et ci'!Q29&gt;0.03,'Suffrages par parti et circo'!Q29,"")</f>
        <v/>
      </c>
      <c r="R29" s="55" t="str">
        <f>IF('% des Suffrages par parti et ci'!R29&gt;0.03,'Suffrages par parti et circo'!R29,"")</f>
        <v/>
      </c>
      <c r="S29" s="55">
        <f>IF('% des Suffrages par parti et ci'!S29&gt;0.03,'Suffrages par parti et circo'!S29,"")</f>
        <v>971</v>
      </c>
      <c r="T29" s="55" t="str">
        <f>IF('% des Suffrages par parti et ci'!T29&gt;0.03,'Suffrages par parti et circo'!T29,"")</f>
        <v/>
      </c>
      <c r="U29" s="55">
        <f>IF('% des Suffrages par parti et ci'!U29&gt;0.03,'Suffrages par parti et circo'!U29,"")</f>
        <v>1339</v>
      </c>
      <c r="V29" s="55">
        <f>IF('% des Suffrages par parti et ci'!V29&gt;0.03,'Suffrages par parti et circo'!V29,"")</f>
        <v>2297</v>
      </c>
      <c r="W29" s="55">
        <f>IF('% des Suffrages par parti et ci'!W29&gt;0.03,'Suffrages par parti et circo'!W29,"")</f>
        <v>721</v>
      </c>
      <c r="X29" s="55">
        <f>IF('% des Suffrages par parti et ci'!X29&gt;0.03,'Suffrages par parti et circo'!X29,"")</f>
        <v>2282</v>
      </c>
      <c r="Y29" s="55" t="str">
        <f>IF('% des Suffrages par parti et ci'!Y29&gt;0.03,'Suffrages par parti et circo'!Y29,"")</f>
        <v/>
      </c>
      <c r="Z29" s="55" t="str">
        <f>IF('% des Suffrages par parti et ci'!Z29&gt;0.03,'Suffrages par parti et circo'!Z29,"")</f>
        <v/>
      </c>
      <c r="AA29" s="55" t="str">
        <f>IF('% des Suffrages par parti et ci'!AA29&gt;0.03,'Suffrages par parti et circo'!AA29,"")</f>
        <v/>
      </c>
      <c r="AB29" s="55" t="str">
        <f>IF('% des Suffrages par parti et ci'!AB29&gt;0.03,'Suffrages par parti et circo'!AB29,"")</f>
        <v/>
      </c>
      <c r="AC29" s="55" t="str">
        <f>IF('% des Suffrages par parti et ci'!AC29&gt;0.03,'Suffrages par parti et circo'!AC29,"")</f>
        <v/>
      </c>
      <c r="AD29" s="55">
        <v>4804</v>
      </c>
      <c r="AE29" s="55">
        <f t="shared" si="0"/>
        <v>17342</v>
      </c>
      <c r="AF29" s="55">
        <v>125</v>
      </c>
      <c r="AG29" s="55">
        <v>53</v>
      </c>
      <c r="AH29" s="26">
        <f t="shared" si="1"/>
        <v>17520</v>
      </c>
      <c r="AI29" s="60"/>
      <c r="AJ29" s="58"/>
    </row>
    <row r="30" spans="1:36">
      <c r="A30" s="52">
        <v>29</v>
      </c>
      <c r="B30" s="52" t="s">
        <v>177</v>
      </c>
      <c r="C30" s="53" t="s">
        <v>69</v>
      </c>
      <c r="D30" s="54" t="s">
        <v>178</v>
      </c>
      <c r="E30" s="55" t="str">
        <f>IF('% des Suffrages par parti et ci'!E30&gt;0.03,'Suffrages par parti et circo'!E30,"")</f>
        <v/>
      </c>
      <c r="F30" s="55" t="str">
        <f>IF('% des Suffrages par parti et ci'!F30&gt;0.03,'Suffrages par parti et circo'!F30,"")</f>
        <v/>
      </c>
      <c r="G30" s="55" t="str">
        <f>IF('% des Suffrages par parti et ci'!G30&gt;0.03,'Suffrages par parti et circo'!G30,"")</f>
        <v/>
      </c>
      <c r="H30" s="55" t="str">
        <f>IF('% des Suffrages par parti et ci'!H30&gt;0.03,'Suffrages par parti et circo'!H30,"")</f>
        <v/>
      </c>
      <c r="I30" s="55" t="str">
        <f>IF('% des Suffrages par parti et ci'!I30&gt;0.03,'Suffrages par parti et circo'!I30,"")</f>
        <v/>
      </c>
      <c r="J30" s="55" t="str">
        <f>IF('% des Suffrages par parti et ci'!J30&gt;0.03,'Suffrages par parti et circo'!J30,"")</f>
        <v/>
      </c>
      <c r="K30" s="55" t="str">
        <f>IF('% des Suffrages par parti et ci'!K30&gt;0.03,'Suffrages par parti et circo'!K30,"")</f>
        <v/>
      </c>
      <c r="L30" s="55">
        <f>IF('% des Suffrages par parti et ci'!L30&gt;0.03,'Suffrages par parti et circo'!L30,"")</f>
        <v>1430</v>
      </c>
      <c r="M30" s="55">
        <f>IF('% des Suffrages par parti et ci'!M30&gt;0.03,'Suffrages par parti et circo'!M30,"")</f>
        <v>3302</v>
      </c>
      <c r="N30" s="55" t="str">
        <f>IF('% des Suffrages par parti et ci'!N30&gt;0.03,'Suffrages par parti et circo'!N30,"")</f>
        <v/>
      </c>
      <c r="O30" s="55" t="str">
        <f>IF('% des Suffrages par parti et ci'!O30&gt;0.03,'Suffrages par parti et circo'!O30,"")</f>
        <v/>
      </c>
      <c r="P30" s="55" t="str">
        <f>IF('% des Suffrages par parti et ci'!P30&gt;0.03,'Suffrages par parti et circo'!P30,"")</f>
        <v/>
      </c>
      <c r="Q30" s="55" t="str">
        <f>IF('% des Suffrages par parti et ci'!Q30&gt;0.03,'Suffrages par parti et circo'!Q30,"")</f>
        <v/>
      </c>
      <c r="R30" s="55" t="str">
        <f>IF('% des Suffrages par parti et ci'!R30&gt;0.03,'Suffrages par parti et circo'!R30,"")</f>
        <v/>
      </c>
      <c r="S30" s="55">
        <f>IF('% des Suffrages par parti et ci'!S30&gt;0.03,'Suffrages par parti et circo'!S30,"")</f>
        <v>723</v>
      </c>
      <c r="T30" s="55" t="str">
        <f>IF('% des Suffrages par parti et ci'!T30&gt;0.03,'Suffrages par parti et circo'!T30,"")</f>
        <v/>
      </c>
      <c r="U30" s="55">
        <f>IF('% des Suffrages par parti et ci'!U30&gt;0.03,'Suffrages par parti et circo'!U30,"")</f>
        <v>1037</v>
      </c>
      <c r="V30" s="55">
        <f>IF('% des Suffrages par parti et ci'!V30&gt;0.03,'Suffrages par parti et circo'!V30,"")</f>
        <v>2749</v>
      </c>
      <c r="W30" s="55">
        <f>IF('% des Suffrages par parti et ci'!W30&gt;0.03,'Suffrages par parti et circo'!W30,"")</f>
        <v>509</v>
      </c>
      <c r="X30" s="55">
        <f>IF('% des Suffrages par parti et ci'!X30&gt;0.03,'Suffrages par parti et circo'!X30,"")</f>
        <v>772</v>
      </c>
      <c r="Y30" s="55" t="str">
        <f>IF('% des Suffrages par parti et ci'!Y30&gt;0.03,'Suffrages par parti et circo'!Y30,"")</f>
        <v/>
      </c>
      <c r="Z30" s="55" t="str">
        <f>IF('% des Suffrages par parti et ci'!Z30&gt;0.03,'Suffrages par parti et circo'!Z30,"")</f>
        <v/>
      </c>
      <c r="AA30" s="55" t="str">
        <f>IF('% des Suffrages par parti et ci'!AA30&gt;0.03,'Suffrages par parti et circo'!AA30,"")</f>
        <v/>
      </c>
      <c r="AB30" s="55" t="str">
        <f>IF('% des Suffrages par parti et ci'!AB30&gt;0.03,'Suffrages par parti et circo'!AB30,"")</f>
        <v/>
      </c>
      <c r="AC30" s="55" t="str">
        <f>IF('% des Suffrages par parti et ci'!AC30&gt;0.03,'Suffrages par parti et circo'!AC30,"")</f>
        <v/>
      </c>
      <c r="AD30" s="55">
        <v>6234</v>
      </c>
      <c r="AE30" s="55">
        <f t="shared" si="0"/>
        <v>10522</v>
      </c>
      <c r="AF30" s="55">
        <v>150</v>
      </c>
      <c r="AG30" s="55">
        <v>113</v>
      </c>
      <c r="AH30" s="26">
        <f t="shared" si="1"/>
        <v>10785</v>
      </c>
      <c r="AI30" s="60"/>
      <c r="AJ30" s="58"/>
    </row>
    <row r="31" spans="1:36">
      <c r="A31" s="52">
        <v>30</v>
      </c>
      <c r="B31" s="52" t="s">
        <v>179</v>
      </c>
      <c r="C31" s="53" t="s">
        <v>70</v>
      </c>
      <c r="D31" s="54" t="s">
        <v>180</v>
      </c>
      <c r="E31" s="55" t="str">
        <f>IF('% des Suffrages par parti et ci'!E31&gt;0.03,'Suffrages par parti et circo'!E31,"")</f>
        <v/>
      </c>
      <c r="F31" s="55">
        <f>IF('% des Suffrages par parti et ci'!F31&gt;0.03,'Suffrages par parti et circo'!F31,"")</f>
        <v>0</v>
      </c>
      <c r="G31" s="55" t="str">
        <f>IF('% des Suffrages par parti et ci'!G31&gt;0.03,'Suffrages par parti et circo'!G31,"")</f>
        <v/>
      </c>
      <c r="H31" s="55" t="str">
        <f>IF('% des Suffrages par parti et ci'!H31&gt;0.03,'Suffrages par parti et circo'!H31,"")</f>
        <v/>
      </c>
      <c r="I31" s="55" t="str">
        <f>IF('% des Suffrages par parti et ci'!I31&gt;0.03,'Suffrages par parti et circo'!I31,"")</f>
        <v/>
      </c>
      <c r="J31" s="55" t="str">
        <f>IF('% des Suffrages par parti et ci'!J31&gt;0.03,'Suffrages par parti et circo'!J31,"")</f>
        <v/>
      </c>
      <c r="K31" s="55">
        <f>IF('% des Suffrages par parti et ci'!K31&gt;0.03,'Suffrages par parti et circo'!K31,"")</f>
        <v>209</v>
      </c>
      <c r="L31" s="55">
        <f>IF('% des Suffrages par parti et ci'!L31&gt;0.03,'Suffrages par parti et circo'!L31,"")</f>
        <v>476</v>
      </c>
      <c r="M31" s="55">
        <f>IF('% des Suffrages par parti et ci'!M31&gt;0.03,'Suffrages par parti et circo'!M31,"")</f>
        <v>1350</v>
      </c>
      <c r="N31" s="55" t="str">
        <f>IF('% des Suffrages par parti et ci'!N31&gt;0.03,'Suffrages par parti et circo'!N31,"")</f>
        <v/>
      </c>
      <c r="O31" s="55" t="str">
        <f>IF('% des Suffrages par parti et ci'!O31&gt;0.03,'Suffrages par parti et circo'!O31,"")</f>
        <v/>
      </c>
      <c r="P31" s="55" t="str">
        <f>IF('% des Suffrages par parti et ci'!P31&gt;0.03,'Suffrages par parti et circo'!P31,"")</f>
        <v/>
      </c>
      <c r="Q31" s="55" t="str">
        <f>IF('% des Suffrages par parti et ci'!Q31&gt;0.03,'Suffrages par parti et circo'!Q31,"")</f>
        <v/>
      </c>
      <c r="R31" s="55" t="str">
        <f>IF('% des Suffrages par parti et ci'!R31&gt;0.03,'Suffrages par parti et circo'!R31,"")</f>
        <v/>
      </c>
      <c r="S31" s="55" t="str">
        <f>IF('% des Suffrages par parti et ci'!S31&gt;0.03,'Suffrages par parti et circo'!S31,"")</f>
        <v/>
      </c>
      <c r="T31" s="55" t="str">
        <f>IF('% des Suffrages par parti et ci'!T31&gt;0.03,'Suffrages par parti et circo'!T31,"")</f>
        <v/>
      </c>
      <c r="U31" s="55">
        <f>IF('% des Suffrages par parti et ci'!U31&gt;0.03,'Suffrages par parti et circo'!U31,"")</f>
        <v>282</v>
      </c>
      <c r="V31" s="55">
        <f>IF('% des Suffrages par parti et ci'!V31&gt;0.03,'Suffrages par parti et circo'!V31,"")</f>
        <v>216</v>
      </c>
      <c r="W31" s="55" t="str">
        <f>IF('% des Suffrages par parti et ci'!W31&gt;0.03,'Suffrages par parti et circo'!W31,"")</f>
        <v/>
      </c>
      <c r="X31" s="55">
        <f>IF('% des Suffrages par parti et ci'!X31&gt;0.03,'Suffrages par parti et circo'!X31,"")</f>
        <v>1137</v>
      </c>
      <c r="Y31" s="55" t="str">
        <f>IF('% des Suffrages par parti et ci'!Y31&gt;0.03,'Suffrages par parti et circo'!Y31,"")</f>
        <v/>
      </c>
      <c r="Z31" s="55" t="str">
        <f>IF('% des Suffrages par parti et ci'!Z31&gt;0.03,'Suffrages par parti et circo'!Z31,"")</f>
        <v/>
      </c>
      <c r="AA31" s="55" t="str">
        <f>IF('% des Suffrages par parti et ci'!AA31&gt;0.03,'Suffrages par parti et circo'!AA31,"")</f>
        <v/>
      </c>
      <c r="AB31" s="55" t="str">
        <f>IF('% des Suffrages par parti et ci'!AB31&gt;0.03,'Suffrages par parti et circo'!AB31,"")</f>
        <v/>
      </c>
      <c r="AC31" s="55" t="str">
        <f>IF('% des Suffrages par parti et ci'!AC31&gt;0.03,'Suffrages par parti et circo'!AC31,"")</f>
        <v/>
      </c>
      <c r="AD31" s="55">
        <v>75</v>
      </c>
      <c r="AE31" s="55">
        <f t="shared" si="0"/>
        <v>3670</v>
      </c>
      <c r="AF31" s="55">
        <v>24</v>
      </c>
      <c r="AG31" s="55">
        <v>18</v>
      </c>
      <c r="AH31" s="26">
        <f t="shared" si="1"/>
        <v>3712</v>
      </c>
      <c r="AI31" s="60" t="s">
        <v>181</v>
      </c>
      <c r="AJ31" s="58"/>
    </row>
    <row r="32" spans="1:36">
      <c r="A32" s="52">
        <v>31</v>
      </c>
      <c r="B32" s="52" t="s">
        <v>182</v>
      </c>
      <c r="C32" s="53" t="s">
        <v>71</v>
      </c>
      <c r="D32" s="54" t="s">
        <v>183</v>
      </c>
      <c r="E32" s="55" t="str">
        <f>IF('% des Suffrages par parti et ci'!E32&gt;0.03,'Suffrages par parti et circo'!E32,"")</f>
        <v/>
      </c>
      <c r="F32" s="55" t="str">
        <f>IF('% des Suffrages par parti et ci'!F32&gt;0.03,'Suffrages par parti et circo'!F32,"")</f>
        <v/>
      </c>
      <c r="G32" s="55" t="str">
        <f>IF('% des Suffrages par parti et ci'!G32&gt;0.03,'Suffrages par parti et circo'!G32,"")</f>
        <v/>
      </c>
      <c r="H32" s="55" t="str">
        <f>IF('% des Suffrages par parti et ci'!H32&gt;0.03,'Suffrages par parti et circo'!H32,"")</f>
        <v/>
      </c>
      <c r="I32" s="55" t="str">
        <f>IF('% des Suffrages par parti et ci'!I32&gt;0.03,'Suffrages par parti et circo'!I32,"")</f>
        <v/>
      </c>
      <c r="J32" s="55" t="str">
        <f>IF('% des Suffrages par parti et ci'!J32&gt;0.03,'Suffrages par parti et circo'!J32,"")</f>
        <v/>
      </c>
      <c r="K32" s="55" t="str">
        <f>IF('% des Suffrages par parti et ci'!K32&gt;0.03,'Suffrages par parti et circo'!K32,"")</f>
        <v/>
      </c>
      <c r="L32" s="55" t="str">
        <f>IF('% des Suffrages par parti et ci'!L32&gt;0.03,'Suffrages par parti et circo'!L32,"")</f>
        <v/>
      </c>
      <c r="M32" s="55">
        <f>IF('% des Suffrages par parti et ci'!M32&gt;0.03,'Suffrages par parti et circo'!M32,"")</f>
        <v>1964</v>
      </c>
      <c r="N32" s="55" t="str">
        <f>IF('% des Suffrages par parti et ci'!N32&gt;0.03,'Suffrages par parti et circo'!N32,"")</f>
        <v/>
      </c>
      <c r="O32" s="55" t="str">
        <f>IF('% des Suffrages par parti et ci'!O32&gt;0.03,'Suffrages par parti et circo'!O32,"")</f>
        <v/>
      </c>
      <c r="P32" s="55" t="str">
        <f>IF('% des Suffrages par parti et ci'!P32&gt;0.03,'Suffrages par parti et circo'!P32,"")</f>
        <v/>
      </c>
      <c r="Q32" s="55" t="str">
        <f>IF('% des Suffrages par parti et ci'!Q32&gt;0.03,'Suffrages par parti et circo'!Q32,"")</f>
        <v/>
      </c>
      <c r="R32" s="55" t="str">
        <f>IF('% des Suffrages par parti et ci'!R32&gt;0.03,'Suffrages par parti et circo'!R32,"")</f>
        <v/>
      </c>
      <c r="S32" s="55">
        <f>IF('% des Suffrages par parti et ci'!S32&gt;0.03,'Suffrages par parti et circo'!S32,"")</f>
        <v>205</v>
      </c>
      <c r="T32" s="55" t="str">
        <f>IF('% des Suffrages par parti et ci'!T32&gt;0.03,'Suffrages par parti et circo'!T32,"")</f>
        <v/>
      </c>
      <c r="U32" s="55">
        <f>IF('% des Suffrages par parti et ci'!U32&gt;0.03,'Suffrages par parti et circo'!U32,"")</f>
        <v>220</v>
      </c>
      <c r="V32" s="55">
        <f>IF('% des Suffrages par parti et ci'!V32&gt;0.03,'Suffrages par parti et circo'!V32,"")</f>
        <v>373</v>
      </c>
      <c r="W32" s="55">
        <f>IF('% des Suffrages par parti et ci'!W32&gt;0.03,'Suffrages par parti et circo'!W32,"")</f>
        <v>291</v>
      </c>
      <c r="X32" s="55">
        <f>IF('% des Suffrages par parti et ci'!X32&gt;0.03,'Suffrages par parti et circo'!X32,"")</f>
        <v>382</v>
      </c>
      <c r="Y32" s="55" t="str">
        <f>IF('% des Suffrages par parti et ci'!Y32&gt;0.03,'Suffrages par parti et circo'!Y32,"")</f>
        <v/>
      </c>
      <c r="Z32" s="55" t="str">
        <f>IF('% des Suffrages par parti et ci'!Z32&gt;0.03,'Suffrages par parti et circo'!Z32,"")</f>
        <v/>
      </c>
      <c r="AA32" s="55" t="str">
        <f>IF('% des Suffrages par parti et ci'!AA32&gt;0.03,'Suffrages par parti et circo'!AA32,"")</f>
        <v/>
      </c>
      <c r="AB32" s="55">
        <f>IF('% des Suffrages par parti et ci'!AB32&gt;0.03,'Suffrages par parti et circo'!AB32,"")</f>
        <v>606</v>
      </c>
      <c r="AC32" s="55" t="str">
        <f>IF('% des Suffrages par parti et ci'!AC32&gt;0.03,'Suffrages par parti et circo'!AC32,"")</f>
        <v/>
      </c>
      <c r="AD32" s="55">
        <v>1228</v>
      </c>
      <c r="AE32" s="55">
        <f t="shared" si="0"/>
        <v>4041</v>
      </c>
      <c r="AF32" s="55">
        <v>68</v>
      </c>
      <c r="AG32" s="55">
        <v>68</v>
      </c>
      <c r="AH32" s="26">
        <f t="shared" si="1"/>
        <v>4177</v>
      </c>
      <c r="AI32" s="60" t="s">
        <v>184</v>
      </c>
      <c r="AJ32" s="58"/>
    </row>
    <row r="33" spans="1:36">
      <c r="A33" s="52">
        <v>32</v>
      </c>
      <c r="B33" s="52" t="s">
        <v>185</v>
      </c>
      <c r="C33" s="62" t="s">
        <v>72</v>
      </c>
      <c r="D33" s="54" t="s">
        <v>186</v>
      </c>
      <c r="E33" s="55" t="str">
        <f>IF('% des Suffrages par parti et ci'!E33&gt;0.03,'Suffrages par parti et circo'!E33,"")</f>
        <v/>
      </c>
      <c r="F33" s="55" t="str">
        <f>IF('% des Suffrages par parti et ci'!F33&gt;0.03,'Suffrages par parti et circo'!F33,"")</f>
        <v/>
      </c>
      <c r="G33" s="55" t="str">
        <f>IF('% des Suffrages par parti et ci'!G33&gt;0.03,'Suffrages par parti et circo'!G33,"")</f>
        <v/>
      </c>
      <c r="H33" s="55" t="str">
        <f>IF('% des Suffrages par parti et ci'!H33&gt;0.03,'Suffrages par parti et circo'!H33,"")</f>
        <v/>
      </c>
      <c r="I33" s="55" t="str">
        <f>IF('% des Suffrages par parti et ci'!I33&gt;0.03,'Suffrages par parti et circo'!I33,"")</f>
        <v/>
      </c>
      <c r="J33" s="55" t="str">
        <f>IF('% des Suffrages par parti et ci'!J33&gt;0.03,'Suffrages par parti et circo'!J33,"")</f>
        <v/>
      </c>
      <c r="K33" s="55">
        <f>IF('% des Suffrages par parti et ci'!K33&gt;0.03,'Suffrages par parti et circo'!K33,"")</f>
        <v>339</v>
      </c>
      <c r="L33" s="55" t="str">
        <f>IF('% des Suffrages par parti et ci'!L33&gt;0.03,'Suffrages par parti et circo'!L33,"")</f>
        <v/>
      </c>
      <c r="M33" s="55">
        <f>IF('% des Suffrages par parti et ci'!M33&gt;0.03,'Suffrages par parti et circo'!M33,"")</f>
        <v>3009</v>
      </c>
      <c r="N33" s="55" t="str">
        <f>IF('% des Suffrages par parti et ci'!N33&gt;0.03,'Suffrages par parti et circo'!N33,"")</f>
        <v/>
      </c>
      <c r="O33" s="55" t="str">
        <f>IF('% des Suffrages par parti et ci'!O33&gt;0.03,'Suffrages par parti et circo'!O33,"")</f>
        <v/>
      </c>
      <c r="P33" s="55" t="str">
        <f>IF('% des Suffrages par parti et ci'!P33&gt;0.03,'Suffrages par parti et circo'!P33,"")</f>
        <v/>
      </c>
      <c r="Q33" s="55" t="str">
        <f>IF('% des Suffrages par parti et ci'!Q33&gt;0.03,'Suffrages par parti et circo'!Q33,"")</f>
        <v/>
      </c>
      <c r="R33" s="55" t="str">
        <f>IF('% des Suffrages par parti et ci'!R33&gt;0.03,'Suffrages par parti et circo'!R33,"")</f>
        <v/>
      </c>
      <c r="S33" s="55">
        <f>IF('% des Suffrages par parti et ci'!S33&gt;0.03,'Suffrages par parti et circo'!S33,"")</f>
        <v>238</v>
      </c>
      <c r="T33" s="55" t="str">
        <f>IF('% des Suffrages par parti et ci'!T33&gt;0.03,'Suffrages par parti et circo'!T33,"")</f>
        <v/>
      </c>
      <c r="U33" s="55">
        <f>IF('% des Suffrages par parti et ci'!U33&gt;0.03,'Suffrages par parti et circo'!U33,"")</f>
        <v>567</v>
      </c>
      <c r="V33" s="55">
        <f>IF('% des Suffrages par parti et ci'!V33&gt;0.03,'Suffrages par parti et circo'!V33,"")</f>
        <v>655</v>
      </c>
      <c r="W33" s="55" t="str">
        <f>IF('% des Suffrages par parti et ci'!W33&gt;0.03,'Suffrages par parti et circo'!W33,"")</f>
        <v/>
      </c>
      <c r="X33" s="55">
        <f>IF('% des Suffrages par parti et ci'!X33&gt;0.03,'Suffrages par parti et circo'!X33,"")</f>
        <v>1480</v>
      </c>
      <c r="Y33" s="55" t="str">
        <f>IF('% des Suffrages par parti et ci'!Y33&gt;0.03,'Suffrages par parti et circo'!Y33,"")</f>
        <v/>
      </c>
      <c r="Z33" s="55" t="str">
        <f>IF('% des Suffrages par parti et ci'!Z33&gt;0.03,'Suffrages par parti et circo'!Z33,"")</f>
        <v/>
      </c>
      <c r="AA33" s="55" t="str">
        <f>IF('% des Suffrages par parti et ci'!AA33&gt;0.03,'Suffrages par parti et circo'!AA33,"")</f>
        <v/>
      </c>
      <c r="AB33" s="55" t="str">
        <f>IF('% des Suffrages par parti et ci'!AB33&gt;0.03,'Suffrages par parti et circo'!AB33,"")</f>
        <v/>
      </c>
      <c r="AC33" s="55" t="str">
        <f>IF('% des Suffrages par parti et ci'!AC33&gt;0.03,'Suffrages par parti et circo'!AC33,"")</f>
        <v/>
      </c>
      <c r="AD33" s="55">
        <v>365</v>
      </c>
      <c r="AE33" s="55">
        <f t="shared" si="0"/>
        <v>6288</v>
      </c>
      <c r="AF33" s="55">
        <v>48</v>
      </c>
      <c r="AG33" s="55">
        <v>18</v>
      </c>
      <c r="AH33" s="26">
        <f t="shared" si="1"/>
        <v>6354</v>
      </c>
      <c r="AI33" s="63"/>
      <c r="AJ33" s="58"/>
    </row>
    <row r="34" spans="1:36">
      <c r="A34" s="52">
        <v>33</v>
      </c>
      <c r="B34" s="52" t="s">
        <v>187</v>
      </c>
      <c r="C34" s="53" t="s">
        <v>73</v>
      </c>
      <c r="D34" s="54" t="s">
        <v>188</v>
      </c>
      <c r="E34" s="55" t="str">
        <f>IF('% des Suffrages par parti et ci'!E34&gt;0.03,'Suffrages par parti et circo'!E34,"")</f>
        <v/>
      </c>
      <c r="F34" s="55" t="str">
        <f>IF('% des Suffrages par parti et ci'!F34&gt;0.03,'Suffrages par parti et circo'!F34,"")</f>
        <v/>
      </c>
      <c r="G34" s="55" t="str">
        <f>IF('% des Suffrages par parti et ci'!G34&gt;0.03,'Suffrages par parti et circo'!G34,"")</f>
        <v/>
      </c>
      <c r="H34" s="55" t="str">
        <f>IF('% des Suffrages par parti et ci'!H34&gt;0.03,'Suffrages par parti et circo'!H34,"")</f>
        <v/>
      </c>
      <c r="I34" s="55" t="str">
        <f>IF('% des Suffrages par parti et ci'!I34&gt;0.03,'Suffrages par parti et circo'!I34,"")</f>
        <v/>
      </c>
      <c r="J34" s="55" t="str">
        <f>IF('% des Suffrages par parti et ci'!J34&gt;0.03,'Suffrages par parti et circo'!J34,"")</f>
        <v/>
      </c>
      <c r="K34" s="55">
        <f>IF('% des Suffrages par parti et ci'!K34&gt;0.03,'Suffrages par parti et circo'!K34,"")</f>
        <v>466</v>
      </c>
      <c r="L34" s="55">
        <f>IF('% des Suffrages par parti et ci'!L34&gt;0.03,'Suffrages par parti et circo'!L34,"")</f>
        <v>1061</v>
      </c>
      <c r="M34" s="55">
        <f>IF('% des Suffrages par parti et ci'!M34&gt;0.03,'Suffrages par parti et circo'!M34,"")</f>
        <v>2574</v>
      </c>
      <c r="N34" s="55">
        <f>IF('% des Suffrages par parti et ci'!N34&gt;0.03,'Suffrages par parti et circo'!N34,"")</f>
        <v>45</v>
      </c>
      <c r="O34" s="55" t="str">
        <f>IF('% des Suffrages par parti et ci'!O34&gt;0.03,'Suffrages par parti et circo'!O34,"")</f>
        <v/>
      </c>
      <c r="P34" s="55" t="str">
        <f>IF('% des Suffrages par parti et ci'!P34&gt;0.03,'Suffrages par parti et circo'!P34,"")</f>
        <v/>
      </c>
      <c r="Q34" s="55" t="str">
        <f>IF('% des Suffrages par parti et ci'!Q34&gt;0.03,'Suffrages par parti et circo'!Q34,"")</f>
        <v/>
      </c>
      <c r="R34" s="55" t="str">
        <f>IF('% des Suffrages par parti et ci'!R34&gt;0.03,'Suffrages par parti et circo'!R34,"")</f>
        <v/>
      </c>
      <c r="S34" s="55" t="str">
        <f>IF('% des Suffrages par parti et ci'!S34&gt;0.03,'Suffrages par parti et circo'!S34,"")</f>
        <v/>
      </c>
      <c r="T34" s="55" t="str">
        <f>IF('% des Suffrages par parti et ci'!T34&gt;0.03,'Suffrages par parti et circo'!T34,"")</f>
        <v/>
      </c>
      <c r="U34" s="55">
        <f>IF('% des Suffrages par parti et ci'!U34&gt;0.03,'Suffrages par parti et circo'!U34,"")</f>
        <v>942</v>
      </c>
      <c r="V34" s="55">
        <f>IF('% des Suffrages par parti et ci'!V34&gt;0.03,'Suffrages par parti et circo'!V34,"")</f>
        <v>996</v>
      </c>
      <c r="W34" s="55">
        <f>IF('% des Suffrages par parti et ci'!W34&gt;0.03,'Suffrages par parti et circo'!W34,"")</f>
        <v>582</v>
      </c>
      <c r="X34" s="55">
        <f>IF('% des Suffrages par parti et ci'!X34&gt;0.03,'Suffrages par parti et circo'!X34,"")</f>
        <v>1428</v>
      </c>
      <c r="Y34" s="55" t="str">
        <f>IF('% des Suffrages par parti et ci'!Y34&gt;0.03,'Suffrages par parti et circo'!Y34,"")</f>
        <v/>
      </c>
      <c r="Z34" s="55" t="str">
        <f>IF('% des Suffrages par parti et ci'!Z34&gt;0.03,'Suffrages par parti et circo'!Z34,"")</f>
        <v/>
      </c>
      <c r="AA34" s="55" t="str">
        <f>IF('% des Suffrages par parti et ci'!AA34&gt;0.03,'Suffrages par parti et circo'!AA34,"")</f>
        <v/>
      </c>
      <c r="AB34" s="55" t="str">
        <f>IF('% des Suffrages par parti et ci'!AB34&gt;0.03,'Suffrages par parti et circo'!AB34,"")</f>
        <v/>
      </c>
      <c r="AC34" s="55" t="str">
        <f>IF('% des Suffrages par parti et ci'!AC34&gt;0.03,'Suffrages par parti et circo'!AC34,"")</f>
        <v/>
      </c>
      <c r="AD34" s="55">
        <v>1997</v>
      </c>
      <c r="AE34" s="55">
        <f t="shared" si="0"/>
        <v>8094</v>
      </c>
      <c r="AF34" s="55">
        <v>49</v>
      </c>
      <c r="AG34" s="55">
        <v>43</v>
      </c>
      <c r="AH34" s="26">
        <f t="shared" si="1"/>
        <v>8186</v>
      </c>
      <c r="AI34" s="63"/>
      <c r="AJ34" s="58"/>
    </row>
    <row r="35" spans="1:36">
      <c r="A35" s="52">
        <v>34</v>
      </c>
      <c r="B35" s="67"/>
      <c r="C35" s="53" t="s">
        <v>17</v>
      </c>
      <c r="D35" s="54" t="s">
        <v>189</v>
      </c>
      <c r="E35" s="68">
        <f t="shared" ref="E35:AH35" si="2">SUM(E2:E34)</f>
        <v>4519</v>
      </c>
      <c r="F35" s="68">
        <f t="shared" si="2"/>
        <v>4670</v>
      </c>
      <c r="G35" s="68">
        <f t="shared" si="2"/>
        <v>19050</v>
      </c>
      <c r="H35" s="68">
        <f t="shared" si="2"/>
        <v>1361</v>
      </c>
      <c r="I35" s="68">
        <f t="shared" si="2"/>
        <v>0</v>
      </c>
      <c r="J35" s="68">
        <f t="shared" si="2"/>
        <v>0</v>
      </c>
      <c r="K35" s="68">
        <f t="shared" si="2"/>
        <v>8377</v>
      </c>
      <c r="L35" s="68">
        <f t="shared" si="2"/>
        <v>156887</v>
      </c>
      <c r="M35" s="68">
        <f t="shared" si="2"/>
        <v>556897</v>
      </c>
      <c r="N35" s="68">
        <f t="shared" si="2"/>
        <v>45</v>
      </c>
      <c r="O35" s="68">
        <f t="shared" si="2"/>
        <v>4057</v>
      </c>
      <c r="P35" s="68">
        <f t="shared" si="2"/>
        <v>35513</v>
      </c>
      <c r="Q35" s="68">
        <f t="shared" si="2"/>
        <v>1397</v>
      </c>
      <c r="R35" s="68">
        <f t="shared" si="2"/>
        <v>16187</v>
      </c>
      <c r="S35" s="68">
        <f t="shared" si="2"/>
        <v>100443</v>
      </c>
      <c r="T35" s="68">
        <f t="shared" si="2"/>
        <v>4535</v>
      </c>
      <c r="U35" s="68">
        <f t="shared" si="2"/>
        <v>172910</v>
      </c>
      <c r="V35" s="68">
        <f t="shared" si="2"/>
        <v>410673</v>
      </c>
      <c r="W35" s="68">
        <f t="shared" si="2"/>
        <v>98231</v>
      </c>
      <c r="X35" s="68">
        <f t="shared" si="2"/>
        <v>172434</v>
      </c>
      <c r="Y35" s="68">
        <f t="shared" si="2"/>
        <v>30405</v>
      </c>
      <c r="Z35" s="68">
        <f t="shared" si="2"/>
        <v>8358</v>
      </c>
      <c r="AA35" s="69">
        <f t="shared" si="2"/>
        <v>4633</v>
      </c>
      <c r="AB35" s="68">
        <f t="shared" si="2"/>
        <v>35843</v>
      </c>
      <c r="AC35" s="68">
        <f t="shared" si="2"/>
        <v>10555</v>
      </c>
      <c r="AD35" s="68">
        <f t="shared" si="2"/>
        <v>645420</v>
      </c>
      <c r="AE35" s="68">
        <f t="shared" si="2"/>
        <v>1857980</v>
      </c>
      <c r="AF35" s="68">
        <f t="shared" si="2"/>
        <v>26405</v>
      </c>
      <c r="AG35" s="68">
        <f t="shared" si="2"/>
        <v>49707</v>
      </c>
      <c r="AH35" s="68">
        <f t="shared" si="2"/>
        <v>1934092</v>
      </c>
      <c r="AI35" s="70"/>
      <c r="AJ35" s="58"/>
    </row>
    <row r="36" spans="1:36">
      <c r="A36" s="52">
        <v>35</v>
      </c>
      <c r="B36" s="71"/>
      <c r="C36" s="62" t="s">
        <v>190</v>
      </c>
      <c r="D36" s="62"/>
      <c r="E36" s="72">
        <f t="shared" ref="E36:AG36" si="3">IFERROR(E35/$AE$35,"")</f>
        <v>2.4322113262790772E-3</v>
      </c>
      <c r="F36" s="72">
        <f t="shared" si="3"/>
        <v>2.5134823840945544E-3</v>
      </c>
      <c r="G36" s="72">
        <f t="shared" si="3"/>
        <v>1.0253070538972432E-2</v>
      </c>
      <c r="H36" s="72">
        <f t="shared" si="3"/>
        <v>7.325159581911538E-4</v>
      </c>
      <c r="I36" s="72">
        <f t="shared" si="3"/>
        <v>0</v>
      </c>
      <c r="J36" s="72">
        <f t="shared" si="3"/>
        <v>0</v>
      </c>
      <c r="K36" s="72">
        <f t="shared" si="3"/>
        <v>4.5086599425182188E-3</v>
      </c>
      <c r="L36" s="72">
        <f t="shared" si="3"/>
        <v>8.4439552632428763E-2</v>
      </c>
      <c r="M36" s="72">
        <f t="shared" si="3"/>
        <v>0.29973250519381262</v>
      </c>
      <c r="N36" s="72">
        <f t="shared" si="3"/>
        <v>2.4219851666864012E-5</v>
      </c>
      <c r="O36" s="72">
        <f t="shared" si="3"/>
        <v>2.1835541824992734E-3</v>
      </c>
      <c r="P36" s="72">
        <f t="shared" si="3"/>
        <v>1.9113768716563149E-2</v>
      </c>
      <c r="Q36" s="72">
        <f t="shared" si="3"/>
        <v>7.5189183952464509E-4</v>
      </c>
      <c r="R36" s="72">
        <f t="shared" si="3"/>
        <v>8.7121497540339505E-3</v>
      </c>
      <c r="S36" s="72">
        <f t="shared" si="3"/>
        <v>5.4060323577218267E-2</v>
      </c>
      <c r="T36" s="72">
        <f t="shared" si="3"/>
        <v>2.4408228290939624E-3</v>
      </c>
      <c r="U36" s="72">
        <f t="shared" si="3"/>
        <v>9.3063434482610147E-2</v>
      </c>
      <c r="V36" s="72">
        <f t="shared" si="3"/>
        <v>0.22103198096857879</v>
      </c>
      <c r="W36" s="72">
        <f t="shared" si="3"/>
        <v>5.2869783313060421E-2</v>
      </c>
      <c r="X36" s="72">
        <f t="shared" si="3"/>
        <v>9.2807242273867316E-2</v>
      </c>
      <c r="Y36" s="72">
        <f t="shared" si="3"/>
        <v>1.6364546442911118E-2</v>
      </c>
      <c r="Z36" s="72">
        <f t="shared" si="3"/>
        <v>4.4984337829255426E-3</v>
      </c>
      <c r="AA36" s="73">
        <f t="shared" si="3"/>
        <v>2.4935682838351327E-3</v>
      </c>
      <c r="AB36" s="72">
        <f t="shared" si="3"/>
        <v>1.9291380962120151E-2</v>
      </c>
      <c r="AC36" s="72">
        <f t="shared" si="3"/>
        <v>5.6809007631944373E-3</v>
      </c>
      <c r="AD36" s="72">
        <f t="shared" si="3"/>
        <v>0.34737725917394158</v>
      </c>
      <c r="AE36" s="72">
        <f t="shared" si="3"/>
        <v>1</v>
      </c>
      <c r="AF36" s="72">
        <f t="shared" si="3"/>
        <v>1.4211670739189873E-2</v>
      </c>
      <c r="AG36" s="72">
        <f t="shared" si="3"/>
        <v>2.675324815121799E-2</v>
      </c>
      <c r="AH36" s="72"/>
      <c r="AI36" s="70"/>
      <c r="AJ36" s="58"/>
    </row>
  </sheetData>
  <hyperlinks>
    <hyperlink ref="B4" r:id="rId1" xr:uid="{00000000-0004-0000-1D00-000000000000}"/>
    <hyperlink ref="B5" r:id="rId2" xr:uid="{00000000-0004-0000-1D00-000001000000}"/>
    <hyperlink ref="B6" r:id="rId3" xr:uid="{00000000-0004-0000-1D00-000002000000}"/>
    <hyperlink ref="B7" r:id="rId4" xr:uid="{00000000-0004-0000-1D00-000003000000}"/>
    <hyperlink ref="B8" r:id="rId5" xr:uid="{00000000-0004-0000-1D00-000004000000}"/>
    <hyperlink ref="B9" r:id="rId6" xr:uid="{00000000-0004-0000-1D00-000005000000}"/>
    <hyperlink ref="B10" r:id="rId7" xr:uid="{00000000-0004-0000-1D00-000006000000}"/>
    <hyperlink ref="B11" r:id="rId8" xr:uid="{00000000-0004-0000-1D00-000007000000}"/>
    <hyperlink ref="B12" r:id="rId9" xr:uid="{00000000-0004-0000-1D00-000008000000}"/>
    <hyperlink ref="B15" r:id="rId10" xr:uid="{00000000-0004-0000-1D00-000009000000}"/>
    <hyperlink ref="B16" r:id="rId11" xr:uid="{00000000-0004-0000-1D00-00000A000000}"/>
    <hyperlink ref="B17" r:id="rId12" xr:uid="{00000000-0004-0000-1D00-00000B000000}"/>
    <hyperlink ref="B18" r:id="rId13" xr:uid="{00000000-0004-0000-1D00-00000C000000}"/>
    <hyperlink ref="B19" r:id="rId14" xr:uid="{00000000-0004-0000-1D00-00000D000000}"/>
    <hyperlink ref="B20" r:id="rId15" xr:uid="{00000000-0004-0000-1D00-00000E000000}"/>
    <hyperlink ref="B21" r:id="rId16" xr:uid="{00000000-0004-0000-1D00-00000F000000}"/>
    <hyperlink ref="B22" r:id="rId17" xr:uid="{00000000-0004-0000-1D00-000010000000}"/>
    <hyperlink ref="B23" r:id="rId18" xr:uid="{00000000-0004-0000-1D00-000011000000}"/>
    <hyperlink ref="B26" r:id="rId19" xr:uid="{00000000-0004-0000-1D00-000012000000}"/>
    <hyperlink ref="B27" r:id="rId20" xr:uid="{00000000-0004-0000-1D00-000013000000}"/>
    <hyperlink ref="B28" r:id="rId21" xr:uid="{00000000-0004-0000-1D00-000014000000}"/>
    <hyperlink ref="B31" r:id="rId22" xr:uid="{00000000-0004-0000-1D00-000015000000}"/>
    <hyperlink ref="B32" r:id="rId23" xr:uid="{00000000-0004-0000-1D00-000016000000}"/>
    <hyperlink ref="B33" r:id="rId24" xr:uid="{00000000-0004-0000-1D00-000017000000}"/>
    <hyperlink ref="B34" r:id="rId25" xr:uid="{00000000-0004-0000-1D00-000018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  <pageSetUpPr fitToPage="1"/>
  </sheetPr>
  <dimension ref="A1:AJ36"/>
  <sheetViews>
    <sheetView workbookViewId="0">
      <pane xSplit="3" topLeftCell="D1" activePane="topRight" state="frozen"/>
      <selection pane="topRight" activeCell="E2" sqref="E2"/>
    </sheetView>
  </sheetViews>
  <sheetFormatPr baseColWidth="10" defaultColWidth="13.5" defaultRowHeight="15.75" customHeight="1"/>
  <cols>
    <col min="1" max="1" width="6.83203125" customWidth="1"/>
    <col min="2" max="2" width="6.5" customWidth="1"/>
    <col min="3" max="3" width="9.83203125" customWidth="1"/>
    <col min="4" max="36" width="7.5" customWidth="1"/>
  </cols>
  <sheetData>
    <row r="1" spans="1:36" ht="46.5" customHeight="1">
      <c r="A1" s="48" t="s">
        <v>88</v>
      </c>
      <c r="B1" s="48" t="s">
        <v>89</v>
      </c>
      <c r="C1" s="49" t="s">
        <v>90</v>
      </c>
      <c r="D1" s="49" t="s">
        <v>91</v>
      </c>
      <c r="E1" s="50" t="s">
        <v>16</v>
      </c>
      <c r="F1" s="50" t="s">
        <v>7</v>
      </c>
      <c r="G1" s="50" t="s">
        <v>92</v>
      </c>
      <c r="H1" s="50" t="s">
        <v>93</v>
      </c>
      <c r="I1" s="50" t="s">
        <v>94</v>
      </c>
      <c r="J1" s="50" t="s">
        <v>95</v>
      </c>
      <c r="K1" s="50" t="s">
        <v>96</v>
      </c>
      <c r="L1" s="50" t="s">
        <v>3</v>
      </c>
      <c r="M1" s="50" t="s">
        <v>1</v>
      </c>
      <c r="N1" s="50" t="s">
        <v>97</v>
      </c>
      <c r="O1" s="50" t="s">
        <v>14</v>
      </c>
      <c r="P1" s="50" t="s">
        <v>10</v>
      </c>
      <c r="Q1" s="50" t="s">
        <v>15</v>
      </c>
      <c r="R1" s="50" t="s">
        <v>9</v>
      </c>
      <c r="S1" s="50" t="s">
        <v>4</v>
      </c>
      <c r="T1" s="50" t="s">
        <v>8</v>
      </c>
      <c r="U1" s="50" t="s">
        <v>6</v>
      </c>
      <c r="V1" s="50" t="s">
        <v>2</v>
      </c>
      <c r="W1" s="50" t="s">
        <v>5</v>
      </c>
      <c r="X1" s="50" t="s">
        <v>98</v>
      </c>
      <c r="Y1" s="50" t="s">
        <v>13</v>
      </c>
      <c r="Z1" s="50" t="s">
        <v>12</v>
      </c>
      <c r="AA1" s="50" t="s">
        <v>99</v>
      </c>
      <c r="AB1" s="50" t="s">
        <v>100</v>
      </c>
      <c r="AC1" s="50" t="s">
        <v>101</v>
      </c>
      <c r="AD1" s="50" t="s">
        <v>102</v>
      </c>
      <c r="AE1" s="51" t="s">
        <v>103</v>
      </c>
      <c r="AF1" s="51" t="s">
        <v>104</v>
      </c>
      <c r="AG1" s="51" t="s">
        <v>105</v>
      </c>
      <c r="AH1" s="51" t="s">
        <v>106</v>
      </c>
      <c r="AI1" s="14" t="s">
        <v>107</v>
      </c>
      <c r="AJ1" s="14" t="s">
        <v>108</v>
      </c>
    </row>
    <row r="2" spans="1:36" ht="20.25" customHeight="1">
      <c r="A2" s="52">
        <v>1</v>
      </c>
      <c r="B2" s="52" t="s">
        <v>109</v>
      </c>
      <c r="C2" s="53" t="s">
        <v>40</v>
      </c>
      <c r="D2" s="54" t="s">
        <v>110</v>
      </c>
      <c r="E2" s="55">
        <v>1598</v>
      </c>
      <c r="F2" s="55">
        <v>3195</v>
      </c>
      <c r="G2" s="55">
        <v>815</v>
      </c>
      <c r="H2" s="55">
        <v>356</v>
      </c>
      <c r="I2" s="55">
        <v>342</v>
      </c>
      <c r="J2" s="55">
        <v>409</v>
      </c>
      <c r="K2" s="55">
        <v>1397</v>
      </c>
      <c r="L2" s="55">
        <v>9898</v>
      </c>
      <c r="M2" s="55">
        <v>29662</v>
      </c>
      <c r="N2" s="55">
        <v>1011</v>
      </c>
      <c r="O2" s="55">
        <v>1209</v>
      </c>
      <c r="P2" s="55">
        <v>6784</v>
      </c>
      <c r="Q2" s="55">
        <v>552</v>
      </c>
      <c r="R2" s="55">
        <v>585</v>
      </c>
      <c r="S2" s="55">
        <v>3106</v>
      </c>
      <c r="T2" s="55">
        <v>1284</v>
      </c>
      <c r="U2" s="55">
        <v>8613</v>
      </c>
      <c r="V2" s="55">
        <v>20804</v>
      </c>
      <c r="W2" s="55">
        <v>4196</v>
      </c>
      <c r="X2" s="55">
        <v>14505</v>
      </c>
      <c r="Y2" s="55">
        <v>3043</v>
      </c>
      <c r="Z2" s="55">
        <v>1837</v>
      </c>
      <c r="AA2" s="56"/>
      <c r="AB2" s="55"/>
      <c r="AC2" s="55"/>
      <c r="AD2" s="55">
        <v>10848</v>
      </c>
      <c r="AE2" s="55">
        <f t="shared" ref="AE2:AE8" si="0">SUM(E2:AD2)</f>
        <v>126049</v>
      </c>
      <c r="AF2" s="55">
        <v>1310</v>
      </c>
      <c r="AG2" s="55">
        <v>2399</v>
      </c>
      <c r="AH2" s="26">
        <f t="shared" ref="AH2:AH34" si="1">AE2+AF2+AG2</f>
        <v>129758</v>
      </c>
      <c r="AI2" s="57"/>
      <c r="AJ2" s="58"/>
    </row>
    <row r="3" spans="1:36" ht="20.25" customHeight="1">
      <c r="A3" s="52">
        <v>2</v>
      </c>
      <c r="B3" s="52" t="s">
        <v>111</v>
      </c>
      <c r="C3" s="53" t="s">
        <v>42</v>
      </c>
      <c r="D3" s="54" t="s">
        <v>112</v>
      </c>
      <c r="E3" s="55">
        <v>2635</v>
      </c>
      <c r="F3" s="55">
        <v>3726</v>
      </c>
      <c r="G3" s="55">
        <v>1419</v>
      </c>
      <c r="H3" s="55">
        <v>409</v>
      </c>
      <c r="I3" s="55">
        <v>735</v>
      </c>
      <c r="J3" s="55"/>
      <c r="K3" s="55">
        <v>1908</v>
      </c>
      <c r="L3" s="55">
        <v>7255</v>
      </c>
      <c r="M3" s="55">
        <v>22947</v>
      </c>
      <c r="N3" s="55">
        <v>973</v>
      </c>
      <c r="O3" s="55">
        <v>1182</v>
      </c>
      <c r="P3" s="55">
        <v>5341</v>
      </c>
      <c r="Q3" s="55">
        <v>532</v>
      </c>
      <c r="R3" s="55">
        <v>1767</v>
      </c>
      <c r="S3" s="55">
        <v>1843</v>
      </c>
      <c r="T3" s="55">
        <v>1218</v>
      </c>
      <c r="U3" s="55">
        <v>26079</v>
      </c>
      <c r="V3" s="55">
        <v>34123</v>
      </c>
      <c r="W3" s="55">
        <v>10220</v>
      </c>
      <c r="X3" s="55">
        <v>16055</v>
      </c>
      <c r="Y3" s="55">
        <v>4377</v>
      </c>
      <c r="Z3" s="55">
        <v>1365</v>
      </c>
      <c r="AA3" s="56"/>
      <c r="AB3" s="55">
        <v>7659</v>
      </c>
      <c r="AC3" s="55"/>
      <c r="AD3" s="55">
        <v>10551</v>
      </c>
      <c r="AE3" s="55">
        <f t="shared" si="0"/>
        <v>164319</v>
      </c>
      <c r="AF3" s="55">
        <v>1306</v>
      </c>
      <c r="AG3" s="55">
        <v>1725</v>
      </c>
      <c r="AH3" s="26">
        <f t="shared" si="1"/>
        <v>167350</v>
      </c>
      <c r="AI3" s="57" t="s">
        <v>113</v>
      </c>
      <c r="AJ3" s="58"/>
    </row>
    <row r="4" spans="1:36" ht="20.25" customHeight="1">
      <c r="A4" s="52">
        <v>3</v>
      </c>
      <c r="B4" s="52" t="s">
        <v>114</v>
      </c>
      <c r="C4" s="53" t="s">
        <v>43</v>
      </c>
      <c r="D4" s="54" t="s">
        <v>115</v>
      </c>
      <c r="E4" s="55">
        <v>4087</v>
      </c>
      <c r="F4" s="55">
        <v>3422</v>
      </c>
      <c r="G4" s="55">
        <v>824</v>
      </c>
      <c r="H4" s="55">
        <v>949</v>
      </c>
      <c r="I4" s="55">
        <v>542</v>
      </c>
      <c r="J4" s="55">
        <v>468</v>
      </c>
      <c r="K4" s="55">
        <v>1988</v>
      </c>
      <c r="L4" s="55">
        <v>8978</v>
      </c>
      <c r="M4" s="55">
        <v>25356</v>
      </c>
      <c r="N4" s="55">
        <v>1415</v>
      </c>
      <c r="O4" s="55">
        <v>1239</v>
      </c>
      <c r="P4" s="55">
        <v>6646</v>
      </c>
      <c r="Q4" s="55">
        <v>583</v>
      </c>
      <c r="R4" s="55">
        <v>1021</v>
      </c>
      <c r="S4" s="55">
        <v>3866</v>
      </c>
      <c r="T4" s="55">
        <v>2526</v>
      </c>
      <c r="U4" s="55">
        <v>16722</v>
      </c>
      <c r="V4" s="55">
        <v>27431</v>
      </c>
      <c r="W4" s="55">
        <v>6110</v>
      </c>
      <c r="X4" s="55">
        <v>14195</v>
      </c>
      <c r="Y4" s="55">
        <v>4376</v>
      </c>
      <c r="Z4" s="55">
        <v>911</v>
      </c>
      <c r="AA4" s="56"/>
      <c r="AB4" s="55"/>
      <c r="AC4" s="55"/>
      <c r="AD4" s="55">
        <v>12020</v>
      </c>
      <c r="AE4" s="55">
        <f t="shared" si="0"/>
        <v>145675</v>
      </c>
      <c r="AF4" s="55">
        <v>1066</v>
      </c>
      <c r="AG4" s="55">
        <v>1675</v>
      </c>
      <c r="AH4" s="26">
        <f t="shared" si="1"/>
        <v>148416</v>
      </c>
      <c r="AI4" s="57"/>
      <c r="AJ4" s="58"/>
    </row>
    <row r="5" spans="1:36" ht="20.25" customHeight="1">
      <c r="A5" s="52">
        <v>4</v>
      </c>
      <c r="B5" s="52" t="s">
        <v>116</v>
      </c>
      <c r="C5" s="53" t="s">
        <v>44</v>
      </c>
      <c r="D5" s="54" t="s">
        <v>117</v>
      </c>
      <c r="E5" s="55">
        <v>1128</v>
      </c>
      <c r="F5" s="55">
        <v>1335</v>
      </c>
      <c r="G5" s="55">
        <v>581</v>
      </c>
      <c r="H5" s="55">
        <v>294</v>
      </c>
      <c r="I5" s="55">
        <v>223</v>
      </c>
      <c r="J5" s="55">
        <v>353</v>
      </c>
      <c r="K5" s="55">
        <v>1187</v>
      </c>
      <c r="L5" s="55">
        <v>6091</v>
      </c>
      <c r="M5" s="55">
        <v>18866</v>
      </c>
      <c r="N5" s="55">
        <v>855</v>
      </c>
      <c r="O5" s="55">
        <v>664</v>
      </c>
      <c r="P5" s="55">
        <v>4615</v>
      </c>
      <c r="Q5" s="55">
        <v>312</v>
      </c>
      <c r="R5" s="55">
        <v>877</v>
      </c>
      <c r="S5" s="55">
        <v>4088</v>
      </c>
      <c r="T5" s="55">
        <v>1500</v>
      </c>
      <c r="U5" s="55">
        <v>3711</v>
      </c>
      <c r="V5" s="55">
        <v>15297</v>
      </c>
      <c r="W5" s="55">
        <v>2678</v>
      </c>
      <c r="X5" s="55">
        <v>7080</v>
      </c>
      <c r="Y5" s="55">
        <v>3058</v>
      </c>
      <c r="Z5" s="55">
        <v>913</v>
      </c>
      <c r="AA5" s="56"/>
      <c r="AB5" s="55"/>
      <c r="AC5" s="55"/>
      <c r="AD5" s="55">
        <v>14586</v>
      </c>
      <c r="AE5" s="55">
        <f t="shared" si="0"/>
        <v>90292</v>
      </c>
      <c r="AF5" s="55">
        <v>911</v>
      </c>
      <c r="AG5" s="55">
        <v>1762</v>
      </c>
      <c r="AH5" s="26">
        <f t="shared" si="1"/>
        <v>92965</v>
      </c>
      <c r="AI5" s="57"/>
      <c r="AJ5" s="58"/>
    </row>
    <row r="6" spans="1:36" ht="20.25" customHeight="1">
      <c r="A6" s="52">
        <v>5</v>
      </c>
      <c r="B6" s="52" t="s">
        <v>118</v>
      </c>
      <c r="C6" s="53" t="s">
        <v>45</v>
      </c>
      <c r="D6" s="54" t="s">
        <v>119</v>
      </c>
      <c r="E6" s="55">
        <v>2417</v>
      </c>
      <c r="F6" s="55">
        <v>2773</v>
      </c>
      <c r="G6" s="55">
        <v>682</v>
      </c>
      <c r="H6" s="55">
        <v>637</v>
      </c>
      <c r="I6" s="55">
        <v>723</v>
      </c>
      <c r="J6" s="55">
        <v>532</v>
      </c>
      <c r="K6" s="55">
        <v>2608</v>
      </c>
      <c r="L6" s="55">
        <v>12482</v>
      </c>
      <c r="M6" s="55">
        <v>33442</v>
      </c>
      <c r="N6" s="55">
        <v>1569</v>
      </c>
      <c r="O6" s="55">
        <v>1943</v>
      </c>
      <c r="P6" s="55">
        <v>12127</v>
      </c>
      <c r="Q6" s="55">
        <v>645</v>
      </c>
      <c r="R6" s="55">
        <v>1725</v>
      </c>
      <c r="S6" s="55">
        <v>4576</v>
      </c>
      <c r="T6" s="55">
        <v>881</v>
      </c>
      <c r="U6" s="55">
        <v>13569</v>
      </c>
      <c r="V6" s="55">
        <v>26841</v>
      </c>
      <c r="W6" s="55">
        <v>7893</v>
      </c>
      <c r="X6" s="55">
        <v>18937</v>
      </c>
      <c r="Y6" s="55">
        <v>6689</v>
      </c>
      <c r="Z6" s="55">
        <v>747</v>
      </c>
      <c r="AA6" s="56"/>
      <c r="AB6" s="55"/>
      <c r="AC6" s="55"/>
      <c r="AD6" s="55">
        <v>27294</v>
      </c>
      <c r="AE6" s="55">
        <f t="shared" si="0"/>
        <v>181732</v>
      </c>
      <c r="AF6" s="55">
        <v>1343</v>
      </c>
      <c r="AG6" s="55">
        <v>2257</v>
      </c>
      <c r="AH6" s="26">
        <f t="shared" si="1"/>
        <v>185332</v>
      </c>
      <c r="AI6" s="59"/>
      <c r="AJ6" s="58"/>
    </row>
    <row r="7" spans="1:36" ht="20.25" customHeight="1">
      <c r="A7" s="52">
        <v>6</v>
      </c>
      <c r="B7" s="52" t="s">
        <v>120</v>
      </c>
      <c r="C7" s="53" t="s">
        <v>46</v>
      </c>
      <c r="D7" s="54" t="s">
        <v>121</v>
      </c>
      <c r="E7" s="55">
        <v>404</v>
      </c>
      <c r="F7" s="55">
        <v>969</v>
      </c>
      <c r="G7" s="55">
        <v>699</v>
      </c>
      <c r="H7" s="55">
        <v>1422</v>
      </c>
      <c r="I7" s="55">
        <v>83</v>
      </c>
      <c r="J7" s="55">
        <v>750</v>
      </c>
      <c r="K7" s="55">
        <v>816</v>
      </c>
      <c r="L7" s="55">
        <v>600</v>
      </c>
      <c r="M7" s="55">
        <v>6304</v>
      </c>
      <c r="N7" s="55">
        <v>335</v>
      </c>
      <c r="O7" s="55">
        <v>351</v>
      </c>
      <c r="P7" s="55">
        <v>1446</v>
      </c>
      <c r="Q7" s="55">
        <v>382</v>
      </c>
      <c r="R7" s="55">
        <v>1144</v>
      </c>
      <c r="S7" s="55">
        <v>991</v>
      </c>
      <c r="T7" s="55">
        <v>2272</v>
      </c>
      <c r="U7" s="55">
        <v>2012</v>
      </c>
      <c r="V7" s="55">
        <v>4873</v>
      </c>
      <c r="W7" s="55">
        <v>1641</v>
      </c>
      <c r="X7" s="55">
        <v>1459</v>
      </c>
      <c r="Y7" s="55"/>
      <c r="Z7" s="55">
        <v>938</v>
      </c>
      <c r="AA7" s="56"/>
      <c r="AB7" s="55">
        <v>1788</v>
      </c>
      <c r="AC7" s="55">
        <v>1336</v>
      </c>
      <c r="AD7" s="55">
        <v>15411</v>
      </c>
      <c r="AE7" s="55">
        <f t="shared" si="0"/>
        <v>48426</v>
      </c>
      <c r="AF7" s="55">
        <v>626</v>
      </c>
      <c r="AG7" s="55">
        <v>1156</v>
      </c>
      <c r="AH7" s="26">
        <f t="shared" si="1"/>
        <v>50208</v>
      </c>
      <c r="AI7" s="60" t="s">
        <v>122</v>
      </c>
      <c r="AJ7" s="58"/>
    </row>
    <row r="8" spans="1:36" ht="20.25" customHeight="1">
      <c r="A8" s="52">
        <v>7</v>
      </c>
      <c r="B8" s="52" t="s">
        <v>123</v>
      </c>
      <c r="C8" s="53" t="s">
        <v>47</v>
      </c>
      <c r="D8" s="54" t="s">
        <v>124</v>
      </c>
      <c r="E8" s="55">
        <v>171</v>
      </c>
      <c r="F8" s="55">
        <v>1022</v>
      </c>
      <c r="G8" s="55">
        <v>312</v>
      </c>
      <c r="H8" s="55">
        <v>485</v>
      </c>
      <c r="I8" s="55">
        <v>344</v>
      </c>
      <c r="J8" s="55">
        <v>1209</v>
      </c>
      <c r="K8" s="55">
        <v>725</v>
      </c>
      <c r="L8" s="55">
        <v>2892</v>
      </c>
      <c r="M8" s="55">
        <v>11798</v>
      </c>
      <c r="N8" s="55">
        <v>597</v>
      </c>
      <c r="O8" s="55">
        <v>4057</v>
      </c>
      <c r="P8" s="55"/>
      <c r="Q8" s="55">
        <v>179</v>
      </c>
      <c r="R8" s="55">
        <v>924</v>
      </c>
      <c r="S8" s="55">
        <v>4849</v>
      </c>
      <c r="T8" s="55">
        <v>663</v>
      </c>
      <c r="U8" s="55">
        <v>1714</v>
      </c>
      <c r="V8" s="55">
        <v>17633</v>
      </c>
      <c r="W8" s="55">
        <v>4009</v>
      </c>
      <c r="X8" s="55">
        <v>1209</v>
      </c>
      <c r="Y8" s="55"/>
      <c r="Z8" s="55">
        <v>434</v>
      </c>
      <c r="AA8" s="56"/>
      <c r="AB8" s="55">
        <v>2787</v>
      </c>
      <c r="AC8" s="55"/>
      <c r="AD8" s="55">
        <v>19000</v>
      </c>
      <c r="AE8" s="55">
        <f t="shared" si="0"/>
        <v>77013</v>
      </c>
      <c r="AF8" s="55">
        <v>1051</v>
      </c>
      <c r="AG8" s="55">
        <v>2847</v>
      </c>
      <c r="AH8" s="26">
        <f t="shared" si="1"/>
        <v>80911</v>
      </c>
      <c r="AI8" s="60" t="s">
        <v>125</v>
      </c>
      <c r="AJ8" s="58"/>
    </row>
    <row r="9" spans="1:36" ht="20.25" customHeight="1">
      <c r="A9" s="52">
        <v>8</v>
      </c>
      <c r="B9" s="52" t="s">
        <v>126</v>
      </c>
      <c r="C9" s="53" t="s">
        <v>48</v>
      </c>
      <c r="D9" s="54" t="s">
        <v>127</v>
      </c>
      <c r="E9" s="55">
        <v>355</v>
      </c>
      <c r="F9" s="55">
        <v>562</v>
      </c>
      <c r="G9" s="55">
        <v>1230</v>
      </c>
      <c r="H9" s="55">
        <v>494</v>
      </c>
      <c r="I9" s="55">
        <v>398</v>
      </c>
      <c r="J9" s="55">
        <v>907</v>
      </c>
      <c r="K9" s="55">
        <v>250</v>
      </c>
      <c r="L9" s="55">
        <v>1122</v>
      </c>
      <c r="M9" s="55">
        <v>7531</v>
      </c>
      <c r="N9" s="55">
        <v>962</v>
      </c>
      <c r="O9" s="55">
        <v>1014</v>
      </c>
      <c r="P9" s="55"/>
      <c r="Q9" s="55">
        <v>303</v>
      </c>
      <c r="R9" s="55">
        <v>1766</v>
      </c>
      <c r="S9" s="55">
        <v>1978</v>
      </c>
      <c r="T9" s="55">
        <v>469</v>
      </c>
      <c r="U9" s="55">
        <v>1324</v>
      </c>
      <c r="V9" s="55">
        <v>13085</v>
      </c>
      <c r="W9" s="55">
        <v>1006</v>
      </c>
      <c r="X9" s="55">
        <v>1872</v>
      </c>
      <c r="Y9" s="55">
        <v>1499</v>
      </c>
      <c r="Z9" s="55">
        <v>408</v>
      </c>
      <c r="AA9" s="61">
        <v>206</v>
      </c>
      <c r="AB9" s="55">
        <v>1463</v>
      </c>
      <c r="AC9" s="55"/>
      <c r="AD9" s="55">
        <f>AE9-SUM(E9:AC9)</f>
        <v>14831</v>
      </c>
      <c r="AE9" s="55">
        <v>55035</v>
      </c>
      <c r="AF9" s="55">
        <v>730</v>
      </c>
      <c r="AG9" s="55">
        <v>1958</v>
      </c>
      <c r="AH9" s="26">
        <f t="shared" si="1"/>
        <v>57723</v>
      </c>
      <c r="AI9" s="60" t="s">
        <v>128</v>
      </c>
      <c r="AJ9" s="58"/>
    </row>
    <row r="10" spans="1:36" ht="20.25" customHeight="1">
      <c r="A10" s="52">
        <v>9</v>
      </c>
      <c r="B10" s="52" t="s">
        <v>129</v>
      </c>
      <c r="C10" s="62" t="s">
        <v>49</v>
      </c>
      <c r="D10" s="54" t="s">
        <v>130</v>
      </c>
      <c r="E10" s="55">
        <v>638</v>
      </c>
      <c r="F10" s="55">
        <v>339</v>
      </c>
      <c r="G10" s="55">
        <v>376</v>
      </c>
      <c r="H10" s="55">
        <v>695</v>
      </c>
      <c r="I10" s="55">
        <v>219</v>
      </c>
      <c r="J10" s="55">
        <v>478</v>
      </c>
      <c r="K10" s="55">
        <v>1369</v>
      </c>
      <c r="L10" s="55">
        <v>1307</v>
      </c>
      <c r="M10" s="55">
        <v>5813</v>
      </c>
      <c r="N10" s="55">
        <v>1408</v>
      </c>
      <c r="O10" s="55">
        <v>389</v>
      </c>
      <c r="P10" s="55"/>
      <c r="Q10" s="55">
        <v>152</v>
      </c>
      <c r="R10" s="55"/>
      <c r="S10" s="55">
        <v>1645</v>
      </c>
      <c r="T10" s="55">
        <v>660</v>
      </c>
      <c r="U10" s="55">
        <v>2690</v>
      </c>
      <c r="V10" s="55">
        <v>5745</v>
      </c>
      <c r="W10" s="55">
        <v>2732</v>
      </c>
      <c r="X10" s="55">
        <v>1117</v>
      </c>
      <c r="Y10" s="55">
        <v>575</v>
      </c>
      <c r="Z10" s="55">
        <v>620</v>
      </c>
      <c r="AA10" s="56"/>
      <c r="AB10" s="55">
        <v>2969</v>
      </c>
      <c r="AC10" s="55">
        <v>2316</v>
      </c>
      <c r="AD10" s="55">
        <f>17231-398</f>
        <v>16833</v>
      </c>
      <c r="AE10" s="55">
        <f t="shared" ref="AE10:AE11" si="2">SUM(E10:AD10)</f>
        <v>51085</v>
      </c>
      <c r="AF10" s="55">
        <v>666</v>
      </c>
      <c r="AG10" s="55">
        <v>1741</v>
      </c>
      <c r="AH10" s="26">
        <f t="shared" si="1"/>
        <v>53492</v>
      </c>
      <c r="AI10" s="63" t="s">
        <v>131</v>
      </c>
      <c r="AJ10" s="58"/>
    </row>
    <row r="11" spans="1:36" ht="20.25" customHeight="1">
      <c r="A11" s="52">
        <v>10</v>
      </c>
      <c r="B11" s="52" t="s">
        <v>132</v>
      </c>
      <c r="C11" s="53" t="s">
        <v>50</v>
      </c>
      <c r="D11" s="54" t="s">
        <v>133</v>
      </c>
      <c r="E11" s="55">
        <v>3488</v>
      </c>
      <c r="F11" s="55">
        <v>4670</v>
      </c>
      <c r="G11" s="55">
        <v>665</v>
      </c>
      <c r="H11" s="55">
        <v>2070</v>
      </c>
      <c r="I11" s="55">
        <v>519</v>
      </c>
      <c r="J11" s="55">
        <v>1102</v>
      </c>
      <c r="K11" s="55">
        <v>1910</v>
      </c>
      <c r="L11" s="55">
        <v>9567</v>
      </c>
      <c r="M11" s="55">
        <v>25283</v>
      </c>
      <c r="N11" s="55">
        <v>1476</v>
      </c>
      <c r="O11" s="55">
        <v>448</v>
      </c>
      <c r="P11" s="55">
        <v>1711</v>
      </c>
      <c r="Q11" s="55">
        <v>913</v>
      </c>
      <c r="R11" s="55">
        <v>1247</v>
      </c>
      <c r="S11" s="55">
        <v>2714</v>
      </c>
      <c r="T11" s="55">
        <v>2320</v>
      </c>
      <c r="U11" s="55">
        <v>6156</v>
      </c>
      <c r="V11" s="55">
        <v>32938</v>
      </c>
      <c r="W11" s="55">
        <v>4998</v>
      </c>
      <c r="X11" s="55">
        <v>7722</v>
      </c>
      <c r="Y11" s="55">
        <v>3598</v>
      </c>
      <c r="Z11" s="55">
        <v>745</v>
      </c>
      <c r="AA11" s="56"/>
      <c r="AB11" s="55">
        <v>2095</v>
      </c>
      <c r="AC11" s="55"/>
      <c r="AD11" s="55">
        <v>14458</v>
      </c>
      <c r="AE11" s="55">
        <f t="shared" si="2"/>
        <v>132813</v>
      </c>
      <c r="AF11" s="55">
        <v>1551</v>
      </c>
      <c r="AG11" s="55">
        <v>2550</v>
      </c>
      <c r="AH11" s="26">
        <f t="shared" si="1"/>
        <v>136914</v>
      </c>
      <c r="AI11" s="64" t="s">
        <v>134</v>
      </c>
      <c r="AJ11" s="58"/>
    </row>
    <row r="12" spans="1:36" ht="20.25" customHeight="1">
      <c r="A12" s="52">
        <v>11</v>
      </c>
      <c r="B12" s="52" t="s">
        <v>135</v>
      </c>
      <c r="C12" s="53" t="s">
        <v>51</v>
      </c>
      <c r="D12" s="54" t="s">
        <v>136</v>
      </c>
      <c r="E12" s="55">
        <v>672</v>
      </c>
      <c r="F12" s="55">
        <v>751</v>
      </c>
      <c r="G12" s="55">
        <v>528</v>
      </c>
      <c r="H12" s="55">
        <v>465</v>
      </c>
      <c r="I12" s="55">
        <v>574</v>
      </c>
      <c r="J12" s="55">
        <v>544</v>
      </c>
      <c r="K12" s="55">
        <v>951</v>
      </c>
      <c r="L12" s="55"/>
      <c r="M12" s="55">
        <v>10322</v>
      </c>
      <c r="N12" s="55">
        <v>674</v>
      </c>
      <c r="O12" s="55">
        <v>1192</v>
      </c>
      <c r="P12" s="55">
        <v>798</v>
      </c>
      <c r="Q12" s="55">
        <v>314</v>
      </c>
      <c r="R12" s="55">
        <v>406</v>
      </c>
      <c r="S12" s="55">
        <v>5937</v>
      </c>
      <c r="T12" s="55">
        <v>819</v>
      </c>
      <c r="U12" s="55">
        <v>3695</v>
      </c>
      <c r="V12" s="55">
        <v>15248</v>
      </c>
      <c r="W12" s="55">
        <v>3039</v>
      </c>
      <c r="X12" s="55">
        <v>2224</v>
      </c>
      <c r="Y12" s="55">
        <v>1203</v>
      </c>
      <c r="Z12" s="55">
        <v>277</v>
      </c>
      <c r="AA12" s="56"/>
      <c r="AB12" s="55"/>
      <c r="AC12" s="55"/>
      <c r="AD12" s="55">
        <f>AE12-SUM(E12:AC12)</f>
        <v>12227</v>
      </c>
      <c r="AE12" s="55">
        <v>62860</v>
      </c>
      <c r="AF12" s="55">
        <v>937</v>
      </c>
      <c r="AG12" s="55">
        <v>1962</v>
      </c>
      <c r="AH12" s="26">
        <f t="shared" si="1"/>
        <v>65759</v>
      </c>
      <c r="AI12" s="57"/>
      <c r="AJ12" s="58"/>
    </row>
    <row r="13" spans="1:36" ht="20.25" customHeight="1">
      <c r="A13" s="52">
        <v>12</v>
      </c>
      <c r="B13" s="52" t="s">
        <v>137</v>
      </c>
      <c r="C13" s="53" t="s">
        <v>52</v>
      </c>
      <c r="D13" s="54" t="s">
        <v>138</v>
      </c>
      <c r="E13" s="55">
        <v>1899</v>
      </c>
      <c r="F13" s="55">
        <v>2549</v>
      </c>
      <c r="G13" s="55">
        <v>608</v>
      </c>
      <c r="H13" s="55">
        <v>1652</v>
      </c>
      <c r="I13" s="55">
        <v>651</v>
      </c>
      <c r="J13" s="55">
        <v>344</v>
      </c>
      <c r="K13" s="55">
        <v>4183</v>
      </c>
      <c r="L13" s="55">
        <v>5020</v>
      </c>
      <c r="M13" s="55">
        <v>14806</v>
      </c>
      <c r="N13" s="55">
        <v>994</v>
      </c>
      <c r="O13" s="55">
        <v>597</v>
      </c>
      <c r="P13" s="55"/>
      <c r="Q13" s="55">
        <v>695</v>
      </c>
      <c r="R13" s="55">
        <v>1141</v>
      </c>
      <c r="S13" s="55">
        <v>3132</v>
      </c>
      <c r="T13" s="55">
        <v>885</v>
      </c>
      <c r="U13" s="55">
        <v>8658</v>
      </c>
      <c r="V13" s="55">
        <v>13732</v>
      </c>
      <c r="W13" s="55">
        <v>3750</v>
      </c>
      <c r="X13" s="55">
        <v>5590</v>
      </c>
      <c r="Y13" s="55">
        <v>3228</v>
      </c>
      <c r="Z13" s="55">
        <v>285</v>
      </c>
      <c r="AA13" s="56"/>
      <c r="AB13" s="55">
        <v>1684</v>
      </c>
      <c r="AC13" s="55"/>
      <c r="AD13" s="55">
        <v>45848</v>
      </c>
      <c r="AE13" s="55">
        <f>SUM(E13:AD13)</f>
        <v>121931</v>
      </c>
      <c r="AF13" s="55">
        <v>1087</v>
      </c>
      <c r="AG13" s="55">
        <v>2197</v>
      </c>
      <c r="AH13" s="26">
        <f t="shared" si="1"/>
        <v>125215</v>
      </c>
      <c r="AI13" s="57" t="s">
        <v>139</v>
      </c>
      <c r="AJ13" s="58"/>
    </row>
    <row r="14" spans="1:36" ht="20.25" customHeight="1">
      <c r="A14" s="52">
        <v>13</v>
      </c>
      <c r="B14" s="52" t="s">
        <v>140</v>
      </c>
      <c r="C14" s="53" t="s">
        <v>53</v>
      </c>
      <c r="D14" s="54" t="s">
        <v>141</v>
      </c>
      <c r="E14" s="55">
        <v>2380</v>
      </c>
      <c r="F14" s="55">
        <v>1908</v>
      </c>
      <c r="G14" s="55">
        <v>2675</v>
      </c>
      <c r="H14" s="55">
        <v>847</v>
      </c>
      <c r="I14" s="55">
        <v>282</v>
      </c>
      <c r="J14" s="55">
        <v>889</v>
      </c>
      <c r="K14" s="55">
        <v>1245</v>
      </c>
      <c r="L14" s="55">
        <v>5810</v>
      </c>
      <c r="M14" s="55">
        <v>13417</v>
      </c>
      <c r="N14" s="55">
        <v>990</v>
      </c>
      <c r="O14" s="55">
        <v>745</v>
      </c>
      <c r="P14" s="55"/>
      <c r="Q14" s="55">
        <v>675</v>
      </c>
      <c r="R14" s="55">
        <v>908</v>
      </c>
      <c r="S14" s="55">
        <v>2287</v>
      </c>
      <c r="T14" s="55">
        <v>1665</v>
      </c>
      <c r="U14" s="55">
        <v>7554</v>
      </c>
      <c r="V14" s="55">
        <v>15924</v>
      </c>
      <c r="W14" s="55">
        <v>6725</v>
      </c>
      <c r="X14" s="55">
        <v>5320</v>
      </c>
      <c r="Y14" s="55"/>
      <c r="Z14" s="55">
        <v>1034</v>
      </c>
      <c r="AA14" s="61">
        <v>749</v>
      </c>
      <c r="AB14" s="55"/>
      <c r="AC14" s="55"/>
      <c r="AD14" s="55">
        <f t="shared" ref="AD14:AD18" si="3">AE14-SUM(E14:AC14)</f>
        <v>17158</v>
      </c>
      <c r="AE14" s="55">
        <v>91187</v>
      </c>
      <c r="AF14" s="55">
        <v>930</v>
      </c>
      <c r="AG14" s="55">
        <v>1715</v>
      </c>
      <c r="AH14" s="26">
        <f t="shared" si="1"/>
        <v>93832</v>
      </c>
      <c r="AI14" s="57"/>
      <c r="AJ14" s="58"/>
    </row>
    <row r="15" spans="1:36" ht="20.25" customHeight="1">
      <c r="A15" s="52">
        <v>14</v>
      </c>
      <c r="B15" s="52" t="s">
        <v>142</v>
      </c>
      <c r="C15" s="53" t="s">
        <v>54</v>
      </c>
      <c r="D15" s="54" t="s">
        <v>143</v>
      </c>
      <c r="E15" s="55">
        <v>482</v>
      </c>
      <c r="F15" s="55">
        <v>1361</v>
      </c>
      <c r="G15" s="55">
        <v>1500</v>
      </c>
      <c r="H15" s="55">
        <v>168</v>
      </c>
      <c r="I15" s="55">
        <v>256</v>
      </c>
      <c r="J15" s="55">
        <v>487</v>
      </c>
      <c r="K15" s="55">
        <v>1741</v>
      </c>
      <c r="L15" s="55">
        <v>7248</v>
      </c>
      <c r="M15" s="55">
        <v>20083</v>
      </c>
      <c r="N15" s="55">
        <v>1388</v>
      </c>
      <c r="O15" s="55">
        <v>1706</v>
      </c>
      <c r="P15" s="55">
        <v>586</v>
      </c>
      <c r="Q15" s="55">
        <v>1164</v>
      </c>
      <c r="R15" s="55">
        <v>2430</v>
      </c>
      <c r="S15" s="55">
        <v>3082</v>
      </c>
      <c r="T15" s="55">
        <v>3051</v>
      </c>
      <c r="U15" s="55">
        <v>2189</v>
      </c>
      <c r="V15" s="55">
        <v>16407</v>
      </c>
      <c r="W15" s="55">
        <v>1510</v>
      </c>
      <c r="X15" s="55">
        <v>3574</v>
      </c>
      <c r="Y15" s="55">
        <v>853</v>
      </c>
      <c r="Z15" s="55">
        <v>326</v>
      </c>
      <c r="AA15" s="56"/>
      <c r="AB15" s="55">
        <v>3902</v>
      </c>
      <c r="AC15" s="55">
        <v>3493</v>
      </c>
      <c r="AD15" s="55">
        <f t="shared" si="3"/>
        <v>33178</v>
      </c>
      <c r="AE15" s="55">
        <v>112165</v>
      </c>
      <c r="AF15" s="55">
        <v>1087</v>
      </c>
      <c r="AG15" s="55">
        <v>2897</v>
      </c>
      <c r="AH15" s="26">
        <f t="shared" si="1"/>
        <v>116149</v>
      </c>
      <c r="AI15" s="63" t="s">
        <v>144</v>
      </c>
      <c r="AJ15" s="58"/>
    </row>
    <row r="16" spans="1:36" ht="20.25" customHeight="1">
      <c r="A16" s="52">
        <v>15</v>
      </c>
      <c r="B16" s="52" t="s">
        <v>145</v>
      </c>
      <c r="C16" s="53" t="s">
        <v>55</v>
      </c>
      <c r="D16" s="54" t="s">
        <v>146</v>
      </c>
      <c r="E16" s="55">
        <v>1779</v>
      </c>
      <c r="F16" s="55">
        <v>1390</v>
      </c>
      <c r="G16" s="55">
        <v>734</v>
      </c>
      <c r="H16" s="55">
        <v>683</v>
      </c>
      <c r="I16" s="55">
        <v>195</v>
      </c>
      <c r="J16" s="55">
        <v>799</v>
      </c>
      <c r="K16" s="55">
        <v>405</v>
      </c>
      <c r="L16" s="55">
        <v>2044</v>
      </c>
      <c r="M16" s="55">
        <v>14170</v>
      </c>
      <c r="N16" s="55">
        <v>580</v>
      </c>
      <c r="O16" s="55">
        <v>1494</v>
      </c>
      <c r="P16" s="55"/>
      <c r="Q16" s="55">
        <v>732</v>
      </c>
      <c r="R16" s="55">
        <v>1150</v>
      </c>
      <c r="S16" s="55">
        <v>2545</v>
      </c>
      <c r="T16" s="55">
        <v>2648</v>
      </c>
      <c r="U16" s="55">
        <v>1041</v>
      </c>
      <c r="V16" s="55">
        <v>11981</v>
      </c>
      <c r="W16" s="55">
        <v>3501</v>
      </c>
      <c r="X16" s="55">
        <v>2123</v>
      </c>
      <c r="Y16" s="55">
        <v>8582</v>
      </c>
      <c r="Z16" s="55">
        <v>717</v>
      </c>
      <c r="AA16" s="65">
        <v>4633</v>
      </c>
      <c r="AB16" s="55">
        <v>6430</v>
      </c>
      <c r="AC16" s="55">
        <v>4746</v>
      </c>
      <c r="AD16" s="55">
        <f t="shared" si="3"/>
        <v>32374</v>
      </c>
      <c r="AE16" s="55">
        <v>107476</v>
      </c>
      <c r="AF16" s="55">
        <v>1150</v>
      </c>
      <c r="AG16" s="55">
        <v>2470</v>
      </c>
      <c r="AH16" s="26">
        <f t="shared" si="1"/>
        <v>111096</v>
      </c>
      <c r="AI16" s="63" t="s">
        <v>147</v>
      </c>
      <c r="AJ16" s="58"/>
    </row>
    <row r="17" spans="1:36" ht="27.75" customHeight="1">
      <c r="A17" s="52">
        <v>16</v>
      </c>
      <c r="B17" s="52" t="s">
        <v>148</v>
      </c>
      <c r="C17" s="53" t="s">
        <v>56</v>
      </c>
      <c r="D17" s="54" t="s">
        <v>149</v>
      </c>
      <c r="E17" s="55">
        <v>393</v>
      </c>
      <c r="F17" s="55">
        <v>682</v>
      </c>
      <c r="G17" s="55">
        <v>2733</v>
      </c>
      <c r="H17" s="55">
        <v>1425</v>
      </c>
      <c r="I17" s="55">
        <v>104</v>
      </c>
      <c r="J17" s="55">
        <v>393</v>
      </c>
      <c r="K17" s="55">
        <v>618</v>
      </c>
      <c r="L17" s="55">
        <v>2860</v>
      </c>
      <c r="M17" s="55">
        <v>15564</v>
      </c>
      <c r="N17" s="55">
        <v>2331</v>
      </c>
      <c r="O17" s="55">
        <v>1803</v>
      </c>
      <c r="P17" s="55"/>
      <c r="Q17" s="55">
        <v>2637</v>
      </c>
      <c r="R17" s="55">
        <v>506</v>
      </c>
      <c r="S17" s="55">
        <v>6122</v>
      </c>
      <c r="T17" s="55">
        <v>1745</v>
      </c>
      <c r="U17" s="55">
        <v>1740</v>
      </c>
      <c r="V17" s="55">
        <v>9382</v>
      </c>
      <c r="W17" s="55">
        <v>2448</v>
      </c>
      <c r="X17" s="55">
        <v>2532</v>
      </c>
      <c r="Y17" s="55">
        <v>981</v>
      </c>
      <c r="Z17" s="55">
        <v>632</v>
      </c>
      <c r="AA17" s="56"/>
      <c r="AB17" s="55">
        <v>2349</v>
      </c>
      <c r="AC17" s="55"/>
      <c r="AD17" s="55">
        <f t="shared" si="3"/>
        <v>38339</v>
      </c>
      <c r="AE17" s="55">
        <v>98319</v>
      </c>
      <c r="AF17" s="55">
        <v>914</v>
      </c>
      <c r="AG17" s="55">
        <v>1471</v>
      </c>
      <c r="AH17" s="26">
        <f t="shared" si="1"/>
        <v>100704</v>
      </c>
      <c r="AI17" s="63" t="s">
        <v>150</v>
      </c>
      <c r="AJ17" s="58"/>
    </row>
    <row r="18" spans="1:36" ht="20.25" customHeight="1">
      <c r="A18" s="52">
        <v>17</v>
      </c>
      <c r="B18" s="52" t="s">
        <v>151</v>
      </c>
      <c r="C18" s="53" t="s">
        <v>57</v>
      </c>
      <c r="D18" s="54" t="s">
        <v>152</v>
      </c>
      <c r="E18" s="55">
        <v>507</v>
      </c>
      <c r="F18" s="55">
        <v>1336</v>
      </c>
      <c r="G18" s="55">
        <v>1329</v>
      </c>
      <c r="H18" s="55">
        <v>1637</v>
      </c>
      <c r="I18" s="55">
        <v>274</v>
      </c>
      <c r="J18" s="55">
        <v>899</v>
      </c>
      <c r="K18" s="55">
        <v>792</v>
      </c>
      <c r="L18" s="55">
        <v>2618</v>
      </c>
      <c r="M18" s="55">
        <v>16617</v>
      </c>
      <c r="N18" s="55">
        <v>2818</v>
      </c>
      <c r="O18" s="55">
        <v>2498</v>
      </c>
      <c r="P18" s="55"/>
      <c r="Q18" s="55">
        <v>438</v>
      </c>
      <c r="R18" s="55">
        <v>4280</v>
      </c>
      <c r="S18" s="55">
        <v>9923</v>
      </c>
      <c r="T18" s="55">
        <v>708</v>
      </c>
      <c r="U18" s="55">
        <v>1672</v>
      </c>
      <c r="V18" s="55">
        <v>7629</v>
      </c>
      <c r="W18" s="55">
        <v>7852</v>
      </c>
      <c r="X18" s="55">
        <v>1983</v>
      </c>
      <c r="Y18" s="55">
        <v>1173</v>
      </c>
      <c r="Z18" s="55">
        <v>3947</v>
      </c>
      <c r="AA18" s="56"/>
      <c r="AB18" s="55">
        <v>5467</v>
      </c>
      <c r="AC18" s="55"/>
      <c r="AD18" s="55">
        <f t="shared" si="3"/>
        <v>23271</v>
      </c>
      <c r="AE18" s="55">
        <v>99668</v>
      </c>
      <c r="AF18" s="55">
        <v>943</v>
      </c>
      <c r="AG18" s="55">
        <v>1546</v>
      </c>
      <c r="AH18" s="26">
        <f t="shared" si="1"/>
        <v>102157</v>
      </c>
      <c r="AI18" s="63" t="s">
        <v>153</v>
      </c>
      <c r="AJ18" s="58"/>
    </row>
    <row r="19" spans="1:36" ht="20.25" customHeight="1">
      <c r="A19" s="52">
        <v>18</v>
      </c>
      <c r="B19" s="52" t="s">
        <v>154</v>
      </c>
      <c r="C19" s="53" t="s">
        <v>58</v>
      </c>
      <c r="D19" s="66" t="s">
        <v>155</v>
      </c>
      <c r="E19" s="55">
        <v>301</v>
      </c>
      <c r="F19" s="55">
        <v>291</v>
      </c>
      <c r="G19" s="55">
        <v>1459</v>
      </c>
      <c r="H19" s="55">
        <v>1361</v>
      </c>
      <c r="I19" s="55">
        <v>140</v>
      </c>
      <c r="J19" s="55">
        <v>486</v>
      </c>
      <c r="K19" s="55">
        <v>590</v>
      </c>
      <c r="L19" s="55">
        <v>970</v>
      </c>
      <c r="M19" s="55">
        <v>5082</v>
      </c>
      <c r="N19" s="55">
        <v>178</v>
      </c>
      <c r="O19" s="55">
        <v>48</v>
      </c>
      <c r="P19" s="55"/>
      <c r="Q19" s="55">
        <v>637</v>
      </c>
      <c r="R19" s="55">
        <v>357</v>
      </c>
      <c r="S19" s="55">
        <v>1850</v>
      </c>
      <c r="T19" s="55">
        <v>2263</v>
      </c>
      <c r="U19" s="55">
        <v>447</v>
      </c>
      <c r="V19" s="55">
        <v>1647</v>
      </c>
      <c r="W19" s="55">
        <v>1280</v>
      </c>
      <c r="X19" s="55">
        <v>1189</v>
      </c>
      <c r="Y19" s="55"/>
      <c r="Z19" s="55">
        <v>196</v>
      </c>
      <c r="AA19" s="56"/>
      <c r="AB19" s="55">
        <v>2339</v>
      </c>
      <c r="AC19" s="55"/>
      <c r="AD19" s="55">
        <v>4366</v>
      </c>
      <c r="AE19" s="55">
        <f>SUM(E19:AD19)</f>
        <v>27477</v>
      </c>
      <c r="AF19" s="55">
        <v>411</v>
      </c>
      <c r="AG19" s="55">
        <v>633</v>
      </c>
      <c r="AH19" s="26">
        <f t="shared" si="1"/>
        <v>28521</v>
      </c>
      <c r="AI19" s="60" t="s">
        <v>156</v>
      </c>
      <c r="AJ19" s="58"/>
    </row>
    <row r="20" spans="1:36" ht="20.25" customHeight="1">
      <c r="A20" s="52">
        <v>19</v>
      </c>
      <c r="B20" s="52" t="s">
        <v>157</v>
      </c>
      <c r="C20" s="53" t="s">
        <v>59</v>
      </c>
      <c r="D20" s="54" t="s">
        <v>158</v>
      </c>
      <c r="E20" s="55">
        <v>468</v>
      </c>
      <c r="F20" s="55">
        <v>438</v>
      </c>
      <c r="G20" s="55">
        <v>384</v>
      </c>
      <c r="H20" s="55">
        <v>252</v>
      </c>
      <c r="I20" s="55"/>
      <c r="J20" s="55">
        <v>98</v>
      </c>
      <c r="K20" s="55">
        <v>302</v>
      </c>
      <c r="L20" s="55">
        <v>7257</v>
      </c>
      <c r="M20" s="55">
        <v>12413</v>
      </c>
      <c r="N20" s="55">
        <v>851</v>
      </c>
      <c r="O20" s="55"/>
      <c r="P20" s="55"/>
      <c r="Q20" s="55">
        <v>190</v>
      </c>
      <c r="R20" s="55">
        <v>300</v>
      </c>
      <c r="S20" s="55">
        <v>8226</v>
      </c>
      <c r="T20" s="55">
        <v>841</v>
      </c>
      <c r="U20" s="55">
        <v>1676</v>
      </c>
      <c r="V20" s="55">
        <v>1866</v>
      </c>
      <c r="W20" s="55">
        <v>5105</v>
      </c>
      <c r="X20" s="55">
        <v>977</v>
      </c>
      <c r="Y20" s="55">
        <v>452</v>
      </c>
      <c r="Z20" s="55">
        <v>72</v>
      </c>
      <c r="AA20" s="56"/>
      <c r="AB20" s="55">
        <v>1896</v>
      </c>
      <c r="AC20" s="55"/>
      <c r="AD20" s="55">
        <v>13358</v>
      </c>
      <c r="AE20" s="55">
        <v>50121</v>
      </c>
      <c r="AF20" s="55">
        <v>432</v>
      </c>
      <c r="AG20" s="55">
        <v>785</v>
      </c>
      <c r="AH20" s="26">
        <f t="shared" si="1"/>
        <v>51338</v>
      </c>
      <c r="AI20" s="60"/>
      <c r="AJ20" s="58"/>
    </row>
    <row r="21" spans="1:36" ht="20.25" customHeight="1">
      <c r="A21" s="52">
        <v>20</v>
      </c>
      <c r="B21" s="52" t="s">
        <v>159</v>
      </c>
      <c r="C21" s="53" t="s">
        <v>60</v>
      </c>
      <c r="D21" s="54" t="s">
        <v>160</v>
      </c>
      <c r="E21" s="55">
        <v>4404</v>
      </c>
      <c r="F21" s="55">
        <v>2539</v>
      </c>
      <c r="G21" s="55">
        <v>7761</v>
      </c>
      <c r="H21" s="55">
        <v>1742</v>
      </c>
      <c r="I21" s="55">
        <v>1081</v>
      </c>
      <c r="J21" s="55">
        <v>2231</v>
      </c>
      <c r="K21" s="55">
        <v>3300</v>
      </c>
      <c r="L21" s="55">
        <v>9517</v>
      </c>
      <c r="M21" s="55">
        <v>31971</v>
      </c>
      <c r="N21" s="55">
        <v>2208</v>
      </c>
      <c r="O21" s="55">
        <v>1161</v>
      </c>
      <c r="P21" s="55"/>
      <c r="Q21" s="55">
        <v>806</v>
      </c>
      <c r="R21" s="55">
        <v>781</v>
      </c>
      <c r="S21" s="55"/>
      <c r="T21" s="55">
        <v>1607</v>
      </c>
      <c r="U21" s="55">
        <v>21288</v>
      </c>
      <c r="V21" s="55">
        <v>30418</v>
      </c>
      <c r="W21" s="55">
        <v>9002</v>
      </c>
      <c r="X21" s="55">
        <v>10403</v>
      </c>
      <c r="Y21" s="55">
        <v>3448</v>
      </c>
      <c r="Z21" s="55">
        <v>862</v>
      </c>
      <c r="AA21" s="61">
        <v>913</v>
      </c>
      <c r="AB21" s="55"/>
      <c r="AC21" s="55"/>
      <c r="AD21" s="55">
        <v>4366</v>
      </c>
      <c r="AE21" s="55">
        <v>172296</v>
      </c>
      <c r="AF21" s="55">
        <v>1478</v>
      </c>
      <c r="AG21" s="55">
        <v>2829</v>
      </c>
      <c r="AH21" s="26">
        <f t="shared" si="1"/>
        <v>176603</v>
      </c>
      <c r="AI21" s="57"/>
      <c r="AJ21" s="58"/>
    </row>
    <row r="22" spans="1:36" ht="20.25" customHeight="1">
      <c r="A22" s="52">
        <v>21</v>
      </c>
      <c r="B22" s="52" t="s">
        <v>161</v>
      </c>
      <c r="C22" s="53" t="s">
        <v>61</v>
      </c>
      <c r="D22" s="54" t="s">
        <v>162</v>
      </c>
      <c r="E22" s="55">
        <v>3810</v>
      </c>
      <c r="F22" s="55">
        <v>1339</v>
      </c>
      <c r="G22" s="55">
        <v>2168</v>
      </c>
      <c r="H22" s="55">
        <v>2547</v>
      </c>
      <c r="I22" s="55">
        <v>439</v>
      </c>
      <c r="J22" s="55">
        <v>1470</v>
      </c>
      <c r="K22" s="55">
        <v>1186</v>
      </c>
      <c r="L22" s="55">
        <v>5578</v>
      </c>
      <c r="M22" s="55">
        <v>16632</v>
      </c>
      <c r="N22" s="55">
        <v>912</v>
      </c>
      <c r="O22" s="55">
        <v>1860</v>
      </c>
      <c r="P22" s="55"/>
      <c r="Q22" s="55">
        <v>1296</v>
      </c>
      <c r="R22" s="55">
        <v>983</v>
      </c>
      <c r="S22" s="55">
        <v>3163</v>
      </c>
      <c r="T22" s="55">
        <v>1797</v>
      </c>
      <c r="U22" s="55">
        <v>6550</v>
      </c>
      <c r="V22" s="55">
        <v>16475</v>
      </c>
      <c r="W22" s="55">
        <v>2366</v>
      </c>
      <c r="X22" s="55">
        <v>4583</v>
      </c>
      <c r="Y22" s="55">
        <v>1371</v>
      </c>
      <c r="Z22" s="55">
        <v>2085</v>
      </c>
      <c r="AA22" s="55">
        <v>2288</v>
      </c>
      <c r="AB22" s="55"/>
      <c r="AC22" s="55"/>
      <c r="AD22" s="55">
        <v>4366</v>
      </c>
      <c r="AE22" s="55">
        <v>99415</v>
      </c>
      <c r="AF22" s="55">
        <v>1061</v>
      </c>
      <c r="AG22" s="55">
        <v>1814</v>
      </c>
      <c r="AH22" s="26">
        <f t="shared" si="1"/>
        <v>102290</v>
      </c>
      <c r="AI22" s="57"/>
      <c r="AJ22" s="58"/>
    </row>
    <row r="23" spans="1:36" ht="20.25" customHeight="1">
      <c r="A23" s="52">
        <v>22</v>
      </c>
      <c r="B23" s="52" t="s">
        <v>163</v>
      </c>
      <c r="C23" s="53" t="s">
        <v>62</v>
      </c>
      <c r="D23" s="54" t="s">
        <v>164</v>
      </c>
      <c r="E23" s="55">
        <v>1409</v>
      </c>
      <c r="F23" s="55">
        <v>1996</v>
      </c>
      <c r="G23" s="55">
        <v>9830</v>
      </c>
      <c r="H23" s="55">
        <v>532</v>
      </c>
      <c r="I23" s="55">
        <v>1982</v>
      </c>
      <c r="J23" s="55">
        <v>2331</v>
      </c>
      <c r="K23" s="55">
        <v>3845</v>
      </c>
      <c r="L23" s="55">
        <v>5168</v>
      </c>
      <c r="M23" s="55">
        <v>25665</v>
      </c>
      <c r="N23" s="55">
        <v>628</v>
      </c>
      <c r="O23" s="55">
        <v>1034</v>
      </c>
      <c r="P23" s="55"/>
      <c r="Q23" s="55">
        <v>292</v>
      </c>
      <c r="R23" s="55">
        <v>5072</v>
      </c>
      <c r="S23" s="55">
        <v>5378</v>
      </c>
      <c r="T23" s="55">
        <v>3129</v>
      </c>
      <c r="U23" s="55">
        <v>26595</v>
      </c>
      <c r="V23" s="55">
        <v>17580</v>
      </c>
      <c r="W23" s="55">
        <v>4534</v>
      </c>
      <c r="X23" s="55">
        <v>6226</v>
      </c>
      <c r="Y23" s="55">
        <v>6381</v>
      </c>
      <c r="Z23" s="55">
        <v>906</v>
      </c>
      <c r="AA23" s="56"/>
      <c r="AB23" s="55"/>
      <c r="AC23" s="55"/>
      <c r="AD23" s="55">
        <v>18532</v>
      </c>
      <c r="AE23" s="55">
        <f>SUM(E23:AD23)</f>
        <v>149045</v>
      </c>
      <c r="AF23" s="55">
        <v>1111</v>
      </c>
      <c r="AG23" s="55">
        <v>2395</v>
      </c>
      <c r="AH23" s="26">
        <f t="shared" si="1"/>
        <v>152551</v>
      </c>
      <c r="AI23" s="57"/>
      <c r="AJ23" s="58"/>
    </row>
    <row r="24" spans="1:36" ht="20.25" customHeight="1">
      <c r="A24" s="52">
        <v>23</v>
      </c>
      <c r="B24" s="52" t="s">
        <v>165</v>
      </c>
      <c r="C24" s="53" t="s">
        <v>63</v>
      </c>
      <c r="D24" s="54" t="s">
        <v>166</v>
      </c>
      <c r="E24" s="55">
        <v>2272</v>
      </c>
      <c r="F24" s="55">
        <v>1636</v>
      </c>
      <c r="G24" s="55">
        <v>1703</v>
      </c>
      <c r="H24" s="55">
        <v>621</v>
      </c>
      <c r="I24" s="55">
        <v>619</v>
      </c>
      <c r="J24" s="55">
        <v>678</v>
      </c>
      <c r="K24" s="55">
        <v>1779</v>
      </c>
      <c r="L24" s="55">
        <v>13568</v>
      </c>
      <c r="M24" s="55">
        <v>29747</v>
      </c>
      <c r="N24" s="55">
        <v>1465</v>
      </c>
      <c r="O24" s="55">
        <v>1553</v>
      </c>
      <c r="P24" s="55"/>
      <c r="Q24" s="55">
        <v>638</v>
      </c>
      <c r="R24" s="55">
        <v>690</v>
      </c>
      <c r="S24" s="55">
        <v>4491</v>
      </c>
      <c r="T24" s="55">
        <v>1778</v>
      </c>
      <c r="U24" s="55">
        <v>4859</v>
      </c>
      <c r="V24" s="55">
        <v>13691</v>
      </c>
      <c r="W24" s="55">
        <v>2408</v>
      </c>
      <c r="X24" s="55">
        <v>13622</v>
      </c>
      <c r="Y24" s="55">
        <v>3221</v>
      </c>
      <c r="Z24" s="55">
        <v>4411</v>
      </c>
      <c r="AA24" s="61">
        <v>405</v>
      </c>
      <c r="AB24" s="55"/>
      <c r="AC24" s="55"/>
      <c r="AD24" s="55">
        <f t="shared" ref="AD24:AD27" si="4">AE24-SUM(E24:AC24)</f>
        <v>20023</v>
      </c>
      <c r="AE24" s="55">
        <v>125878</v>
      </c>
      <c r="AF24" s="55">
        <v>836</v>
      </c>
      <c r="AG24" s="55">
        <v>1628</v>
      </c>
      <c r="AH24" s="26">
        <f t="shared" si="1"/>
        <v>128342</v>
      </c>
      <c r="AI24" s="57"/>
      <c r="AJ24" s="58"/>
    </row>
    <row r="25" spans="1:36" ht="20.25" customHeight="1">
      <c r="A25" s="52">
        <v>24</v>
      </c>
      <c r="B25" s="52" t="s">
        <v>167</v>
      </c>
      <c r="C25" s="53" t="s">
        <v>64</v>
      </c>
      <c r="D25" s="54" t="s">
        <v>168</v>
      </c>
      <c r="E25" s="55">
        <v>1817</v>
      </c>
      <c r="F25" s="55">
        <v>2698</v>
      </c>
      <c r="G25" s="55">
        <v>1474</v>
      </c>
      <c r="H25" s="55">
        <v>1088</v>
      </c>
      <c r="I25" s="55">
        <v>1064</v>
      </c>
      <c r="J25" s="55">
        <v>921</v>
      </c>
      <c r="K25" s="55"/>
      <c r="L25" s="55">
        <v>22177</v>
      </c>
      <c r="M25" s="55">
        <v>31888</v>
      </c>
      <c r="N25" s="55">
        <v>1414</v>
      </c>
      <c r="O25" s="55">
        <v>915</v>
      </c>
      <c r="P25" s="55"/>
      <c r="Q25" s="55">
        <v>639</v>
      </c>
      <c r="R25" s="55">
        <v>3579</v>
      </c>
      <c r="S25" s="55">
        <v>7710</v>
      </c>
      <c r="T25" s="55">
        <v>1644</v>
      </c>
      <c r="U25" s="55">
        <v>8096</v>
      </c>
      <c r="V25" s="55">
        <v>22763</v>
      </c>
      <c r="W25" s="55">
        <v>4351</v>
      </c>
      <c r="X25" s="55">
        <v>21838</v>
      </c>
      <c r="Y25" s="55"/>
      <c r="Z25" s="55">
        <v>2535</v>
      </c>
      <c r="AA25" s="61">
        <v>814</v>
      </c>
      <c r="AB25" s="55"/>
      <c r="AC25" s="55"/>
      <c r="AD25" s="55">
        <f t="shared" si="4"/>
        <v>21007</v>
      </c>
      <c r="AE25" s="55">
        <v>160432</v>
      </c>
      <c r="AF25" s="55">
        <v>990</v>
      </c>
      <c r="AG25" s="55">
        <v>1498</v>
      </c>
      <c r="AH25" s="26">
        <f t="shared" si="1"/>
        <v>162920</v>
      </c>
      <c r="AI25" s="60"/>
      <c r="AJ25" s="58"/>
    </row>
    <row r="26" spans="1:36" ht="20.25" customHeight="1">
      <c r="A26" s="52">
        <v>25</v>
      </c>
      <c r="B26" s="52" t="s">
        <v>169</v>
      </c>
      <c r="C26" s="53" t="s">
        <v>65</v>
      </c>
      <c r="D26" s="54" t="s">
        <v>170</v>
      </c>
      <c r="E26" s="55">
        <v>503</v>
      </c>
      <c r="F26" s="55"/>
      <c r="G26" s="55">
        <v>1748</v>
      </c>
      <c r="H26" s="55">
        <v>383</v>
      </c>
      <c r="I26" s="55">
        <v>406</v>
      </c>
      <c r="J26" s="55">
        <v>497</v>
      </c>
      <c r="K26" s="55"/>
      <c r="L26" s="55">
        <v>8938</v>
      </c>
      <c r="M26" s="55">
        <v>43399</v>
      </c>
      <c r="N26" s="55">
        <v>1031</v>
      </c>
      <c r="O26" s="55">
        <v>686</v>
      </c>
      <c r="P26" s="55"/>
      <c r="Q26" s="55">
        <v>949</v>
      </c>
      <c r="R26" s="55">
        <v>1453</v>
      </c>
      <c r="S26" s="55">
        <v>21905</v>
      </c>
      <c r="T26" s="55">
        <v>1721</v>
      </c>
      <c r="U26" s="55">
        <v>1276</v>
      </c>
      <c r="V26" s="55">
        <v>3684</v>
      </c>
      <c r="W26" s="55">
        <v>5341</v>
      </c>
      <c r="X26" s="55">
        <v>3487</v>
      </c>
      <c r="Y26" s="55"/>
      <c r="Z26" s="55">
        <v>901</v>
      </c>
      <c r="AA26" s="56"/>
      <c r="AB26" s="55"/>
      <c r="AC26" s="55"/>
      <c r="AD26" s="55">
        <f t="shared" si="4"/>
        <v>15587</v>
      </c>
      <c r="AE26" s="55">
        <v>113895</v>
      </c>
      <c r="AF26" s="55">
        <v>875</v>
      </c>
      <c r="AG26" s="55">
        <v>1493</v>
      </c>
      <c r="AH26" s="26">
        <f t="shared" si="1"/>
        <v>116263</v>
      </c>
      <c r="AI26" s="59"/>
      <c r="AJ26" s="58"/>
    </row>
    <row r="27" spans="1:36" ht="20.25" customHeight="1">
      <c r="A27" s="52">
        <v>26</v>
      </c>
      <c r="B27" s="52" t="s">
        <v>171</v>
      </c>
      <c r="C27" s="53" t="s">
        <v>66</v>
      </c>
      <c r="D27" s="54" t="s">
        <v>172</v>
      </c>
      <c r="E27" s="55">
        <v>1405</v>
      </c>
      <c r="F27" s="55">
        <v>865</v>
      </c>
      <c r="G27" s="55">
        <v>345</v>
      </c>
      <c r="H27" s="55">
        <v>1313</v>
      </c>
      <c r="I27" s="55">
        <v>178</v>
      </c>
      <c r="J27" s="55"/>
      <c r="K27" s="55">
        <v>1419</v>
      </c>
      <c r="L27" s="55"/>
      <c r="M27" s="55">
        <v>37879</v>
      </c>
      <c r="N27" s="55">
        <v>975</v>
      </c>
      <c r="O27" s="55">
        <v>769</v>
      </c>
      <c r="P27" s="55"/>
      <c r="Q27" s="55">
        <v>579</v>
      </c>
      <c r="R27" s="55">
        <v>3553</v>
      </c>
      <c r="S27" s="55">
        <v>9644</v>
      </c>
      <c r="T27" s="55">
        <v>1849</v>
      </c>
      <c r="U27" s="55">
        <v>1901</v>
      </c>
      <c r="V27" s="55">
        <v>6190</v>
      </c>
      <c r="W27" s="55">
        <v>3102</v>
      </c>
      <c r="X27" s="55">
        <v>5072</v>
      </c>
      <c r="Y27" s="55"/>
      <c r="Z27" s="55">
        <v>399</v>
      </c>
      <c r="AA27" s="56"/>
      <c r="AB27" s="55"/>
      <c r="AC27" s="55"/>
      <c r="AD27" s="55">
        <f t="shared" si="4"/>
        <v>14098</v>
      </c>
      <c r="AE27" s="55">
        <v>91535</v>
      </c>
      <c r="AF27" s="55">
        <v>851</v>
      </c>
      <c r="AG27" s="55">
        <v>1498</v>
      </c>
      <c r="AH27" s="26">
        <f t="shared" si="1"/>
        <v>93884</v>
      </c>
      <c r="AI27" s="60"/>
      <c r="AJ27" s="58"/>
    </row>
    <row r="28" spans="1:36" ht="20.25" customHeight="1">
      <c r="A28" s="52">
        <v>27</v>
      </c>
      <c r="B28" s="52" t="s">
        <v>173</v>
      </c>
      <c r="C28" s="53" t="s">
        <v>67</v>
      </c>
      <c r="D28" s="66" t="s">
        <v>174</v>
      </c>
      <c r="E28" s="55">
        <v>376</v>
      </c>
      <c r="F28" s="55">
        <v>224</v>
      </c>
      <c r="G28" s="55">
        <v>348</v>
      </c>
      <c r="H28" s="55">
        <v>565</v>
      </c>
      <c r="I28" s="55">
        <v>419</v>
      </c>
      <c r="J28" s="55">
        <v>141</v>
      </c>
      <c r="K28" s="55">
        <v>1332</v>
      </c>
      <c r="L28" s="55">
        <v>3731</v>
      </c>
      <c r="M28" s="55">
        <v>12641</v>
      </c>
      <c r="N28" s="55">
        <v>162</v>
      </c>
      <c r="O28" s="55"/>
      <c r="P28" s="55"/>
      <c r="Q28" s="55">
        <v>1397</v>
      </c>
      <c r="R28" s="55">
        <v>1516</v>
      </c>
      <c r="S28" s="55">
        <v>1397</v>
      </c>
      <c r="T28" s="55">
        <v>312</v>
      </c>
      <c r="U28" s="55">
        <v>304</v>
      </c>
      <c r="V28" s="55">
        <v>656</v>
      </c>
      <c r="W28" s="55">
        <v>1098</v>
      </c>
      <c r="X28" s="55">
        <v>387</v>
      </c>
      <c r="Y28" s="55"/>
      <c r="Z28" s="55">
        <v>615</v>
      </c>
      <c r="AA28" s="56"/>
      <c r="AB28" s="55"/>
      <c r="AC28" s="55"/>
      <c r="AD28" s="55">
        <v>4079</v>
      </c>
      <c r="AE28" s="55">
        <f>SUM(E28:AD28)</f>
        <v>31700</v>
      </c>
      <c r="AF28" s="55">
        <v>288</v>
      </c>
      <c r="AG28" s="55">
        <v>493</v>
      </c>
      <c r="AH28" s="26">
        <f t="shared" si="1"/>
        <v>32481</v>
      </c>
      <c r="AI28" s="60"/>
      <c r="AJ28" s="58"/>
    </row>
    <row r="29" spans="1:36" ht="20.25" customHeight="1">
      <c r="A29" s="52">
        <v>28</v>
      </c>
      <c r="B29" s="52" t="s">
        <v>175</v>
      </c>
      <c r="C29" s="53" t="s">
        <v>68</v>
      </c>
      <c r="D29" s="66" t="s">
        <v>176</v>
      </c>
      <c r="E29" s="55">
        <v>709</v>
      </c>
      <c r="F29" s="55"/>
      <c r="G29" s="55">
        <v>300</v>
      </c>
      <c r="H29" s="55">
        <v>70</v>
      </c>
      <c r="I29" s="55">
        <v>93</v>
      </c>
      <c r="J29" s="55">
        <v>19</v>
      </c>
      <c r="K29" s="55">
        <v>1848</v>
      </c>
      <c r="L29" s="55">
        <v>1775</v>
      </c>
      <c r="M29" s="55">
        <v>5400</v>
      </c>
      <c r="N29" s="55">
        <v>159</v>
      </c>
      <c r="O29" s="55">
        <v>217</v>
      </c>
      <c r="P29" s="55"/>
      <c r="Q29" s="55">
        <v>29</v>
      </c>
      <c r="R29" s="55">
        <v>303</v>
      </c>
      <c r="S29" s="55">
        <v>971</v>
      </c>
      <c r="T29" s="55">
        <v>188</v>
      </c>
      <c r="U29" s="55">
        <v>1339</v>
      </c>
      <c r="V29" s="55">
        <v>2297</v>
      </c>
      <c r="W29" s="55">
        <v>721</v>
      </c>
      <c r="X29" s="55">
        <v>2282</v>
      </c>
      <c r="Y29" s="55"/>
      <c r="Z29" s="55">
        <v>465</v>
      </c>
      <c r="AA29" s="56"/>
      <c r="AB29" s="55">
        <v>518</v>
      </c>
      <c r="AC29" s="55"/>
      <c r="AD29" s="55">
        <f t="shared" ref="AD29:AD34" si="5">AE29-SUM(E29:AC29)</f>
        <v>3001</v>
      </c>
      <c r="AE29" s="55">
        <v>22704</v>
      </c>
      <c r="AF29" s="55">
        <v>125</v>
      </c>
      <c r="AG29" s="55">
        <v>53</v>
      </c>
      <c r="AH29" s="26">
        <f t="shared" si="1"/>
        <v>22882</v>
      </c>
      <c r="AI29" s="60"/>
      <c r="AJ29" s="58"/>
    </row>
    <row r="30" spans="1:36" ht="20.25" customHeight="1">
      <c r="A30" s="52">
        <v>29</v>
      </c>
      <c r="B30" s="52" t="s">
        <v>177</v>
      </c>
      <c r="C30" s="53" t="s">
        <v>69</v>
      </c>
      <c r="D30" s="54" t="s">
        <v>178</v>
      </c>
      <c r="E30" s="55">
        <v>238</v>
      </c>
      <c r="F30" s="55"/>
      <c r="G30" s="55">
        <v>129</v>
      </c>
      <c r="H30" s="55">
        <v>134</v>
      </c>
      <c r="I30" s="55"/>
      <c r="J30" s="55">
        <v>144</v>
      </c>
      <c r="K30" s="55">
        <v>406</v>
      </c>
      <c r="L30" s="55">
        <v>1430</v>
      </c>
      <c r="M30" s="55">
        <v>3302</v>
      </c>
      <c r="N30" s="55">
        <v>126</v>
      </c>
      <c r="O30" s="55">
        <v>204</v>
      </c>
      <c r="P30" s="55"/>
      <c r="Q30" s="55">
        <v>36</v>
      </c>
      <c r="R30" s="55">
        <v>86</v>
      </c>
      <c r="S30" s="55">
        <v>723</v>
      </c>
      <c r="T30" s="55">
        <v>234</v>
      </c>
      <c r="U30" s="55">
        <v>1037</v>
      </c>
      <c r="V30" s="55">
        <v>2749</v>
      </c>
      <c r="W30" s="55">
        <v>509</v>
      </c>
      <c r="X30" s="55">
        <v>772</v>
      </c>
      <c r="Y30" s="55">
        <v>408</v>
      </c>
      <c r="Z30" s="55">
        <v>174</v>
      </c>
      <c r="AA30" s="56"/>
      <c r="AB30" s="55"/>
      <c r="AC30" s="55"/>
      <c r="AD30" s="55">
        <f t="shared" si="5"/>
        <v>2569</v>
      </c>
      <c r="AE30" s="55">
        <v>15410</v>
      </c>
      <c r="AF30" s="55">
        <v>150</v>
      </c>
      <c r="AG30" s="55">
        <v>113</v>
      </c>
      <c r="AH30" s="26">
        <f t="shared" si="1"/>
        <v>15673</v>
      </c>
      <c r="AI30" s="60"/>
      <c r="AJ30" s="58"/>
    </row>
    <row r="31" spans="1:36" ht="20.25" customHeight="1">
      <c r="A31" s="52">
        <v>30</v>
      </c>
      <c r="B31" s="52" t="s">
        <v>179</v>
      </c>
      <c r="C31" s="53" t="s">
        <v>70</v>
      </c>
      <c r="D31" s="54" t="s">
        <v>180</v>
      </c>
      <c r="E31" s="55">
        <v>78</v>
      </c>
      <c r="F31" s="55"/>
      <c r="G31" s="55">
        <v>29</v>
      </c>
      <c r="H31" s="55"/>
      <c r="I31" s="55">
        <v>16</v>
      </c>
      <c r="J31" s="55">
        <v>29</v>
      </c>
      <c r="K31" s="55">
        <v>209</v>
      </c>
      <c r="L31" s="55">
        <v>476</v>
      </c>
      <c r="M31" s="55">
        <v>1350</v>
      </c>
      <c r="N31" s="55">
        <v>27</v>
      </c>
      <c r="O31" s="55"/>
      <c r="P31" s="55"/>
      <c r="Q31" s="55"/>
      <c r="R31" s="55"/>
      <c r="S31" s="55">
        <v>90</v>
      </c>
      <c r="T31" s="55">
        <v>35</v>
      </c>
      <c r="U31" s="55">
        <v>282</v>
      </c>
      <c r="V31" s="55">
        <v>216</v>
      </c>
      <c r="W31" s="55">
        <v>128</v>
      </c>
      <c r="X31" s="55">
        <v>1137</v>
      </c>
      <c r="Y31" s="55"/>
      <c r="Z31" s="55"/>
      <c r="AA31" s="56"/>
      <c r="AB31" s="55">
        <v>109</v>
      </c>
      <c r="AC31" s="55">
        <v>90</v>
      </c>
      <c r="AD31" s="55">
        <f t="shared" si="5"/>
        <v>75</v>
      </c>
      <c r="AE31" s="55">
        <v>4376</v>
      </c>
      <c r="AF31" s="55">
        <v>24</v>
      </c>
      <c r="AG31" s="55">
        <v>18</v>
      </c>
      <c r="AH31" s="26">
        <f t="shared" si="1"/>
        <v>4418</v>
      </c>
      <c r="AI31" s="60" t="s">
        <v>181</v>
      </c>
      <c r="AJ31" s="58"/>
    </row>
    <row r="32" spans="1:36" ht="20.25" customHeight="1">
      <c r="A32" s="52">
        <v>31</v>
      </c>
      <c r="B32" s="52" t="s">
        <v>182</v>
      </c>
      <c r="C32" s="53" t="s">
        <v>71</v>
      </c>
      <c r="D32" s="54" t="s">
        <v>183</v>
      </c>
      <c r="E32" s="55">
        <v>120</v>
      </c>
      <c r="F32" s="55"/>
      <c r="G32" s="55">
        <v>102</v>
      </c>
      <c r="H32" s="55"/>
      <c r="I32" s="55"/>
      <c r="J32" s="55">
        <v>31</v>
      </c>
      <c r="K32" s="55">
        <v>92</v>
      </c>
      <c r="L32" s="55">
        <v>26</v>
      </c>
      <c r="M32" s="55">
        <v>1964</v>
      </c>
      <c r="N32" s="55">
        <v>53</v>
      </c>
      <c r="O32" s="55">
        <v>24</v>
      </c>
      <c r="P32" s="55"/>
      <c r="Q32" s="55"/>
      <c r="R32" s="55"/>
      <c r="S32" s="55">
        <v>205</v>
      </c>
      <c r="T32" s="55">
        <v>68</v>
      </c>
      <c r="U32" s="55">
        <v>220</v>
      </c>
      <c r="V32" s="55">
        <v>373</v>
      </c>
      <c r="W32" s="55">
        <v>291</v>
      </c>
      <c r="X32" s="55">
        <v>382</v>
      </c>
      <c r="Y32" s="55"/>
      <c r="Z32" s="55"/>
      <c r="AA32" s="56"/>
      <c r="AB32" s="55">
        <v>606</v>
      </c>
      <c r="AC32" s="55"/>
      <c r="AD32" s="55">
        <f t="shared" si="5"/>
        <v>1108</v>
      </c>
      <c r="AE32" s="55">
        <v>5665</v>
      </c>
      <c r="AF32" s="55">
        <v>68</v>
      </c>
      <c r="AG32" s="55">
        <v>68</v>
      </c>
      <c r="AH32" s="26">
        <f t="shared" si="1"/>
        <v>5801</v>
      </c>
      <c r="AI32" s="60" t="s">
        <v>184</v>
      </c>
      <c r="AJ32" s="58"/>
    </row>
    <row r="33" spans="1:36" ht="40.5" customHeight="1">
      <c r="A33" s="52">
        <v>32</v>
      </c>
      <c r="B33" s="52" t="s">
        <v>185</v>
      </c>
      <c r="C33" s="62" t="s">
        <v>72</v>
      </c>
      <c r="D33" s="54" t="s">
        <v>186</v>
      </c>
      <c r="E33" s="55">
        <v>176</v>
      </c>
      <c r="F33" s="55"/>
      <c r="G33" s="55">
        <v>182</v>
      </c>
      <c r="H33" s="55">
        <v>117</v>
      </c>
      <c r="I33" s="55">
        <v>66</v>
      </c>
      <c r="J33" s="55">
        <v>13</v>
      </c>
      <c r="K33" s="55">
        <v>339</v>
      </c>
      <c r="L33" s="55"/>
      <c r="M33" s="55">
        <v>3009</v>
      </c>
      <c r="N33" s="55">
        <v>59</v>
      </c>
      <c r="O33" s="55"/>
      <c r="P33" s="55"/>
      <c r="Q33" s="55">
        <v>42</v>
      </c>
      <c r="R33" s="55"/>
      <c r="S33" s="55">
        <v>238</v>
      </c>
      <c r="T33" s="55">
        <v>76</v>
      </c>
      <c r="U33" s="55">
        <v>567</v>
      </c>
      <c r="V33" s="55">
        <v>655</v>
      </c>
      <c r="W33" s="55">
        <v>216</v>
      </c>
      <c r="X33" s="55">
        <v>1480</v>
      </c>
      <c r="Y33" s="55"/>
      <c r="Z33" s="55"/>
      <c r="AA33" s="56"/>
      <c r="AB33" s="55">
        <v>134</v>
      </c>
      <c r="AC33" s="55"/>
      <c r="AD33" s="55">
        <f t="shared" si="5"/>
        <v>384</v>
      </c>
      <c r="AE33" s="55">
        <v>7753</v>
      </c>
      <c r="AF33" s="55">
        <v>48</v>
      </c>
      <c r="AG33" s="55">
        <v>18</v>
      </c>
      <c r="AH33" s="26">
        <f t="shared" si="1"/>
        <v>7819</v>
      </c>
      <c r="AI33" s="63"/>
      <c r="AJ33" s="58"/>
    </row>
    <row r="34" spans="1:36" ht="38.25" customHeight="1">
      <c r="A34" s="52">
        <v>33</v>
      </c>
      <c r="B34" s="52" t="s">
        <v>187</v>
      </c>
      <c r="C34" s="53" t="s">
        <v>73</v>
      </c>
      <c r="D34" s="54" t="s">
        <v>188</v>
      </c>
      <c r="E34" s="55">
        <v>210</v>
      </c>
      <c r="F34" s="55"/>
      <c r="G34" s="55">
        <v>170</v>
      </c>
      <c r="H34" s="55">
        <v>56</v>
      </c>
      <c r="I34" s="55">
        <v>43</v>
      </c>
      <c r="J34" s="55">
        <v>29</v>
      </c>
      <c r="K34" s="55">
        <v>466</v>
      </c>
      <c r="L34" s="55">
        <v>1061</v>
      </c>
      <c r="M34" s="55">
        <v>2574</v>
      </c>
      <c r="N34" s="55">
        <v>45</v>
      </c>
      <c r="O34" s="55">
        <v>104</v>
      </c>
      <c r="P34" s="55"/>
      <c r="Q34" s="55">
        <v>16</v>
      </c>
      <c r="R34" s="55"/>
      <c r="S34" s="55">
        <v>184</v>
      </c>
      <c r="T34" s="55">
        <v>72</v>
      </c>
      <c r="U34" s="55">
        <v>942</v>
      </c>
      <c r="V34" s="55">
        <v>996</v>
      </c>
      <c r="W34" s="55">
        <v>582</v>
      </c>
      <c r="X34" s="55">
        <v>1428</v>
      </c>
      <c r="Y34" s="55"/>
      <c r="Z34" s="55"/>
      <c r="AA34" s="56"/>
      <c r="AB34" s="55"/>
      <c r="AC34" s="55"/>
      <c r="AD34" s="55">
        <f t="shared" si="5"/>
        <v>645</v>
      </c>
      <c r="AE34" s="55">
        <v>9623</v>
      </c>
      <c r="AF34" s="55">
        <v>49</v>
      </c>
      <c r="AG34" s="55">
        <v>43</v>
      </c>
      <c r="AH34" s="26">
        <f t="shared" si="1"/>
        <v>9715</v>
      </c>
      <c r="AI34" s="63"/>
      <c r="AJ34" s="58"/>
    </row>
    <row r="35" spans="1:36" ht="20.25" customHeight="1">
      <c r="A35" s="52">
        <v>34</v>
      </c>
      <c r="B35" s="67"/>
      <c r="C35" s="53" t="s">
        <v>17</v>
      </c>
      <c r="D35" s="54" t="s">
        <v>189</v>
      </c>
      <c r="E35" s="68">
        <f t="shared" ref="E35:AH35" si="6">SUM(E2:E34)</f>
        <v>43329</v>
      </c>
      <c r="F35" s="68">
        <f t="shared" si="6"/>
        <v>44016</v>
      </c>
      <c r="G35" s="68">
        <f t="shared" si="6"/>
        <v>45842</v>
      </c>
      <c r="H35" s="68">
        <f t="shared" si="6"/>
        <v>25469</v>
      </c>
      <c r="I35" s="68">
        <f t="shared" si="6"/>
        <v>13010</v>
      </c>
      <c r="J35" s="68">
        <f t="shared" si="6"/>
        <v>19681</v>
      </c>
      <c r="K35" s="68">
        <f t="shared" si="6"/>
        <v>41206</v>
      </c>
      <c r="L35" s="68">
        <f t="shared" si="6"/>
        <v>167464</v>
      </c>
      <c r="M35" s="68">
        <f t="shared" si="6"/>
        <v>556897</v>
      </c>
      <c r="N35" s="68">
        <f t="shared" si="6"/>
        <v>30669</v>
      </c>
      <c r="O35" s="68">
        <f t="shared" si="6"/>
        <v>31106</v>
      </c>
      <c r="P35" s="68">
        <f t="shared" si="6"/>
        <v>40054</v>
      </c>
      <c r="Q35" s="68">
        <f t="shared" si="6"/>
        <v>18754</v>
      </c>
      <c r="R35" s="68">
        <f t="shared" si="6"/>
        <v>40550</v>
      </c>
      <c r="S35" s="68">
        <f t="shared" si="6"/>
        <v>128859</v>
      </c>
      <c r="T35" s="68">
        <f t="shared" si="6"/>
        <v>42928</v>
      </c>
      <c r="U35" s="68">
        <f t="shared" si="6"/>
        <v>186518</v>
      </c>
      <c r="V35" s="68">
        <f t="shared" si="6"/>
        <v>411329</v>
      </c>
      <c r="W35" s="68">
        <f t="shared" si="6"/>
        <v>115342</v>
      </c>
      <c r="X35" s="68">
        <f t="shared" si="6"/>
        <v>182762</v>
      </c>
      <c r="Y35" s="68">
        <f t="shared" si="6"/>
        <v>58516</v>
      </c>
      <c r="Z35" s="68">
        <f t="shared" si="6"/>
        <v>29757</v>
      </c>
      <c r="AA35" s="69">
        <f t="shared" si="6"/>
        <v>10008</v>
      </c>
      <c r="AB35" s="68">
        <f t="shared" si="6"/>
        <v>44195</v>
      </c>
      <c r="AC35" s="68">
        <f t="shared" si="6"/>
        <v>11981</v>
      </c>
      <c r="AD35" s="68">
        <f t="shared" si="6"/>
        <v>485791</v>
      </c>
      <c r="AE35" s="68">
        <f t="shared" si="6"/>
        <v>2853370</v>
      </c>
      <c r="AF35" s="68">
        <f t="shared" si="6"/>
        <v>26405</v>
      </c>
      <c r="AG35" s="68">
        <f t="shared" si="6"/>
        <v>49707</v>
      </c>
      <c r="AH35" s="68">
        <f t="shared" si="6"/>
        <v>2929482</v>
      </c>
      <c r="AI35" s="70"/>
      <c r="AJ35" s="58"/>
    </row>
    <row r="36" spans="1:36" ht="28.5" customHeight="1">
      <c r="A36" s="52">
        <v>35</v>
      </c>
      <c r="B36" s="71"/>
      <c r="C36" s="62" t="s">
        <v>190</v>
      </c>
      <c r="D36" s="62"/>
      <c r="E36" s="72">
        <f t="shared" ref="E36:AG36" si="7">IFERROR(E35/$AE$35,"")</f>
        <v>1.5185202059319331E-2</v>
      </c>
      <c r="F36" s="72">
        <f t="shared" si="7"/>
        <v>1.5425969993376254E-2</v>
      </c>
      <c r="G36" s="72">
        <f t="shared" si="7"/>
        <v>1.6065915040811393E-2</v>
      </c>
      <c r="H36" s="72">
        <f t="shared" si="7"/>
        <v>8.9259366994115727E-3</v>
      </c>
      <c r="I36" s="72">
        <f t="shared" si="7"/>
        <v>4.5595208472788314E-3</v>
      </c>
      <c r="J36" s="72">
        <f t="shared" si="7"/>
        <v>6.8974580934123512E-3</v>
      </c>
      <c r="K36" s="72">
        <f t="shared" si="7"/>
        <v>1.4441169564409804E-2</v>
      </c>
      <c r="L36" s="72">
        <f t="shared" si="7"/>
        <v>5.8689900012967124E-2</v>
      </c>
      <c r="M36" s="72">
        <f t="shared" si="7"/>
        <v>0.19517167419577552</v>
      </c>
      <c r="N36" s="72">
        <f t="shared" si="7"/>
        <v>1.0748343187178669E-2</v>
      </c>
      <c r="O36" s="72">
        <f t="shared" si="7"/>
        <v>1.0901495424708328E-2</v>
      </c>
      <c r="P36" s="72">
        <f t="shared" si="7"/>
        <v>1.4037436434812169E-2</v>
      </c>
      <c r="Q36" s="72">
        <f t="shared" si="7"/>
        <v>6.572579090689255E-3</v>
      </c>
      <c r="R36" s="72">
        <f t="shared" si="7"/>
        <v>1.4211265976722261E-2</v>
      </c>
      <c r="S36" s="72">
        <f t="shared" si="7"/>
        <v>4.5160284155226979E-2</v>
      </c>
      <c r="T36" s="72">
        <f t="shared" si="7"/>
        <v>1.5044666482089599E-2</v>
      </c>
      <c r="U36" s="72">
        <f t="shared" si="7"/>
        <v>6.53676179394891E-2</v>
      </c>
      <c r="V36" s="72">
        <f t="shared" si="7"/>
        <v>0.14415550734745231</v>
      </c>
      <c r="W36" s="72">
        <f t="shared" si="7"/>
        <v>4.0423078675390856E-2</v>
      </c>
      <c r="X36" s="72">
        <f t="shared" si="7"/>
        <v>6.4051279714863477E-2</v>
      </c>
      <c r="Y36" s="72">
        <f t="shared" si="7"/>
        <v>2.0507680391957581E-2</v>
      </c>
      <c r="Z36" s="72">
        <f t="shared" si="7"/>
        <v>1.0428721126247209E-2</v>
      </c>
      <c r="AA36" s="73">
        <f t="shared" si="7"/>
        <v>3.5074315633794426E-3</v>
      </c>
      <c r="AB36" s="72">
        <f t="shared" si="7"/>
        <v>1.5488702832089774E-2</v>
      </c>
      <c r="AC36" s="72">
        <f t="shared" si="7"/>
        <v>4.1988946403726125E-3</v>
      </c>
      <c r="AD36" s="72">
        <f t="shared" si="7"/>
        <v>0.17025166732670491</v>
      </c>
      <c r="AE36" s="72">
        <f t="shared" si="7"/>
        <v>1</v>
      </c>
      <c r="AF36" s="72">
        <f t="shared" si="7"/>
        <v>9.2539698672096504E-3</v>
      </c>
      <c r="AG36" s="72">
        <f t="shared" si="7"/>
        <v>1.7420453709122898E-2</v>
      </c>
      <c r="AH36" s="72"/>
      <c r="AI36" s="70"/>
      <c r="AJ36" s="58"/>
    </row>
  </sheetData>
  <hyperlinks>
    <hyperlink ref="B4" r:id="rId1" xr:uid="{00000000-0004-0000-0300-000000000000}"/>
    <hyperlink ref="B5" r:id="rId2" xr:uid="{00000000-0004-0000-0300-000001000000}"/>
    <hyperlink ref="B6" r:id="rId3" xr:uid="{00000000-0004-0000-0300-000002000000}"/>
    <hyperlink ref="B7" r:id="rId4" xr:uid="{00000000-0004-0000-0300-000003000000}"/>
    <hyperlink ref="B8" r:id="rId5" xr:uid="{00000000-0004-0000-0300-000004000000}"/>
    <hyperlink ref="B9" r:id="rId6" xr:uid="{00000000-0004-0000-0300-000005000000}"/>
    <hyperlink ref="B10" r:id="rId7" xr:uid="{00000000-0004-0000-0300-000006000000}"/>
    <hyperlink ref="B11" r:id="rId8" xr:uid="{00000000-0004-0000-0300-000007000000}"/>
    <hyperlink ref="B12" r:id="rId9" xr:uid="{00000000-0004-0000-0300-000008000000}"/>
    <hyperlink ref="B15" r:id="rId10" xr:uid="{00000000-0004-0000-0300-000009000000}"/>
    <hyperlink ref="B16" r:id="rId11" xr:uid="{00000000-0004-0000-0300-00000A000000}"/>
    <hyperlink ref="B17" r:id="rId12" xr:uid="{00000000-0004-0000-0300-00000B000000}"/>
    <hyperlink ref="B18" r:id="rId13" xr:uid="{00000000-0004-0000-0300-00000C000000}"/>
    <hyperlink ref="B19" r:id="rId14" xr:uid="{00000000-0004-0000-0300-00000D000000}"/>
    <hyperlink ref="B20" r:id="rId15" xr:uid="{00000000-0004-0000-0300-00000E000000}"/>
    <hyperlink ref="B21" r:id="rId16" xr:uid="{00000000-0004-0000-0300-00000F000000}"/>
    <hyperlink ref="B22" r:id="rId17" xr:uid="{00000000-0004-0000-0300-000010000000}"/>
    <hyperlink ref="B23" r:id="rId18" xr:uid="{00000000-0004-0000-0300-000011000000}"/>
    <hyperlink ref="B26" r:id="rId19" xr:uid="{00000000-0004-0000-0300-000012000000}"/>
    <hyperlink ref="B27" r:id="rId20" xr:uid="{00000000-0004-0000-0300-000013000000}"/>
    <hyperlink ref="B28" r:id="rId21" xr:uid="{00000000-0004-0000-0300-000014000000}"/>
    <hyperlink ref="B31" r:id="rId22" xr:uid="{00000000-0004-0000-0300-000015000000}"/>
    <hyperlink ref="B32" r:id="rId23" xr:uid="{00000000-0004-0000-0300-000016000000}"/>
    <hyperlink ref="B33" r:id="rId24" xr:uid="{00000000-0004-0000-0300-000017000000}"/>
    <hyperlink ref="B34" r:id="rId25" xr:uid="{00000000-0004-0000-0300-000018000000}"/>
  </hyperlinks>
  <printOptions horizontalCentered="1" gridLines="1"/>
  <pageMargins left="0.7" right="0.7" top="0.75" bottom="0.75" header="0" footer="0"/>
  <pageSetup paperSize="8" fitToHeight="0" pageOrder="overThenDown" orientation="landscape" cellComments="atEnd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outlinePr summaryBelow="0" summaryRight="0"/>
  </sheetPr>
  <dimension ref="A1:AH36"/>
  <sheetViews>
    <sheetView workbookViewId="0"/>
  </sheetViews>
  <sheetFormatPr baseColWidth="10" defaultColWidth="13.5" defaultRowHeight="15.75" customHeight="1"/>
  <sheetData>
    <row r="1" spans="1:34">
      <c r="A1" s="48" t="s">
        <v>89</v>
      </c>
      <c r="B1" s="49" t="s">
        <v>90</v>
      </c>
      <c r="C1" s="49" t="s">
        <v>91</v>
      </c>
      <c r="D1" s="50" t="s">
        <v>16</v>
      </c>
      <c r="E1" s="50" t="s">
        <v>7</v>
      </c>
      <c r="F1" s="50" t="s">
        <v>92</v>
      </c>
      <c r="G1" s="50" t="s">
        <v>192</v>
      </c>
      <c r="H1" s="50" t="s">
        <v>94</v>
      </c>
      <c r="I1" s="50" t="s">
        <v>95</v>
      </c>
      <c r="J1" s="50" t="s">
        <v>11</v>
      </c>
      <c r="K1" s="50" t="s">
        <v>3</v>
      </c>
      <c r="L1" s="50" t="s">
        <v>1</v>
      </c>
      <c r="M1" s="50" t="s">
        <v>97</v>
      </c>
      <c r="N1" s="50" t="s">
        <v>14</v>
      </c>
      <c r="O1" s="50" t="s">
        <v>10</v>
      </c>
      <c r="P1" s="50" t="s">
        <v>15</v>
      </c>
      <c r="Q1" s="50" t="s">
        <v>9</v>
      </c>
      <c r="R1" s="50" t="s">
        <v>4</v>
      </c>
      <c r="S1" s="50" t="s">
        <v>8</v>
      </c>
      <c r="T1" s="50" t="s">
        <v>6</v>
      </c>
      <c r="U1" s="50" t="s">
        <v>2</v>
      </c>
      <c r="V1" s="50" t="s">
        <v>5</v>
      </c>
      <c r="W1" s="50" t="s">
        <v>98</v>
      </c>
      <c r="X1" s="50" t="s">
        <v>13</v>
      </c>
      <c r="Y1" s="50" t="s">
        <v>12</v>
      </c>
      <c r="Z1" s="50" t="s">
        <v>99</v>
      </c>
      <c r="AA1" s="50" t="s">
        <v>100</v>
      </c>
      <c r="AB1" s="50" t="s">
        <v>101</v>
      </c>
      <c r="AC1" s="50" t="s">
        <v>19</v>
      </c>
      <c r="AD1" s="15" t="s">
        <v>37</v>
      </c>
      <c r="AE1" s="75" t="s">
        <v>18</v>
      </c>
      <c r="AF1" s="76" t="s">
        <v>107</v>
      </c>
      <c r="AG1" s="76" t="s">
        <v>193</v>
      </c>
      <c r="AH1" s="76" t="s">
        <v>194</v>
      </c>
    </row>
    <row r="2" spans="1:34">
      <c r="A2" s="52" t="s">
        <v>109</v>
      </c>
      <c r="B2" s="53" t="s">
        <v>40</v>
      </c>
      <c r="C2" s="54" t="s">
        <v>110</v>
      </c>
      <c r="D2" s="92" t="str">
        <f>IFERROR('Test_S5% Sièges (R0)'!B2+'Test_S5% Sièges (R1)'!B2+'Test_S5% Sièges (R2)'!B2+'Test_S5% Sièges (R3)'!B2+'Test_S5% Sièges (R4)'!B2+'Test_S5% Sièges (R5)'!B2+'Test_S5% Sièges (R6)'!B2+'Test_S5% Sièges (R7)'!B2,"")</f>
        <v/>
      </c>
      <c r="E2" s="92" t="str">
        <f>IFERROR('Test_S5% Sièges (R0)'!C2+'Test_S5% Sièges (R1)'!C2+'Test_S5% Sièges (R2)'!C2+'Test_S5% Sièges (R3)'!C2+'Test_S5% Sièges (R4)'!C2+'Test_S5% Sièges (R5)'!C2+'Test_S5% Sièges (R6)'!C2+'Test_S5% Sièges (R7)'!C2,"")</f>
        <v/>
      </c>
      <c r="F2" s="92" t="str">
        <f>IFERROR('Test_S5% Sièges (R0)'!D2+'Test_S5% Sièges (R1)'!D2+'Test_S5% Sièges (R2)'!D2+'Test_S5% Sièges (R3)'!D2+'Test_S5% Sièges (R4)'!D2+'Test_S5% Sièges (R5)'!D2+'Test_S5% Sièges (R6)'!D2+'Test_S5% Sièges (R7)'!D2,"")</f>
        <v/>
      </c>
      <c r="G2" s="92" t="str">
        <f>IFERROR('Test_S5% Sièges (R0)'!E2+'Test_S5% Sièges (R1)'!E2+'Test_S5% Sièges (R2)'!E2+'Test_S5% Sièges (R3)'!E2+'Test_S5% Sièges (R4)'!E2+'Test_S5% Sièges (R5)'!E2+'Test_S5% Sièges (R6)'!E2+'Test_S5% Sièges (R7)'!E2,"")</f>
        <v/>
      </c>
      <c r="H2" s="92" t="str">
        <f>IFERROR('Test_S5% Sièges (R0)'!F2+'Test_S5% Sièges (R1)'!F2+'Test_S5% Sièges (R2)'!F2+'Test_S5% Sièges (R3)'!F2+'Test_S5% Sièges (R4)'!F2+'Test_S5% Sièges (R5)'!F2+'Test_S5% Sièges (R6)'!F2+'Test_S5% Sièges (R7)'!F2,"")</f>
        <v/>
      </c>
      <c r="I2" s="92" t="str">
        <f>IFERROR('Test_S5% Sièges (R0)'!G2+'Test_S5% Sièges (R1)'!G2+'Test_S5% Sièges (R2)'!G2+'Test_S5% Sièges (R3)'!G2+'Test_S5% Sièges (R4)'!G2+'Test_S5% Sièges (R5)'!G2+'Test_S5% Sièges (R6)'!G2+'Test_S5% Sièges (R7)'!G2,"")</f>
        <v/>
      </c>
      <c r="J2" s="92" t="str">
        <f>IFERROR('Test_S5% Sièges (R0)'!H2+'Test_S5% Sièges (R1)'!H2+'Test_S5% Sièges (R2)'!H2+'Test_S5% Sièges (R3)'!H2+'Test_S5% Sièges (R4)'!H2+'Test_S5% Sièges (R5)'!H2+'Test_S5% Sièges (R6)'!H2+'Test_S5% Sièges (R7)'!H2,"")</f>
        <v/>
      </c>
      <c r="K2" s="92" t="str">
        <f>IFERROR('Test_S5% Sièges (R0)'!I2+'Test_S5% Sièges (R1)'!I2+'Test_S5% Sièges (R2)'!I2+'Test_S5% Sièges (R3)'!I2+'Test_S5% Sièges (R4)'!I2+'Test_S5% Sièges (R5)'!I2+'Test_S5% Sièges (R6)'!I2+'Test_S5% Sièges (R7)'!I2,"")</f>
        <v/>
      </c>
      <c r="L2" s="92" t="str">
        <f>IFERROR('Test_S5% Sièges (R0)'!J2+'Test_S5% Sièges (R1)'!J2+'Test_S5% Sièges (R2)'!J2+'Test_S5% Sièges (R3)'!J2+'Test_S5% Sièges (R4)'!J2+'Test_S5% Sièges (R5)'!J2+'Test_S5% Sièges (R6)'!J2+'Test_S5% Sièges (R7)'!J2,"")</f>
        <v/>
      </c>
      <c r="M2" s="92" t="str">
        <f>IFERROR('Test_S5% Sièges (R0)'!K2+'Test_S5% Sièges (R1)'!K2+'Test_S5% Sièges (R2)'!K2+'Test_S5% Sièges (R3)'!K2+'Test_S5% Sièges (R4)'!K2+'Test_S5% Sièges (R5)'!K2+'Test_S5% Sièges (R6)'!K2+'Test_S5% Sièges (R7)'!K2,"")</f>
        <v/>
      </c>
      <c r="N2" s="92" t="str">
        <f>IFERROR('Test_S5% Sièges (R0)'!L2+'Test_S5% Sièges (R1)'!L2+'Test_S5% Sièges (R2)'!L2+'Test_S5% Sièges (R3)'!L2+'Test_S5% Sièges (R4)'!L2+'Test_S5% Sièges (R5)'!L2+'Test_S5% Sièges (R6)'!L2+'Test_S5% Sièges (R7)'!L2,"")</f>
        <v/>
      </c>
      <c r="O2" s="92" t="str">
        <f>IFERROR('Test_S5% Sièges (R0)'!M2+'Test_S5% Sièges (R1)'!M2+'Test_S5% Sièges (R2)'!M2+'Test_S5% Sièges (R3)'!M2+'Test_S5% Sièges (R4)'!M2+'Test_S5% Sièges (R5)'!M2+'Test_S5% Sièges (R6)'!M2+'Test_S5% Sièges (R7)'!M2,"")</f>
        <v/>
      </c>
      <c r="P2" s="92" t="str">
        <f>IFERROR('Test_S5% Sièges (R0)'!N2+'Test_S5% Sièges (R1)'!N2+'Test_S5% Sièges (R2)'!N2+'Test_S5% Sièges (R3)'!N2+'Test_S5% Sièges (R4)'!N2+'Test_S5% Sièges (R5)'!N2+'Test_S5% Sièges (R6)'!N2+'Test_S5% Sièges (R7)'!N2,"")</f>
        <v/>
      </c>
      <c r="Q2" s="92" t="str">
        <f>IFERROR('Test_S5% Sièges (R0)'!O2+'Test_S5% Sièges (R1)'!O2+'Test_S5% Sièges (R2)'!O2+'Test_S5% Sièges (R3)'!O2+'Test_S5% Sièges (R4)'!O2+'Test_S5% Sièges (R5)'!O2+'Test_S5% Sièges (R6)'!O2+'Test_S5% Sièges (R7)'!O2,"")</f>
        <v/>
      </c>
      <c r="R2" s="92" t="str">
        <f>IFERROR('Test_S5% Sièges (R0)'!P2+'Test_S5% Sièges (R1)'!P2+'Test_S5% Sièges (R2)'!P2+'Test_S5% Sièges (R3)'!P2+'Test_S5% Sièges (R4)'!P2+'Test_S5% Sièges (R5)'!P2+'Test_S5% Sièges (R6)'!P2+'Test_S5% Sièges (R7)'!P2,"")</f>
        <v/>
      </c>
      <c r="S2" s="92" t="str">
        <f>IFERROR('Test_S5% Sièges (R0)'!Q2+'Test_S5% Sièges (R1)'!Q2+'Test_S5% Sièges (R2)'!Q2+'Test_S5% Sièges (R3)'!Q2+'Test_S5% Sièges (R4)'!Q2+'Test_S5% Sièges (R5)'!Q2+'Test_S5% Sièges (R6)'!Q2+'Test_S5% Sièges (R7)'!Q2,"")</f>
        <v/>
      </c>
      <c r="T2" s="92" t="str">
        <f>IFERROR('Test_S5% Sièges (R0)'!R2+'Test_S5% Sièges (R1)'!R2+'Test_S5% Sièges (R2)'!R2+'Test_S5% Sièges (R3)'!R2+'Test_S5% Sièges (R4)'!R2+'Test_S5% Sièges (R5)'!R2+'Test_S5% Sièges (R6)'!R2+'Test_S5% Sièges (R7)'!R2,"")</f>
        <v/>
      </c>
      <c r="U2" s="92" t="str">
        <f>IFERROR('Test_S5% Sièges (R0)'!S2+'Test_S5% Sièges (R1)'!S2+'Test_S5% Sièges (R2)'!S2+'Test_S5% Sièges (R3)'!S2+'Test_S5% Sièges (R4)'!S2+'Test_S5% Sièges (R5)'!S2+'Test_S5% Sièges (R6)'!S2+'Test_S5% Sièges (R7)'!S2,"")</f>
        <v/>
      </c>
      <c r="V2" s="92" t="str">
        <f>IFERROR('Test_S5% Sièges (R0)'!T2+'Test_S5% Sièges (R1)'!T2+'Test_S5% Sièges (R2)'!T2+'Test_S5% Sièges (R3)'!T2+'Test_S5% Sièges (R4)'!T2+'Test_S5% Sièges (R5)'!T2+'Test_S5% Sièges (R6)'!T2+'Test_S5% Sièges (R7)'!T2,"")</f>
        <v/>
      </c>
      <c r="W2" s="92" t="str">
        <f>IFERROR('Test_S5% Sièges (R0)'!U2+'Test_S5% Sièges (R1)'!U2+'Test_S5% Sièges (R2)'!U2+'Test_S5% Sièges (R3)'!U2+'Test_S5% Sièges (R4)'!U2+'Test_S5% Sièges (R5)'!U2+'Test_S5% Sièges (R6)'!U2+'Test_S5% Sièges (R7)'!U2,"")</f>
        <v/>
      </c>
      <c r="X2" s="92" t="str">
        <f>IFERROR('Test_S5% Sièges (R0)'!V2+'Test_S5% Sièges (R1)'!V2+'Test_S5% Sièges (R2)'!V2+'Test_S5% Sièges (R3)'!V2+'Test_S5% Sièges (R4)'!V2+'Test_S5% Sièges (R5)'!V2+'Test_S5% Sièges (R6)'!V2+'Test_S5% Sièges (R7)'!V2,"")</f>
        <v/>
      </c>
      <c r="Y2" s="92" t="str">
        <f>IFERROR('Test_S5% Sièges (R0)'!W2+'Test_S5% Sièges (R1)'!W2+'Test_S5% Sièges (R2)'!W2+'Test_S5% Sièges (R3)'!W2+'Test_S5% Sièges (R4)'!W2+'Test_S5% Sièges (R5)'!W2+'Test_S5% Sièges (R6)'!W2+'Test_S5% Sièges (R7)'!W2,"")</f>
        <v/>
      </c>
      <c r="Z2" s="92" t="str">
        <f>IFERROR('Test_S5% Sièges (R0)'!X2+'Test_S5% Sièges (R1)'!X2+'Test_S5% Sièges (R2)'!X2+'Test_S5% Sièges (R3)'!X2+'Test_S5% Sièges (R4)'!X2+'Test_S5% Sièges (R5)'!X2+'Test_S5% Sièges (R6)'!X2+'Test_S5% Sièges (R7)'!X2,"")</f>
        <v/>
      </c>
      <c r="AA2" s="92" t="str">
        <f>IFERROR('Test_S5% Sièges (R0)'!Y2+'Test_S5% Sièges (R1)'!Y2+'Test_S5% Sièges (R2)'!Y2+'Test_S5% Sièges (R3)'!Y2+'Test_S5% Sièges (R4)'!Y2+'Test_S5% Sièges (R5)'!Y2+'Test_S5% Sièges (R6)'!Y2+'Test_S5% Sièges (R7)'!Y2,"")</f>
        <v/>
      </c>
      <c r="AB2" s="92" t="str">
        <f>IFERROR('Test_S5% Sièges (R0)'!Z2+'Test_S5% Sièges (R1)'!Z2+'Test_S5% Sièges (R2)'!Z2+'Test_S5% Sièges (R3)'!Z2+'Test_S5% Sièges (R4)'!Z2+'Test_S5% Sièges (R5)'!Z2+'Test_S5% Sièges (R6)'!Z2+'Test_S5% Sièges (R7)'!Z2,"")</f>
        <v/>
      </c>
      <c r="AC2" s="92">
        <f t="shared" ref="AC2:AC34" si="0">SUM(D2:AB2)</f>
        <v>0</v>
      </c>
      <c r="AD2" s="22">
        <v>9</v>
      </c>
      <c r="AE2" s="93" t="b">
        <f>AC2='Données de base - Résultats pré'!M5</f>
        <v>0</v>
      </c>
      <c r="AF2" s="94">
        <f>'Suffrages par parti et circo'!AI2</f>
        <v>0</v>
      </c>
      <c r="AG2" s="95" t="e">
        <f t="array" ref="AG2">IF( MAX(1+#REF!-MAX(D2:AB2),0) +MAX(1+E2-MAX(D2:AB2),0) +MAX(1+F2-MAX(D2:AB2),0) +MAX(1+G2-MAX(D2:AB2),0) +MAX(1+H2-MAX(D2:AB2),0) +MAX(1+I2-MAX(D2:AB2),0) +MAX(1+J2-MAX(D2:AB2),0) +MAX(1+K2-MAX(D2:AB2),0) +MAX(1+L2-MAX(D2:AB2),0) +MAX(1+M2-MAX(D2:AB2),0) +MAX(1+N2-MAX(D2:AB2),0) +MAX(1+O2-MAX(D2:AB2),0) +MAX(1+P2-MAX(D2:AB2),0) +MAX(1+Q2-MAX(D2:AB2),0) +MAX(1+R2-MAX(D2:AB2),0) +MAX(1+S2-MAX(D2:AB2),0) +MAX(1+T2-MAX(D2:AB2),0) +MAX(1+U2-MAX(D2:AB2),0) +MAX(1+V2-MAX(D2:AB2),0) +MAX(1+W2-MAX(D2:AB2),0) +MAX(1+Y2-MAX(D2:AB2),0) +MAX(1+AA2-MAX(D2:AB2),0) +MAX(1+AB2-MAX(D2:AB2),0)=1, INDEX($D$1:$AB$1, 1, MATCH(MAX(D2:AB2), D2:AB2, 0)), "ex-æquo")</f>
        <v>#REF!</v>
      </c>
      <c r="AH2" s="96" t="e">
        <f t="shared" ref="AH2:AH35" si="1">L2-U2</f>
        <v>#VALUE!</v>
      </c>
    </row>
    <row r="3" spans="1:34">
      <c r="A3" s="52" t="s">
        <v>111</v>
      </c>
      <c r="B3" s="53" t="s">
        <v>42</v>
      </c>
      <c r="C3" s="54" t="s">
        <v>112</v>
      </c>
      <c r="D3" s="92" t="str">
        <f>IFERROR('Test_S5% Sièges (R0)'!B3+'Test_S5% Sièges (R1)'!B3+'Test_S5% Sièges (R2)'!B3+'Test_S5% Sièges (R3)'!B3+'Test_S5% Sièges (R4)'!B3+'Test_S5% Sièges (R5)'!B3+'Test_S5% Sièges (R6)'!B3+'Test_S5% Sièges (R7)'!B3,"")</f>
        <v/>
      </c>
      <c r="E3" s="92" t="str">
        <f>IFERROR('Test_S5% Sièges (R0)'!C3+'Test_S5% Sièges (R1)'!C3+'Test_S5% Sièges (R2)'!C3+'Test_S5% Sièges (R3)'!C3+'Test_S5% Sièges (R4)'!C3+'Test_S5% Sièges (R5)'!C3+'Test_S5% Sièges (R6)'!C3+'Test_S5% Sièges (R7)'!C3,"")</f>
        <v/>
      </c>
      <c r="F3" s="92" t="str">
        <f>IFERROR('Test_S5% Sièges (R0)'!D3+'Test_S5% Sièges (R1)'!D3+'Test_S5% Sièges (R2)'!D3+'Test_S5% Sièges (R3)'!D3+'Test_S5% Sièges (R4)'!D3+'Test_S5% Sièges (R5)'!D3+'Test_S5% Sièges (R6)'!D3+'Test_S5% Sièges (R7)'!D3,"")</f>
        <v/>
      </c>
      <c r="G3" s="92" t="str">
        <f>IFERROR('Test_S5% Sièges (R0)'!E3+'Test_S5% Sièges (R1)'!E3+'Test_S5% Sièges (R2)'!E3+'Test_S5% Sièges (R3)'!E3+'Test_S5% Sièges (R4)'!E3+'Test_S5% Sièges (R5)'!E3+'Test_S5% Sièges (R6)'!E3+'Test_S5% Sièges (R7)'!E3,"")</f>
        <v/>
      </c>
      <c r="H3" s="92" t="str">
        <f>IFERROR('Test_S5% Sièges (R0)'!F3+'Test_S5% Sièges (R1)'!F3+'Test_S5% Sièges (R2)'!F3+'Test_S5% Sièges (R3)'!F3+'Test_S5% Sièges (R4)'!F3+'Test_S5% Sièges (R5)'!F3+'Test_S5% Sièges (R6)'!F3+'Test_S5% Sièges (R7)'!F3,"")</f>
        <v/>
      </c>
      <c r="I3" s="92" t="str">
        <f>IFERROR('Test_S5% Sièges (R0)'!G3+'Test_S5% Sièges (R1)'!G3+'Test_S5% Sièges (R2)'!G3+'Test_S5% Sièges (R3)'!G3+'Test_S5% Sièges (R4)'!G3+'Test_S5% Sièges (R5)'!G3+'Test_S5% Sièges (R6)'!G3+'Test_S5% Sièges (R7)'!G3,"")</f>
        <v/>
      </c>
      <c r="J3" s="92" t="str">
        <f>IFERROR('Test_S5% Sièges (R0)'!H3+'Test_S5% Sièges (R1)'!H3+'Test_S5% Sièges (R2)'!H3+'Test_S5% Sièges (R3)'!H3+'Test_S5% Sièges (R4)'!H3+'Test_S5% Sièges (R5)'!H3+'Test_S5% Sièges (R6)'!H3+'Test_S5% Sièges (R7)'!H3,"")</f>
        <v/>
      </c>
      <c r="K3" s="92" t="str">
        <f>IFERROR('Test_S5% Sièges (R0)'!I3+'Test_S5% Sièges (R1)'!I3+'Test_S5% Sièges (R2)'!I3+'Test_S5% Sièges (R3)'!I3+'Test_S5% Sièges (R4)'!I3+'Test_S5% Sièges (R5)'!I3+'Test_S5% Sièges (R6)'!I3+'Test_S5% Sièges (R7)'!I3,"")</f>
        <v/>
      </c>
      <c r="L3" s="92" t="str">
        <f>IFERROR('Test_S5% Sièges (R0)'!J3+'Test_S5% Sièges (R1)'!J3+'Test_S5% Sièges (R2)'!J3+'Test_S5% Sièges (R3)'!J3+'Test_S5% Sièges (R4)'!J3+'Test_S5% Sièges (R5)'!J3+'Test_S5% Sièges (R6)'!J3+'Test_S5% Sièges (R7)'!J3,"")</f>
        <v/>
      </c>
      <c r="M3" s="92" t="str">
        <f>IFERROR('Test_S5% Sièges (R0)'!K3+'Test_S5% Sièges (R1)'!K3+'Test_S5% Sièges (R2)'!K3+'Test_S5% Sièges (R3)'!K3+'Test_S5% Sièges (R4)'!K3+'Test_S5% Sièges (R5)'!K3+'Test_S5% Sièges (R6)'!K3+'Test_S5% Sièges (R7)'!K3,"")</f>
        <v/>
      </c>
      <c r="N3" s="92" t="str">
        <f>IFERROR('Test_S5% Sièges (R0)'!L3+'Test_S5% Sièges (R1)'!L3+'Test_S5% Sièges (R2)'!L3+'Test_S5% Sièges (R3)'!L3+'Test_S5% Sièges (R4)'!L3+'Test_S5% Sièges (R5)'!L3+'Test_S5% Sièges (R6)'!L3+'Test_S5% Sièges (R7)'!L3,"")</f>
        <v/>
      </c>
      <c r="O3" s="92" t="str">
        <f>IFERROR('Test_S5% Sièges (R0)'!M3+'Test_S5% Sièges (R1)'!M3+'Test_S5% Sièges (R2)'!M3+'Test_S5% Sièges (R3)'!M3+'Test_S5% Sièges (R4)'!M3+'Test_S5% Sièges (R5)'!M3+'Test_S5% Sièges (R6)'!M3+'Test_S5% Sièges (R7)'!M3,"")</f>
        <v/>
      </c>
      <c r="P3" s="92" t="str">
        <f>IFERROR('Test_S5% Sièges (R0)'!N3+'Test_S5% Sièges (R1)'!N3+'Test_S5% Sièges (R2)'!N3+'Test_S5% Sièges (R3)'!N3+'Test_S5% Sièges (R4)'!N3+'Test_S5% Sièges (R5)'!N3+'Test_S5% Sièges (R6)'!N3+'Test_S5% Sièges (R7)'!N3,"")</f>
        <v/>
      </c>
      <c r="Q3" s="92" t="str">
        <f>IFERROR('Test_S5% Sièges (R0)'!O3+'Test_S5% Sièges (R1)'!O3+'Test_S5% Sièges (R2)'!O3+'Test_S5% Sièges (R3)'!O3+'Test_S5% Sièges (R4)'!O3+'Test_S5% Sièges (R5)'!O3+'Test_S5% Sièges (R6)'!O3+'Test_S5% Sièges (R7)'!O3,"")</f>
        <v/>
      </c>
      <c r="R3" s="92" t="str">
        <f>IFERROR('Test_S5% Sièges (R0)'!P3+'Test_S5% Sièges (R1)'!P3+'Test_S5% Sièges (R2)'!P3+'Test_S5% Sièges (R3)'!P3+'Test_S5% Sièges (R4)'!P3+'Test_S5% Sièges (R5)'!P3+'Test_S5% Sièges (R6)'!P3+'Test_S5% Sièges (R7)'!P3,"")</f>
        <v/>
      </c>
      <c r="S3" s="92" t="str">
        <f>IFERROR('Test_S5% Sièges (R0)'!Q3+'Test_S5% Sièges (R1)'!Q3+'Test_S5% Sièges (R2)'!Q3+'Test_S5% Sièges (R3)'!Q3+'Test_S5% Sièges (R4)'!Q3+'Test_S5% Sièges (R5)'!Q3+'Test_S5% Sièges (R6)'!Q3+'Test_S5% Sièges (R7)'!Q3,"")</f>
        <v/>
      </c>
      <c r="T3" s="92" t="str">
        <f>IFERROR('Test_S5% Sièges (R0)'!R3+'Test_S5% Sièges (R1)'!R3+'Test_S5% Sièges (R2)'!R3+'Test_S5% Sièges (R3)'!R3+'Test_S5% Sièges (R4)'!R3+'Test_S5% Sièges (R5)'!R3+'Test_S5% Sièges (R6)'!R3+'Test_S5% Sièges (R7)'!R3,"")</f>
        <v/>
      </c>
      <c r="U3" s="92" t="str">
        <f>IFERROR('Test_S5% Sièges (R0)'!S3+'Test_S5% Sièges (R1)'!S3+'Test_S5% Sièges (R2)'!S3+'Test_S5% Sièges (R3)'!S3+'Test_S5% Sièges (R4)'!S3+'Test_S5% Sièges (R5)'!S3+'Test_S5% Sièges (R6)'!S3+'Test_S5% Sièges (R7)'!S3,"")</f>
        <v/>
      </c>
      <c r="V3" s="92" t="str">
        <f>IFERROR('Test_S5% Sièges (R0)'!T3+'Test_S5% Sièges (R1)'!T3+'Test_S5% Sièges (R2)'!T3+'Test_S5% Sièges (R3)'!T3+'Test_S5% Sièges (R4)'!T3+'Test_S5% Sièges (R5)'!T3+'Test_S5% Sièges (R6)'!T3+'Test_S5% Sièges (R7)'!T3,"")</f>
        <v/>
      </c>
      <c r="W3" s="92" t="str">
        <f>IFERROR('Test_S5% Sièges (R0)'!U3+'Test_S5% Sièges (R1)'!U3+'Test_S5% Sièges (R2)'!U3+'Test_S5% Sièges (R3)'!U3+'Test_S5% Sièges (R4)'!U3+'Test_S5% Sièges (R5)'!U3+'Test_S5% Sièges (R6)'!U3+'Test_S5% Sièges (R7)'!U3,"")</f>
        <v/>
      </c>
      <c r="X3" s="92" t="str">
        <f>IFERROR('Test_S5% Sièges (R0)'!V3+'Test_S5% Sièges (R1)'!V3+'Test_S5% Sièges (R2)'!V3+'Test_S5% Sièges (R3)'!V3+'Test_S5% Sièges (R4)'!V3+'Test_S5% Sièges (R5)'!V3+'Test_S5% Sièges (R6)'!V3+'Test_S5% Sièges (R7)'!V3,"")</f>
        <v/>
      </c>
      <c r="Y3" s="92" t="str">
        <f>IFERROR('Test_S5% Sièges (R0)'!W3+'Test_S5% Sièges (R1)'!W3+'Test_S5% Sièges (R2)'!W3+'Test_S5% Sièges (R3)'!W3+'Test_S5% Sièges (R4)'!W3+'Test_S5% Sièges (R5)'!W3+'Test_S5% Sièges (R6)'!W3+'Test_S5% Sièges (R7)'!W3,"")</f>
        <v/>
      </c>
      <c r="Z3" s="92" t="str">
        <f>IFERROR('Test_S5% Sièges (R0)'!X3+'Test_S5% Sièges (R1)'!X3+'Test_S5% Sièges (R2)'!X3+'Test_S5% Sièges (R3)'!X3+'Test_S5% Sièges (R4)'!X3+'Test_S5% Sièges (R5)'!X3+'Test_S5% Sièges (R6)'!X3+'Test_S5% Sièges (R7)'!X3,"")</f>
        <v/>
      </c>
      <c r="AA3" s="92" t="str">
        <f>IFERROR('Test_S5% Sièges (R0)'!Y3+'Test_S5% Sièges (R1)'!Y3+'Test_S5% Sièges (R2)'!Y3+'Test_S5% Sièges (R3)'!Y3+'Test_S5% Sièges (R4)'!Y3+'Test_S5% Sièges (R5)'!Y3+'Test_S5% Sièges (R6)'!Y3+'Test_S5% Sièges (R7)'!Y3,"")</f>
        <v/>
      </c>
      <c r="AB3" s="92" t="str">
        <f>IFERROR('Test_S5% Sièges (R0)'!Z3+'Test_S5% Sièges (R1)'!Z3+'Test_S5% Sièges (R2)'!Z3+'Test_S5% Sièges (R3)'!Z3+'Test_S5% Sièges (R4)'!Z3+'Test_S5% Sièges (R5)'!Z3+'Test_S5% Sièges (R6)'!Z3+'Test_S5% Sièges (R7)'!Z3,"")</f>
        <v/>
      </c>
      <c r="AC3" s="92">
        <f t="shared" si="0"/>
        <v>0</v>
      </c>
      <c r="AD3" s="22">
        <v>8</v>
      </c>
      <c r="AE3" s="97" t="b">
        <f>AC3='Données de base - Résultats pré'!M6</f>
        <v>0</v>
      </c>
      <c r="AF3" s="94" t="str">
        <f>'Suffrages par parti et circo'!AI3</f>
        <v xml:space="preserve">Outsider 1 = Nahnou houna (Safi Said) </v>
      </c>
      <c r="AG3" s="95" t="e">
        <f t="array" ref="AG3">IF( MAX(1+D2-MAX(D3:AB3),0) +MAX(1+E3-MAX(D3:AB3),0) +MAX(1+F3-MAX(D3:AB3),0) +MAX(1+G3-MAX(D3:AB3),0) +MAX(1+H3-MAX(D3:AB3),0) +MAX(1+I3-MAX(D3:AB3),0) +MAX(1+J3-MAX(D3:AB3),0) +MAX(1+K3-MAX(D3:AB3),0) +MAX(1+L3-MAX(D3:AB3),0) +MAX(1+M3-MAX(D3:AB3),0) +MAX(1+N3-MAX(D3:AB3),0) +MAX(1+O3-MAX(D3:AB3),0) +MAX(1+P3-MAX(D3:AB3),0) +MAX(1+Q3-MAX(D3:AB3),0) +MAX(1+R3-MAX(D3:AB3),0) +MAX(1+S3-MAX(D3:AB3),0) +MAX(1+T3-MAX(D3:AB3),0) +MAX(1+U3-MAX(D3:AB3),0) +MAX(1+V3-MAX(D3:AB3),0) +MAX(1+W3-MAX(D3:AB3),0) +MAX(1+Y3-MAX(D3:AB3),0) +MAX(1+AA3-MAX(D3:AB3),0) +MAX(1+AB3-MAX(D3:AB3),0)=1, INDEX($D$1:$AB$1, 1, MATCH(MAX(D3:AB3), D3:AB3, 0)), "ex-æquo")</f>
        <v>#VALUE!</v>
      </c>
      <c r="AH3" s="96" t="e">
        <f t="shared" si="1"/>
        <v>#VALUE!</v>
      </c>
    </row>
    <row r="4" spans="1:34">
      <c r="A4" s="52" t="s">
        <v>114</v>
      </c>
      <c r="B4" s="53" t="s">
        <v>43</v>
      </c>
      <c r="C4" s="54" t="s">
        <v>115</v>
      </c>
      <c r="D4" s="92" t="str">
        <f>IFERROR('Test_S5% Sièges (R0)'!B4+'Test_S5% Sièges (R1)'!B4+'Test_S5% Sièges (R2)'!B4+'Test_S5% Sièges (R3)'!B4+'Test_S5% Sièges (R4)'!B4+'Test_S5% Sièges (R5)'!B4+'Test_S5% Sièges (R6)'!B4+'Test_S5% Sièges (R7)'!B4,"")</f>
        <v/>
      </c>
      <c r="E4" s="92" t="str">
        <f>IFERROR('Test_S5% Sièges (R0)'!C4+'Test_S5% Sièges (R1)'!C4+'Test_S5% Sièges (R2)'!C4+'Test_S5% Sièges (R3)'!C4+'Test_S5% Sièges (R4)'!C4+'Test_S5% Sièges (R5)'!C4+'Test_S5% Sièges (R6)'!C4+'Test_S5% Sièges (R7)'!C4,"")</f>
        <v/>
      </c>
      <c r="F4" s="92" t="str">
        <f>IFERROR('Test_S5% Sièges (R0)'!D4+'Test_S5% Sièges (R1)'!D4+'Test_S5% Sièges (R2)'!D4+'Test_S5% Sièges (R3)'!D4+'Test_S5% Sièges (R4)'!D4+'Test_S5% Sièges (R5)'!D4+'Test_S5% Sièges (R6)'!D4+'Test_S5% Sièges (R7)'!D4,"")</f>
        <v/>
      </c>
      <c r="G4" s="92" t="str">
        <f>IFERROR('Test_S5% Sièges (R0)'!E4+'Test_S5% Sièges (R1)'!E4+'Test_S5% Sièges (R2)'!E4+'Test_S5% Sièges (R3)'!E4+'Test_S5% Sièges (R4)'!E4+'Test_S5% Sièges (R5)'!E4+'Test_S5% Sièges (R6)'!E4+'Test_S5% Sièges (R7)'!E4,"")</f>
        <v/>
      </c>
      <c r="H4" s="92" t="str">
        <f>IFERROR('Test_S5% Sièges (R0)'!F4+'Test_S5% Sièges (R1)'!F4+'Test_S5% Sièges (R2)'!F4+'Test_S5% Sièges (R3)'!F4+'Test_S5% Sièges (R4)'!F4+'Test_S5% Sièges (R5)'!F4+'Test_S5% Sièges (R6)'!F4+'Test_S5% Sièges (R7)'!F4,"")</f>
        <v/>
      </c>
      <c r="I4" s="92" t="str">
        <f>IFERROR('Test_S5% Sièges (R0)'!G4+'Test_S5% Sièges (R1)'!G4+'Test_S5% Sièges (R2)'!G4+'Test_S5% Sièges (R3)'!G4+'Test_S5% Sièges (R4)'!G4+'Test_S5% Sièges (R5)'!G4+'Test_S5% Sièges (R6)'!G4+'Test_S5% Sièges (R7)'!G4,"")</f>
        <v/>
      </c>
      <c r="J4" s="92" t="str">
        <f>IFERROR('Test_S5% Sièges (R0)'!H4+'Test_S5% Sièges (R1)'!H4+'Test_S5% Sièges (R2)'!H4+'Test_S5% Sièges (R3)'!H4+'Test_S5% Sièges (R4)'!H4+'Test_S5% Sièges (R5)'!H4+'Test_S5% Sièges (R6)'!H4+'Test_S5% Sièges (R7)'!H4,"")</f>
        <v/>
      </c>
      <c r="K4" s="92" t="str">
        <f>IFERROR('Test_S5% Sièges (R0)'!I4+'Test_S5% Sièges (R1)'!I4+'Test_S5% Sièges (R2)'!I4+'Test_S5% Sièges (R3)'!I4+'Test_S5% Sièges (R4)'!I4+'Test_S5% Sièges (R5)'!I4+'Test_S5% Sièges (R6)'!I4+'Test_S5% Sièges (R7)'!I4,"")</f>
        <v/>
      </c>
      <c r="L4" s="92" t="str">
        <f>IFERROR('Test_S5% Sièges (R0)'!J4+'Test_S5% Sièges (R1)'!J4+'Test_S5% Sièges (R2)'!J4+'Test_S5% Sièges (R3)'!J4+'Test_S5% Sièges (R4)'!J4+'Test_S5% Sièges (R5)'!J4+'Test_S5% Sièges (R6)'!J4+'Test_S5% Sièges (R7)'!J4,"")</f>
        <v/>
      </c>
      <c r="M4" s="92" t="str">
        <f>IFERROR('Test_S5% Sièges (R0)'!K4+'Test_S5% Sièges (R1)'!K4+'Test_S5% Sièges (R2)'!K4+'Test_S5% Sièges (R3)'!K4+'Test_S5% Sièges (R4)'!K4+'Test_S5% Sièges (R5)'!K4+'Test_S5% Sièges (R6)'!K4+'Test_S5% Sièges (R7)'!K4,"")</f>
        <v/>
      </c>
      <c r="N4" s="92" t="str">
        <f>IFERROR('Test_S5% Sièges (R0)'!L4+'Test_S5% Sièges (R1)'!L4+'Test_S5% Sièges (R2)'!L4+'Test_S5% Sièges (R3)'!L4+'Test_S5% Sièges (R4)'!L4+'Test_S5% Sièges (R5)'!L4+'Test_S5% Sièges (R6)'!L4+'Test_S5% Sièges (R7)'!L4,"")</f>
        <v/>
      </c>
      <c r="O4" s="92" t="str">
        <f>IFERROR('Test_S5% Sièges (R0)'!M4+'Test_S5% Sièges (R1)'!M4+'Test_S5% Sièges (R2)'!M4+'Test_S5% Sièges (R3)'!M4+'Test_S5% Sièges (R4)'!M4+'Test_S5% Sièges (R5)'!M4+'Test_S5% Sièges (R6)'!M4+'Test_S5% Sièges (R7)'!M4,"")</f>
        <v/>
      </c>
      <c r="P4" s="92" t="str">
        <f>IFERROR('Test_S5% Sièges (R0)'!N4+'Test_S5% Sièges (R1)'!N4+'Test_S5% Sièges (R2)'!N4+'Test_S5% Sièges (R3)'!N4+'Test_S5% Sièges (R4)'!N4+'Test_S5% Sièges (R5)'!N4+'Test_S5% Sièges (R6)'!N4+'Test_S5% Sièges (R7)'!N4,"")</f>
        <v/>
      </c>
      <c r="Q4" s="92" t="str">
        <f>IFERROR('Test_S5% Sièges (R0)'!O4+'Test_S5% Sièges (R1)'!O4+'Test_S5% Sièges (R2)'!O4+'Test_S5% Sièges (R3)'!O4+'Test_S5% Sièges (R4)'!O4+'Test_S5% Sièges (R5)'!O4+'Test_S5% Sièges (R6)'!O4+'Test_S5% Sièges (R7)'!O4,"")</f>
        <v/>
      </c>
      <c r="R4" s="92" t="str">
        <f>IFERROR('Test_S5% Sièges (R0)'!P4+'Test_S5% Sièges (R1)'!P4+'Test_S5% Sièges (R2)'!P4+'Test_S5% Sièges (R3)'!P4+'Test_S5% Sièges (R4)'!P4+'Test_S5% Sièges (R5)'!P4+'Test_S5% Sièges (R6)'!P4+'Test_S5% Sièges (R7)'!P4,"")</f>
        <v/>
      </c>
      <c r="S4" s="92" t="str">
        <f>IFERROR('Test_S5% Sièges (R0)'!Q4+'Test_S5% Sièges (R1)'!Q4+'Test_S5% Sièges (R2)'!Q4+'Test_S5% Sièges (R3)'!Q4+'Test_S5% Sièges (R4)'!Q4+'Test_S5% Sièges (R5)'!Q4+'Test_S5% Sièges (R6)'!Q4+'Test_S5% Sièges (R7)'!Q4,"")</f>
        <v/>
      </c>
      <c r="T4" s="92" t="str">
        <f>IFERROR('Test_S5% Sièges (R0)'!R4+'Test_S5% Sièges (R1)'!R4+'Test_S5% Sièges (R2)'!R4+'Test_S5% Sièges (R3)'!R4+'Test_S5% Sièges (R4)'!R4+'Test_S5% Sièges (R5)'!R4+'Test_S5% Sièges (R6)'!R4+'Test_S5% Sièges (R7)'!R4,"")</f>
        <v/>
      </c>
      <c r="U4" s="92" t="str">
        <f>IFERROR('Test_S5% Sièges (R0)'!S4+'Test_S5% Sièges (R1)'!S4+'Test_S5% Sièges (R2)'!S4+'Test_S5% Sièges (R3)'!S4+'Test_S5% Sièges (R4)'!S4+'Test_S5% Sièges (R5)'!S4+'Test_S5% Sièges (R6)'!S4+'Test_S5% Sièges (R7)'!S4,"")</f>
        <v/>
      </c>
      <c r="V4" s="92" t="str">
        <f>IFERROR('Test_S5% Sièges (R0)'!T4+'Test_S5% Sièges (R1)'!T4+'Test_S5% Sièges (R2)'!T4+'Test_S5% Sièges (R3)'!T4+'Test_S5% Sièges (R4)'!T4+'Test_S5% Sièges (R5)'!T4+'Test_S5% Sièges (R6)'!T4+'Test_S5% Sièges (R7)'!T4,"")</f>
        <v/>
      </c>
      <c r="W4" s="92" t="str">
        <f>IFERROR('Test_S5% Sièges (R0)'!U4+'Test_S5% Sièges (R1)'!U4+'Test_S5% Sièges (R2)'!U4+'Test_S5% Sièges (R3)'!U4+'Test_S5% Sièges (R4)'!U4+'Test_S5% Sièges (R5)'!U4+'Test_S5% Sièges (R6)'!U4+'Test_S5% Sièges (R7)'!U4,"")</f>
        <v/>
      </c>
      <c r="X4" s="92" t="str">
        <f>IFERROR('Test_S5% Sièges (R0)'!V4+'Test_S5% Sièges (R1)'!V4+'Test_S5% Sièges (R2)'!V4+'Test_S5% Sièges (R3)'!V4+'Test_S5% Sièges (R4)'!V4+'Test_S5% Sièges (R5)'!V4+'Test_S5% Sièges (R6)'!V4+'Test_S5% Sièges (R7)'!V4,"")</f>
        <v/>
      </c>
      <c r="Y4" s="92" t="str">
        <f>IFERROR('Test_S5% Sièges (R0)'!W4+'Test_S5% Sièges (R1)'!W4+'Test_S5% Sièges (R2)'!W4+'Test_S5% Sièges (R3)'!W4+'Test_S5% Sièges (R4)'!W4+'Test_S5% Sièges (R5)'!W4+'Test_S5% Sièges (R6)'!W4+'Test_S5% Sièges (R7)'!W4,"")</f>
        <v/>
      </c>
      <c r="Z4" s="92" t="str">
        <f>IFERROR('Test_S5% Sièges (R0)'!X4+'Test_S5% Sièges (R1)'!X4+'Test_S5% Sièges (R2)'!X4+'Test_S5% Sièges (R3)'!X4+'Test_S5% Sièges (R4)'!X4+'Test_S5% Sièges (R5)'!X4+'Test_S5% Sièges (R6)'!X4+'Test_S5% Sièges (R7)'!X4,"")</f>
        <v/>
      </c>
      <c r="AA4" s="92" t="str">
        <f>IFERROR('Test_S5% Sièges (R0)'!Y4+'Test_S5% Sièges (R1)'!Y4+'Test_S5% Sièges (R2)'!Y4+'Test_S5% Sièges (R3)'!Y4+'Test_S5% Sièges (R4)'!Y4+'Test_S5% Sièges (R5)'!Y4+'Test_S5% Sièges (R6)'!Y4+'Test_S5% Sièges (R7)'!Y4,"")</f>
        <v/>
      </c>
      <c r="AB4" s="92" t="str">
        <f>IFERROR('Test_S5% Sièges (R0)'!Z4+'Test_S5% Sièges (R1)'!Z4+'Test_S5% Sièges (R2)'!Z4+'Test_S5% Sièges (R3)'!Z4+'Test_S5% Sièges (R4)'!Z4+'Test_S5% Sièges (R5)'!Z4+'Test_S5% Sièges (R6)'!Z4+'Test_S5% Sièges (R7)'!Z4,"")</f>
        <v/>
      </c>
      <c r="AC4" s="92">
        <f t="shared" si="0"/>
        <v>0</v>
      </c>
      <c r="AD4" s="22">
        <v>8</v>
      </c>
      <c r="AE4" s="97" t="b">
        <f>AC4='Données de base - Résultats pré'!M7</f>
        <v>0</v>
      </c>
      <c r="AF4" s="94">
        <f>'Suffrages par parti et circo'!AI4</f>
        <v>0</v>
      </c>
      <c r="AG4" s="95" t="e">
        <f t="shared" ref="AG4:AG35" si="2">IF( MAX(1+D4-MAX(D4:AB4),0) +MAX(1+E4-MAX(D4:AB4),0) +MAX(1+F4-MAX(D4:AB4),0) +MAX(1+G4-MAX(D4:AB4),0) +MAX(1+H4-MAX(D4:AB4),0) +MAX(1+I4-MAX(D4:AB4),0) +MAX(1+J4-MAX(D4:AB4),0) +MAX(1+K4-MAX(D4:AB4),0) +MAX(1+L4-MAX(D4:AB4),0) +MAX(1+M4-MAX(D4:AB4),0) +MAX(1+N4-MAX(D4:AB4),0) +MAX(1+O4-MAX(D4:AB4),0) +MAX(1+P4-MAX(D4:AB4),0) +MAX(1+Q4-MAX(D4:AB4),0) +MAX(1+R4-MAX(D4:AB4),0) +MAX(1+S4-MAX(D4:AB4),0) +MAX(1+T4-MAX(D4:AB4),0) +MAX(1+U4-MAX(D4:AB4),0) +MAX(1+V4-MAX(D4:AB4),0) +MAX(1+W4-MAX(D4:AB4),0) +MAX(1+Y4-MAX(D4:AB4),0) +MAX(1+AA4-MAX(D4:AB4),0) +MAX(1+AB4-MAX(D4:AB4),0)=1, INDEX($D$1:$AB$1, 1, MATCH(MAX(D4:AB4), D4:AB4, 0)), "ex-æquo")</f>
        <v>#VALUE!</v>
      </c>
      <c r="AH4" s="96" t="e">
        <f t="shared" si="1"/>
        <v>#VALUE!</v>
      </c>
    </row>
    <row r="5" spans="1:34">
      <c r="A5" s="52" t="s">
        <v>116</v>
      </c>
      <c r="B5" s="53" t="s">
        <v>44</v>
      </c>
      <c r="C5" s="54" t="s">
        <v>117</v>
      </c>
      <c r="D5" s="92" t="str">
        <f>IFERROR('Test_S5% Sièges (R0)'!B5+'Test_S5% Sièges (R1)'!B5+'Test_S5% Sièges (R2)'!B5+'Test_S5% Sièges (R3)'!B5+'Test_S5% Sièges (R4)'!B5+'Test_S5% Sièges (R5)'!B5+'Test_S5% Sièges (R6)'!B5+'Test_S5% Sièges (R7)'!B5,"")</f>
        <v/>
      </c>
      <c r="E5" s="92" t="str">
        <f>IFERROR('Test_S5% Sièges (R0)'!C5+'Test_S5% Sièges (R1)'!C5+'Test_S5% Sièges (R2)'!C5+'Test_S5% Sièges (R3)'!C5+'Test_S5% Sièges (R4)'!C5+'Test_S5% Sièges (R5)'!C5+'Test_S5% Sièges (R6)'!C5+'Test_S5% Sièges (R7)'!C5,"")</f>
        <v/>
      </c>
      <c r="F5" s="92" t="str">
        <f>IFERROR('Test_S5% Sièges (R0)'!D5+'Test_S5% Sièges (R1)'!D5+'Test_S5% Sièges (R2)'!D5+'Test_S5% Sièges (R3)'!D5+'Test_S5% Sièges (R4)'!D5+'Test_S5% Sièges (R5)'!D5+'Test_S5% Sièges (R6)'!D5+'Test_S5% Sièges (R7)'!D5,"")</f>
        <v/>
      </c>
      <c r="G5" s="92" t="str">
        <f>IFERROR('Test_S5% Sièges (R0)'!E5+'Test_S5% Sièges (R1)'!E5+'Test_S5% Sièges (R2)'!E5+'Test_S5% Sièges (R3)'!E5+'Test_S5% Sièges (R4)'!E5+'Test_S5% Sièges (R5)'!E5+'Test_S5% Sièges (R6)'!E5+'Test_S5% Sièges (R7)'!E5,"")</f>
        <v/>
      </c>
      <c r="H5" s="92" t="str">
        <f>IFERROR('Test_S5% Sièges (R0)'!F5+'Test_S5% Sièges (R1)'!F5+'Test_S5% Sièges (R2)'!F5+'Test_S5% Sièges (R3)'!F5+'Test_S5% Sièges (R4)'!F5+'Test_S5% Sièges (R5)'!F5+'Test_S5% Sièges (R6)'!F5+'Test_S5% Sièges (R7)'!F5,"")</f>
        <v/>
      </c>
      <c r="I5" s="92" t="str">
        <f>IFERROR('Test_S5% Sièges (R0)'!G5+'Test_S5% Sièges (R1)'!G5+'Test_S5% Sièges (R2)'!G5+'Test_S5% Sièges (R3)'!G5+'Test_S5% Sièges (R4)'!G5+'Test_S5% Sièges (R5)'!G5+'Test_S5% Sièges (R6)'!G5+'Test_S5% Sièges (R7)'!G5,"")</f>
        <v/>
      </c>
      <c r="J5" s="92" t="str">
        <f>IFERROR('Test_S5% Sièges (R0)'!H5+'Test_S5% Sièges (R1)'!H5+'Test_S5% Sièges (R2)'!H5+'Test_S5% Sièges (R3)'!H5+'Test_S5% Sièges (R4)'!H5+'Test_S5% Sièges (R5)'!H5+'Test_S5% Sièges (R6)'!H5+'Test_S5% Sièges (R7)'!H5,"")</f>
        <v/>
      </c>
      <c r="K5" s="92" t="str">
        <f>IFERROR('Test_S5% Sièges (R0)'!I5+'Test_S5% Sièges (R1)'!I5+'Test_S5% Sièges (R2)'!I5+'Test_S5% Sièges (R3)'!I5+'Test_S5% Sièges (R4)'!I5+'Test_S5% Sièges (R5)'!I5+'Test_S5% Sièges (R6)'!I5+'Test_S5% Sièges (R7)'!I5,"")</f>
        <v/>
      </c>
      <c r="L5" s="92" t="str">
        <f>IFERROR('Test_S5% Sièges (R0)'!J5+'Test_S5% Sièges (R1)'!J5+'Test_S5% Sièges (R2)'!J5+'Test_S5% Sièges (R3)'!J5+'Test_S5% Sièges (R4)'!J5+'Test_S5% Sièges (R5)'!J5+'Test_S5% Sièges (R6)'!J5+'Test_S5% Sièges (R7)'!J5,"")</f>
        <v/>
      </c>
      <c r="M5" s="92" t="str">
        <f>IFERROR('Test_S5% Sièges (R0)'!K5+'Test_S5% Sièges (R1)'!K5+'Test_S5% Sièges (R2)'!K5+'Test_S5% Sièges (R3)'!K5+'Test_S5% Sièges (R4)'!K5+'Test_S5% Sièges (R5)'!K5+'Test_S5% Sièges (R6)'!K5+'Test_S5% Sièges (R7)'!K5,"")</f>
        <v/>
      </c>
      <c r="N5" s="92" t="str">
        <f>IFERROR('Test_S5% Sièges (R0)'!L5+'Test_S5% Sièges (R1)'!L5+'Test_S5% Sièges (R2)'!L5+'Test_S5% Sièges (R3)'!L5+'Test_S5% Sièges (R4)'!L5+'Test_S5% Sièges (R5)'!L5+'Test_S5% Sièges (R6)'!L5+'Test_S5% Sièges (R7)'!L5,"")</f>
        <v/>
      </c>
      <c r="O5" s="92" t="str">
        <f>IFERROR('Test_S5% Sièges (R0)'!M5+'Test_S5% Sièges (R1)'!M5+'Test_S5% Sièges (R2)'!M5+'Test_S5% Sièges (R3)'!M5+'Test_S5% Sièges (R4)'!M5+'Test_S5% Sièges (R5)'!M5+'Test_S5% Sièges (R6)'!M5+'Test_S5% Sièges (R7)'!M5,"")</f>
        <v/>
      </c>
      <c r="P5" s="92" t="str">
        <f>IFERROR('Test_S5% Sièges (R0)'!N5+'Test_S5% Sièges (R1)'!N5+'Test_S5% Sièges (R2)'!N5+'Test_S5% Sièges (R3)'!N5+'Test_S5% Sièges (R4)'!N5+'Test_S5% Sièges (R5)'!N5+'Test_S5% Sièges (R6)'!N5+'Test_S5% Sièges (R7)'!N5,"")</f>
        <v/>
      </c>
      <c r="Q5" s="92" t="str">
        <f>IFERROR('Test_S5% Sièges (R0)'!O5+'Test_S5% Sièges (R1)'!O5+'Test_S5% Sièges (R2)'!O5+'Test_S5% Sièges (R3)'!O5+'Test_S5% Sièges (R4)'!O5+'Test_S5% Sièges (R5)'!O5+'Test_S5% Sièges (R6)'!O5+'Test_S5% Sièges (R7)'!O5,"")</f>
        <v/>
      </c>
      <c r="R5" s="92" t="str">
        <f>IFERROR('Test_S5% Sièges (R0)'!P5+'Test_S5% Sièges (R1)'!P5+'Test_S5% Sièges (R2)'!P5+'Test_S5% Sièges (R3)'!P5+'Test_S5% Sièges (R4)'!P5+'Test_S5% Sièges (R5)'!P5+'Test_S5% Sièges (R6)'!P5+'Test_S5% Sièges (R7)'!P5,"")</f>
        <v/>
      </c>
      <c r="S5" s="92" t="str">
        <f>IFERROR('Test_S5% Sièges (R0)'!Q5+'Test_S5% Sièges (R1)'!Q5+'Test_S5% Sièges (R2)'!Q5+'Test_S5% Sièges (R3)'!Q5+'Test_S5% Sièges (R4)'!Q5+'Test_S5% Sièges (R5)'!Q5+'Test_S5% Sièges (R6)'!Q5+'Test_S5% Sièges (R7)'!Q5,"")</f>
        <v/>
      </c>
      <c r="T5" s="92" t="str">
        <f>IFERROR('Test_S5% Sièges (R0)'!R5+'Test_S5% Sièges (R1)'!R5+'Test_S5% Sièges (R2)'!R5+'Test_S5% Sièges (R3)'!R5+'Test_S5% Sièges (R4)'!R5+'Test_S5% Sièges (R5)'!R5+'Test_S5% Sièges (R6)'!R5+'Test_S5% Sièges (R7)'!R5,"")</f>
        <v/>
      </c>
      <c r="U5" s="92" t="str">
        <f>IFERROR('Test_S5% Sièges (R0)'!S5+'Test_S5% Sièges (R1)'!S5+'Test_S5% Sièges (R2)'!S5+'Test_S5% Sièges (R3)'!S5+'Test_S5% Sièges (R4)'!S5+'Test_S5% Sièges (R5)'!S5+'Test_S5% Sièges (R6)'!S5+'Test_S5% Sièges (R7)'!S5,"")</f>
        <v/>
      </c>
      <c r="V5" s="92" t="str">
        <f>IFERROR('Test_S5% Sièges (R0)'!T5+'Test_S5% Sièges (R1)'!T5+'Test_S5% Sièges (R2)'!T5+'Test_S5% Sièges (R3)'!T5+'Test_S5% Sièges (R4)'!T5+'Test_S5% Sièges (R5)'!T5+'Test_S5% Sièges (R6)'!T5+'Test_S5% Sièges (R7)'!T5,"")</f>
        <v/>
      </c>
      <c r="W5" s="92" t="str">
        <f>IFERROR('Test_S5% Sièges (R0)'!U5+'Test_S5% Sièges (R1)'!U5+'Test_S5% Sièges (R2)'!U5+'Test_S5% Sièges (R3)'!U5+'Test_S5% Sièges (R4)'!U5+'Test_S5% Sièges (R5)'!U5+'Test_S5% Sièges (R6)'!U5+'Test_S5% Sièges (R7)'!U5,"")</f>
        <v/>
      </c>
      <c r="X5" s="92" t="str">
        <f>IFERROR('Test_S5% Sièges (R0)'!V5+'Test_S5% Sièges (R1)'!V5+'Test_S5% Sièges (R2)'!V5+'Test_S5% Sièges (R3)'!V5+'Test_S5% Sièges (R4)'!V5+'Test_S5% Sièges (R5)'!V5+'Test_S5% Sièges (R6)'!V5+'Test_S5% Sièges (R7)'!V5,"")</f>
        <v/>
      </c>
      <c r="Y5" s="92" t="str">
        <f>IFERROR('Test_S5% Sièges (R0)'!W5+'Test_S5% Sièges (R1)'!W5+'Test_S5% Sièges (R2)'!W5+'Test_S5% Sièges (R3)'!W5+'Test_S5% Sièges (R4)'!W5+'Test_S5% Sièges (R5)'!W5+'Test_S5% Sièges (R6)'!W5+'Test_S5% Sièges (R7)'!W5,"")</f>
        <v/>
      </c>
      <c r="Z5" s="92" t="str">
        <f>IFERROR('Test_S5% Sièges (R0)'!X5+'Test_S5% Sièges (R1)'!X5+'Test_S5% Sièges (R2)'!X5+'Test_S5% Sièges (R3)'!X5+'Test_S5% Sièges (R4)'!X5+'Test_S5% Sièges (R5)'!X5+'Test_S5% Sièges (R6)'!X5+'Test_S5% Sièges (R7)'!X5,"")</f>
        <v/>
      </c>
      <c r="AA5" s="92" t="str">
        <f>IFERROR('Test_S5% Sièges (R0)'!Y5+'Test_S5% Sièges (R1)'!Y5+'Test_S5% Sièges (R2)'!Y5+'Test_S5% Sièges (R3)'!Y5+'Test_S5% Sièges (R4)'!Y5+'Test_S5% Sièges (R5)'!Y5+'Test_S5% Sièges (R6)'!Y5+'Test_S5% Sièges (R7)'!Y5,"")</f>
        <v/>
      </c>
      <c r="AB5" s="92" t="str">
        <f>IFERROR('Test_S5% Sièges (R0)'!Z5+'Test_S5% Sièges (R1)'!Z5+'Test_S5% Sièges (R2)'!Z5+'Test_S5% Sièges (R3)'!Z5+'Test_S5% Sièges (R4)'!Z5+'Test_S5% Sièges (R5)'!Z5+'Test_S5% Sièges (R6)'!Z5+'Test_S5% Sièges (R7)'!Z5,"")</f>
        <v/>
      </c>
      <c r="AC5" s="92">
        <f t="shared" si="0"/>
        <v>0</v>
      </c>
      <c r="AD5" s="22">
        <v>7</v>
      </c>
      <c r="AE5" s="98" t="b">
        <f>AC5='Données de base - Résultats pré'!M8</f>
        <v>0</v>
      </c>
      <c r="AF5" s="94">
        <f>'Suffrages par parti et circo'!AI5</f>
        <v>0</v>
      </c>
      <c r="AG5" s="95" t="e">
        <f t="shared" si="2"/>
        <v>#VALUE!</v>
      </c>
      <c r="AH5" s="96" t="e">
        <f t="shared" si="1"/>
        <v>#VALUE!</v>
      </c>
    </row>
    <row r="6" spans="1:34">
      <c r="A6" s="52" t="s">
        <v>118</v>
      </c>
      <c r="B6" s="53" t="s">
        <v>45</v>
      </c>
      <c r="C6" s="54" t="s">
        <v>119</v>
      </c>
      <c r="D6" s="92" t="str">
        <f>IFERROR('Test_S5% Sièges (R0)'!B6+'Test_S5% Sièges (R1)'!B6+'Test_S5% Sièges (R2)'!B6+'Test_S5% Sièges (R3)'!B6+'Test_S5% Sièges (R4)'!B6+'Test_S5% Sièges (R5)'!B6+'Test_S5% Sièges (R6)'!B6+'Test_S5% Sièges (R7)'!B6,"")</f>
        <v/>
      </c>
      <c r="E6" s="92" t="str">
        <f>IFERROR('Test_S5% Sièges (R0)'!C6+'Test_S5% Sièges (R1)'!C6+'Test_S5% Sièges (R2)'!C6+'Test_S5% Sièges (R3)'!C6+'Test_S5% Sièges (R4)'!C6+'Test_S5% Sièges (R5)'!C6+'Test_S5% Sièges (R6)'!C6+'Test_S5% Sièges (R7)'!C6,"")</f>
        <v/>
      </c>
      <c r="F6" s="92" t="str">
        <f>IFERROR('Test_S5% Sièges (R0)'!D6+'Test_S5% Sièges (R1)'!D6+'Test_S5% Sièges (R2)'!D6+'Test_S5% Sièges (R3)'!D6+'Test_S5% Sièges (R4)'!D6+'Test_S5% Sièges (R5)'!D6+'Test_S5% Sièges (R6)'!D6+'Test_S5% Sièges (R7)'!D6,"")</f>
        <v/>
      </c>
      <c r="G6" s="92" t="str">
        <f>IFERROR('Test_S5% Sièges (R0)'!E6+'Test_S5% Sièges (R1)'!E6+'Test_S5% Sièges (R2)'!E6+'Test_S5% Sièges (R3)'!E6+'Test_S5% Sièges (R4)'!E6+'Test_S5% Sièges (R5)'!E6+'Test_S5% Sièges (R6)'!E6+'Test_S5% Sièges (R7)'!E6,"")</f>
        <v/>
      </c>
      <c r="H6" s="92" t="str">
        <f>IFERROR('Test_S5% Sièges (R0)'!F6+'Test_S5% Sièges (R1)'!F6+'Test_S5% Sièges (R2)'!F6+'Test_S5% Sièges (R3)'!F6+'Test_S5% Sièges (R4)'!F6+'Test_S5% Sièges (R5)'!F6+'Test_S5% Sièges (R6)'!F6+'Test_S5% Sièges (R7)'!F6,"")</f>
        <v/>
      </c>
      <c r="I6" s="92" t="str">
        <f>IFERROR('Test_S5% Sièges (R0)'!G6+'Test_S5% Sièges (R1)'!G6+'Test_S5% Sièges (R2)'!G6+'Test_S5% Sièges (R3)'!G6+'Test_S5% Sièges (R4)'!G6+'Test_S5% Sièges (R5)'!G6+'Test_S5% Sièges (R6)'!G6+'Test_S5% Sièges (R7)'!G6,"")</f>
        <v/>
      </c>
      <c r="J6" s="92" t="str">
        <f>IFERROR('Test_S5% Sièges (R0)'!H6+'Test_S5% Sièges (R1)'!H6+'Test_S5% Sièges (R2)'!H6+'Test_S5% Sièges (R3)'!H6+'Test_S5% Sièges (R4)'!H6+'Test_S5% Sièges (R5)'!H6+'Test_S5% Sièges (R6)'!H6+'Test_S5% Sièges (R7)'!H6,"")</f>
        <v/>
      </c>
      <c r="K6" s="92" t="str">
        <f>IFERROR('Test_S5% Sièges (R0)'!I6+'Test_S5% Sièges (R1)'!I6+'Test_S5% Sièges (R2)'!I6+'Test_S5% Sièges (R3)'!I6+'Test_S5% Sièges (R4)'!I6+'Test_S5% Sièges (R5)'!I6+'Test_S5% Sièges (R6)'!I6+'Test_S5% Sièges (R7)'!I6,"")</f>
        <v/>
      </c>
      <c r="L6" s="92" t="str">
        <f>IFERROR('Test_S5% Sièges (R0)'!J6+'Test_S5% Sièges (R1)'!J6+'Test_S5% Sièges (R2)'!J6+'Test_S5% Sièges (R3)'!J6+'Test_S5% Sièges (R4)'!J6+'Test_S5% Sièges (R5)'!J6+'Test_S5% Sièges (R6)'!J6+'Test_S5% Sièges (R7)'!J6,"")</f>
        <v/>
      </c>
      <c r="M6" s="92" t="str">
        <f>IFERROR('Test_S5% Sièges (R0)'!K6+'Test_S5% Sièges (R1)'!K6+'Test_S5% Sièges (R2)'!K6+'Test_S5% Sièges (R3)'!K6+'Test_S5% Sièges (R4)'!K6+'Test_S5% Sièges (R5)'!K6+'Test_S5% Sièges (R6)'!K6+'Test_S5% Sièges (R7)'!K6,"")</f>
        <v/>
      </c>
      <c r="N6" s="92" t="str">
        <f>IFERROR('Test_S5% Sièges (R0)'!L6+'Test_S5% Sièges (R1)'!L6+'Test_S5% Sièges (R2)'!L6+'Test_S5% Sièges (R3)'!L6+'Test_S5% Sièges (R4)'!L6+'Test_S5% Sièges (R5)'!L6+'Test_S5% Sièges (R6)'!L6+'Test_S5% Sièges (R7)'!L6,"")</f>
        <v/>
      </c>
      <c r="O6" s="92" t="str">
        <f>IFERROR('Test_S5% Sièges (R0)'!M6+'Test_S5% Sièges (R1)'!M6+'Test_S5% Sièges (R2)'!M6+'Test_S5% Sièges (R3)'!M6+'Test_S5% Sièges (R4)'!M6+'Test_S5% Sièges (R5)'!M6+'Test_S5% Sièges (R6)'!M6+'Test_S5% Sièges (R7)'!M6,"")</f>
        <v/>
      </c>
      <c r="P6" s="92" t="str">
        <f>IFERROR('Test_S5% Sièges (R0)'!N6+'Test_S5% Sièges (R1)'!N6+'Test_S5% Sièges (R2)'!N6+'Test_S5% Sièges (R3)'!N6+'Test_S5% Sièges (R4)'!N6+'Test_S5% Sièges (R5)'!N6+'Test_S5% Sièges (R6)'!N6+'Test_S5% Sièges (R7)'!N6,"")</f>
        <v/>
      </c>
      <c r="Q6" s="92" t="str">
        <f>IFERROR('Test_S5% Sièges (R0)'!O6+'Test_S5% Sièges (R1)'!O6+'Test_S5% Sièges (R2)'!O6+'Test_S5% Sièges (R3)'!O6+'Test_S5% Sièges (R4)'!O6+'Test_S5% Sièges (R5)'!O6+'Test_S5% Sièges (R6)'!O6+'Test_S5% Sièges (R7)'!O6,"")</f>
        <v/>
      </c>
      <c r="R6" s="92" t="str">
        <f>IFERROR('Test_S5% Sièges (R0)'!P6+'Test_S5% Sièges (R1)'!P6+'Test_S5% Sièges (R2)'!P6+'Test_S5% Sièges (R3)'!P6+'Test_S5% Sièges (R4)'!P6+'Test_S5% Sièges (R5)'!P6+'Test_S5% Sièges (R6)'!P6+'Test_S5% Sièges (R7)'!P6,"")</f>
        <v/>
      </c>
      <c r="S6" s="92" t="str">
        <f>IFERROR('Test_S5% Sièges (R0)'!Q6+'Test_S5% Sièges (R1)'!Q6+'Test_S5% Sièges (R2)'!Q6+'Test_S5% Sièges (R3)'!Q6+'Test_S5% Sièges (R4)'!Q6+'Test_S5% Sièges (R5)'!Q6+'Test_S5% Sièges (R6)'!Q6+'Test_S5% Sièges (R7)'!Q6,"")</f>
        <v/>
      </c>
      <c r="T6" s="92" t="str">
        <f>IFERROR('Test_S5% Sièges (R0)'!R6+'Test_S5% Sièges (R1)'!R6+'Test_S5% Sièges (R2)'!R6+'Test_S5% Sièges (R3)'!R6+'Test_S5% Sièges (R4)'!R6+'Test_S5% Sièges (R5)'!R6+'Test_S5% Sièges (R6)'!R6+'Test_S5% Sièges (R7)'!R6,"")</f>
        <v/>
      </c>
      <c r="U6" s="92" t="str">
        <f>IFERROR('Test_S5% Sièges (R0)'!S6+'Test_S5% Sièges (R1)'!S6+'Test_S5% Sièges (R2)'!S6+'Test_S5% Sièges (R3)'!S6+'Test_S5% Sièges (R4)'!S6+'Test_S5% Sièges (R5)'!S6+'Test_S5% Sièges (R6)'!S6+'Test_S5% Sièges (R7)'!S6,"")</f>
        <v/>
      </c>
      <c r="V6" s="92" t="str">
        <f>IFERROR('Test_S5% Sièges (R0)'!T6+'Test_S5% Sièges (R1)'!T6+'Test_S5% Sièges (R2)'!T6+'Test_S5% Sièges (R3)'!T6+'Test_S5% Sièges (R4)'!T6+'Test_S5% Sièges (R5)'!T6+'Test_S5% Sièges (R6)'!T6+'Test_S5% Sièges (R7)'!T6,"")</f>
        <v/>
      </c>
      <c r="W6" s="92" t="str">
        <f>IFERROR('Test_S5% Sièges (R0)'!U6+'Test_S5% Sièges (R1)'!U6+'Test_S5% Sièges (R2)'!U6+'Test_S5% Sièges (R3)'!U6+'Test_S5% Sièges (R4)'!U6+'Test_S5% Sièges (R5)'!U6+'Test_S5% Sièges (R6)'!U6+'Test_S5% Sièges (R7)'!U6,"")</f>
        <v/>
      </c>
      <c r="X6" s="92" t="str">
        <f>IFERROR('Test_S5% Sièges (R0)'!V6+'Test_S5% Sièges (R1)'!V6+'Test_S5% Sièges (R2)'!V6+'Test_S5% Sièges (R3)'!V6+'Test_S5% Sièges (R4)'!V6+'Test_S5% Sièges (R5)'!V6+'Test_S5% Sièges (R6)'!V6+'Test_S5% Sièges (R7)'!V6,"")</f>
        <v/>
      </c>
      <c r="Y6" s="92" t="str">
        <f>IFERROR('Test_S5% Sièges (R0)'!W6+'Test_S5% Sièges (R1)'!W6+'Test_S5% Sièges (R2)'!W6+'Test_S5% Sièges (R3)'!W6+'Test_S5% Sièges (R4)'!W6+'Test_S5% Sièges (R5)'!W6+'Test_S5% Sièges (R6)'!W6+'Test_S5% Sièges (R7)'!W6,"")</f>
        <v/>
      </c>
      <c r="Z6" s="92" t="str">
        <f>IFERROR('Test_S5% Sièges (R0)'!X6+'Test_S5% Sièges (R1)'!X6+'Test_S5% Sièges (R2)'!X6+'Test_S5% Sièges (R3)'!X6+'Test_S5% Sièges (R4)'!X6+'Test_S5% Sièges (R5)'!X6+'Test_S5% Sièges (R6)'!X6+'Test_S5% Sièges (R7)'!X6,"")</f>
        <v/>
      </c>
      <c r="AA6" s="92" t="str">
        <f>IFERROR('Test_S5% Sièges (R0)'!Y6+'Test_S5% Sièges (R1)'!Y6+'Test_S5% Sièges (R2)'!Y6+'Test_S5% Sièges (R3)'!Y6+'Test_S5% Sièges (R4)'!Y6+'Test_S5% Sièges (R5)'!Y6+'Test_S5% Sièges (R6)'!Y6+'Test_S5% Sièges (R7)'!Y6,"")</f>
        <v/>
      </c>
      <c r="AB6" s="92" t="str">
        <f>IFERROR('Test_S5% Sièges (R0)'!Z6+'Test_S5% Sièges (R1)'!Z6+'Test_S5% Sièges (R2)'!Z6+'Test_S5% Sièges (R3)'!Z6+'Test_S5% Sièges (R4)'!Z6+'Test_S5% Sièges (R5)'!Z6+'Test_S5% Sièges (R6)'!Z6+'Test_S5% Sièges (R7)'!Z6,"")</f>
        <v/>
      </c>
      <c r="AC6" s="92">
        <f t="shared" si="0"/>
        <v>0</v>
      </c>
      <c r="AD6" s="22">
        <v>10</v>
      </c>
      <c r="AE6" s="97" t="b">
        <f>AC6='Données de base - Résultats pré'!M9</f>
        <v>0</v>
      </c>
      <c r="AF6" s="94">
        <f>'Suffrages par parti et circo'!AI6</f>
        <v>0</v>
      </c>
      <c r="AG6" s="95" t="e">
        <f t="shared" si="2"/>
        <v>#VALUE!</v>
      </c>
      <c r="AH6" s="96" t="e">
        <f t="shared" si="1"/>
        <v>#VALUE!</v>
      </c>
    </row>
    <row r="7" spans="1:34">
      <c r="A7" s="52" t="s">
        <v>120</v>
      </c>
      <c r="B7" s="53" t="s">
        <v>46</v>
      </c>
      <c r="C7" s="54" t="s">
        <v>121</v>
      </c>
      <c r="D7" s="92" t="str">
        <f>IFERROR('Test_S5% Sièges (R0)'!B7+'Test_S5% Sièges (R1)'!B7+'Test_S5% Sièges (R2)'!B7+'Test_S5% Sièges (R3)'!B7+'Test_S5% Sièges (R4)'!B7+'Test_S5% Sièges (R5)'!B7+'Test_S5% Sièges (R6)'!B7+'Test_S5% Sièges (R7)'!B7,"")</f>
        <v/>
      </c>
      <c r="E7" s="92" t="str">
        <f>IFERROR('Test_S5% Sièges (R0)'!C7+'Test_S5% Sièges (R1)'!C7+'Test_S5% Sièges (R2)'!C7+'Test_S5% Sièges (R3)'!C7+'Test_S5% Sièges (R4)'!C7+'Test_S5% Sièges (R5)'!C7+'Test_S5% Sièges (R6)'!C7+'Test_S5% Sièges (R7)'!C7,"")</f>
        <v/>
      </c>
      <c r="F7" s="92" t="str">
        <f>IFERROR('Test_S5% Sièges (R0)'!D7+'Test_S5% Sièges (R1)'!D7+'Test_S5% Sièges (R2)'!D7+'Test_S5% Sièges (R3)'!D7+'Test_S5% Sièges (R4)'!D7+'Test_S5% Sièges (R5)'!D7+'Test_S5% Sièges (R6)'!D7+'Test_S5% Sièges (R7)'!D7,"")</f>
        <v/>
      </c>
      <c r="G7" s="92" t="str">
        <f>IFERROR('Test_S5% Sièges (R0)'!E7+'Test_S5% Sièges (R1)'!E7+'Test_S5% Sièges (R2)'!E7+'Test_S5% Sièges (R3)'!E7+'Test_S5% Sièges (R4)'!E7+'Test_S5% Sièges (R5)'!E7+'Test_S5% Sièges (R6)'!E7+'Test_S5% Sièges (R7)'!E7,"")</f>
        <v/>
      </c>
      <c r="H7" s="92" t="str">
        <f>IFERROR('Test_S5% Sièges (R0)'!F7+'Test_S5% Sièges (R1)'!F7+'Test_S5% Sièges (R2)'!F7+'Test_S5% Sièges (R3)'!F7+'Test_S5% Sièges (R4)'!F7+'Test_S5% Sièges (R5)'!F7+'Test_S5% Sièges (R6)'!F7+'Test_S5% Sièges (R7)'!F7,"")</f>
        <v/>
      </c>
      <c r="I7" s="92" t="str">
        <f>IFERROR('Test_S5% Sièges (R0)'!G7+'Test_S5% Sièges (R1)'!G7+'Test_S5% Sièges (R2)'!G7+'Test_S5% Sièges (R3)'!G7+'Test_S5% Sièges (R4)'!G7+'Test_S5% Sièges (R5)'!G7+'Test_S5% Sièges (R6)'!G7+'Test_S5% Sièges (R7)'!G7,"")</f>
        <v/>
      </c>
      <c r="J7" s="92" t="str">
        <f>IFERROR('Test_S5% Sièges (R0)'!H7+'Test_S5% Sièges (R1)'!H7+'Test_S5% Sièges (R2)'!H7+'Test_S5% Sièges (R3)'!H7+'Test_S5% Sièges (R4)'!H7+'Test_S5% Sièges (R5)'!H7+'Test_S5% Sièges (R6)'!H7+'Test_S5% Sièges (R7)'!H7,"")</f>
        <v/>
      </c>
      <c r="K7" s="92" t="str">
        <f>IFERROR('Test_S5% Sièges (R0)'!I7+'Test_S5% Sièges (R1)'!I7+'Test_S5% Sièges (R2)'!I7+'Test_S5% Sièges (R3)'!I7+'Test_S5% Sièges (R4)'!I7+'Test_S5% Sièges (R5)'!I7+'Test_S5% Sièges (R6)'!I7+'Test_S5% Sièges (R7)'!I7,"")</f>
        <v/>
      </c>
      <c r="L7" s="92" t="str">
        <f>IFERROR('Test_S5% Sièges (R0)'!J7+'Test_S5% Sièges (R1)'!J7+'Test_S5% Sièges (R2)'!J7+'Test_S5% Sièges (R3)'!J7+'Test_S5% Sièges (R4)'!J7+'Test_S5% Sièges (R5)'!J7+'Test_S5% Sièges (R6)'!J7+'Test_S5% Sièges (R7)'!J7,"")</f>
        <v/>
      </c>
      <c r="M7" s="92" t="str">
        <f>IFERROR('Test_S5% Sièges (R0)'!K7+'Test_S5% Sièges (R1)'!K7+'Test_S5% Sièges (R2)'!K7+'Test_S5% Sièges (R3)'!K7+'Test_S5% Sièges (R4)'!K7+'Test_S5% Sièges (R5)'!K7+'Test_S5% Sièges (R6)'!K7+'Test_S5% Sièges (R7)'!K7,"")</f>
        <v/>
      </c>
      <c r="N7" s="92" t="str">
        <f>IFERROR('Test_S5% Sièges (R0)'!L7+'Test_S5% Sièges (R1)'!L7+'Test_S5% Sièges (R2)'!L7+'Test_S5% Sièges (R3)'!L7+'Test_S5% Sièges (R4)'!L7+'Test_S5% Sièges (R5)'!L7+'Test_S5% Sièges (R6)'!L7+'Test_S5% Sièges (R7)'!L7,"")</f>
        <v/>
      </c>
      <c r="O7" s="92" t="str">
        <f>IFERROR('Test_S5% Sièges (R0)'!M7+'Test_S5% Sièges (R1)'!M7+'Test_S5% Sièges (R2)'!M7+'Test_S5% Sièges (R3)'!M7+'Test_S5% Sièges (R4)'!M7+'Test_S5% Sièges (R5)'!M7+'Test_S5% Sièges (R6)'!M7+'Test_S5% Sièges (R7)'!M7,"")</f>
        <v/>
      </c>
      <c r="P7" s="92" t="str">
        <f>IFERROR('Test_S5% Sièges (R0)'!N7+'Test_S5% Sièges (R1)'!N7+'Test_S5% Sièges (R2)'!N7+'Test_S5% Sièges (R3)'!N7+'Test_S5% Sièges (R4)'!N7+'Test_S5% Sièges (R5)'!N7+'Test_S5% Sièges (R6)'!N7+'Test_S5% Sièges (R7)'!N7,"")</f>
        <v/>
      </c>
      <c r="Q7" s="92" t="str">
        <f>IFERROR('Test_S5% Sièges (R0)'!O7+'Test_S5% Sièges (R1)'!O7+'Test_S5% Sièges (R2)'!O7+'Test_S5% Sièges (R3)'!O7+'Test_S5% Sièges (R4)'!O7+'Test_S5% Sièges (R5)'!O7+'Test_S5% Sièges (R6)'!O7+'Test_S5% Sièges (R7)'!O7,"")</f>
        <v/>
      </c>
      <c r="R7" s="92" t="str">
        <f>IFERROR('Test_S5% Sièges (R0)'!P7+'Test_S5% Sièges (R1)'!P7+'Test_S5% Sièges (R2)'!P7+'Test_S5% Sièges (R3)'!P7+'Test_S5% Sièges (R4)'!P7+'Test_S5% Sièges (R5)'!P7+'Test_S5% Sièges (R6)'!P7+'Test_S5% Sièges (R7)'!P7,"")</f>
        <v/>
      </c>
      <c r="S7" s="92" t="str">
        <f>IFERROR('Test_S5% Sièges (R0)'!Q7+'Test_S5% Sièges (R1)'!Q7+'Test_S5% Sièges (R2)'!Q7+'Test_S5% Sièges (R3)'!Q7+'Test_S5% Sièges (R4)'!Q7+'Test_S5% Sièges (R5)'!Q7+'Test_S5% Sièges (R6)'!Q7+'Test_S5% Sièges (R7)'!Q7,"")</f>
        <v/>
      </c>
      <c r="T7" s="92" t="str">
        <f>IFERROR('Test_S5% Sièges (R0)'!R7+'Test_S5% Sièges (R1)'!R7+'Test_S5% Sièges (R2)'!R7+'Test_S5% Sièges (R3)'!R7+'Test_S5% Sièges (R4)'!R7+'Test_S5% Sièges (R5)'!R7+'Test_S5% Sièges (R6)'!R7+'Test_S5% Sièges (R7)'!R7,"")</f>
        <v/>
      </c>
      <c r="U7" s="92" t="str">
        <f>IFERROR('Test_S5% Sièges (R0)'!S7+'Test_S5% Sièges (R1)'!S7+'Test_S5% Sièges (R2)'!S7+'Test_S5% Sièges (R3)'!S7+'Test_S5% Sièges (R4)'!S7+'Test_S5% Sièges (R5)'!S7+'Test_S5% Sièges (R6)'!S7+'Test_S5% Sièges (R7)'!S7,"")</f>
        <v/>
      </c>
      <c r="V7" s="92" t="str">
        <f>IFERROR('Test_S5% Sièges (R0)'!T7+'Test_S5% Sièges (R1)'!T7+'Test_S5% Sièges (R2)'!T7+'Test_S5% Sièges (R3)'!T7+'Test_S5% Sièges (R4)'!T7+'Test_S5% Sièges (R5)'!T7+'Test_S5% Sièges (R6)'!T7+'Test_S5% Sièges (R7)'!T7,"")</f>
        <v/>
      </c>
      <c r="W7" s="92" t="str">
        <f>IFERROR('Test_S5% Sièges (R0)'!U7+'Test_S5% Sièges (R1)'!U7+'Test_S5% Sièges (R2)'!U7+'Test_S5% Sièges (R3)'!U7+'Test_S5% Sièges (R4)'!U7+'Test_S5% Sièges (R5)'!U7+'Test_S5% Sièges (R6)'!U7+'Test_S5% Sièges (R7)'!U7,"")</f>
        <v/>
      </c>
      <c r="X7" s="92" t="str">
        <f>IFERROR('Test_S5% Sièges (R0)'!V7+'Test_S5% Sièges (R1)'!V7+'Test_S5% Sièges (R2)'!V7+'Test_S5% Sièges (R3)'!V7+'Test_S5% Sièges (R4)'!V7+'Test_S5% Sièges (R5)'!V7+'Test_S5% Sièges (R6)'!V7+'Test_S5% Sièges (R7)'!V7,"")</f>
        <v/>
      </c>
      <c r="Y7" s="92" t="str">
        <f>IFERROR('Test_S5% Sièges (R0)'!W7+'Test_S5% Sièges (R1)'!W7+'Test_S5% Sièges (R2)'!W7+'Test_S5% Sièges (R3)'!W7+'Test_S5% Sièges (R4)'!W7+'Test_S5% Sièges (R5)'!W7+'Test_S5% Sièges (R6)'!W7+'Test_S5% Sièges (R7)'!W7,"")</f>
        <v/>
      </c>
      <c r="Z7" s="92" t="str">
        <f>IFERROR('Test_S5% Sièges (R0)'!X7+'Test_S5% Sièges (R1)'!X7+'Test_S5% Sièges (R2)'!X7+'Test_S5% Sièges (R3)'!X7+'Test_S5% Sièges (R4)'!X7+'Test_S5% Sièges (R5)'!X7+'Test_S5% Sièges (R6)'!X7+'Test_S5% Sièges (R7)'!X7,"")</f>
        <v/>
      </c>
      <c r="AA7" s="92" t="str">
        <f>IFERROR('Test_S5% Sièges (R0)'!Y7+'Test_S5% Sièges (R1)'!Y7+'Test_S5% Sièges (R2)'!Y7+'Test_S5% Sièges (R3)'!Y7+'Test_S5% Sièges (R4)'!Y7+'Test_S5% Sièges (R5)'!Y7+'Test_S5% Sièges (R6)'!Y7+'Test_S5% Sièges (R7)'!Y7,"")</f>
        <v/>
      </c>
      <c r="AB7" s="92" t="str">
        <f>IFERROR('Test_S5% Sièges (R0)'!Z7+'Test_S5% Sièges (R1)'!Z7+'Test_S5% Sièges (R2)'!Z7+'Test_S5% Sièges (R3)'!Z7+'Test_S5% Sièges (R4)'!Z7+'Test_S5% Sièges (R5)'!Z7+'Test_S5% Sièges (R6)'!Z7+'Test_S5% Sièges (R7)'!Z7,"")</f>
        <v/>
      </c>
      <c r="AC7" s="92">
        <f t="shared" si="0"/>
        <v>0</v>
      </c>
      <c r="AD7" s="22">
        <v>5</v>
      </c>
      <c r="AE7" s="98" t="b">
        <f>AC7='Données de base - Résultats pré'!M10</f>
        <v>0</v>
      </c>
      <c r="AF7" s="94" t="str">
        <f>'Suffrages par parti et circo'!AI7</f>
        <v>Outsider 1 = Liste El khir</v>
      </c>
      <c r="AG7" s="95" t="e">
        <f t="shared" si="2"/>
        <v>#VALUE!</v>
      </c>
      <c r="AH7" s="96" t="e">
        <f t="shared" si="1"/>
        <v>#VALUE!</v>
      </c>
    </row>
    <row r="8" spans="1:34">
      <c r="A8" s="52" t="s">
        <v>123</v>
      </c>
      <c r="B8" s="53" t="s">
        <v>47</v>
      </c>
      <c r="C8" s="54" t="s">
        <v>124</v>
      </c>
      <c r="D8" s="92" t="str">
        <f>IFERROR('Test_S5% Sièges (R0)'!B8+'Test_S5% Sièges (R1)'!B8+'Test_S5% Sièges (R2)'!B8+'Test_S5% Sièges (R3)'!B8+'Test_S5% Sièges (R4)'!B8+'Test_S5% Sièges (R5)'!B8+'Test_S5% Sièges (R6)'!B8+'Test_S5% Sièges (R7)'!B8,"")</f>
        <v/>
      </c>
      <c r="E8" s="92" t="str">
        <f>IFERROR('Test_S5% Sièges (R0)'!C8+'Test_S5% Sièges (R1)'!C8+'Test_S5% Sièges (R2)'!C8+'Test_S5% Sièges (R3)'!C8+'Test_S5% Sièges (R4)'!C8+'Test_S5% Sièges (R5)'!C8+'Test_S5% Sièges (R6)'!C8+'Test_S5% Sièges (R7)'!C8,"")</f>
        <v/>
      </c>
      <c r="F8" s="92" t="str">
        <f>IFERROR('Test_S5% Sièges (R0)'!D8+'Test_S5% Sièges (R1)'!D8+'Test_S5% Sièges (R2)'!D8+'Test_S5% Sièges (R3)'!D8+'Test_S5% Sièges (R4)'!D8+'Test_S5% Sièges (R5)'!D8+'Test_S5% Sièges (R6)'!D8+'Test_S5% Sièges (R7)'!D8,"")</f>
        <v/>
      </c>
      <c r="G8" s="92" t="str">
        <f>IFERROR('Test_S5% Sièges (R0)'!E8+'Test_S5% Sièges (R1)'!E8+'Test_S5% Sièges (R2)'!E8+'Test_S5% Sièges (R3)'!E8+'Test_S5% Sièges (R4)'!E8+'Test_S5% Sièges (R5)'!E8+'Test_S5% Sièges (R6)'!E8+'Test_S5% Sièges (R7)'!E8,"")</f>
        <v/>
      </c>
      <c r="H8" s="92" t="str">
        <f>IFERROR('Test_S5% Sièges (R0)'!F8+'Test_S5% Sièges (R1)'!F8+'Test_S5% Sièges (R2)'!F8+'Test_S5% Sièges (R3)'!F8+'Test_S5% Sièges (R4)'!F8+'Test_S5% Sièges (R5)'!F8+'Test_S5% Sièges (R6)'!F8+'Test_S5% Sièges (R7)'!F8,"")</f>
        <v/>
      </c>
      <c r="I8" s="92" t="str">
        <f>IFERROR('Test_S5% Sièges (R0)'!G8+'Test_S5% Sièges (R1)'!G8+'Test_S5% Sièges (R2)'!G8+'Test_S5% Sièges (R3)'!G8+'Test_S5% Sièges (R4)'!G8+'Test_S5% Sièges (R5)'!G8+'Test_S5% Sièges (R6)'!G8+'Test_S5% Sièges (R7)'!G8,"")</f>
        <v/>
      </c>
      <c r="J8" s="92" t="str">
        <f>IFERROR('Test_S5% Sièges (R0)'!H8+'Test_S5% Sièges (R1)'!H8+'Test_S5% Sièges (R2)'!H8+'Test_S5% Sièges (R3)'!H8+'Test_S5% Sièges (R4)'!H8+'Test_S5% Sièges (R5)'!H8+'Test_S5% Sièges (R6)'!H8+'Test_S5% Sièges (R7)'!H8,"")</f>
        <v/>
      </c>
      <c r="K8" s="92" t="str">
        <f>IFERROR('Test_S5% Sièges (R0)'!I8+'Test_S5% Sièges (R1)'!I8+'Test_S5% Sièges (R2)'!I8+'Test_S5% Sièges (R3)'!I8+'Test_S5% Sièges (R4)'!I8+'Test_S5% Sièges (R5)'!I8+'Test_S5% Sièges (R6)'!I8+'Test_S5% Sièges (R7)'!I8,"")</f>
        <v/>
      </c>
      <c r="L8" s="92" t="str">
        <f>IFERROR('Test_S5% Sièges (R0)'!J8+'Test_S5% Sièges (R1)'!J8+'Test_S5% Sièges (R2)'!J8+'Test_S5% Sièges (R3)'!J8+'Test_S5% Sièges (R4)'!J8+'Test_S5% Sièges (R5)'!J8+'Test_S5% Sièges (R6)'!J8+'Test_S5% Sièges (R7)'!J8,"")</f>
        <v/>
      </c>
      <c r="M8" s="92" t="str">
        <f>IFERROR('Test_S5% Sièges (R0)'!K8+'Test_S5% Sièges (R1)'!K8+'Test_S5% Sièges (R2)'!K8+'Test_S5% Sièges (R3)'!K8+'Test_S5% Sièges (R4)'!K8+'Test_S5% Sièges (R5)'!K8+'Test_S5% Sièges (R6)'!K8+'Test_S5% Sièges (R7)'!K8,"")</f>
        <v/>
      </c>
      <c r="N8" s="92" t="str">
        <f>IFERROR('Test_S5% Sièges (R0)'!L8+'Test_S5% Sièges (R1)'!L8+'Test_S5% Sièges (R2)'!L8+'Test_S5% Sièges (R3)'!L8+'Test_S5% Sièges (R4)'!L8+'Test_S5% Sièges (R5)'!L8+'Test_S5% Sièges (R6)'!L8+'Test_S5% Sièges (R7)'!L8,"")</f>
        <v/>
      </c>
      <c r="O8" s="92" t="str">
        <f>IFERROR('Test_S5% Sièges (R0)'!M8+'Test_S5% Sièges (R1)'!M8+'Test_S5% Sièges (R2)'!M8+'Test_S5% Sièges (R3)'!M8+'Test_S5% Sièges (R4)'!M8+'Test_S5% Sièges (R5)'!M8+'Test_S5% Sièges (R6)'!M8+'Test_S5% Sièges (R7)'!M8,"")</f>
        <v/>
      </c>
      <c r="P8" s="92" t="str">
        <f>IFERROR('Test_S5% Sièges (R0)'!N8+'Test_S5% Sièges (R1)'!N8+'Test_S5% Sièges (R2)'!N8+'Test_S5% Sièges (R3)'!N8+'Test_S5% Sièges (R4)'!N8+'Test_S5% Sièges (R5)'!N8+'Test_S5% Sièges (R6)'!N8+'Test_S5% Sièges (R7)'!N8,"")</f>
        <v/>
      </c>
      <c r="Q8" s="92" t="str">
        <f>IFERROR('Test_S5% Sièges (R0)'!O8+'Test_S5% Sièges (R1)'!O8+'Test_S5% Sièges (R2)'!O8+'Test_S5% Sièges (R3)'!O8+'Test_S5% Sièges (R4)'!O8+'Test_S5% Sièges (R5)'!O8+'Test_S5% Sièges (R6)'!O8+'Test_S5% Sièges (R7)'!O8,"")</f>
        <v/>
      </c>
      <c r="R8" s="92" t="str">
        <f>IFERROR('Test_S5% Sièges (R0)'!P8+'Test_S5% Sièges (R1)'!P8+'Test_S5% Sièges (R2)'!P8+'Test_S5% Sièges (R3)'!P8+'Test_S5% Sièges (R4)'!P8+'Test_S5% Sièges (R5)'!P8+'Test_S5% Sièges (R6)'!P8+'Test_S5% Sièges (R7)'!P8,"")</f>
        <v/>
      </c>
      <c r="S8" s="92" t="str">
        <f>IFERROR('Test_S5% Sièges (R0)'!Q8+'Test_S5% Sièges (R1)'!Q8+'Test_S5% Sièges (R2)'!Q8+'Test_S5% Sièges (R3)'!Q8+'Test_S5% Sièges (R4)'!Q8+'Test_S5% Sièges (R5)'!Q8+'Test_S5% Sièges (R6)'!Q8+'Test_S5% Sièges (R7)'!Q8,"")</f>
        <v/>
      </c>
      <c r="T8" s="92" t="str">
        <f>IFERROR('Test_S5% Sièges (R0)'!R8+'Test_S5% Sièges (R1)'!R8+'Test_S5% Sièges (R2)'!R8+'Test_S5% Sièges (R3)'!R8+'Test_S5% Sièges (R4)'!R8+'Test_S5% Sièges (R5)'!R8+'Test_S5% Sièges (R6)'!R8+'Test_S5% Sièges (R7)'!R8,"")</f>
        <v/>
      </c>
      <c r="U8" s="92" t="str">
        <f>IFERROR('Test_S5% Sièges (R0)'!S8+'Test_S5% Sièges (R1)'!S8+'Test_S5% Sièges (R2)'!S8+'Test_S5% Sièges (R3)'!S8+'Test_S5% Sièges (R4)'!S8+'Test_S5% Sièges (R5)'!S8+'Test_S5% Sièges (R6)'!S8+'Test_S5% Sièges (R7)'!S8,"")</f>
        <v/>
      </c>
      <c r="V8" s="92" t="str">
        <f>IFERROR('Test_S5% Sièges (R0)'!T8+'Test_S5% Sièges (R1)'!T8+'Test_S5% Sièges (R2)'!T8+'Test_S5% Sièges (R3)'!T8+'Test_S5% Sièges (R4)'!T8+'Test_S5% Sièges (R5)'!T8+'Test_S5% Sièges (R6)'!T8+'Test_S5% Sièges (R7)'!T8,"")</f>
        <v/>
      </c>
      <c r="W8" s="92" t="str">
        <f>IFERROR('Test_S5% Sièges (R0)'!U8+'Test_S5% Sièges (R1)'!U8+'Test_S5% Sièges (R2)'!U8+'Test_S5% Sièges (R3)'!U8+'Test_S5% Sièges (R4)'!U8+'Test_S5% Sièges (R5)'!U8+'Test_S5% Sièges (R6)'!U8+'Test_S5% Sièges (R7)'!U8,"")</f>
        <v/>
      </c>
      <c r="X8" s="92" t="str">
        <f>IFERROR('Test_S5% Sièges (R0)'!V8+'Test_S5% Sièges (R1)'!V8+'Test_S5% Sièges (R2)'!V8+'Test_S5% Sièges (R3)'!V8+'Test_S5% Sièges (R4)'!V8+'Test_S5% Sièges (R5)'!V8+'Test_S5% Sièges (R6)'!V8+'Test_S5% Sièges (R7)'!V8,"")</f>
        <v/>
      </c>
      <c r="Y8" s="92" t="str">
        <f>IFERROR('Test_S5% Sièges (R0)'!W8+'Test_S5% Sièges (R1)'!W8+'Test_S5% Sièges (R2)'!W8+'Test_S5% Sièges (R3)'!W8+'Test_S5% Sièges (R4)'!W8+'Test_S5% Sièges (R5)'!W8+'Test_S5% Sièges (R6)'!W8+'Test_S5% Sièges (R7)'!W8,"")</f>
        <v/>
      </c>
      <c r="Z8" s="92" t="str">
        <f>IFERROR('Test_S5% Sièges (R0)'!X8+'Test_S5% Sièges (R1)'!X8+'Test_S5% Sièges (R2)'!X8+'Test_S5% Sièges (R3)'!X8+'Test_S5% Sièges (R4)'!X8+'Test_S5% Sièges (R5)'!X8+'Test_S5% Sièges (R6)'!X8+'Test_S5% Sièges (R7)'!X8,"")</f>
        <v/>
      </c>
      <c r="AA8" s="92" t="str">
        <f>IFERROR('Test_S5% Sièges (R0)'!Y8+'Test_S5% Sièges (R1)'!Y8+'Test_S5% Sièges (R2)'!Y8+'Test_S5% Sièges (R3)'!Y8+'Test_S5% Sièges (R4)'!Y8+'Test_S5% Sièges (R5)'!Y8+'Test_S5% Sièges (R6)'!Y8+'Test_S5% Sièges (R7)'!Y8,"")</f>
        <v/>
      </c>
      <c r="AB8" s="92" t="str">
        <f>IFERROR('Test_S5% Sièges (R0)'!Z8+'Test_S5% Sièges (R1)'!Z8+'Test_S5% Sièges (R2)'!Z8+'Test_S5% Sièges (R3)'!Z8+'Test_S5% Sièges (R4)'!Z8+'Test_S5% Sièges (R5)'!Z8+'Test_S5% Sièges (R6)'!Z8+'Test_S5% Sièges (R7)'!Z8,"")</f>
        <v/>
      </c>
      <c r="AC8" s="92">
        <f t="shared" si="0"/>
        <v>0</v>
      </c>
      <c r="AD8" s="22">
        <v>8</v>
      </c>
      <c r="AE8" s="98" t="b">
        <f>AC8='Données de base - Résultats pré'!M11</f>
        <v>0</v>
      </c>
      <c r="AF8" s="94" t="str">
        <f>'Suffrages par parti et circo'!AI8</f>
        <v>Outsider 1 = sawt al fallahin</v>
      </c>
      <c r="AG8" s="95" t="e">
        <f t="shared" si="2"/>
        <v>#VALUE!</v>
      </c>
      <c r="AH8" s="96" t="e">
        <f t="shared" si="1"/>
        <v>#VALUE!</v>
      </c>
    </row>
    <row r="9" spans="1:34">
      <c r="A9" s="52" t="s">
        <v>126</v>
      </c>
      <c r="B9" s="53" t="s">
        <v>48</v>
      </c>
      <c r="C9" s="54" t="s">
        <v>127</v>
      </c>
      <c r="D9" s="92" t="str">
        <f>IFERROR('Test_S5% Sièges (R0)'!B9+'Test_S5% Sièges (R1)'!B9+'Test_S5% Sièges (R2)'!B9+'Test_S5% Sièges (R3)'!B9+'Test_S5% Sièges (R4)'!B9+'Test_S5% Sièges (R5)'!B9+'Test_S5% Sièges (R6)'!B9+'Test_S5% Sièges (R7)'!B9,"")</f>
        <v/>
      </c>
      <c r="E9" s="92" t="str">
        <f>IFERROR('Test_S5% Sièges (R0)'!C9+'Test_S5% Sièges (R1)'!C9+'Test_S5% Sièges (R2)'!C9+'Test_S5% Sièges (R3)'!C9+'Test_S5% Sièges (R4)'!C9+'Test_S5% Sièges (R5)'!C9+'Test_S5% Sièges (R6)'!C9+'Test_S5% Sièges (R7)'!C9,"")</f>
        <v/>
      </c>
      <c r="F9" s="92" t="str">
        <f>IFERROR('Test_S5% Sièges (R0)'!D9+'Test_S5% Sièges (R1)'!D9+'Test_S5% Sièges (R2)'!D9+'Test_S5% Sièges (R3)'!D9+'Test_S5% Sièges (R4)'!D9+'Test_S5% Sièges (R5)'!D9+'Test_S5% Sièges (R6)'!D9+'Test_S5% Sièges (R7)'!D9,"")</f>
        <v/>
      </c>
      <c r="G9" s="92" t="str">
        <f>IFERROR('Test_S5% Sièges (R0)'!E9+'Test_S5% Sièges (R1)'!E9+'Test_S5% Sièges (R2)'!E9+'Test_S5% Sièges (R3)'!E9+'Test_S5% Sièges (R4)'!E9+'Test_S5% Sièges (R5)'!E9+'Test_S5% Sièges (R6)'!E9+'Test_S5% Sièges (R7)'!E9,"")</f>
        <v/>
      </c>
      <c r="H9" s="92" t="str">
        <f>IFERROR('Test_S5% Sièges (R0)'!F9+'Test_S5% Sièges (R1)'!F9+'Test_S5% Sièges (R2)'!F9+'Test_S5% Sièges (R3)'!F9+'Test_S5% Sièges (R4)'!F9+'Test_S5% Sièges (R5)'!F9+'Test_S5% Sièges (R6)'!F9+'Test_S5% Sièges (R7)'!F9,"")</f>
        <v/>
      </c>
      <c r="I9" s="92" t="str">
        <f>IFERROR('Test_S5% Sièges (R0)'!G9+'Test_S5% Sièges (R1)'!G9+'Test_S5% Sièges (R2)'!G9+'Test_S5% Sièges (R3)'!G9+'Test_S5% Sièges (R4)'!G9+'Test_S5% Sièges (R5)'!G9+'Test_S5% Sièges (R6)'!G9+'Test_S5% Sièges (R7)'!G9,"")</f>
        <v/>
      </c>
      <c r="J9" s="92" t="str">
        <f>IFERROR('Test_S5% Sièges (R0)'!H9+'Test_S5% Sièges (R1)'!H9+'Test_S5% Sièges (R2)'!H9+'Test_S5% Sièges (R3)'!H9+'Test_S5% Sièges (R4)'!H9+'Test_S5% Sièges (R5)'!H9+'Test_S5% Sièges (R6)'!H9+'Test_S5% Sièges (R7)'!H9,"")</f>
        <v/>
      </c>
      <c r="K9" s="92" t="str">
        <f>IFERROR('Test_S5% Sièges (R0)'!I9+'Test_S5% Sièges (R1)'!I9+'Test_S5% Sièges (R2)'!I9+'Test_S5% Sièges (R3)'!I9+'Test_S5% Sièges (R4)'!I9+'Test_S5% Sièges (R5)'!I9+'Test_S5% Sièges (R6)'!I9+'Test_S5% Sièges (R7)'!I9,"")</f>
        <v/>
      </c>
      <c r="L9" s="92" t="str">
        <f>IFERROR('Test_S5% Sièges (R0)'!J9+'Test_S5% Sièges (R1)'!J9+'Test_S5% Sièges (R2)'!J9+'Test_S5% Sièges (R3)'!J9+'Test_S5% Sièges (R4)'!J9+'Test_S5% Sièges (R5)'!J9+'Test_S5% Sièges (R6)'!J9+'Test_S5% Sièges (R7)'!J9,"")</f>
        <v/>
      </c>
      <c r="M9" s="92" t="str">
        <f>IFERROR('Test_S5% Sièges (R0)'!K9+'Test_S5% Sièges (R1)'!K9+'Test_S5% Sièges (R2)'!K9+'Test_S5% Sièges (R3)'!K9+'Test_S5% Sièges (R4)'!K9+'Test_S5% Sièges (R5)'!K9+'Test_S5% Sièges (R6)'!K9+'Test_S5% Sièges (R7)'!K9,"")</f>
        <v/>
      </c>
      <c r="N9" s="92" t="str">
        <f>IFERROR('Test_S5% Sièges (R0)'!L9+'Test_S5% Sièges (R1)'!L9+'Test_S5% Sièges (R2)'!L9+'Test_S5% Sièges (R3)'!L9+'Test_S5% Sièges (R4)'!L9+'Test_S5% Sièges (R5)'!L9+'Test_S5% Sièges (R6)'!L9+'Test_S5% Sièges (R7)'!L9,"")</f>
        <v/>
      </c>
      <c r="O9" s="92" t="str">
        <f>IFERROR('Test_S5% Sièges (R0)'!M9+'Test_S5% Sièges (R1)'!M9+'Test_S5% Sièges (R2)'!M9+'Test_S5% Sièges (R3)'!M9+'Test_S5% Sièges (R4)'!M9+'Test_S5% Sièges (R5)'!M9+'Test_S5% Sièges (R6)'!M9+'Test_S5% Sièges (R7)'!M9,"")</f>
        <v/>
      </c>
      <c r="P9" s="92" t="str">
        <f>IFERROR('Test_S5% Sièges (R0)'!N9+'Test_S5% Sièges (R1)'!N9+'Test_S5% Sièges (R2)'!N9+'Test_S5% Sièges (R3)'!N9+'Test_S5% Sièges (R4)'!N9+'Test_S5% Sièges (R5)'!N9+'Test_S5% Sièges (R6)'!N9+'Test_S5% Sièges (R7)'!N9,"")</f>
        <v/>
      </c>
      <c r="Q9" s="92" t="str">
        <f>IFERROR('Test_S5% Sièges (R0)'!O9+'Test_S5% Sièges (R1)'!O9+'Test_S5% Sièges (R2)'!O9+'Test_S5% Sièges (R3)'!O9+'Test_S5% Sièges (R4)'!O9+'Test_S5% Sièges (R5)'!O9+'Test_S5% Sièges (R6)'!O9+'Test_S5% Sièges (R7)'!O9,"")</f>
        <v/>
      </c>
      <c r="R9" s="92" t="str">
        <f>IFERROR('Test_S5% Sièges (R0)'!P9+'Test_S5% Sièges (R1)'!P9+'Test_S5% Sièges (R2)'!P9+'Test_S5% Sièges (R3)'!P9+'Test_S5% Sièges (R4)'!P9+'Test_S5% Sièges (R5)'!P9+'Test_S5% Sièges (R6)'!P9+'Test_S5% Sièges (R7)'!P9,"")</f>
        <v/>
      </c>
      <c r="S9" s="92" t="str">
        <f>IFERROR('Test_S5% Sièges (R0)'!Q9+'Test_S5% Sièges (R1)'!Q9+'Test_S5% Sièges (R2)'!Q9+'Test_S5% Sièges (R3)'!Q9+'Test_S5% Sièges (R4)'!Q9+'Test_S5% Sièges (R5)'!Q9+'Test_S5% Sièges (R6)'!Q9+'Test_S5% Sièges (R7)'!Q9,"")</f>
        <v/>
      </c>
      <c r="T9" s="92" t="str">
        <f>IFERROR('Test_S5% Sièges (R0)'!R9+'Test_S5% Sièges (R1)'!R9+'Test_S5% Sièges (R2)'!R9+'Test_S5% Sièges (R3)'!R9+'Test_S5% Sièges (R4)'!R9+'Test_S5% Sièges (R5)'!R9+'Test_S5% Sièges (R6)'!R9+'Test_S5% Sièges (R7)'!R9,"")</f>
        <v/>
      </c>
      <c r="U9" s="92" t="str">
        <f>IFERROR('Test_S5% Sièges (R0)'!S9+'Test_S5% Sièges (R1)'!S9+'Test_S5% Sièges (R2)'!S9+'Test_S5% Sièges (R3)'!S9+'Test_S5% Sièges (R4)'!S9+'Test_S5% Sièges (R5)'!S9+'Test_S5% Sièges (R6)'!S9+'Test_S5% Sièges (R7)'!S9,"")</f>
        <v/>
      </c>
      <c r="V9" s="92" t="str">
        <f>IFERROR('Test_S5% Sièges (R0)'!T9+'Test_S5% Sièges (R1)'!T9+'Test_S5% Sièges (R2)'!T9+'Test_S5% Sièges (R3)'!T9+'Test_S5% Sièges (R4)'!T9+'Test_S5% Sièges (R5)'!T9+'Test_S5% Sièges (R6)'!T9+'Test_S5% Sièges (R7)'!T9,"")</f>
        <v/>
      </c>
      <c r="W9" s="92" t="str">
        <f>IFERROR('Test_S5% Sièges (R0)'!U9+'Test_S5% Sièges (R1)'!U9+'Test_S5% Sièges (R2)'!U9+'Test_S5% Sièges (R3)'!U9+'Test_S5% Sièges (R4)'!U9+'Test_S5% Sièges (R5)'!U9+'Test_S5% Sièges (R6)'!U9+'Test_S5% Sièges (R7)'!U9,"")</f>
        <v/>
      </c>
      <c r="X9" s="92" t="str">
        <f>IFERROR('Test_S5% Sièges (R0)'!V9+'Test_S5% Sièges (R1)'!V9+'Test_S5% Sièges (R2)'!V9+'Test_S5% Sièges (R3)'!V9+'Test_S5% Sièges (R4)'!V9+'Test_S5% Sièges (R5)'!V9+'Test_S5% Sièges (R6)'!V9+'Test_S5% Sièges (R7)'!V9,"")</f>
        <v/>
      </c>
      <c r="Y9" s="92" t="str">
        <f>IFERROR('Test_S5% Sièges (R0)'!W9+'Test_S5% Sièges (R1)'!W9+'Test_S5% Sièges (R2)'!W9+'Test_S5% Sièges (R3)'!W9+'Test_S5% Sièges (R4)'!W9+'Test_S5% Sièges (R5)'!W9+'Test_S5% Sièges (R6)'!W9+'Test_S5% Sièges (R7)'!W9,"")</f>
        <v/>
      </c>
      <c r="Z9" s="92" t="str">
        <f>IFERROR('Test_S5% Sièges (R0)'!X9+'Test_S5% Sièges (R1)'!X9+'Test_S5% Sièges (R2)'!X9+'Test_S5% Sièges (R3)'!X9+'Test_S5% Sièges (R4)'!X9+'Test_S5% Sièges (R5)'!X9+'Test_S5% Sièges (R6)'!X9+'Test_S5% Sièges (R7)'!X9,"")</f>
        <v/>
      </c>
      <c r="AA9" s="92" t="str">
        <f>IFERROR('Test_S5% Sièges (R0)'!Y9+'Test_S5% Sièges (R1)'!Y9+'Test_S5% Sièges (R2)'!Y9+'Test_S5% Sièges (R3)'!Y9+'Test_S5% Sièges (R4)'!Y9+'Test_S5% Sièges (R5)'!Y9+'Test_S5% Sièges (R6)'!Y9+'Test_S5% Sièges (R7)'!Y9,"")</f>
        <v/>
      </c>
      <c r="AB9" s="92" t="str">
        <f>IFERROR('Test_S5% Sièges (R0)'!Z9+'Test_S5% Sièges (R1)'!Z9+'Test_S5% Sièges (R2)'!Z9+'Test_S5% Sièges (R3)'!Z9+'Test_S5% Sièges (R4)'!Z9+'Test_S5% Sièges (R5)'!Z9+'Test_S5% Sièges (R6)'!Z9+'Test_S5% Sièges (R7)'!Z9,"")</f>
        <v/>
      </c>
      <c r="AC9" s="92">
        <f t="shared" si="0"/>
        <v>0</v>
      </c>
      <c r="AD9" s="22">
        <v>6</v>
      </c>
      <c r="AE9" s="98" t="b">
        <f>AC9='Données de base - Résultats pré'!M12</f>
        <v>0</v>
      </c>
      <c r="AF9" s="94" t="str">
        <f>'Suffrages par parti et circo'!AI9</f>
        <v>Outsider 1 = Liste L'Agriculture est la solution</v>
      </c>
      <c r="AG9" s="95" t="e">
        <f t="shared" si="2"/>
        <v>#VALUE!</v>
      </c>
      <c r="AH9" s="96" t="e">
        <f t="shared" si="1"/>
        <v>#VALUE!</v>
      </c>
    </row>
    <row r="10" spans="1:34">
      <c r="A10" s="52" t="s">
        <v>129</v>
      </c>
      <c r="B10" s="62" t="s">
        <v>49</v>
      </c>
      <c r="C10" s="54" t="s">
        <v>130</v>
      </c>
      <c r="D10" s="92" t="str">
        <f>IFERROR('Test_S5% Sièges (R0)'!B10+'Test_S5% Sièges (R1)'!B10+'Test_S5% Sièges (R2)'!B10+'Test_S5% Sièges (R3)'!B10+'Test_S5% Sièges (R4)'!B10+'Test_S5% Sièges (R5)'!B10+'Test_S5% Sièges (R6)'!B10+'Test_S5% Sièges (R7)'!B10,"")</f>
        <v/>
      </c>
      <c r="E10" s="92" t="str">
        <f>IFERROR('Test_S5% Sièges (R0)'!C10+'Test_S5% Sièges (R1)'!C10+'Test_S5% Sièges (R2)'!C10+'Test_S5% Sièges (R3)'!C10+'Test_S5% Sièges (R4)'!C10+'Test_S5% Sièges (R5)'!C10+'Test_S5% Sièges (R6)'!C10+'Test_S5% Sièges (R7)'!C10,"")</f>
        <v/>
      </c>
      <c r="F10" s="92" t="str">
        <f>IFERROR('Test_S5% Sièges (R0)'!D10+'Test_S5% Sièges (R1)'!D10+'Test_S5% Sièges (R2)'!D10+'Test_S5% Sièges (R3)'!D10+'Test_S5% Sièges (R4)'!D10+'Test_S5% Sièges (R5)'!D10+'Test_S5% Sièges (R6)'!D10+'Test_S5% Sièges (R7)'!D10,"")</f>
        <v/>
      </c>
      <c r="G10" s="92" t="str">
        <f>IFERROR('Test_S5% Sièges (R0)'!E10+'Test_S5% Sièges (R1)'!E10+'Test_S5% Sièges (R2)'!E10+'Test_S5% Sièges (R3)'!E10+'Test_S5% Sièges (R4)'!E10+'Test_S5% Sièges (R5)'!E10+'Test_S5% Sièges (R6)'!E10+'Test_S5% Sièges (R7)'!E10,"")</f>
        <v/>
      </c>
      <c r="H10" s="92" t="str">
        <f>IFERROR('Test_S5% Sièges (R0)'!F10+'Test_S5% Sièges (R1)'!F10+'Test_S5% Sièges (R2)'!F10+'Test_S5% Sièges (R3)'!F10+'Test_S5% Sièges (R4)'!F10+'Test_S5% Sièges (R5)'!F10+'Test_S5% Sièges (R6)'!F10+'Test_S5% Sièges (R7)'!F10,"")</f>
        <v/>
      </c>
      <c r="I10" s="92" t="str">
        <f>IFERROR('Test_S5% Sièges (R0)'!G10+'Test_S5% Sièges (R1)'!G10+'Test_S5% Sièges (R2)'!G10+'Test_S5% Sièges (R3)'!G10+'Test_S5% Sièges (R4)'!G10+'Test_S5% Sièges (R5)'!G10+'Test_S5% Sièges (R6)'!G10+'Test_S5% Sièges (R7)'!G10,"")</f>
        <v/>
      </c>
      <c r="J10" s="92" t="str">
        <f>IFERROR('Test_S5% Sièges (R0)'!H10+'Test_S5% Sièges (R1)'!H10+'Test_S5% Sièges (R2)'!H10+'Test_S5% Sièges (R3)'!H10+'Test_S5% Sièges (R4)'!H10+'Test_S5% Sièges (R5)'!H10+'Test_S5% Sièges (R6)'!H10+'Test_S5% Sièges (R7)'!H10,"")</f>
        <v/>
      </c>
      <c r="K10" s="92" t="str">
        <f>IFERROR('Test_S5% Sièges (R0)'!I10+'Test_S5% Sièges (R1)'!I10+'Test_S5% Sièges (R2)'!I10+'Test_S5% Sièges (R3)'!I10+'Test_S5% Sièges (R4)'!I10+'Test_S5% Sièges (R5)'!I10+'Test_S5% Sièges (R6)'!I10+'Test_S5% Sièges (R7)'!I10,"")</f>
        <v/>
      </c>
      <c r="L10" s="92" t="str">
        <f>IFERROR('Test_S5% Sièges (R0)'!J10+'Test_S5% Sièges (R1)'!J10+'Test_S5% Sièges (R2)'!J10+'Test_S5% Sièges (R3)'!J10+'Test_S5% Sièges (R4)'!J10+'Test_S5% Sièges (R5)'!J10+'Test_S5% Sièges (R6)'!J10+'Test_S5% Sièges (R7)'!J10,"")</f>
        <v/>
      </c>
      <c r="M10" s="92" t="str">
        <f>IFERROR('Test_S5% Sièges (R0)'!K10+'Test_S5% Sièges (R1)'!K10+'Test_S5% Sièges (R2)'!K10+'Test_S5% Sièges (R3)'!K10+'Test_S5% Sièges (R4)'!K10+'Test_S5% Sièges (R5)'!K10+'Test_S5% Sièges (R6)'!K10+'Test_S5% Sièges (R7)'!K10,"")</f>
        <v/>
      </c>
      <c r="N10" s="92" t="str">
        <f>IFERROR('Test_S5% Sièges (R0)'!L10+'Test_S5% Sièges (R1)'!L10+'Test_S5% Sièges (R2)'!L10+'Test_S5% Sièges (R3)'!L10+'Test_S5% Sièges (R4)'!L10+'Test_S5% Sièges (R5)'!L10+'Test_S5% Sièges (R6)'!L10+'Test_S5% Sièges (R7)'!L10,"")</f>
        <v/>
      </c>
      <c r="O10" s="92" t="str">
        <f>IFERROR('Test_S5% Sièges (R0)'!M10+'Test_S5% Sièges (R1)'!M10+'Test_S5% Sièges (R2)'!M10+'Test_S5% Sièges (R3)'!M10+'Test_S5% Sièges (R4)'!M10+'Test_S5% Sièges (R5)'!M10+'Test_S5% Sièges (R6)'!M10+'Test_S5% Sièges (R7)'!M10,"")</f>
        <v/>
      </c>
      <c r="P10" s="92" t="str">
        <f>IFERROR('Test_S5% Sièges (R0)'!N10+'Test_S5% Sièges (R1)'!N10+'Test_S5% Sièges (R2)'!N10+'Test_S5% Sièges (R3)'!N10+'Test_S5% Sièges (R4)'!N10+'Test_S5% Sièges (R5)'!N10+'Test_S5% Sièges (R6)'!N10+'Test_S5% Sièges (R7)'!N10,"")</f>
        <v/>
      </c>
      <c r="Q10" s="92" t="str">
        <f>IFERROR('Test_S5% Sièges (R0)'!O10+'Test_S5% Sièges (R1)'!O10+'Test_S5% Sièges (R2)'!O10+'Test_S5% Sièges (R3)'!O10+'Test_S5% Sièges (R4)'!O10+'Test_S5% Sièges (R5)'!O10+'Test_S5% Sièges (R6)'!O10+'Test_S5% Sièges (R7)'!O10,"")</f>
        <v/>
      </c>
      <c r="R10" s="92" t="str">
        <f>IFERROR('Test_S5% Sièges (R0)'!P10+'Test_S5% Sièges (R1)'!P10+'Test_S5% Sièges (R2)'!P10+'Test_S5% Sièges (R3)'!P10+'Test_S5% Sièges (R4)'!P10+'Test_S5% Sièges (R5)'!P10+'Test_S5% Sièges (R6)'!P10+'Test_S5% Sièges (R7)'!P10,"")</f>
        <v/>
      </c>
      <c r="S10" s="92" t="str">
        <f>IFERROR('Test_S5% Sièges (R0)'!Q10+'Test_S5% Sièges (R1)'!Q10+'Test_S5% Sièges (R2)'!Q10+'Test_S5% Sièges (R3)'!Q10+'Test_S5% Sièges (R4)'!Q10+'Test_S5% Sièges (R5)'!Q10+'Test_S5% Sièges (R6)'!Q10+'Test_S5% Sièges (R7)'!Q10,"")</f>
        <v/>
      </c>
      <c r="T10" s="92" t="str">
        <f>IFERROR('Test_S5% Sièges (R0)'!R10+'Test_S5% Sièges (R1)'!R10+'Test_S5% Sièges (R2)'!R10+'Test_S5% Sièges (R3)'!R10+'Test_S5% Sièges (R4)'!R10+'Test_S5% Sièges (R5)'!R10+'Test_S5% Sièges (R6)'!R10+'Test_S5% Sièges (R7)'!R10,"")</f>
        <v/>
      </c>
      <c r="U10" s="92" t="str">
        <f>IFERROR('Test_S5% Sièges (R0)'!S10+'Test_S5% Sièges (R1)'!S10+'Test_S5% Sièges (R2)'!S10+'Test_S5% Sièges (R3)'!S10+'Test_S5% Sièges (R4)'!S10+'Test_S5% Sièges (R5)'!S10+'Test_S5% Sièges (R6)'!S10+'Test_S5% Sièges (R7)'!S10,"")</f>
        <v/>
      </c>
      <c r="V10" s="92" t="str">
        <f>IFERROR('Test_S5% Sièges (R0)'!T10+'Test_S5% Sièges (R1)'!T10+'Test_S5% Sièges (R2)'!T10+'Test_S5% Sièges (R3)'!T10+'Test_S5% Sièges (R4)'!T10+'Test_S5% Sièges (R5)'!T10+'Test_S5% Sièges (R6)'!T10+'Test_S5% Sièges (R7)'!T10,"")</f>
        <v/>
      </c>
      <c r="W10" s="92" t="str">
        <f>IFERROR('Test_S5% Sièges (R0)'!U10+'Test_S5% Sièges (R1)'!U10+'Test_S5% Sièges (R2)'!U10+'Test_S5% Sièges (R3)'!U10+'Test_S5% Sièges (R4)'!U10+'Test_S5% Sièges (R5)'!U10+'Test_S5% Sièges (R6)'!U10+'Test_S5% Sièges (R7)'!U10,"")</f>
        <v/>
      </c>
      <c r="X10" s="92" t="str">
        <f>IFERROR('Test_S5% Sièges (R0)'!V10+'Test_S5% Sièges (R1)'!V10+'Test_S5% Sièges (R2)'!V10+'Test_S5% Sièges (R3)'!V10+'Test_S5% Sièges (R4)'!V10+'Test_S5% Sièges (R5)'!V10+'Test_S5% Sièges (R6)'!V10+'Test_S5% Sièges (R7)'!V10,"")</f>
        <v/>
      </c>
      <c r="Y10" s="92" t="str">
        <f>IFERROR('Test_S5% Sièges (R0)'!W10+'Test_S5% Sièges (R1)'!W10+'Test_S5% Sièges (R2)'!W10+'Test_S5% Sièges (R3)'!W10+'Test_S5% Sièges (R4)'!W10+'Test_S5% Sièges (R5)'!W10+'Test_S5% Sièges (R6)'!W10+'Test_S5% Sièges (R7)'!W10,"")</f>
        <v/>
      </c>
      <c r="Z10" s="92" t="str">
        <f>IFERROR('Test_S5% Sièges (R0)'!X10+'Test_S5% Sièges (R1)'!X10+'Test_S5% Sièges (R2)'!X10+'Test_S5% Sièges (R3)'!X10+'Test_S5% Sièges (R4)'!X10+'Test_S5% Sièges (R5)'!X10+'Test_S5% Sièges (R6)'!X10+'Test_S5% Sièges (R7)'!X10,"")</f>
        <v/>
      </c>
      <c r="AA10" s="92" t="str">
        <f>IFERROR('Test_S5% Sièges (R0)'!Y10+'Test_S5% Sièges (R1)'!Y10+'Test_S5% Sièges (R2)'!Y10+'Test_S5% Sièges (R3)'!Y10+'Test_S5% Sièges (R4)'!Y10+'Test_S5% Sièges (R5)'!Y10+'Test_S5% Sièges (R6)'!Y10+'Test_S5% Sièges (R7)'!Y10,"")</f>
        <v/>
      </c>
      <c r="AB10" s="92" t="str">
        <f>IFERROR('Test_S5% Sièges (R0)'!Z10+'Test_S5% Sièges (R1)'!Z10+'Test_S5% Sièges (R2)'!Z10+'Test_S5% Sièges (R3)'!Z10+'Test_S5% Sièges (R4)'!Z10+'Test_S5% Sièges (R5)'!Z10+'Test_S5% Sièges (R6)'!Z10+'Test_S5% Sièges (R7)'!Z10,"")</f>
        <v/>
      </c>
      <c r="AC10" s="92">
        <f t="shared" si="0"/>
        <v>0</v>
      </c>
      <c r="AD10" s="22">
        <v>6</v>
      </c>
      <c r="AE10" s="98" t="b">
        <f>AC10='Données de base - Résultats pré'!M13</f>
        <v>0</v>
      </c>
      <c r="AF10" s="94" t="str">
        <f>'Suffrages par parti et circo'!AI10</f>
        <v>Outsider 1 = Bathl w aata
Outsider 2 = Siliana fi ainina</v>
      </c>
      <c r="AG10" s="95" t="e">
        <f t="shared" si="2"/>
        <v>#VALUE!</v>
      </c>
      <c r="AH10" s="96" t="e">
        <f t="shared" si="1"/>
        <v>#VALUE!</v>
      </c>
    </row>
    <row r="11" spans="1:34">
      <c r="A11" s="52" t="s">
        <v>132</v>
      </c>
      <c r="B11" s="53" t="s">
        <v>50</v>
      </c>
      <c r="C11" s="54" t="s">
        <v>133</v>
      </c>
      <c r="D11" s="92" t="str">
        <f>IFERROR('Test_S5% Sièges (R0)'!B11+'Test_S5% Sièges (R1)'!B11+'Test_S5% Sièges (R2)'!B11+'Test_S5% Sièges (R3)'!B11+'Test_S5% Sièges (R4)'!B11+'Test_S5% Sièges (R5)'!B11+'Test_S5% Sièges (R6)'!B11+'Test_S5% Sièges (R7)'!B11,"")</f>
        <v/>
      </c>
      <c r="E11" s="92" t="str">
        <f>IFERROR('Test_S5% Sièges (R0)'!C11+'Test_S5% Sièges (R1)'!C11+'Test_S5% Sièges (R2)'!C11+'Test_S5% Sièges (R3)'!C11+'Test_S5% Sièges (R4)'!C11+'Test_S5% Sièges (R5)'!C11+'Test_S5% Sièges (R6)'!C11+'Test_S5% Sièges (R7)'!C11,"")</f>
        <v/>
      </c>
      <c r="F11" s="92" t="str">
        <f>IFERROR('Test_S5% Sièges (R0)'!D11+'Test_S5% Sièges (R1)'!D11+'Test_S5% Sièges (R2)'!D11+'Test_S5% Sièges (R3)'!D11+'Test_S5% Sièges (R4)'!D11+'Test_S5% Sièges (R5)'!D11+'Test_S5% Sièges (R6)'!D11+'Test_S5% Sièges (R7)'!D11,"")</f>
        <v/>
      </c>
      <c r="G11" s="92" t="str">
        <f>IFERROR('Test_S5% Sièges (R0)'!E11+'Test_S5% Sièges (R1)'!E11+'Test_S5% Sièges (R2)'!E11+'Test_S5% Sièges (R3)'!E11+'Test_S5% Sièges (R4)'!E11+'Test_S5% Sièges (R5)'!E11+'Test_S5% Sièges (R6)'!E11+'Test_S5% Sièges (R7)'!E11,"")</f>
        <v/>
      </c>
      <c r="H11" s="92" t="str">
        <f>IFERROR('Test_S5% Sièges (R0)'!F11+'Test_S5% Sièges (R1)'!F11+'Test_S5% Sièges (R2)'!F11+'Test_S5% Sièges (R3)'!F11+'Test_S5% Sièges (R4)'!F11+'Test_S5% Sièges (R5)'!F11+'Test_S5% Sièges (R6)'!F11+'Test_S5% Sièges (R7)'!F11,"")</f>
        <v/>
      </c>
      <c r="I11" s="92" t="str">
        <f>IFERROR('Test_S5% Sièges (R0)'!G11+'Test_S5% Sièges (R1)'!G11+'Test_S5% Sièges (R2)'!G11+'Test_S5% Sièges (R3)'!G11+'Test_S5% Sièges (R4)'!G11+'Test_S5% Sièges (R5)'!G11+'Test_S5% Sièges (R6)'!G11+'Test_S5% Sièges (R7)'!G11,"")</f>
        <v/>
      </c>
      <c r="J11" s="92" t="str">
        <f>IFERROR('Test_S5% Sièges (R0)'!H11+'Test_S5% Sièges (R1)'!H11+'Test_S5% Sièges (R2)'!H11+'Test_S5% Sièges (R3)'!H11+'Test_S5% Sièges (R4)'!H11+'Test_S5% Sièges (R5)'!H11+'Test_S5% Sièges (R6)'!H11+'Test_S5% Sièges (R7)'!H11,"")</f>
        <v/>
      </c>
      <c r="K11" s="92" t="str">
        <f>IFERROR('Test_S5% Sièges (R0)'!I11+'Test_S5% Sièges (R1)'!I11+'Test_S5% Sièges (R2)'!I11+'Test_S5% Sièges (R3)'!I11+'Test_S5% Sièges (R4)'!I11+'Test_S5% Sièges (R5)'!I11+'Test_S5% Sièges (R6)'!I11+'Test_S5% Sièges (R7)'!I11,"")</f>
        <v/>
      </c>
      <c r="L11" s="92" t="str">
        <f>IFERROR('Test_S5% Sièges (R0)'!J11+'Test_S5% Sièges (R1)'!J11+'Test_S5% Sièges (R2)'!J11+'Test_S5% Sièges (R3)'!J11+'Test_S5% Sièges (R4)'!J11+'Test_S5% Sièges (R5)'!J11+'Test_S5% Sièges (R6)'!J11+'Test_S5% Sièges (R7)'!J11,"")</f>
        <v/>
      </c>
      <c r="M11" s="92" t="str">
        <f>IFERROR('Test_S5% Sièges (R0)'!K11+'Test_S5% Sièges (R1)'!K11+'Test_S5% Sièges (R2)'!K11+'Test_S5% Sièges (R3)'!K11+'Test_S5% Sièges (R4)'!K11+'Test_S5% Sièges (R5)'!K11+'Test_S5% Sièges (R6)'!K11+'Test_S5% Sièges (R7)'!K11,"")</f>
        <v/>
      </c>
      <c r="N11" s="92" t="str">
        <f>IFERROR('Test_S5% Sièges (R0)'!L11+'Test_S5% Sièges (R1)'!L11+'Test_S5% Sièges (R2)'!L11+'Test_S5% Sièges (R3)'!L11+'Test_S5% Sièges (R4)'!L11+'Test_S5% Sièges (R5)'!L11+'Test_S5% Sièges (R6)'!L11+'Test_S5% Sièges (R7)'!L11,"")</f>
        <v/>
      </c>
      <c r="O11" s="92" t="str">
        <f>IFERROR('Test_S5% Sièges (R0)'!M11+'Test_S5% Sièges (R1)'!M11+'Test_S5% Sièges (R2)'!M11+'Test_S5% Sièges (R3)'!M11+'Test_S5% Sièges (R4)'!M11+'Test_S5% Sièges (R5)'!M11+'Test_S5% Sièges (R6)'!M11+'Test_S5% Sièges (R7)'!M11,"")</f>
        <v/>
      </c>
      <c r="P11" s="92" t="str">
        <f>IFERROR('Test_S5% Sièges (R0)'!N11+'Test_S5% Sièges (R1)'!N11+'Test_S5% Sièges (R2)'!N11+'Test_S5% Sièges (R3)'!N11+'Test_S5% Sièges (R4)'!N11+'Test_S5% Sièges (R5)'!N11+'Test_S5% Sièges (R6)'!N11+'Test_S5% Sièges (R7)'!N11,"")</f>
        <v/>
      </c>
      <c r="Q11" s="92" t="str">
        <f>IFERROR('Test_S5% Sièges (R0)'!O11+'Test_S5% Sièges (R1)'!O11+'Test_S5% Sièges (R2)'!O11+'Test_S5% Sièges (R3)'!O11+'Test_S5% Sièges (R4)'!O11+'Test_S5% Sièges (R5)'!O11+'Test_S5% Sièges (R6)'!O11+'Test_S5% Sièges (R7)'!O11,"")</f>
        <v/>
      </c>
      <c r="R11" s="92" t="str">
        <f>IFERROR('Test_S5% Sièges (R0)'!P11+'Test_S5% Sièges (R1)'!P11+'Test_S5% Sièges (R2)'!P11+'Test_S5% Sièges (R3)'!P11+'Test_S5% Sièges (R4)'!P11+'Test_S5% Sièges (R5)'!P11+'Test_S5% Sièges (R6)'!P11+'Test_S5% Sièges (R7)'!P11,"")</f>
        <v/>
      </c>
      <c r="S11" s="92" t="str">
        <f>IFERROR('Test_S5% Sièges (R0)'!Q11+'Test_S5% Sièges (R1)'!Q11+'Test_S5% Sièges (R2)'!Q11+'Test_S5% Sièges (R3)'!Q11+'Test_S5% Sièges (R4)'!Q11+'Test_S5% Sièges (R5)'!Q11+'Test_S5% Sièges (R6)'!Q11+'Test_S5% Sièges (R7)'!Q11,"")</f>
        <v/>
      </c>
      <c r="T11" s="92" t="str">
        <f>IFERROR('Test_S5% Sièges (R0)'!R11+'Test_S5% Sièges (R1)'!R11+'Test_S5% Sièges (R2)'!R11+'Test_S5% Sièges (R3)'!R11+'Test_S5% Sièges (R4)'!R11+'Test_S5% Sièges (R5)'!R11+'Test_S5% Sièges (R6)'!R11+'Test_S5% Sièges (R7)'!R11,"")</f>
        <v/>
      </c>
      <c r="U11" s="92" t="str">
        <f>IFERROR('Test_S5% Sièges (R0)'!S11+'Test_S5% Sièges (R1)'!S11+'Test_S5% Sièges (R2)'!S11+'Test_S5% Sièges (R3)'!S11+'Test_S5% Sièges (R4)'!S11+'Test_S5% Sièges (R5)'!S11+'Test_S5% Sièges (R6)'!S11+'Test_S5% Sièges (R7)'!S11,"")</f>
        <v/>
      </c>
      <c r="V11" s="92" t="str">
        <f>IFERROR('Test_S5% Sièges (R0)'!T11+'Test_S5% Sièges (R1)'!T11+'Test_S5% Sièges (R2)'!T11+'Test_S5% Sièges (R3)'!T11+'Test_S5% Sièges (R4)'!T11+'Test_S5% Sièges (R5)'!T11+'Test_S5% Sièges (R6)'!T11+'Test_S5% Sièges (R7)'!T11,"")</f>
        <v/>
      </c>
      <c r="W11" s="92" t="str">
        <f>IFERROR('Test_S5% Sièges (R0)'!U11+'Test_S5% Sièges (R1)'!U11+'Test_S5% Sièges (R2)'!U11+'Test_S5% Sièges (R3)'!U11+'Test_S5% Sièges (R4)'!U11+'Test_S5% Sièges (R5)'!U11+'Test_S5% Sièges (R6)'!U11+'Test_S5% Sièges (R7)'!U11,"")</f>
        <v/>
      </c>
      <c r="X11" s="92" t="str">
        <f>IFERROR('Test_S5% Sièges (R0)'!V11+'Test_S5% Sièges (R1)'!V11+'Test_S5% Sièges (R2)'!V11+'Test_S5% Sièges (R3)'!V11+'Test_S5% Sièges (R4)'!V11+'Test_S5% Sièges (R5)'!V11+'Test_S5% Sièges (R6)'!V11+'Test_S5% Sièges (R7)'!V11,"")</f>
        <v/>
      </c>
      <c r="Y11" s="92" t="str">
        <f>IFERROR('Test_S5% Sièges (R0)'!W11+'Test_S5% Sièges (R1)'!W11+'Test_S5% Sièges (R2)'!W11+'Test_S5% Sièges (R3)'!W11+'Test_S5% Sièges (R4)'!W11+'Test_S5% Sièges (R5)'!W11+'Test_S5% Sièges (R6)'!W11+'Test_S5% Sièges (R7)'!W11,"")</f>
        <v/>
      </c>
      <c r="Z11" s="92" t="str">
        <f>IFERROR('Test_S5% Sièges (R0)'!X11+'Test_S5% Sièges (R1)'!X11+'Test_S5% Sièges (R2)'!X11+'Test_S5% Sièges (R3)'!X11+'Test_S5% Sièges (R4)'!X11+'Test_S5% Sièges (R5)'!X11+'Test_S5% Sièges (R6)'!X11+'Test_S5% Sièges (R7)'!X11,"")</f>
        <v/>
      </c>
      <c r="AA11" s="92" t="str">
        <f>IFERROR('Test_S5% Sièges (R0)'!Y11+'Test_S5% Sièges (R1)'!Y11+'Test_S5% Sièges (R2)'!Y11+'Test_S5% Sièges (R3)'!Y11+'Test_S5% Sièges (R4)'!Y11+'Test_S5% Sièges (R5)'!Y11+'Test_S5% Sièges (R6)'!Y11+'Test_S5% Sièges (R7)'!Y11,"")</f>
        <v/>
      </c>
      <c r="AB11" s="92" t="str">
        <f>IFERROR('Test_S5% Sièges (R0)'!Z11+'Test_S5% Sièges (R1)'!Z11+'Test_S5% Sièges (R2)'!Z11+'Test_S5% Sièges (R3)'!Z11+'Test_S5% Sièges (R4)'!Z11+'Test_S5% Sièges (R5)'!Z11+'Test_S5% Sièges (R6)'!Z11+'Test_S5% Sièges (R7)'!Z11,"")</f>
        <v/>
      </c>
      <c r="AC11" s="92">
        <f t="shared" si="0"/>
        <v>0</v>
      </c>
      <c r="AD11" s="22">
        <v>9</v>
      </c>
      <c r="AE11" s="97" t="b">
        <f>AC11='Données de base - Résultats pré'!M14</f>
        <v>0</v>
      </c>
      <c r="AF11" s="94" t="str">
        <f>'Suffrages par parti et circo'!AI11</f>
        <v>Outsider1: Autre Tunisie</v>
      </c>
      <c r="AG11" s="95" t="e">
        <f t="shared" si="2"/>
        <v>#VALUE!</v>
      </c>
      <c r="AH11" s="96" t="e">
        <f t="shared" si="1"/>
        <v>#VALUE!</v>
      </c>
    </row>
    <row r="12" spans="1:34">
      <c r="A12" s="52" t="s">
        <v>135</v>
      </c>
      <c r="B12" s="53" t="s">
        <v>51</v>
      </c>
      <c r="C12" s="54" t="s">
        <v>136</v>
      </c>
      <c r="D12" s="92" t="str">
        <f>IFERROR('Test_S5% Sièges (R0)'!B12+'Test_S5% Sièges (R1)'!B12+'Test_S5% Sièges (R2)'!B12+'Test_S5% Sièges (R3)'!B12+'Test_S5% Sièges (R4)'!B12+'Test_S5% Sièges (R5)'!B12+'Test_S5% Sièges (R6)'!B12+'Test_S5% Sièges (R7)'!B12,"")</f>
        <v/>
      </c>
      <c r="E12" s="92" t="str">
        <f>IFERROR('Test_S5% Sièges (R0)'!C12+'Test_S5% Sièges (R1)'!C12+'Test_S5% Sièges (R2)'!C12+'Test_S5% Sièges (R3)'!C12+'Test_S5% Sièges (R4)'!C12+'Test_S5% Sièges (R5)'!C12+'Test_S5% Sièges (R6)'!C12+'Test_S5% Sièges (R7)'!C12,"")</f>
        <v/>
      </c>
      <c r="F12" s="92" t="str">
        <f>IFERROR('Test_S5% Sièges (R0)'!D12+'Test_S5% Sièges (R1)'!D12+'Test_S5% Sièges (R2)'!D12+'Test_S5% Sièges (R3)'!D12+'Test_S5% Sièges (R4)'!D12+'Test_S5% Sièges (R5)'!D12+'Test_S5% Sièges (R6)'!D12+'Test_S5% Sièges (R7)'!D12,"")</f>
        <v/>
      </c>
      <c r="G12" s="92" t="str">
        <f>IFERROR('Test_S5% Sièges (R0)'!E12+'Test_S5% Sièges (R1)'!E12+'Test_S5% Sièges (R2)'!E12+'Test_S5% Sièges (R3)'!E12+'Test_S5% Sièges (R4)'!E12+'Test_S5% Sièges (R5)'!E12+'Test_S5% Sièges (R6)'!E12+'Test_S5% Sièges (R7)'!E12,"")</f>
        <v/>
      </c>
      <c r="H12" s="92" t="str">
        <f>IFERROR('Test_S5% Sièges (R0)'!F12+'Test_S5% Sièges (R1)'!F12+'Test_S5% Sièges (R2)'!F12+'Test_S5% Sièges (R3)'!F12+'Test_S5% Sièges (R4)'!F12+'Test_S5% Sièges (R5)'!F12+'Test_S5% Sièges (R6)'!F12+'Test_S5% Sièges (R7)'!F12,"")</f>
        <v/>
      </c>
      <c r="I12" s="92" t="str">
        <f>IFERROR('Test_S5% Sièges (R0)'!G12+'Test_S5% Sièges (R1)'!G12+'Test_S5% Sièges (R2)'!G12+'Test_S5% Sièges (R3)'!G12+'Test_S5% Sièges (R4)'!G12+'Test_S5% Sièges (R5)'!G12+'Test_S5% Sièges (R6)'!G12+'Test_S5% Sièges (R7)'!G12,"")</f>
        <v/>
      </c>
      <c r="J12" s="92" t="str">
        <f>IFERROR('Test_S5% Sièges (R0)'!H12+'Test_S5% Sièges (R1)'!H12+'Test_S5% Sièges (R2)'!H12+'Test_S5% Sièges (R3)'!H12+'Test_S5% Sièges (R4)'!H12+'Test_S5% Sièges (R5)'!H12+'Test_S5% Sièges (R6)'!H12+'Test_S5% Sièges (R7)'!H12,"")</f>
        <v/>
      </c>
      <c r="K12" s="92" t="str">
        <f>IFERROR('Test_S5% Sièges (R0)'!I12+'Test_S5% Sièges (R1)'!I12+'Test_S5% Sièges (R2)'!I12+'Test_S5% Sièges (R3)'!I12+'Test_S5% Sièges (R4)'!I12+'Test_S5% Sièges (R5)'!I12+'Test_S5% Sièges (R6)'!I12+'Test_S5% Sièges (R7)'!I12,"")</f>
        <v/>
      </c>
      <c r="L12" s="92" t="str">
        <f>IFERROR('Test_S5% Sièges (R0)'!J12+'Test_S5% Sièges (R1)'!J12+'Test_S5% Sièges (R2)'!J12+'Test_S5% Sièges (R3)'!J12+'Test_S5% Sièges (R4)'!J12+'Test_S5% Sièges (R5)'!J12+'Test_S5% Sièges (R6)'!J12+'Test_S5% Sièges (R7)'!J12,"")</f>
        <v/>
      </c>
      <c r="M12" s="92" t="str">
        <f>IFERROR('Test_S5% Sièges (R0)'!K12+'Test_S5% Sièges (R1)'!K12+'Test_S5% Sièges (R2)'!K12+'Test_S5% Sièges (R3)'!K12+'Test_S5% Sièges (R4)'!K12+'Test_S5% Sièges (R5)'!K12+'Test_S5% Sièges (R6)'!K12+'Test_S5% Sièges (R7)'!K12,"")</f>
        <v/>
      </c>
      <c r="N12" s="92" t="str">
        <f>IFERROR('Test_S5% Sièges (R0)'!L12+'Test_S5% Sièges (R1)'!L12+'Test_S5% Sièges (R2)'!L12+'Test_S5% Sièges (R3)'!L12+'Test_S5% Sièges (R4)'!L12+'Test_S5% Sièges (R5)'!L12+'Test_S5% Sièges (R6)'!L12+'Test_S5% Sièges (R7)'!L12,"")</f>
        <v/>
      </c>
      <c r="O12" s="92" t="str">
        <f>IFERROR('Test_S5% Sièges (R0)'!M12+'Test_S5% Sièges (R1)'!M12+'Test_S5% Sièges (R2)'!M12+'Test_S5% Sièges (R3)'!M12+'Test_S5% Sièges (R4)'!M12+'Test_S5% Sièges (R5)'!M12+'Test_S5% Sièges (R6)'!M12+'Test_S5% Sièges (R7)'!M12,"")</f>
        <v/>
      </c>
      <c r="P12" s="92" t="str">
        <f>IFERROR('Test_S5% Sièges (R0)'!N12+'Test_S5% Sièges (R1)'!N12+'Test_S5% Sièges (R2)'!N12+'Test_S5% Sièges (R3)'!N12+'Test_S5% Sièges (R4)'!N12+'Test_S5% Sièges (R5)'!N12+'Test_S5% Sièges (R6)'!N12+'Test_S5% Sièges (R7)'!N12,"")</f>
        <v/>
      </c>
      <c r="Q12" s="92" t="str">
        <f>IFERROR('Test_S5% Sièges (R0)'!O12+'Test_S5% Sièges (R1)'!O12+'Test_S5% Sièges (R2)'!O12+'Test_S5% Sièges (R3)'!O12+'Test_S5% Sièges (R4)'!O12+'Test_S5% Sièges (R5)'!O12+'Test_S5% Sièges (R6)'!O12+'Test_S5% Sièges (R7)'!O12,"")</f>
        <v/>
      </c>
      <c r="R12" s="92" t="str">
        <f>IFERROR('Test_S5% Sièges (R0)'!P12+'Test_S5% Sièges (R1)'!P12+'Test_S5% Sièges (R2)'!P12+'Test_S5% Sièges (R3)'!P12+'Test_S5% Sièges (R4)'!P12+'Test_S5% Sièges (R5)'!P12+'Test_S5% Sièges (R6)'!P12+'Test_S5% Sièges (R7)'!P12,"")</f>
        <v/>
      </c>
      <c r="S12" s="92" t="str">
        <f>IFERROR('Test_S5% Sièges (R0)'!Q12+'Test_S5% Sièges (R1)'!Q12+'Test_S5% Sièges (R2)'!Q12+'Test_S5% Sièges (R3)'!Q12+'Test_S5% Sièges (R4)'!Q12+'Test_S5% Sièges (R5)'!Q12+'Test_S5% Sièges (R6)'!Q12+'Test_S5% Sièges (R7)'!Q12,"")</f>
        <v/>
      </c>
      <c r="T12" s="92" t="str">
        <f>IFERROR('Test_S5% Sièges (R0)'!R12+'Test_S5% Sièges (R1)'!R12+'Test_S5% Sièges (R2)'!R12+'Test_S5% Sièges (R3)'!R12+'Test_S5% Sièges (R4)'!R12+'Test_S5% Sièges (R5)'!R12+'Test_S5% Sièges (R6)'!R12+'Test_S5% Sièges (R7)'!R12,"")</f>
        <v/>
      </c>
      <c r="U12" s="92" t="str">
        <f>IFERROR('Test_S5% Sièges (R0)'!S12+'Test_S5% Sièges (R1)'!S12+'Test_S5% Sièges (R2)'!S12+'Test_S5% Sièges (R3)'!S12+'Test_S5% Sièges (R4)'!S12+'Test_S5% Sièges (R5)'!S12+'Test_S5% Sièges (R6)'!S12+'Test_S5% Sièges (R7)'!S12,"")</f>
        <v/>
      </c>
      <c r="V12" s="92" t="str">
        <f>IFERROR('Test_S5% Sièges (R0)'!T12+'Test_S5% Sièges (R1)'!T12+'Test_S5% Sièges (R2)'!T12+'Test_S5% Sièges (R3)'!T12+'Test_S5% Sièges (R4)'!T12+'Test_S5% Sièges (R5)'!T12+'Test_S5% Sièges (R6)'!T12+'Test_S5% Sièges (R7)'!T12,"")</f>
        <v/>
      </c>
      <c r="W12" s="92" t="str">
        <f>IFERROR('Test_S5% Sièges (R0)'!U12+'Test_S5% Sièges (R1)'!U12+'Test_S5% Sièges (R2)'!U12+'Test_S5% Sièges (R3)'!U12+'Test_S5% Sièges (R4)'!U12+'Test_S5% Sièges (R5)'!U12+'Test_S5% Sièges (R6)'!U12+'Test_S5% Sièges (R7)'!U12,"")</f>
        <v/>
      </c>
      <c r="X12" s="92" t="str">
        <f>IFERROR('Test_S5% Sièges (R0)'!V12+'Test_S5% Sièges (R1)'!V12+'Test_S5% Sièges (R2)'!V12+'Test_S5% Sièges (R3)'!V12+'Test_S5% Sièges (R4)'!V12+'Test_S5% Sièges (R5)'!V12+'Test_S5% Sièges (R6)'!V12+'Test_S5% Sièges (R7)'!V12,"")</f>
        <v/>
      </c>
      <c r="Y12" s="92" t="str">
        <f>IFERROR('Test_S5% Sièges (R0)'!W12+'Test_S5% Sièges (R1)'!W12+'Test_S5% Sièges (R2)'!W12+'Test_S5% Sièges (R3)'!W12+'Test_S5% Sièges (R4)'!W12+'Test_S5% Sièges (R5)'!W12+'Test_S5% Sièges (R6)'!W12+'Test_S5% Sièges (R7)'!W12,"")</f>
        <v/>
      </c>
      <c r="Z12" s="92" t="str">
        <f>IFERROR('Test_S5% Sièges (R0)'!X12+'Test_S5% Sièges (R1)'!X12+'Test_S5% Sièges (R2)'!X12+'Test_S5% Sièges (R3)'!X12+'Test_S5% Sièges (R4)'!X12+'Test_S5% Sièges (R5)'!X12+'Test_S5% Sièges (R6)'!X12+'Test_S5% Sièges (R7)'!X12,"")</f>
        <v/>
      </c>
      <c r="AA12" s="92" t="str">
        <f>IFERROR('Test_S5% Sièges (R0)'!Y12+'Test_S5% Sièges (R1)'!Y12+'Test_S5% Sièges (R2)'!Y12+'Test_S5% Sièges (R3)'!Y12+'Test_S5% Sièges (R4)'!Y12+'Test_S5% Sièges (R5)'!Y12+'Test_S5% Sièges (R6)'!Y12+'Test_S5% Sièges (R7)'!Y12,"")</f>
        <v/>
      </c>
      <c r="AB12" s="92" t="str">
        <f>IFERROR('Test_S5% Sièges (R0)'!Z12+'Test_S5% Sièges (R1)'!Z12+'Test_S5% Sièges (R2)'!Z12+'Test_S5% Sièges (R3)'!Z12+'Test_S5% Sièges (R4)'!Z12+'Test_S5% Sièges (R5)'!Z12+'Test_S5% Sièges (R6)'!Z12+'Test_S5% Sièges (R7)'!Z12,"")</f>
        <v/>
      </c>
      <c r="AC12" s="92">
        <f t="shared" si="0"/>
        <v>0</v>
      </c>
      <c r="AD12" s="22">
        <v>6</v>
      </c>
      <c r="AE12" s="99" t="b">
        <f>AC12='Données de base - Résultats pré'!M15</f>
        <v>0</v>
      </c>
      <c r="AF12" s="94">
        <f>'Suffrages par parti et circo'!AI12</f>
        <v>0</v>
      </c>
      <c r="AG12" s="95" t="e">
        <f t="shared" si="2"/>
        <v>#VALUE!</v>
      </c>
      <c r="AH12" s="96" t="e">
        <f t="shared" si="1"/>
        <v>#VALUE!</v>
      </c>
    </row>
    <row r="13" spans="1:34">
      <c r="A13" s="52" t="s">
        <v>137</v>
      </c>
      <c r="B13" s="53" t="s">
        <v>52</v>
      </c>
      <c r="C13" s="54" t="s">
        <v>138</v>
      </c>
      <c r="D13" s="92" t="str">
        <f>IFERROR('Test_S5% Sièges (R0)'!B13+'Test_S5% Sièges (R1)'!B13+'Test_S5% Sièges (R2)'!B13+'Test_S5% Sièges (R3)'!B13+'Test_S5% Sièges (R4)'!B13+'Test_S5% Sièges (R5)'!B13+'Test_S5% Sièges (R6)'!B13+'Test_S5% Sièges (R7)'!B13,"")</f>
        <v/>
      </c>
      <c r="E13" s="92" t="str">
        <f>IFERROR('Test_S5% Sièges (R0)'!C13+'Test_S5% Sièges (R1)'!C13+'Test_S5% Sièges (R2)'!C13+'Test_S5% Sièges (R3)'!C13+'Test_S5% Sièges (R4)'!C13+'Test_S5% Sièges (R5)'!C13+'Test_S5% Sièges (R6)'!C13+'Test_S5% Sièges (R7)'!C13,"")</f>
        <v/>
      </c>
      <c r="F13" s="92" t="str">
        <f>IFERROR('Test_S5% Sièges (R0)'!D13+'Test_S5% Sièges (R1)'!D13+'Test_S5% Sièges (R2)'!D13+'Test_S5% Sièges (R3)'!D13+'Test_S5% Sièges (R4)'!D13+'Test_S5% Sièges (R5)'!D13+'Test_S5% Sièges (R6)'!D13+'Test_S5% Sièges (R7)'!D13,"")</f>
        <v/>
      </c>
      <c r="G13" s="92" t="str">
        <f>IFERROR('Test_S5% Sièges (R0)'!E13+'Test_S5% Sièges (R1)'!E13+'Test_S5% Sièges (R2)'!E13+'Test_S5% Sièges (R3)'!E13+'Test_S5% Sièges (R4)'!E13+'Test_S5% Sièges (R5)'!E13+'Test_S5% Sièges (R6)'!E13+'Test_S5% Sièges (R7)'!E13,"")</f>
        <v/>
      </c>
      <c r="H13" s="92" t="str">
        <f>IFERROR('Test_S5% Sièges (R0)'!F13+'Test_S5% Sièges (R1)'!F13+'Test_S5% Sièges (R2)'!F13+'Test_S5% Sièges (R3)'!F13+'Test_S5% Sièges (R4)'!F13+'Test_S5% Sièges (R5)'!F13+'Test_S5% Sièges (R6)'!F13+'Test_S5% Sièges (R7)'!F13,"")</f>
        <v/>
      </c>
      <c r="I13" s="92" t="str">
        <f>IFERROR('Test_S5% Sièges (R0)'!G13+'Test_S5% Sièges (R1)'!G13+'Test_S5% Sièges (R2)'!G13+'Test_S5% Sièges (R3)'!G13+'Test_S5% Sièges (R4)'!G13+'Test_S5% Sièges (R5)'!G13+'Test_S5% Sièges (R6)'!G13+'Test_S5% Sièges (R7)'!G13,"")</f>
        <v/>
      </c>
      <c r="J13" s="92" t="str">
        <f>IFERROR('Test_S5% Sièges (R0)'!H13+'Test_S5% Sièges (R1)'!H13+'Test_S5% Sièges (R2)'!H13+'Test_S5% Sièges (R3)'!H13+'Test_S5% Sièges (R4)'!H13+'Test_S5% Sièges (R5)'!H13+'Test_S5% Sièges (R6)'!H13+'Test_S5% Sièges (R7)'!H13,"")</f>
        <v/>
      </c>
      <c r="K13" s="92" t="str">
        <f>IFERROR('Test_S5% Sièges (R0)'!I13+'Test_S5% Sièges (R1)'!I13+'Test_S5% Sièges (R2)'!I13+'Test_S5% Sièges (R3)'!I13+'Test_S5% Sièges (R4)'!I13+'Test_S5% Sièges (R5)'!I13+'Test_S5% Sièges (R6)'!I13+'Test_S5% Sièges (R7)'!I13,"")</f>
        <v/>
      </c>
      <c r="L13" s="92" t="str">
        <f>IFERROR('Test_S5% Sièges (R0)'!J13+'Test_S5% Sièges (R1)'!J13+'Test_S5% Sièges (R2)'!J13+'Test_S5% Sièges (R3)'!J13+'Test_S5% Sièges (R4)'!J13+'Test_S5% Sièges (R5)'!J13+'Test_S5% Sièges (R6)'!J13+'Test_S5% Sièges (R7)'!J13,"")</f>
        <v/>
      </c>
      <c r="M13" s="92" t="str">
        <f>IFERROR('Test_S5% Sièges (R0)'!K13+'Test_S5% Sièges (R1)'!K13+'Test_S5% Sièges (R2)'!K13+'Test_S5% Sièges (R3)'!K13+'Test_S5% Sièges (R4)'!K13+'Test_S5% Sièges (R5)'!K13+'Test_S5% Sièges (R6)'!K13+'Test_S5% Sièges (R7)'!K13,"")</f>
        <v/>
      </c>
      <c r="N13" s="92" t="str">
        <f>IFERROR('Test_S5% Sièges (R0)'!L13+'Test_S5% Sièges (R1)'!L13+'Test_S5% Sièges (R2)'!L13+'Test_S5% Sièges (R3)'!L13+'Test_S5% Sièges (R4)'!L13+'Test_S5% Sièges (R5)'!L13+'Test_S5% Sièges (R6)'!L13+'Test_S5% Sièges (R7)'!L13,"")</f>
        <v/>
      </c>
      <c r="O13" s="92" t="str">
        <f>IFERROR('Test_S5% Sièges (R0)'!M13+'Test_S5% Sièges (R1)'!M13+'Test_S5% Sièges (R2)'!M13+'Test_S5% Sièges (R3)'!M13+'Test_S5% Sièges (R4)'!M13+'Test_S5% Sièges (R5)'!M13+'Test_S5% Sièges (R6)'!M13+'Test_S5% Sièges (R7)'!M13,"")</f>
        <v/>
      </c>
      <c r="P13" s="92" t="str">
        <f>IFERROR('Test_S5% Sièges (R0)'!N13+'Test_S5% Sièges (R1)'!N13+'Test_S5% Sièges (R2)'!N13+'Test_S5% Sièges (R3)'!N13+'Test_S5% Sièges (R4)'!N13+'Test_S5% Sièges (R5)'!N13+'Test_S5% Sièges (R6)'!N13+'Test_S5% Sièges (R7)'!N13,"")</f>
        <v/>
      </c>
      <c r="Q13" s="92" t="str">
        <f>IFERROR('Test_S5% Sièges (R0)'!O13+'Test_S5% Sièges (R1)'!O13+'Test_S5% Sièges (R2)'!O13+'Test_S5% Sièges (R3)'!O13+'Test_S5% Sièges (R4)'!O13+'Test_S5% Sièges (R5)'!O13+'Test_S5% Sièges (R6)'!O13+'Test_S5% Sièges (R7)'!O13,"")</f>
        <v/>
      </c>
      <c r="R13" s="92" t="str">
        <f>IFERROR('Test_S5% Sièges (R0)'!P13+'Test_S5% Sièges (R1)'!P13+'Test_S5% Sièges (R2)'!P13+'Test_S5% Sièges (R3)'!P13+'Test_S5% Sièges (R4)'!P13+'Test_S5% Sièges (R5)'!P13+'Test_S5% Sièges (R6)'!P13+'Test_S5% Sièges (R7)'!P13,"")</f>
        <v/>
      </c>
      <c r="S13" s="92" t="str">
        <f>IFERROR('Test_S5% Sièges (R0)'!Q13+'Test_S5% Sièges (R1)'!Q13+'Test_S5% Sièges (R2)'!Q13+'Test_S5% Sièges (R3)'!Q13+'Test_S5% Sièges (R4)'!Q13+'Test_S5% Sièges (R5)'!Q13+'Test_S5% Sièges (R6)'!Q13+'Test_S5% Sièges (R7)'!Q13,"")</f>
        <v/>
      </c>
      <c r="T13" s="92" t="str">
        <f>IFERROR('Test_S5% Sièges (R0)'!R13+'Test_S5% Sièges (R1)'!R13+'Test_S5% Sièges (R2)'!R13+'Test_S5% Sièges (R3)'!R13+'Test_S5% Sièges (R4)'!R13+'Test_S5% Sièges (R5)'!R13+'Test_S5% Sièges (R6)'!R13+'Test_S5% Sièges (R7)'!R13,"")</f>
        <v/>
      </c>
      <c r="U13" s="92" t="str">
        <f>IFERROR('Test_S5% Sièges (R0)'!S13+'Test_S5% Sièges (R1)'!S13+'Test_S5% Sièges (R2)'!S13+'Test_S5% Sièges (R3)'!S13+'Test_S5% Sièges (R4)'!S13+'Test_S5% Sièges (R5)'!S13+'Test_S5% Sièges (R6)'!S13+'Test_S5% Sièges (R7)'!S13,"")</f>
        <v/>
      </c>
      <c r="V13" s="92" t="str">
        <f>IFERROR('Test_S5% Sièges (R0)'!T13+'Test_S5% Sièges (R1)'!T13+'Test_S5% Sièges (R2)'!T13+'Test_S5% Sièges (R3)'!T13+'Test_S5% Sièges (R4)'!T13+'Test_S5% Sièges (R5)'!T13+'Test_S5% Sièges (R6)'!T13+'Test_S5% Sièges (R7)'!T13,"")</f>
        <v/>
      </c>
      <c r="W13" s="92" t="str">
        <f>IFERROR('Test_S5% Sièges (R0)'!U13+'Test_S5% Sièges (R1)'!U13+'Test_S5% Sièges (R2)'!U13+'Test_S5% Sièges (R3)'!U13+'Test_S5% Sièges (R4)'!U13+'Test_S5% Sièges (R5)'!U13+'Test_S5% Sièges (R6)'!U13+'Test_S5% Sièges (R7)'!U13,"")</f>
        <v/>
      </c>
      <c r="X13" s="92" t="str">
        <f>IFERROR('Test_S5% Sièges (R0)'!V13+'Test_S5% Sièges (R1)'!V13+'Test_S5% Sièges (R2)'!V13+'Test_S5% Sièges (R3)'!V13+'Test_S5% Sièges (R4)'!V13+'Test_S5% Sièges (R5)'!V13+'Test_S5% Sièges (R6)'!V13+'Test_S5% Sièges (R7)'!V13,"")</f>
        <v/>
      </c>
      <c r="Y13" s="92" t="str">
        <f>IFERROR('Test_S5% Sièges (R0)'!W13+'Test_S5% Sièges (R1)'!W13+'Test_S5% Sièges (R2)'!W13+'Test_S5% Sièges (R3)'!W13+'Test_S5% Sièges (R4)'!W13+'Test_S5% Sièges (R5)'!W13+'Test_S5% Sièges (R6)'!W13+'Test_S5% Sièges (R7)'!W13,"")</f>
        <v/>
      </c>
      <c r="Z13" s="92" t="str">
        <f>IFERROR('Test_S5% Sièges (R0)'!X13+'Test_S5% Sièges (R1)'!X13+'Test_S5% Sièges (R2)'!X13+'Test_S5% Sièges (R3)'!X13+'Test_S5% Sièges (R4)'!X13+'Test_S5% Sièges (R5)'!X13+'Test_S5% Sièges (R6)'!X13+'Test_S5% Sièges (R7)'!X13,"")</f>
        <v/>
      </c>
      <c r="AA13" s="92" t="str">
        <f>IFERROR('Test_S5% Sièges (R0)'!Y13+'Test_S5% Sièges (R1)'!Y13+'Test_S5% Sièges (R2)'!Y13+'Test_S5% Sièges (R3)'!Y13+'Test_S5% Sièges (R4)'!Y13+'Test_S5% Sièges (R5)'!Y13+'Test_S5% Sièges (R6)'!Y13+'Test_S5% Sièges (R7)'!Y13,"")</f>
        <v/>
      </c>
      <c r="AB13" s="92" t="str">
        <f>IFERROR('Test_S5% Sièges (R0)'!Z13+'Test_S5% Sièges (R1)'!Z13+'Test_S5% Sièges (R2)'!Z13+'Test_S5% Sièges (R3)'!Z13+'Test_S5% Sièges (R4)'!Z13+'Test_S5% Sièges (R5)'!Z13+'Test_S5% Sièges (R6)'!Z13+'Test_S5% Sièges (R7)'!Z13,"")</f>
        <v/>
      </c>
      <c r="AC13" s="92">
        <f t="shared" si="0"/>
        <v>0</v>
      </c>
      <c r="AD13" s="22">
        <v>7</v>
      </c>
      <c r="AE13" s="99" t="b">
        <f>AC13='Données de base - Résultats pré'!M16</f>
        <v>0</v>
      </c>
      <c r="AF13" s="94" t="str">
        <f>'Suffrages par parti et circo'!AI13</f>
        <v>Outsider 1 = Liste du Cap Bon</v>
      </c>
      <c r="AG13" s="95" t="e">
        <f t="shared" si="2"/>
        <v>#VALUE!</v>
      </c>
      <c r="AH13" s="96" t="e">
        <f t="shared" si="1"/>
        <v>#VALUE!</v>
      </c>
    </row>
    <row r="14" spans="1:34">
      <c r="A14" s="52" t="s">
        <v>140</v>
      </c>
      <c r="B14" s="53" t="s">
        <v>53</v>
      </c>
      <c r="C14" s="54" t="s">
        <v>141</v>
      </c>
      <c r="D14" s="92" t="str">
        <f>IFERROR('Test_S5% Sièges (R0)'!B14+'Test_S5% Sièges (R1)'!B14+'Test_S5% Sièges (R2)'!B14+'Test_S5% Sièges (R3)'!B14+'Test_S5% Sièges (R4)'!B14+'Test_S5% Sièges (R5)'!B14+'Test_S5% Sièges (R6)'!B14+'Test_S5% Sièges (R7)'!B14,"")</f>
        <v/>
      </c>
      <c r="E14" s="92" t="str">
        <f>IFERROR('Test_S5% Sièges (R0)'!C14+'Test_S5% Sièges (R1)'!C14+'Test_S5% Sièges (R2)'!C14+'Test_S5% Sièges (R3)'!C14+'Test_S5% Sièges (R4)'!C14+'Test_S5% Sièges (R5)'!C14+'Test_S5% Sièges (R6)'!C14+'Test_S5% Sièges (R7)'!C14,"")</f>
        <v/>
      </c>
      <c r="F14" s="92" t="str">
        <f>IFERROR('Test_S5% Sièges (R0)'!D14+'Test_S5% Sièges (R1)'!D14+'Test_S5% Sièges (R2)'!D14+'Test_S5% Sièges (R3)'!D14+'Test_S5% Sièges (R4)'!D14+'Test_S5% Sièges (R5)'!D14+'Test_S5% Sièges (R6)'!D14+'Test_S5% Sièges (R7)'!D14,"")</f>
        <v/>
      </c>
      <c r="G14" s="92" t="str">
        <f>IFERROR('Test_S5% Sièges (R0)'!E14+'Test_S5% Sièges (R1)'!E14+'Test_S5% Sièges (R2)'!E14+'Test_S5% Sièges (R3)'!E14+'Test_S5% Sièges (R4)'!E14+'Test_S5% Sièges (R5)'!E14+'Test_S5% Sièges (R6)'!E14+'Test_S5% Sièges (R7)'!E14,"")</f>
        <v/>
      </c>
      <c r="H14" s="92" t="str">
        <f>IFERROR('Test_S5% Sièges (R0)'!F14+'Test_S5% Sièges (R1)'!F14+'Test_S5% Sièges (R2)'!F14+'Test_S5% Sièges (R3)'!F14+'Test_S5% Sièges (R4)'!F14+'Test_S5% Sièges (R5)'!F14+'Test_S5% Sièges (R6)'!F14+'Test_S5% Sièges (R7)'!F14,"")</f>
        <v/>
      </c>
      <c r="I14" s="92" t="str">
        <f>IFERROR('Test_S5% Sièges (R0)'!G14+'Test_S5% Sièges (R1)'!G14+'Test_S5% Sièges (R2)'!G14+'Test_S5% Sièges (R3)'!G14+'Test_S5% Sièges (R4)'!G14+'Test_S5% Sièges (R5)'!G14+'Test_S5% Sièges (R6)'!G14+'Test_S5% Sièges (R7)'!G14,"")</f>
        <v/>
      </c>
      <c r="J14" s="92" t="str">
        <f>IFERROR('Test_S5% Sièges (R0)'!H14+'Test_S5% Sièges (R1)'!H14+'Test_S5% Sièges (R2)'!H14+'Test_S5% Sièges (R3)'!H14+'Test_S5% Sièges (R4)'!H14+'Test_S5% Sièges (R5)'!H14+'Test_S5% Sièges (R6)'!H14+'Test_S5% Sièges (R7)'!H14,"")</f>
        <v/>
      </c>
      <c r="K14" s="92" t="str">
        <f>IFERROR('Test_S5% Sièges (R0)'!I14+'Test_S5% Sièges (R1)'!I14+'Test_S5% Sièges (R2)'!I14+'Test_S5% Sièges (R3)'!I14+'Test_S5% Sièges (R4)'!I14+'Test_S5% Sièges (R5)'!I14+'Test_S5% Sièges (R6)'!I14+'Test_S5% Sièges (R7)'!I14,"")</f>
        <v/>
      </c>
      <c r="L14" s="92" t="str">
        <f>IFERROR('Test_S5% Sièges (R0)'!J14+'Test_S5% Sièges (R1)'!J14+'Test_S5% Sièges (R2)'!J14+'Test_S5% Sièges (R3)'!J14+'Test_S5% Sièges (R4)'!J14+'Test_S5% Sièges (R5)'!J14+'Test_S5% Sièges (R6)'!J14+'Test_S5% Sièges (R7)'!J14,"")</f>
        <v/>
      </c>
      <c r="M14" s="92" t="str">
        <f>IFERROR('Test_S5% Sièges (R0)'!K14+'Test_S5% Sièges (R1)'!K14+'Test_S5% Sièges (R2)'!K14+'Test_S5% Sièges (R3)'!K14+'Test_S5% Sièges (R4)'!K14+'Test_S5% Sièges (R5)'!K14+'Test_S5% Sièges (R6)'!K14+'Test_S5% Sièges (R7)'!K14,"")</f>
        <v/>
      </c>
      <c r="N14" s="92" t="str">
        <f>IFERROR('Test_S5% Sièges (R0)'!L14+'Test_S5% Sièges (R1)'!L14+'Test_S5% Sièges (R2)'!L14+'Test_S5% Sièges (R3)'!L14+'Test_S5% Sièges (R4)'!L14+'Test_S5% Sièges (R5)'!L14+'Test_S5% Sièges (R6)'!L14+'Test_S5% Sièges (R7)'!L14,"")</f>
        <v/>
      </c>
      <c r="O14" s="92" t="str">
        <f>IFERROR('Test_S5% Sièges (R0)'!M14+'Test_S5% Sièges (R1)'!M14+'Test_S5% Sièges (R2)'!M14+'Test_S5% Sièges (R3)'!M14+'Test_S5% Sièges (R4)'!M14+'Test_S5% Sièges (R5)'!M14+'Test_S5% Sièges (R6)'!M14+'Test_S5% Sièges (R7)'!M14,"")</f>
        <v/>
      </c>
      <c r="P14" s="92" t="str">
        <f>IFERROR('Test_S5% Sièges (R0)'!N14+'Test_S5% Sièges (R1)'!N14+'Test_S5% Sièges (R2)'!N14+'Test_S5% Sièges (R3)'!N14+'Test_S5% Sièges (R4)'!N14+'Test_S5% Sièges (R5)'!N14+'Test_S5% Sièges (R6)'!N14+'Test_S5% Sièges (R7)'!N14,"")</f>
        <v/>
      </c>
      <c r="Q14" s="92" t="str">
        <f>IFERROR('Test_S5% Sièges (R0)'!O14+'Test_S5% Sièges (R1)'!O14+'Test_S5% Sièges (R2)'!O14+'Test_S5% Sièges (R3)'!O14+'Test_S5% Sièges (R4)'!O14+'Test_S5% Sièges (R5)'!O14+'Test_S5% Sièges (R6)'!O14+'Test_S5% Sièges (R7)'!O14,"")</f>
        <v/>
      </c>
      <c r="R14" s="92" t="str">
        <f>IFERROR('Test_S5% Sièges (R0)'!P14+'Test_S5% Sièges (R1)'!P14+'Test_S5% Sièges (R2)'!P14+'Test_S5% Sièges (R3)'!P14+'Test_S5% Sièges (R4)'!P14+'Test_S5% Sièges (R5)'!P14+'Test_S5% Sièges (R6)'!P14+'Test_S5% Sièges (R7)'!P14,"")</f>
        <v/>
      </c>
      <c r="S14" s="92" t="str">
        <f>IFERROR('Test_S5% Sièges (R0)'!Q14+'Test_S5% Sièges (R1)'!Q14+'Test_S5% Sièges (R2)'!Q14+'Test_S5% Sièges (R3)'!Q14+'Test_S5% Sièges (R4)'!Q14+'Test_S5% Sièges (R5)'!Q14+'Test_S5% Sièges (R6)'!Q14+'Test_S5% Sièges (R7)'!Q14,"")</f>
        <v/>
      </c>
      <c r="T14" s="92" t="str">
        <f>IFERROR('Test_S5% Sièges (R0)'!R14+'Test_S5% Sièges (R1)'!R14+'Test_S5% Sièges (R2)'!R14+'Test_S5% Sièges (R3)'!R14+'Test_S5% Sièges (R4)'!R14+'Test_S5% Sièges (R5)'!R14+'Test_S5% Sièges (R6)'!R14+'Test_S5% Sièges (R7)'!R14,"")</f>
        <v/>
      </c>
      <c r="U14" s="92" t="str">
        <f>IFERROR('Test_S5% Sièges (R0)'!S14+'Test_S5% Sièges (R1)'!S14+'Test_S5% Sièges (R2)'!S14+'Test_S5% Sièges (R3)'!S14+'Test_S5% Sièges (R4)'!S14+'Test_S5% Sièges (R5)'!S14+'Test_S5% Sièges (R6)'!S14+'Test_S5% Sièges (R7)'!S14,"")</f>
        <v/>
      </c>
      <c r="V14" s="92" t="str">
        <f>IFERROR('Test_S5% Sièges (R0)'!T14+'Test_S5% Sièges (R1)'!T14+'Test_S5% Sièges (R2)'!T14+'Test_S5% Sièges (R3)'!T14+'Test_S5% Sièges (R4)'!T14+'Test_S5% Sièges (R5)'!T14+'Test_S5% Sièges (R6)'!T14+'Test_S5% Sièges (R7)'!T14,"")</f>
        <v/>
      </c>
      <c r="W14" s="92" t="str">
        <f>IFERROR('Test_S5% Sièges (R0)'!U14+'Test_S5% Sièges (R1)'!U14+'Test_S5% Sièges (R2)'!U14+'Test_S5% Sièges (R3)'!U14+'Test_S5% Sièges (R4)'!U14+'Test_S5% Sièges (R5)'!U14+'Test_S5% Sièges (R6)'!U14+'Test_S5% Sièges (R7)'!U14,"")</f>
        <v/>
      </c>
      <c r="X14" s="92" t="str">
        <f>IFERROR('Test_S5% Sièges (R0)'!V14+'Test_S5% Sièges (R1)'!V14+'Test_S5% Sièges (R2)'!V14+'Test_S5% Sièges (R3)'!V14+'Test_S5% Sièges (R4)'!V14+'Test_S5% Sièges (R5)'!V14+'Test_S5% Sièges (R6)'!V14+'Test_S5% Sièges (R7)'!V14,"")</f>
        <v/>
      </c>
      <c r="Y14" s="92" t="str">
        <f>IFERROR('Test_S5% Sièges (R0)'!W14+'Test_S5% Sièges (R1)'!W14+'Test_S5% Sièges (R2)'!W14+'Test_S5% Sièges (R3)'!W14+'Test_S5% Sièges (R4)'!W14+'Test_S5% Sièges (R5)'!W14+'Test_S5% Sièges (R6)'!W14+'Test_S5% Sièges (R7)'!W14,"")</f>
        <v/>
      </c>
      <c r="Z14" s="92" t="str">
        <f>IFERROR('Test_S5% Sièges (R0)'!X14+'Test_S5% Sièges (R1)'!X14+'Test_S5% Sièges (R2)'!X14+'Test_S5% Sièges (R3)'!X14+'Test_S5% Sièges (R4)'!X14+'Test_S5% Sièges (R5)'!X14+'Test_S5% Sièges (R6)'!X14+'Test_S5% Sièges (R7)'!X14,"")</f>
        <v/>
      </c>
      <c r="AA14" s="92" t="str">
        <f>IFERROR('Test_S5% Sièges (R0)'!Y14+'Test_S5% Sièges (R1)'!Y14+'Test_S5% Sièges (R2)'!Y14+'Test_S5% Sièges (R3)'!Y14+'Test_S5% Sièges (R4)'!Y14+'Test_S5% Sièges (R5)'!Y14+'Test_S5% Sièges (R6)'!Y14+'Test_S5% Sièges (R7)'!Y14,"")</f>
        <v/>
      </c>
      <c r="AB14" s="92" t="str">
        <f>IFERROR('Test_S5% Sièges (R0)'!Z14+'Test_S5% Sièges (R1)'!Z14+'Test_S5% Sièges (R2)'!Z14+'Test_S5% Sièges (R3)'!Z14+'Test_S5% Sièges (R4)'!Z14+'Test_S5% Sièges (R5)'!Z14+'Test_S5% Sièges (R6)'!Z14+'Test_S5% Sièges (R7)'!Z14,"")</f>
        <v/>
      </c>
      <c r="AC14" s="92">
        <f t="shared" si="0"/>
        <v>0</v>
      </c>
      <c r="AD14" s="22">
        <v>6</v>
      </c>
      <c r="AE14" s="98" t="b">
        <f>AC14='Données de base - Résultats pré'!M17</f>
        <v>0</v>
      </c>
      <c r="AF14" s="94">
        <f>'Suffrages par parti et circo'!AI14</f>
        <v>0</v>
      </c>
      <c r="AG14" s="95" t="e">
        <f t="shared" si="2"/>
        <v>#VALUE!</v>
      </c>
      <c r="AH14" s="96" t="e">
        <f t="shared" si="1"/>
        <v>#VALUE!</v>
      </c>
    </row>
    <row r="15" spans="1:34">
      <c r="A15" s="52" t="s">
        <v>142</v>
      </c>
      <c r="B15" s="53" t="s">
        <v>54</v>
      </c>
      <c r="C15" s="54" t="s">
        <v>143</v>
      </c>
      <c r="D15" s="92" t="str">
        <f>IFERROR('Test_S5% Sièges (R0)'!B15+'Test_S5% Sièges (R1)'!B15+'Test_S5% Sièges (R2)'!B15+'Test_S5% Sièges (R3)'!B15+'Test_S5% Sièges (R4)'!B15+'Test_S5% Sièges (R5)'!B15+'Test_S5% Sièges (R6)'!B15+'Test_S5% Sièges (R7)'!B15,"")</f>
        <v/>
      </c>
      <c r="E15" s="92" t="str">
        <f>IFERROR('Test_S5% Sièges (R0)'!C15+'Test_S5% Sièges (R1)'!C15+'Test_S5% Sièges (R2)'!C15+'Test_S5% Sièges (R3)'!C15+'Test_S5% Sièges (R4)'!C15+'Test_S5% Sièges (R5)'!C15+'Test_S5% Sièges (R6)'!C15+'Test_S5% Sièges (R7)'!C15,"")</f>
        <v/>
      </c>
      <c r="F15" s="92" t="str">
        <f>IFERROR('Test_S5% Sièges (R0)'!D15+'Test_S5% Sièges (R1)'!D15+'Test_S5% Sièges (R2)'!D15+'Test_S5% Sièges (R3)'!D15+'Test_S5% Sièges (R4)'!D15+'Test_S5% Sièges (R5)'!D15+'Test_S5% Sièges (R6)'!D15+'Test_S5% Sièges (R7)'!D15,"")</f>
        <v/>
      </c>
      <c r="G15" s="92" t="str">
        <f>IFERROR('Test_S5% Sièges (R0)'!E15+'Test_S5% Sièges (R1)'!E15+'Test_S5% Sièges (R2)'!E15+'Test_S5% Sièges (R3)'!E15+'Test_S5% Sièges (R4)'!E15+'Test_S5% Sièges (R5)'!E15+'Test_S5% Sièges (R6)'!E15+'Test_S5% Sièges (R7)'!E15,"")</f>
        <v/>
      </c>
      <c r="H15" s="92" t="str">
        <f>IFERROR('Test_S5% Sièges (R0)'!F15+'Test_S5% Sièges (R1)'!F15+'Test_S5% Sièges (R2)'!F15+'Test_S5% Sièges (R3)'!F15+'Test_S5% Sièges (R4)'!F15+'Test_S5% Sièges (R5)'!F15+'Test_S5% Sièges (R6)'!F15+'Test_S5% Sièges (R7)'!F15,"")</f>
        <v/>
      </c>
      <c r="I15" s="92" t="str">
        <f>IFERROR('Test_S5% Sièges (R0)'!G15+'Test_S5% Sièges (R1)'!G15+'Test_S5% Sièges (R2)'!G15+'Test_S5% Sièges (R3)'!G15+'Test_S5% Sièges (R4)'!G15+'Test_S5% Sièges (R5)'!G15+'Test_S5% Sièges (R6)'!G15+'Test_S5% Sièges (R7)'!G15,"")</f>
        <v/>
      </c>
      <c r="J15" s="92" t="str">
        <f>IFERROR('Test_S5% Sièges (R0)'!H15+'Test_S5% Sièges (R1)'!H15+'Test_S5% Sièges (R2)'!H15+'Test_S5% Sièges (R3)'!H15+'Test_S5% Sièges (R4)'!H15+'Test_S5% Sièges (R5)'!H15+'Test_S5% Sièges (R6)'!H15+'Test_S5% Sièges (R7)'!H15,"")</f>
        <v/>
      </c>
      <c r="K15" s="92" t="str">
        <f>IFERROR('Test_S5% Sièges (R0)'!I15+'Test_S5% Sièges (R1)'!I15+'Test_S5% Sièges (R2)'!I15+'Test_S5% Sièges (R3)'!I15+'Test_S5% Sièges (R4)'!I15+'Test_S5% Sièges (R5)'!I15+'Test_S5% Sièges (R6)'!I15+'Test_S5% Sièges (R7)'!I15,"")</f>
        <v/>
      </c>
      <c r="L15" s="92" t="str">
        <f>IFERROR('Test_S5% Sièges (R0)'!J15+'Test_S5% Sièges (R1)'!J15+'Test_S5% Sièges (R2)'!J15+'Test_S5% Sièges (R3)'!J15+'Test_S5% Sièges (R4)'!J15+'Test_S5% Sièges (R5)'!J15+'Test_S5% Sièges (R6)'!J15+'Test_S5% Sièges (R7)'!J15,"")</f>
        <v/>
      </c>
      <c r="M15" s="92" t="str">
        <f>IFERROR('Test_S5% Sièges (R0)'!K15+'Test_S5% Sièges (R1)'!K15+'Test_S5% Sièges (R2)'!K15+'Test_S5% Sièges (R3)'!K15+'Test_S5% Sièges (R4)'!K15+'Test_S5% Sièges (R5)'!K15+'Test_S5% Sièges (R6)'!K15+'Test_S5% Sièges (R7)'!K15,"")</f>
        <v/>
      </c>
      <c r="N15" s="92" t="str">
        <f>IFERROR('Test_S5% Sièges (R0)'!L15+'Test_S5% Sièges (R1)'!L15+'Test_S5% Sièges (R2)'!L15+'Test_S5% Sièges (R3)'!L15+'Test_S5% Sièges (R4)'!L15+'Test_S5% Sièges (R5)'!L15+'Test_S5% Sièges (R6)'!L15+'Test_S5% Sièges (R7)'!L15,"")</f>
        <v/>
      </c>
      <c r="O15" s="92" t="str">
        <f>IFERROR('Test_S5% Sièges (R0)'!M15+'Test_S5% Sièges (R1)'!M15+'Test_S5% Sièges (R2)'!M15+'Test_S5% Sièges (R3)'!M15+'Test_S5% Sièges (R4)'!M15+'Test_S5% Sièges (R5)'!M15+'Test_S5% Sièges (R6)'!M15+'Test_S5% Sièges (R7)'!M15,"")</f>
        <v/>
      </c>
      <c r="P15" s="92" t="str">
        <f>IFERROR('Test_S5% Sièges (R0)'!N15+'Test_S5% Sièges (R1)'!N15+'Test_S5% Sièges (R2)'!N15+'Test_S5% Sièges (R3)'!N15+'Test_S5% Sièges (R4)'!N15+'Test_S5% Sièges (R5)'!N15+'Test_S5% Sièges (R6)'!N15+'Test_S5% Sièges (R7)'!N15,"")</f>
        <v/>
      </c>
      <c r="Q15" s="92" t="str">
        <f>IFERROR('Test_S5% Sièges (R0)'!O15+'Test_S5% Sièges (R1)'!O15+'Test_S5% Sièges (R2)'!O15+'Test_S5% Sièges (R3)'!O15+'Test_S5% Sièges (R4)'!O15+'Test_S5% Sièges (R5)'!O15+'Test_S5% Sièges (R6)'!O15+'Test_S5% Sièges (R7)'!O15,"")</f>
        <v/>
      </c>
      <c r="R15" s="92" t="str">
        <f>IFERROR('Test_S5% Sièges (R0)'!P15+'Test_S5% Sièges (R1)'!P15+'Test_S5% Sièges (R2)'!P15+'Test_S5% Sièges (R3)'!P15+'Test_S5% Sièges (R4)'!P15+'Test_S5% Sièges (R5)'!P15+'Test_S5% Sièges (R6)'!P15+'Test_S5% Sièges (R7)'!P15,"")</f>
        <v/>
      </c>
      <c r="S15" s="92" t="str">
        <f>IFERROR('Test_S5% Sièges (R0)'!Q15+'Test_S5% Sièges (R1)'!Q15+'Test_S5% Sièges (R2)'!Q15+'Test_S5% Sièges (R3)'!Q15+'Test_S5% Sièges (R4)'!Q15+'Test_S5% Sièges (R5)'!Q15+'Test_S5% Sièges (R6)'!Q15+'Test_S5% Sièges (R7)'!Q15,"")</f>
        <v/>
      </c>
      <c r="T15" s="92" t="str">
        <f>IFERROR('Test_S5% Sièges (R0)'!R15+'Test_S5% Sièges (R1)'!R15+'Test_S5% Sièges (R2)'!R15+'Test_S5% Sièges (R3)'!R15+'Test_S5% Sièges (R4)'!R15+'Test_S5% Sièges (R5)'!R15+'Test_S5% Sièges (R6)'!R15+'Test_S5% Sièges (R7)'!R15,"")</f>
        <v/>
      </c>
      <c r="U15" s="92" t="str">
        <f>IFERROR('Test_S5% Sièges (R0)'!S15+'Test_S5% Sièges (R1)'!S15+'Test_S5% Sièges (R2)'!S15+'Test_S5% Sièges (R3)'!S15+'Test_S5% Sièges (R4)'!S15+'Test_S5% Sièges (R5)'!S15+'Test_S5% Sièges (R6)'!S15+'Test_S5% Sièges (R7)'!S15,"")</f>
        <v/>
      </c>
      <c r="V15" s="92" t="str">
        <f>IFERROR('Test_S5% Sièges (R0)'!T15+'Test_S5% Sièges (R1)'!T15+'Test_S5% Sièges (R2)'!T15+'Test_S5% Sièges (R3)'!T15+'Test_S5% Sièges (R4)'!T15+'Test_S5% Sièges (R5)'!T15+'Test_S5% Sièges (R6)'!T15+'Test_S5% Sièges (R7)'!T15,"")</f>
        <v/>
      </c>
      <c r="W15" s="92" t="str">
        <f>IFERROR('Test_S5% Sièges (R0)'!U15+'Test_S5% Sièges (R1)'!U15+'Test_S5% Sièges (R2)'!U15+'Test_S5% Sièges (R3)'!U15+'Test_S5% Sièges (R4)'!U15+'Test_S5% Sièges (R5)'!U15+'Test_S5% Sièges (R6)'!U15+'Test_S5% Sièges (R7)'!U15,"")</f>
        <v/>
      </c>
      <c r="X15" s="92" t="str">
        <f>IFERROR('Test_S5% Sièges (R0)'!V15+'Test_S5% Sièges (R1)'!V15+'Test_S5% Sièges (R2)'!V15+'Test_S5% Sièges (R3)'!V15+'Test_S5% Sièges (R4)'!V15+'Test_S5% Sièges (R5)'!V15+'Test_S5% Sièges (R6)'!V15+'Test_S5% Sièges (R7)'!V15,"")</f>
        <v/>
      </c>
      <c r="Y15" s="92" t="str">
        <f>IFERROR('Test_S5% Sièges (R0)'!W15+'Test_S5% Sièges (R1)'!W15+'Test_S5% Sièges (R2)'!W15+'Test_S5% Sièges (R3)'!W15+'Test_S5% Sièges (R4)'!W15+'Test_S5% Sièges (R5)'!W15+'Test_S5% Sièges (R6)'!W15+'Test_S5% Sièges (R7)'!W15,"")</f>
        <v/>
      </c>
      <c r="Z15" s="92" t="str">
        <f>IFERROR('Test_S5% Sièges (R0)'!X15+'Test_S5% Sièges (R1)'!X15+'Test_S5% Sièges (R2)'!X15+'Test_S5% Sièges (R3)'!X15+'Test_S5% Sièges (R4)'!X15+'Test_S5% Sièges (R5)'!X15+'Test_S5% Sièges (R6)'!X15+'Test_S5% Sièges (R7)'!X15,"")</f>
        <v/>
      </c>
      <c r="AA15" s="92" t="str">
        <f>IFERROR('Test_S5% Sièges (R0)'!Y15+'Test_S5% Sièges (R1)'!Y15+'Test_S5% Sièges (R2)'!Y15+'Test_S5% Sièges (R3)'!Y15+'Test_S5% Sièges (R4)'!Y15+'Test_S5% Sièges (R5)'!Y15+'Test_S5% Sièges (R6)'!Y15+'Test_S5% Sièges (R7)'!Y15,"")</f>
        <v/>
      </c>
      <c r="AB15" s="92" t="str">
        <f>IFERROR('Test_S5% Sièges (R0)'!Z15+'Test_S5% Sièges (R1)'!Z15+'Test_S5% Sièges (R2)'!Z15+'Test_S5% Sièges (R3)'!Z15+'Test_S5% Sièges (R4)'!Z15+'Test_S5% Sièges (R5)'!Z15+'Test_S5% Sièges (R6)'!Z15+'Test_S5% Sièges (R7)'!Z15,"")</f>
        <v/>
      </c>
      <c r="AC15" s="92">
        <f t="shared" si="0"/>
        <v>0</v>
      </c>
      <c r="AD15" s="22">
        <v>9</v>
      </c>
      <c r="AE15" s="98" t="b">
        <f>AC15='Données de base - Résultats pré'!M18</f>
        <v>0</v>
      </c>
      <c r="AF15" s="94" t="str">
        <f>'Suffrages par parti et circo'!AI15</f>
        <v>Outsider 1 =  Liste La Ligue Verte
Outsider 2 = Liste Retour à l'origine</v>
      </c>
      <c r="AG15" s="95" t="e">
        <f t="shared" si="2"/>
        <v>#VALUE!</v>
      </c>
      <c r="AH15" s="96" t="e">
        <f t="shared" si="1"/>
        <v>#VALUE!</v>
      </c>
    </row>
    <row r="16" spans="1:34">
      <c r="A16" s="52" t="s">
        <v>145</v>
      </c>
      <c r="B16" s="53" t="s">
        <v>55</v>
      </c>
      <c r="C16" s="54" t="s">
        <v>146</v>
      </c>
      <c r="D16" s="92" t="str">
        <f>IFERROR('Test_S5% Sièges (R0)'!B16+'Test_S5% Sièges (R1)'!B16+'Test_S5% Sièges (R2)'!B16+'Test_S5% Sièges (R3)'!B16+'Test_S5% Sièges (R4)'!B16+'Test_S5% Sièges (R5)'!B16+'Test_S5% Sièges (R6)'!B16+'Test_S5% Sièges (R7)'!B16,"")</f>
        <v/>
      </c>
      <c r="E16" s="92" t="str">
        <f>IFERROR('Test_S5% Sièges (R0)'!C16+'Test_S5% Sièges (R1)'!C16+'Test_S5% Sièges (R2)'!C16+'Test_S5% Sièges (R3)'!C16+'Test_S5% Sièges (R4)'!C16+'Test_S5% Sièges (R5)'!C16+'Test_S5% Sièges (R6)'!C16+'Test_S5% Sièges (R7)'!C16,"")</f>
        <v/>
      </c>
      <c r="F16" s="92" t="str">
        <f>IFERROR('Test_S5% Sièges (R0)'!D16+'Test_S5% Sièges (R1)'!D16+'Test_S5% Sièges (R2)'!D16+'Test_S5% Sièges (R3)'!D16+'Test_S5% Sièges (R4)'!D16+'Test_S5% Sièges (R5)'!D16+'Test_S5% Sièges (R6)'!D16+'Test_S5% Sièges (R7)'!D16,"")</f>
        <v/>
      </c>
      <c r="G16" s="92" t="str">
        <f>IFERROR('Test_S5% Sièges (R0)'!E16+'Test_S5% Sièges (R1)'!E16+'Test_S5% Sièges (R2)'!E16+'Test_S5% Sièges (R3)'!E16+'Test_S5% Sièges (R4)'!E16+'Test_S5% Sièges (R5)'!E16+'Test_S5% Sièges (R6)'!E16+'Test_S5% Sièges (R7)'!E16,"")</f>
        <v/>
      </c>
      <c r="H16" s="92" t="str">
        <f>IFERROR('Test_S5% Sièges (R0)'!F16+'Test_S5% Sièges (R1)'!F16+'Test_S5% Sièges (R2)'!F16+'Test_S5% Sièges (R3)'!F16+'Test_S5% Sièges (R4)'!F16+'Test_S5% Sièges (R5)'!F16+'Test_S5% Sièges (R6)'!F16+'Test_S5% Sièges (R7)'!F16,"")</f>
        <v/>
      </c>
      <c r="I16" s="92" t="str">
        <f>IFERROR('Test_S5% Sièges (R0)'!G16+'Test_S5% Sièges (R1)'!G16+'Test_S5% Sièges (R2)'!G16+'Test_S5% Sièges (R3)'!G16+'Test_S5% Sièges (R4)'!G16+'Test_S5% Sièges (R5)'!G16+'Test_S5% Sièges (R6)'!G16+'Test_S5% Sièges (R7)'!G16,"")</f>
        <v/>
      </c>
      <c r="J16" s="92" t="str">
        <f>IFERROR('Test_S5% Sièges (R0)'!H16+'Test_S5% Sièges (R1)'!H16+'Test_S5% Sièges (R2)'!H16+'Test_S5% Sièges (R3)'!H16+'Test_S5% Sièges (R4)'!H16+'Test_S5% Sièges (R5)'!H16+'Test_S5% Sièges (R6)'!H16+'Test_S5% Sièges (R7)'!H16,"")</f>
        <v/>
      </c>
      <c r="K16" s="92" t="str">
        <f>IFERROR('Test_S5% Sièges (R0)'!I16+'Test_S5% Sièges (R1)'!I16+'Test_S5% Sièges (R2)'!I16+'Test_S5% Sièges (R3)'!I16+'Test_S5% Sièges (R4)'!I16+'Test_S5% Sièges (R5)'!I16+'Test_S5% Sièges (R6)'!I16+'Test_S5% Sièges (R7)'!I16,"")</f>
        <v/>
      </c>
      <c r="L16" s="92" t="str">
        <f>IFERROR('Test_S5% Sièges (R0)'!J16+'Test_S5% Sièges (R1)'!J16+'Test_S5% Sièges (R2)'!J16+'Test_S5% Sièges (R3)'!J16+'Test_S5% Sièges (R4)'!J16+'Test_S5% Sièges (R5)'!J16+'Test_S5% Sièges (R6)'!J16+'Test_S5% Sièges (R7)'!J16,"")</f>
        <v/>
      </c>
      <c r="M16" s="92" t="str">
        <f>IFERROR('Test_S5% Sièges (R0)'!K16+'Test_S5% Sièges (R1)'!K16+'Test_S5% Sièges (R2)'!K16+'Test_S5% Sièges (R3)'!K16+'Test_S5% Sièges (R4)'!K16+'Test_S5% Sièges (R5)'!K16+'Test_S5% Sièges (R6)'!K16+'Test_S5% Sièges (R7)'!K16,"")</f>
        <v/>
      </c>
      <c r="N16" s="92" t="str">
        <f>IFERROR('Test_S5% Sièges (R0)'!L16+'Test_S5% Sièges (R1)'!L16+'Test_S5% Sièges (R2)'!L16+'Test_S5% Sièges (R3)'!L16+'Test_S5% Sièges (R4)'!L16+'Test_S5% Sièges (R5)'!L16+'Test_S5% Sièges (R6)'!L16+'Test_S5% Sièges (R7)'!L16,"")</f>
        <v/>
      </c>
      <c r="O16" s="92" t="str">
        <f>IFERROR('Test_S5% Sièges (R0)'!M16+'Test_S5% Sièges (R1)'!M16+'Test_S5% Sièges (R2)'!M16+'Test_S5% Sièges (R3)'!M16+'Test_S5% Sièges (R4)'!M16+'Test_S5% Sièges (R5)'!M16+'Test_S5% Sièges (R6)'!M16+'Test_S5% Sièges (R7)'!M16,"")</f>
        <v/>
      </c>
      <c r="P16" s="92" t="str">
        <f>IFERROR('Test_S5% Sièges (R0)'!N16+'Test_S5% Sièges (R1)'!N16+'Test_S5% Sièges (R2)'!N16+'Test_S5% Sièges (R3)'!N16+'Test_S5% Sièges (R4)'!N16+'Test_S5% Sièges (R5)'!N16+'Test_S5% Sièges (R6)'!N16+'Test_S5% Sièges (R7)'!N16,"")</f>
        <v/>
      </c>
      <c r="Q16" s="92" t="str">
        <f>IFERROR('Test_S5% Sièges (R0)'!O16+'Test_S5% Sièges (R1)'!O16+'Test_S5% Sièges (R2)'!O16+'Test_S5% Sièges (R3)'!O16+'Test_S5% Sièges (R4)'!O16+'Test_S5% Sièges (R5)'!O16+'Test_S5% Sièges (R6)'!O16+'Test_S5% Sièges (R7)'!O16,"")</f>
        <v/>
      </c>
      <c r="R16" s="92" t="str">
        <f>IFERROR('Test_S5% Sièges (R0)'!P16+'Test_S5% Sièges (R1)'!P16+'Test_S5% Sièges (R2)'!P16+'Test_S5% Sièges (R3)'!P16+'Test_S5% Sièges (R4)'!P16+'Test_S5% Sièges (R5)'!P16+'Test_S5% Sièges (R6)'!P16+'Test_S5% Sièges (R7)'!P16,"")</f>
        <v/>
      </c>
      <c r="S16" s="92" t="str">
        <f>IFERROR('Test_S5% Sièges (R0)'!Q16+'Test_S5% Sièges (R1)'!Q16+'Test_S5% Sièges (R2)'!Q16+'Test_S5% Sièges (R3)'!Q16+'Test_S5% Sièges (R4)'!Q16+'Test_S5% Sièges (R5)'!Q16+'Test_S5% Sièges (R6)'!Q16+'Test_S5% Sièges (R7)'!Q16,"")</f>
        <v/>
      </c>
      <c r="T16" s="92" t="str">
        <f>IFERROR('Test_S5% Sièges (R0)'!R16+'Test_S5% Sièges (R1)'!R16+'Test_S5% Sièges (R2)'!R16+'Test_S5% Sièges (R3)'!R16+'Test_S5% Sièges (R4)'!R16+'Test_S5% Sièges (R5)'!R16+'Test_S5% Sièges (R6)'!R16+'Test_S5% Sièges (R7)'!R16,"")</f>
        <v/>
      </c>
      <c r="U16" s="92" t="str">
        <f>IFERROR('Test_S5% Sièges (R0)'!S16+'Test_S5% Sièges (R1)'!S16+'Test_S5% Sièges (R2)'!S16+'Test_S5% Sièges (R3)'!S16+'Test_S5% Sièges (R4)'!S16+'Test_S5% Sièges (R5)'!S16+'Test_S5% Sièges (R6)'!S16+'Test_S5% Sièges (R7)'!S16,"")</f>
        <v/>
      </c>
      <c r="V16" s="92" t="str">
        <f>IFERROR('Test_S5% Sièges (R0)'!T16+'Test_S5% Sièges (R1)'!T16+'Test_S5% Sièges (R2)'!T16+'Test_S5% Sièges (R3)'!T16+'Test_S5% Sièges (R4)'!T16+'Test_S5% Sièges (R5)'!T16+'Test_S5% Sièges (R6)'!T16+'Test_S5% Sièges (R7)'!T16,"")</f>
        <v/>
      </c>
      <c r="W16" s="92" t="str">
        <f>IFERROR('Test_S5% Sièges (R0)'!U16+'Test_S5% Sièges (R1)'!U16+'Test_S5% Sièges (R2)'!U16+'Test_S5% Sièges (R3)'!U16+'Test_S5% Sièges (R4)'!U16+'Test_S5% Sièges (R5)'!U16+'Test_S5% Sièges (R6)'!U16+'Test_S5% Sièges (R7)'!U16,"")</f>
        <v/>
      </c>
      <c r="X16" s="92" t="str">
        <f>IFERROR('Test_S5% Sièges (R0)'!V16+'Test_S5% Sièges (R1)'!V16+'Test_S5% Sièges (R2)'!V16+'Test_S5% Sièges (R3)'!V16+'Test_S5% Sièges (R4)'!V16+'Test_S5% Sièges (R5)'!V16+'Test_S5% Sièges (R6)'!V16+'Test_S5% Sièges (R7)'!V16,"")</f>
        <v/>
      </c>
      <c r="Y16" s="92" t="str">
        <f>IFERROR('Test_S5% Sièges (R0)'!W16+'Test_S5% Sièges (R1)'!W16+'Test_S5% Sièges (R2)'!W16+'Test_S5% Sièges (R3)'!W16+'Test_S5% Sièges (R4)'!W16+'Test_S5% Sièges (R5)'!W16+'Test_S5% Sièges (R6)'!W16+'Test_S5% Sièges (R7)'!W16,"")</f>
        <v/>
      </c>
      <c r="Z16" s="92" t="str">
        <f>IFERROR('Test_S5% Sièges (R0)'!X16+'Test_S5% Sièges (R1)'!X16+'Test_S5% Sièges (R2)'!X16+'Test_S5% Sièges (R3)'!X16+'Test_S5% Sièges (R4)'!X16+'Test_S5% Sièges (R5)'!X16+'Test_S5% Sièges (R6)'!X16+'Test_S5% Sièges (R7)'!X16,"")</f>
        <v/>
      </c>
      <c r="AA16" s="92" t="str">
        <f>IFERROR('Test_S5% Sièges (R0)'!Y16+'Test_S5% Sièges (R1)'!Y16+'Test_S5% Sièges (R2)'!Y16+'Test_S5% Sièges (R3)'!Y16+'Test_S5% Sièges (R4)'!Y16+'Test_S5% Sièges (R5)'!Y16+'Test_S5% Sièges (R6)'!Y16+'Test_S5% Sièges (R7)'!Y16,"")</f>
        <v/>
      </c>
      <c r="AB16" s="92" t="str">
        <f>IFERROR('Test_S5% Sièges (R0)'!Z16+'Test_S5% Sièges (R1)'!Z16+'Test_S5% Sièges (R2)'!Z16+'Test_S5% Sièges (R3)'!Z16+'Test_S5% Sièges (R4)'!Z16+'Test_S5% Sièges (R5)'!Z16+'Test_S5% Sièges (R6)'!Z16+'Test_S5% Sièges (R7)'!Z16,"")</f>
        <v/>
      </c>
      <c r="AC16" s="92">
        <f t="shared" si="0"/>
        <v>0</v>
      </c>
      <c r="AD16" s="22">
        <v>8</v>
      </c>
      <c r="AE16" s="98" t="b">
        <f>AC16='Données de base - Résultats pré'!M19</f>
        <v>0</v>
      </c>
      <c r="AF16" s="94" t="str">
        <f>'Suffrages par parti et circo'!AI16</f>
        <v>Outsider 1 = Al Wafa Bel Ahd
Outsider 2 = Al Imtiyez</v>
      </c>
      <c r="AG16" s="95" t="e">
        <f t="shared" si="2"/>
        <v>#VALUE!</v>
      </c>
      <c r="AH16" s="96" t="e">
        <f t="shared" si="1"/>
        <v>#VALUE!</v>
      </c>
    </row>
    <row r="17" spans="1:34">
      <c r="A17" s="52" t="s">
        <v>148</v>
      </c>
      <c r="B17" s="53" t="s">
        <v>56</v>
      </c>
      <c r="C17" s="54" t="s">
        <v>149</v>
      </c>
      <c r="D17" s="92" t="str">
        <f>IFERROR('Test_S5% Sièges (R0)'!B17+'Test_S5% Sièges (R1)'!B17+'Test_S5% Sièges (R2)'!B17+'Test_S5% Sièges (R3)'!B17+'Test_S5% Sièges (R4)'!B17+'Test_S5% Sièges (R5)'!B17+'Test_S5% Sièges (R6)'!B17+'Test_S5% Sièges (R7)'!B17,"")</f>
        <v/>
      </c>
      <c r="E17" s="92" t="str">
        <f>IFERROR('Test_S5% Sièges (R0)'!C17+'Test_S5% Sièges (R1)'!C17+'Test_S5% Sièges (R2)'!C17+'Test_S5% Sièges (R3)'!C17+'Test_S5% Sièges (R4)'!C17+'Test_S5% Sièges (R5)'!C17+'Test_S5% Sièges (R6)'!C17+'Test_S5% Sièges (R7)'!C17,"")</f>
        <v/>
      </c>
      <c r="F17" s="92" t="str">
        <f>IFERROR('Test_S5% Sièges (R0)'!D17+'Test_S5% Sièges (R1)'!D17+'Test_S5% Sièges (R2)'!D17+'Test_S5% Sièges (R3)'!D17+'Test_S5% Sièges (R4)'!D17+'Test_S5% Sièges (R5)'!D17+'Test_S5% Sièges (R6)'!D17+'Test_S5% Sièges (R7)'!D17,"")</f>
        <v/>
      </c>
      <c r="G17" s="92" t="str">
        <f>IFERROR('Test_S5% Sièges (R0)'!E17+'Test_S5% Sièges (R1)'!E17+'Test_S5% Sièges (R2)'!E17+'Test_S5% Sièges (R3)'!E17+'Test_S5% Sièges (R4)'!E17+'Test_S5% Sièges (R5)'!E17+'Test_S5% Sièges (R6)'!E17+'Test_S5% Sièges (R7)'!E17,"")</f>
        <v/>
      </c>
      <c r="H17" s="92" t="str">
        <f>IFERROR('Test_S5% Sièges (R0)'!F17+'Test_S5% Sièges (R1)'!F17+'Test_S5% Sièges (R2)'!F17+'Test_S5% Sièges (R3)'!F17+'Test_S5% Sièges (R4)'!F17+'Test_S5% Sièges (R5)'!F17+'Test_S5% Sièges (R6)'!F17+'Test_S5% Sièges (R7)'!F17,"")</f>
        <v/>
      </c>
      <c r="I17" s="92" t="str">
        <f>IFERROR('Test_S5% Sièges (R0)'!G17+'Test_S5% Sièges (R1)'!G17+'Test_S5% Sièges (R2)'!G17+'Test_S5% Sièges (R3)'!G17+'Test_S5% Sièges (R4)'!G17+'Test_S5% Sièges (R5)'!G17+'Test_S5% Sièges (R6)'!G17+'Test_S5% Sièges (R7)'!G17,"")</f>
        <v/>
      </c>
      <c r="J17" s="92" t="str">
        <f>IFERROR('Test_S5% Sièges (R0)'!H17+'Test_S5% Sièges (R1)'!H17+'Test_S5% Sièges (R2)'!H17+'Test_S5% Sièges (R3)'!H17+'Test_S5% Sièges (R4)'!H17+'Test_S5% Sièges (R5)'!H17+'Test_S5% Sièges (R6)'!H17+'Test_S5% Sièges (R7)'!H17,"")</f>
        <v/>
      </c>
      <c r="K17" s="92" t="str">
        <f>IFERROR('Test_S5% Sièges (R0)'!I17+'Test_S5% Sièges (R1)'!I17+'Test_S5% Sièges (R2)'!I17+'Test_S5% Sièges (R3)'!I17+'Test_S5% Sièges (R4)'!I17+'Test_S5% Sièges (R5)'!I17+'Test_S5% Sièges (R6)'!I17+'Test_S5% Sièges (R7)'!I17,"")</f>
        <v/>
      </c>
      <c r="L17" s="92" t="str">
        <f>IFERROR('Test_S5% Sièges (R0)'!J17+'Test_S5% Sièges (R1)'!J17+'Test_S5% Sièges (R2)'!J17+'Test_S5% Sièges (R3)'!J17+'Test_S5% Sièges (R4)'!J17+'Test_S5% Sièges (R5)'!J17+'Test_S5% Sièges (R6)'!J17+'Test_S5% Sièges (R7)'!J17,"")</f>
        <v/>
      </c>
      <c r="M17" s="92" t="str">
        <f>IFERROR('Test_S5% Sièges (R0)'!K17+'Test_S5% Sièges (R1)'!K17+'Test_S5% Sièges (R2)'!K17+'Test_S5% Sièges (R3)'!K17+'Test_S5% Sièges (R4)'!K17+'Test_S5% Sièges (R5)'!K17+'Test_S5% Sièges (R6)'!K17+'Test_S5% Sièges (R7)'!K17,"")</f>
        <v/>
      </c>
      <c r="N17" s="92" t="str">
        <f>IFERROR('Test_S5% Sièges (R0)'!L17+'Test_S5% Sièges (R1)'!L17+'Test_S5% Sièges (R2)'!L17+'Test_S5% Sièges (R3)'!L17+'Test_S5% Sièges (R4)'!L17+'Test_S5% Sièges (R5)'!L17+'Test_S5% Sièges (R6)'!L17+'Test_S5% Sièges (R7)'!L17,"")</f>
        <v/>
      </c>
      <c r="O17" s="92" t="str">
        <f>IFERROR('Test_S5% Sièges (R0)'!M17+'Test_S5% Sièges (R1)'!M17+'Test_S5% Sièges (R2)'!M17+'Test_S5% Sièges (R3)'!M17+'Test_S5% Sièges (R4)'!M17+'Test_S5% Sièges (R5)'!M17+'Test_S5% Sièges (R6)'!M17+'Test_S5% Sièges (R7)'!M17,"")</f>
        <v/>
      </c>
      <c r="P17" s="92" t="str">
        <f>IFERROR('Test_S5% Sièges (R0)'!N17+'Test_S5% Sièges (R1)'!N17+'Test_S5% Sièges (R2)'!N17+'Test_S5% Sièges (R3)'!N17+'Test_S5% Sièges (R4)'!N17+'Test_S5% Sièges (R5)'!N17+'Test_S5% Sièges (R6)'!N17+'Test_S5% Sièges (R7)'!N17,"")</f>
        <v/>
      </c>
      <c r="Q17" s="92" t="str">
        <f>IFERROR('Test_S5% Sièges (R0)'!O17+'Test_S5% Sièges (R1)'!O17+'Test_S5% Sièges (R2)'!O17+'Test_S5% Sièges (R3)'!O17+'Test_S5% Sièges (R4)'!O17+'Test_S5% Sièges (R5)'!O17+'Test_S5% Sièges (R6)'!O17+'Test_S5% Sièges (R7)'!O17,"")</f>
        <v/>
      </c>
      <c r="R17" s="92" t="str">
        <f>IFERROR('Test_S5% Sièges (R0)'!P17+'Test_S5% Sièges (R1)'!P17+'Test_S5% Sièges (R2)'!P17+'Test_S5% Sièges (R3)'!P17+'Test_S5% Sièges (R4)'!P17+'Test_S5% Sièges (R5)'!P17+'Test_S5% Sièges (R6)'!P17+'Test_S5% Sièges (R7)'!P17,"")</f>
        <v/>
      </c>
      <c r="S17" s="92" t="str">
        <f>IFERROR('Test_S5% Sièges (R0)'!Q17+'Test_S5% Sièges (R1)'!Q17+'Test_S5% Sièges (R2)'!Q17+'Test_S5% Sièges (R3)'!Q17+'Test_S5% Sièges (R4)'!Q17+'Test_S5% Sièges (R5)'!Q17+'Test_S5% Sièges (R6)'!Q17+'Test_S5% Sièges (R7)'!Q17,"")</f>
        <v/>
      </c>
      <c r="T17" s="92" t="str">
        <f>IFERROR('Test_S5% Sièges (R0)'!R17+'Test_S5% Sièges (R1)'!R17+'Test_S5% Sièges (R2)'!R17+'Test_S5% Sièges (R3)'!R17+'Test_S5% Sièges (R4)'!R17+'Test_S5% Sièges (R5)'!R17+'Test_S5% Sièges (R6)'!R17+'Test_S5% Sièges (R7)'!R17,"")</f>
        <v/>
      </c>
      <c r="U17" s="92" t="str">
        <f>IFERROR('Test_S5% Sièges (R0)'!S17+'Test_S5% Sièges (R1)'!S17+'Test_S5% Sièges (R2)'!S17+'Test_S5% Sièges (R3)'!S17+'Test_S5% Sièges (R4)'!S17+'Test_S5% Sièges (R5)'!S17+'Test_S5% Sièges (R6)'!S17+'Test_S5% Sièges (R7)'!S17,"")</f>
        <v/>
      </c>
      <c r="V17" s="92" t="str">
        <f>IFERROR('Test_S5% Sièges (R0)'!T17+'Test_S5% Sièges (R1)'!T17+'Test_S5% Sièges (R2)'!T17+'Test_S5% Sièges (R3)'!T17+'Test_S5% Sièges (R4)'!T17+'Test_S5% Sièges (R5)'!T17+'Test_S5% Sièges (R6)'!T17+'Test_S5% Sièges (R7)'!T17,"")</f>
        <v/>
      </c>
      <c r="W17" s="92" t="str">
        <f>IFERROR('Test_S5% Sièges (R0)'!U17+'Test_S5% Sièges (R1)'!U17+'Test_S5% Sièges (R2)'!U17+'Test_S5% Sièges (R3)'!U17+'Test_S5% Sièges (R4)'!U17+'Test_S5% Sièges (R5)'!U17+'Test_S5% Sièges (R6)'!U17+'Test_S5% Sièges (R7)'!U17,"")</f>
        <v/>
      </c>
      <c r="X17" s="92" t="str">
        <f>IFERROR('Test_S5% Sièges (R0)'!V17+'Test_S5% Sièges (R1)'!V17+'Test_S5% Sièges (R2)'!V17+'Test_S5% Sièges (R3)'!V17+'Test_S5% Sièges (R4)'!V17+'Test_S5% Sièges (R5)'!V17+'Test_S5% Sièges (R6)'!V17+'Test_S5% Sièges (R7)'!V17,"")</f>
        <v/>
      </c>
      <c r="Y17" s="92" t="str">
        <f>IFERROR('Test_S5% Sièges (R0)'!W17+'Test_S5% Sièges (R1)'!W17+'Test_S5% Sièges (R2)'!W17+'Test_S5% Sièges (R3)'!W17+'Test_S5% Sièges (R4)'!W17+'Test_S5% Sièges (R5)'!W17+'Test_S5% Sièges (R6)'!W17+'Test_S5% Sièges (R7)'!W17,"")</f>
        <v/>
      </c>
      <c r="Z17" s="92" t="str">
        <f>IFERROR('Test_S5% Sièges (R0)'!X17+'Test_S5% Sièges (R1)'!X17+'Test_S5% Sièges (R2)'!X17+'Test_S5% Sièges (R3)'!X17+'Test_S5% Sièges (R4)'!X17+'Test_S5% Sièges (R5)'!X17+'Test_S5% Sièges (R6)'!X17+'Test_S5% Sièges (R7)'!X17,"")</f>
        <v/>
      </c>
      <c r="AA17" s="92" t="str">
        <f>IFERROR('Test_S5% Sièges (R0)'!Y17+'Test_S5% Sièges (R1)'!Y17+'Test_S5% Sièges (R2)'!Y17+'Test_S5% Sièges (R3)'!Y17+'Test_S5% Sièges (R4)'!Y17+'Test_S5% Sièges (R5)'!Y17+'Test_S5% Sièges (R6)'!Y17+'Test_S5% Sièges (R7)'!Y17,"")</f>
        <v/>
      </c>
      <c r="AB17" s="92" t="str">
        <f>IFERROR('Test_S5% Sièges (R0)'!Z17+'Test_S5% Sièges (R1)'!Z17+'Test_S5% Sièges (R2)'!Z17+'Test_S5% Sièges (R3)'!Z17+'Test_S5% Sièges (R4)'!Z17+'Test_S5% Sièges (R5)'!Z17+'Test_S5% Sièges (R6)'!Z17+'Test_S5% Sièges (R7)'!Z17,"")</f>
        <v/>
      </c>
      <c r="AC17" s="92">
        <f t="shared" si="0"/>
        <v>0</v>
      </c>
      <c r="AD17" s="22">
        <v>8</v>
      </c>
      <c r="AE17" s="98" t="b">
        <f>AC17='Données de base - Résultats pré'!M20</f>
        <v>0</v>
      </c>
      <c r="AF17" s="94" t="str">
        <f>'Suffrages par parti et circo'!AI17</f>
        <v>Outsider 1 = bouzid alkarama</v>
      </c>
      <c r="AG17" s="95" t="e">
        <f t="shared" si="2"/>
        <v>#VALUE!</v>
      </c>
      <c r="AH17" s="96" t="e">
        <f t="shared" si="1"/>
        <v>#VALUE!</v>
      </c>
    </row>
    <row r="18" spans="1:34">
      <c r="A18" s="52" t="s">
        <v>151</v>
      </c>
      <c r="B18" s="53" t="s">
        <v>57</v>
      </c>
      <c r="C18" s="54" t="s">
        <v>152</v>
      </c>
      <c r="D18" s="92" t="str">
        <f>IFERROR('Test_S5% Sièges (R0)'!B18+'Test_S5% Sièges (R1)'!B18+'Test_S5% Sièges (R2)'!B18+'Test_S5% Sièges (R3)'!B18+'Test_S5% Sièges (R4)'!B18+'Test_S5% Sièges (R5)'!B18+'Test_S5% Sièges (R6)'!B18+'Test_S5% Sièges (R7)'!B18,"")</f>
        <v/>
      </c>
      <c r="E18" s="92" t="str">
        <f>IFERROR('Test_S5% Sièges (R0)'!C18+'Test_S5% Sièges (R1)'!C18+'Test_S5% Sièges (R2)'!C18+'Test_S5% Sièges (R3)'!C18+'Test_S5% Sièges (R4)'!C18+'Test_S5% Sièges (R5)'!C18+'Test_S5% Sièges (R6)'!C18+'Test_S5% Sièges (R7)'!C18,"")</f>
        <v/>
      </c>
      <c r="F18" s="92" t="str">
        <f>IFERROR('Test_S5% Sièges (R0)'!D18+'Test_S5% Sièges (R1)'!D18+'Test_S5% Sièges (R2)'!D18+'Test_S5% Sièges (R3)'!D18+'Test_S5% Sièges (R4)'!D18+'Test_S5% Sièges (R5)'!D18+'Test_S5% Sièges (R6)'!D18+'Test_S5% Sièges (R7)'!D18,"")</f>
        <v/>
      </c>
      <c r="G18" s="92" t="str">
        <f>IFERROR('Test_S5% Sièges (R0)'!E18+'Test_S5% Sièges (R1)'!E18+'Test_S5% Sièges (R2)'!E18+'Test_S5% Sièges (R3)'!E18+'Test_S5% Sièges (R4)'!E18+'Test_S5% Sièges (R5)'!E18+'Test_S5% Sièges (R6)'!E18+'Test_S5% Sièges (R7)'!E18,"")</f>
        <v/>
      </c>
      <c r="H18" s="92" t="str">
        <f>IFERROR('Test_S5% Sièges (R0)'!F18+'Test_S5% Sièges (R1)'!F18+'Test_S5% Sièges (R2)'!F18+'Test_S5% Sièges (R3)'!F18+'Test_S5% Sièges (R4)'!F18+'Test_S5% Sièges (R5)'!F18+'Test_S5% Sièges (R6)'!F18+'Test_S5% Sièges (R7)'!F18,"")</f>
        <v/>
      </c>
      <c r="I18" s="92" t="str">
        <f>IFERROR('Test_S5% Sièges (R0)'!G18+'Test_S5% Sièges (R1)'!G18+'Test_S5% Sièges (R2)'!G18+'Test_S5% Sièges (R3)'!G18+'Test_S5% Sièges (R4)'!G18+'Test_S5% Sièges (R5)'!G18+'Test_S5% Sièges (R6)'!G18+'Test_S5% Sièges (R7)'!G18,"")</f>
        <v/>
      </c>
      <c r="J18" s="92" t="str">
        <f>IFERROR('Test_S5% Sièges (R0)'!H18+'Test_S5% Sièges (R1)'!H18+'Test_S5% Sièges (R2)'!H18+'Test_S5% Sièges (R3)'!H18+'Test_S5% Sièges (R4)'!H18+'Test_S5% Sièges (R5)'!H18+'Test_S5% Sièges (R6)'!H18+'Test_S5% Sièges (R7)'!H18,"")</f>
        <v/>
      </c>
      <c r="K18" s="92" t="str">
        <f>IFERROR('Test_S5% Sièges (R0)'!I18+'Test_S5% Sièges (R1)'!I18+'Test_S5% Sièges (R2)'!I18+'Test_S5% Sièges (R3)'!I18+'Test_S5% Sièges (R4)'!I18+'Test_S5% Sièges (R5)'!I18+'Test_S5% Sièges (R6)'!I18+'Test_S5% Sièges (R7)'!I18,"")</f>
        <v/>
      </c>
      <c r="L18" s="92" t="str">
        <f>IFERROR('Test_S5% Sièges (R0)'!J18+'Test_S5% Sièges (R1)'!J18+'Test_S5% Sièges (R2)'!J18+'Test_S5% Sièges (R3)'!J18+'Test_S5% Sièges (R4)'!J18+'Test_S5% Sièges (R5)'!J18+'Test_S5% Sièges (R6)'!J18+'Test_S5% Sièges (R7)'!J18,"")</f>
        <v/>
      </c>
      <c r="M18" s="92" t="str">
        <f>IFERROR('Test_S5% Sièges (R0)'!K18+'Test_S5% Sièges (R1)'!K18+'Test_S5% Sièges (R2)'!K18+'Test_S5% Sièges (R3)'!K18+'Test_S5% Sièges (R4)'!K18+'Test_S5% Sièges (R5)'!K18+'Test_S5% Sièges (R6)'!K18+'Test_S5% Sièges (R7)'!K18,"")</f>
        <v/>
      </c>
      <c r="N18" s="92" t="str">
        <f>IFERROR('Test_S5% Sièges (R0)'!L18+'Test_S5% Sièges (R1)'!L18+'Test_S5% Sièges (R2)'!L18+'Test_S5% Sièges (R3)'!L18+'Test_S5% Sièges (R4)'!L18+'Test_S5% Sièges (R5)'!L18+'Test_S5% Sièges (R6)'!L18+'Test_S5% Sièges (R7)'!L18,"")</f>
        <v/>
      </c>
      <c r="O18" s="92" t="str">
        <f>IFERROR('Test_S5% Sièges (R0)'!M18+'Test_S5% Sièges (R1)'!M18+'Test_S5% Sièges (R2)'!M18+'Test_S5% Sièges (R3)'!M18+'Test_S5% Sièges (R4)'!M18+'Test_S5% Sièges (R5)'!M18+'Test_S5% Sièges (R6)'!M18+'Test_S5% Sièges (R7)'!M18,"")</f>
        <v/>
      </c>
      <c r="P18" s="92" t="str">
        <f>IFERROR('Test_S5% Sièges (R0)'!N18+'Test_S5% Sièges (R1)'!N18+'Test_S5% Sièges (R2)'!N18+'Test_S5% Sièges (R3)'!N18+'Test_S5% Sièges (R4)'!N18+'Test_S5% Sièges (R5)'!N18+'Test_S5% Sièges (R6)'!N18+'Test_S5% Sièges (R7)'!N18,"")</f>
        <v/>
      </c>
      <c r="Q18" s="92" t="str">
        <f>IFERROR('Test_S5% Sièges (R0)'!O18+'Test_S5% Sièges (R1)'!O18+'Test_S5% Sièges (R2)'!O18+'Test_S5% Sièges (R3)'!O18+'Test_S5% Sièges (R4)'!O18+'Test_S5% Sièges (R5)'!O18+'Test_S5% Sièges (R6)'!O18+'Test_S5% Sièges (R7)'!O18,"")</f>
        <v/>
      </c>
      <c r="R18" s="92" t="str">
        <f>IFERROR('Test_S5% Sièges (R0)'!P18+'Test_S5% Sièges (R1)'!P18+'Test_S5% Sièges (R2)'!P18+'Test_S5% Sièges (R3)'!P18+'Test_S5% Sièges (R4)'!P18+'Test_S5% Sièges (R5)'!P18+'Test_S5% Sièges (R6)'!P18+'Test_S5% Sièges (R7)'!P18,"")</f>
        <v/>
      </c>
      <c r="S18" s="92" t="str">
        <f>IFERROR('Test_S5% Sièges (R0)'!Q18+'Test_S5% Sièges (R1)'!Q18+'Test_S5% Sièges (R2)'!Q18+'Test_S5% Sièges (R3)'!Q18+'Test_S5% Sièges (R4)'!Q18+'Test_S5% Sièges (R5)'!Q18+'Test_S5% Sièges (R6)'!Q18+'Test_S5% Sièges (R7)'!Q18,"")</f>
        <v/>
      </c>
      <c r="T18" s="92" t="str">
        <f>IFERROR('Test_S5% Sièges (R0)'!R18+'Test_S5% Sièges (R1)'!R18+'Test_S5% Sièges (R2)'!R18+'Test_S5% Sièges (R3)'!R18+'Test_S5% Sièges (R4)'!R18+'Test_S5% Sièges (R5)'!R18+'Test_S5% Sièges (R6)'!R18+'Test_S5% Sièges (R7)'!R18,"")</f>
        <v/>
      </c>
      <c r="U18" s="92" t="str">
        <f>IFERROR('Test_S5% Sièges (R0)'!S18+'Test_S5% Sièges (R1)'!S18+'Test_S5% Sièges (R2)'!S18+'Test_S5% Sièges (R3)'!S18+'Test_S5% Sièges (R4)'!S18+'Test_S5% Sièges (R5)'!S18+'Test_S5% Sièges (R6)'!S18+'Test_S5% Sièges (R7)'!S18,"")</f>
        <v/>
      </c>
      <c r="V18" s="92" t="str">
        <f>IFERROR('Test_S5% Sièges (R0)'!T18+'Test_S5% Sièges (R1)'!T18+'Test_S5% Sièges (R2)'!T18+'Test_S5% Sièges (R3)'!T18+'Test_S5% Sièges (R4)'!T18+'Test_S5% Sièges (R5)'!T18+'Test_S5% Sièges (R6)'!T18+'Test_S5% Sièges (R7)'!T18,"")</f>
        <v/>
      </c>
      <c r="W18" s="92" t="str">
        <f>IFERROR('Test_S5% Sièges (R0)'!U18+'Test_S5% Sièges (R1)'!U18+'Test_S5% Sièges (R2)'!U18+'Test_S5% Sièges (R3)'!U18+'Test_S5% Sièges (R4)'!U18+'Test_S5% Sièges (R5)'!U18+'Test_S5% Sièges (R6)'!U18+'Test_S5% Sièges (R7)'!U18,"")</f>
        <v/>
      </c>
      <c r="X18" s="92" t="str">
        <f>IFERROR('Test_S5% Sièges (R0)'!V18+'Test_S5% Sièges (R1)'!V18+'Test_S5% Sièges (R2)'!V18+'Test_S5% Sièges (R3)'!V18+'Test_S5% Sièges (R4)'!V18+'Test_S5% Sièges (R5)'!V18+'Test_S5% Sièges (R6)'!V18+'Test_S5% Sièges (R7)'!V18,"")</f>
        <v/>
      </c>
      <c r="Y18" s="92" t="str">
        <f>IFERROR('Test_S5% Sièges (R0)'!W18+'Test_S5% Sièges (R1)'!W18+'Test_S5% Sièges (R2)'!W18+'Test_S5% Sièges (R3)'!W18+'Test_S5% Sièges (R4)'!W18+'Test_S5% Sièges (R5)'!W18+'Test_S5% Sièges (R6)'!W18+'Test_S5% Sièges (R7)'!W18,"")</f>
        <v/>
      </c>
      <c r="Z18" s="92" t="str">
        <f>IFERROR('Test_S5% Sièges (R0)'!X18+'Test_S5% Sièges (R1)'!X18+'Test_S5% Sièges (R2)'!X18+'Test_S5% Sièges (R3)'!X18+'Test_S5% Sièges (R4)'!X18+'Test_S5% Sièges (R5)'!X18+'Test_S5% Sièges (R6)'!X18+'Test_S5% Sièges (R7)'!X18,"")</f>
        <v/>
      </c>
      <c r="AA18" s="92" t="str">
        <f>IFERROR('Test_S5% Sièges (R0)'!Y18+'Test_S5% Sièges (R1)'!Y18+'Test_S5% Sièges (R2)'!Y18+'Test_S5% Sièges (R3)'!Y18+'Test_S5% Sièges (R4)'!Y18+'Test_S5% Sièges (R5)'!Y18+'Test_S5% Sièges (R6)'!Y18+'Test_S5% Sièges (R7)'!Y18,"")</f>
        <v/>
      </c>
      <c r="AB18" s="92" t="str">
        <f>IFERROR('Test_S5% Sièges (R0)'!Z18+'Test_S5% Sièges (R1)'!Z18+'Test_S5% Sièges (R2)'!Z18+'Test_S5% Sièges (R3)'!Z18+'Test_S5% Sièges (R4)'!Z18+'Test_S5% Sièges (R5)'!Z18+'Test_S5% Sièges (R6)'!Z18+'Test_S5% Sièges (R7)'!Z18,"")</f>
        <v/>
      </c>
      <c r="AC18" s="92">
        <f t="shared" si="0"/>
        <v>0</v>
      </c>
      <c r="AD18" s="22">
        <v>7</v>
      </c>
      <c r="AE18" s="98" t="b">
        <f>AC18='Données de base - Résultats pré'!M21</f>
        <v>0</v>
      </c>
      <c r="AF18" s="94" t="str">
        <f>'Suffrages par parti et circo'!AI18</f>
        <v>Outsider 1 = Jeunes Indéendants</v>
      </c>
      <c r="AG18" s="95" t="e">
        <f t="shared" si="2"/>
        <v>#VALUE!</v>
      </c>
      <c r="AH18" s="96" t="e">
        <f t="shared" si="1"/>
        <v>#VALUE!</v>
      </c>
    </row>
    <row r="19" spans="1:34">
      <c r="A19" s="83" t="s">
        <v>154</v>
      </c>
      <c r="B19" s="100" t="s">
        <v>58</v>
      </c>
      <c r="C19" s="66" t="s">
        <v>155</v>
      </c>
      <c r="D19" s="92" t="str">
        <f>IFERROR('Test_S5% Sièges (R0)'!B19+'Test_S5% Sièges (R1)'!B19+'Test_S5% Sièges (R2)'!B19+'Test_S5% Sièges (R3)'!B19+'Test_S5% Sièges (R4)'!B19+'Test_S5% Sièges (R5)'!B19+'Test_S5% Sièges (R6)'!B19+'Test_S5% Sièges (R7)'!B19,"")</f>
        <v/>
      </c>
      <c r="E19" s="92" t="str">
        <f>IFERROR('Test_S5% Sièges (R0)'!C19+'Test_S5% Sièges (R1)'!C19+'Test_S5% Sièges (R2)'!C19+'Test_S5% Sièges (R3)'!C19+'Test_S5% Sièges (R4)'!C19+'Test_S5% Sièges (R5)'!C19+'Test_S5% Sièges (R6)'!C19+'Test_S5% Sièges (R7)'!C19,"")</f>
        <v/>
      </c>
      <c r="F19" s="92" t="str">
        <f>IFERROR('Test_S5% Sièges (R0)'!D19+'Test_S5% Sièges (R1)'!D19+'Test_S5% Sièges (R2)'!D19+'Test_S5% Sièges (R3)'!D19+'Test_S5% Sièges (R4)'!D19+'Test_S5% Sièges (R5)'!D19+'Test_S5% Sièges (R6)'!D19+'Test_S5% Sièges (R7)'!D19,"")</f>
        <v/>
      </c>
      <c r="G19" s="92" t="str">
        <f>IFERROR('Test_S5% Sièges (R0)'!E19+'Test_S5% Sièges (R1)'!E19+'Test_S5% Sièges (R2)'!E19+'Test_S5% Sièges (R3)'!E19+'Test_S5% Sièges (R4)'!E19+'Test_S5% Sièges (R5)'!E19+'Test_S5% Sièges (R6)'!E19+'Test_S5% Sièges (R7)'!E19,"")</f>
        <v/>
      </c>
      <c r="H19" s="92" t="str">
        <f>IFERROR('Test_S5% Sièges (R0)'!F19+'Test_S5% Sièges (R1)'!F19+'Test_S5% Sièges (R2)'!F19+'Test_S5% Sièges (R3)'!F19+'Test_S5% Sièges (R4)'!F19+'Test_S5% Sièges (R5)'!F19+'Test_S5% Sièges (R6)'!F19+'Test_S5% Sièges (R7)'!F19,"")</f>
        <v/>
      </c>
      <c r="I19" s="92" t="str">
        <f>IFERROR('Test_S5% Sièges (R0)'!G19+'Test_S5% Sièges (R1)'!G19+'Test_S5% Sièges (R2)'!G19+'Test_S5% Sièges (R3)'!G19+'Test_S5% Sièges (R4)'!G19+'Test_S5% Sièges (R5)'!G19+'Test_S5% Sièges (R6)'!G19+'Test_S5% Sièges (R7)'!G19,"")</f>
        <v/>
      </c>
      <c r="J19" s="92" t="str">
        <f>IFERROR('Test_S5% Sièges (R0)'!H19+'Test_S5% Sièges (R1)'!H19+'Test_S5% Sièges (R2)'!H19+'Test_S5% Sièges (R3)'!H19+'Test_S5% Sièges (R4)'!H19+'Test_S5% Sièges (R5)'!H19+'Test_S5% Sièges (R6)'!H19+'Test_S5% Sièges (R7)'!H19,"")</f>
        <v/>
      </c>
      <c r="K19" s="92" t="str">
        <f>IFERROR('Test_S5% Sièges (R0)'!I19+'Test_S5% Sièges (R1)'!I19+'Test_S5% Sièges (R2)'!I19+'Test_S5% Sièges (R3)'!I19+'Test_S5% Sièges (R4)'!I19+'Test_S5% Sièges (R5)'!I19+'Test_S5% Sièges (R6)'!I19+'Test_S5% Sièges (R7)'!I19,"")</f>
        <v/>
      </c>
      <c r="L19" s="92" t="str">
        <f>IFERROR('Test_S5% Sièges (R0)'!J19+'Test_S5% Sièges (R1)'!J19+'Test_S5% Sièges (R2)'!J19+'Test_S5% Sièges (R3)'!J19+'Test_S5% Sièges (R4)'!J19+'Test_S5% Sièges (R5)'!J19+'Test_S5% Sièges (R6)'!J19+'Test_S5% Sièges (R7)'!J19,"")</f>
        <v/>
      </c>
      <c r="M19" s="92" t="str">
        <f>IFERROR('Test_S5% Sièges (R0)'!K19+'Test_S5% Sièges (R1)'!K19+'Test_S5% Sièges (R2)'!K19+'Test_S5% Sièges (R3)'!K19+'Test_S5% Sièges (R4)'!K19+'Test_S5% Sièges (R5)'!K19+'Test_S5% Sièges (R6)'!K19+'Test_S5% Sièges (R7)'!K19,"")</f>
        <v/>
      </c>
      <c r="N19" s="92" t="str">
        <f>IFERROR('Test_S5% Sièges (R0)'!L19+'Test_S5% Sièges (R1)'!L19+'Test_S5% Sièges (R2)'!L19+'Test_S5% Sièges (R3)'!L19+'Test_S5% Sièges (R4)'!L19+'Test_S5% Sièges (R5)'!L19+'Test_S5% Sièges (R6)'!L19+'Test_S5% Sièges (R7)'!L19,"")</f>
        <v/>
      </c>
      <c r="O19" s="92" t="str">
        <f>IFERROR('Test_S5% Sièges (R0)'!M19+'Test_S5% Sièges (R1)'!M19+'Test_S5% Sièges (R2)'!M19+'Test_S5% Sièges (R3)'!M19+'Test_S5% Sièges (R4)'!M19+'Test_S5% Sièges (R5)'!M19+'Test_S5% Sièges (R6)'!M19+'Test_S5% Sièges (R7)'!M19,"")</f>
        <v/>
      </c>
      <c r="P19" s="92" t="str">
        <f>IFERROR('Test_S5% Sièges (R0)'!N19+'Test_S5% Sièges (R1)'!N19+'Test_S5% Sièges (R2)'!N19+'Test_S5% Sièges (R3)'!N19+'Test_S5% Sièges (R4)'!N19+'Test_S5% Sièges (R5)'!N19+'Test_S5% Sièges (R6)'!N19+'Test_S5% Sièges (R7)'!N19,"")</f>
        <v/>
      </c>
      <c r="Q19" s="92" t="str">
        <f>IFERROR('Test_S5% Sièges (R0)'!O19+'Test_S5% Sièges (R1)'!O19+'Test_S5% Sièges (R2)'!O19+'Test_S5% Sièges (R3)'!O19+'Test_S5% Sièges (R4)'!O19+'Test_S5% Sièges (R5)'!O19+'Test_S5% Sièges (R6)'!O19+'Test_S5% Sièges (R7)'!O19,"")</f>
        <v/>
      </c>
      <c r="R19" s="92" t="str">
        <f>IFERROR('Test_S5% Sièges (R0)'!P19+'Test_S5% Sièges (R1)'!P19+'Test_S5% Sièges (R2)'!P19+'Test_S5% Sièges (R3)'!P19+'Test_S5% Sièges (R4)'!P19+'Test_S5% Sièges (R5)'!P19+'Test_S5% Sièges (R6)'!P19+'Test_S5% Sièges (R7)'!P19,"")</f>
        <v/>
      </c>
      <c r="S19" s="92" t="str">
        <f>IFERROR('Test_S5% Sièges (R0)'!Q19+'Test_S5% Sièges (R1)'!Q19+'Test_S5% Sièges (R2)'!Q19+'Test_S5% Sièges (R3)'!Q19+'Test_S5% Sièges (R4)'!Q19+'Test_S5% Sièges (R5)'!Q19+'Test_S5% Sièges (R6)'!Q19+'Test_S5% Sièges (R7)'!Q19,"")</f>
        <v/>
      </c>
      <c r="T19" s="92" t="str">
        <f>IFERROR('Test_S5% Sièges (R0)'!R19+'Test_S5% Sièges (R1)'!R19+'Test_S5% Sièges (R2)'!R19+'Test_S5% Sièges (R3)'!R19+'Test_S5% Sièges (R4)'!R19+'Test_S5% Sièges (R5)'!R19+'Test_S5% Sièges (R6)'!R19+'Test_S5% Sièges (R7)'!R19,"")</f>
        <v/>
      </c>
      <c r="U19" s="92" t="str">
        <f>IFERROR('Test_S5% Sièges (R0)'!S19+'Test_S5% Sièges (R1)'!S19+'Test_S5% Sièges (R2)'!S19+'Test_S5% Sièges (R3)'!S19+'Test_S5% Sièges (R4)'!S19+'Test_S5% Sièges (R5)'!S19+'Test_S5% Sièges (R6)'!S19+'Test_S5% Sièges (R7)'!S19,"")</f>
        <v/>
      </c>
      <c r="V19" s="92" t="str">
        <f>IFERROR('Test_S5% Sièges (R0)'!T19+'Test_S5% Sièges (R1)'!T19+'Test_S5% Sièges (R2)'!T19+'Test_S5% Sièges (R3)'!T19+'Test_S5% Sièges (R4)'!T19+'Test_S5% Sièges (R5)'!T19+'Test_S5% Sièges (R6)'!T19+'Test_S5% Sièges (R7)'!T19,"")</f>
        <v/>
      </c>
      <c r="W19" s="92" t="str">
        <f>IFERROR('Test_S5% Sièges (R0)'!U19+'Test_S5% Sièges (R1)'!U19+'Test_S5% Sièges (R2)'!U19+'Test_S5% Sièges (R3)'!U19+'Test_S5% Sièges (R4)'!U19+'Test_S5% Sièges (R5)'!U19+'Test_S5% Sièges (R6)'!U19+'Test_S5% Sièges (R7)'!U19,"")</f>
        <v/>
      </c>
      <c r="X19" s="92" t="str">
        <f>IFERROR('Test_S5% Sièges (R0)'!V19+'Test_S5% Sièges (R1)'!V19+'Test_S5% Sièges (R2)'!V19+'Test_S5% Sièges (R3)'!V19+'Test_S5% Sièges (R4)'!V19+'Test_S5% Sièges (R5)'!V19+'Test_S5% Sièges (R6)'!V19+'Test_S5% Sièges (R7)'!V19,"")</f>
        <v/>
      </c>
      <c r="Y19" s="92" t="str">
        <f>IFERROR('Test_S5% Sièges (R0)'!W19+'Test_S5% Sièges (R1)'!W19+'Test_S5% Sièges (R2)'!W19+'Test_S5% Sièges (R3)'!W19+'Test_S5% Sièges (R4)'!W19+'Test_S5% Sièges (R5)'!W19+'Test_S5% Sièges (R6)'!W19+'Test_S5% Sièges (R7)'!W19,"")</f>
        <v/>
      </c>
      <c r="Z19" s="92" t="str">
        <f>IFERROR('Test_S5% Sièges (R0)'!X19+'Test_S5% Sièges (R1)'!X19+'Test_S5% Sièges (R2)'!X19+'Test_S5% Sièges (R3)'!X19+'Test_S5% Sièges (R4)'!X19+'Test_S5% Sièges (R5)'!X19+'Test_S5% Sièges (R6)'!X19+'Test_S5% Sièges (R7)'!X19,"")</f>
        <v/>
      </c>
      <c r="AA19" s="92" t="str">
        <f>IFERROR('Test_S5% Sièges (R0)'!Y19+'Test_S5% Sièges (R1)'!Y19+'Test_S5% Sièges (R2)'!Y19+'Test_S5% Sièges (R3)'!Y19+'Test_S5% Sièges (R4)'!Y19+'Test_S5% Sièges (R5)'!Y19+'Test_S5% Sièges (R6)'!Y19+'Test_S5% Sièges (R7)'!Y19,"")</f>
        <v/>
      </c>
      <c r="AB19" s="92" t="str">
        <f>IFERROR('Test_S5% Sièges (R0)'!Z19+'Test_S5% Sièges (R1)'!Z19+'Test_S5% Sièges (R2)'!Z19+'Test_S5% Sièges (R3)'!Z19+'Test_S5% Sièges (R4)'!Z19+'Test_S5% Sièges (R5)'!Z19+'Test_S5% Sièges (R6)'!Z19+'Test_S5% Sièges (R7)'!Z19,"")</f>
        <v/>
      </c>
      <c r="AC19" s="92">
        <f t="shared" si="0"/>
        <v>0</v>
      </c>
      <c r="AD19" s="22">
        <v>4</v>
      </c>
      <c r="AE19" s="101" t="b">
        <f>AC19='Données de base - Résultats pré'!M22</f>
        <v>0</v>
      </c>
      <c r="AF19" s="94" t="str">
        <f>'Suffrages par parti et circo'!AI19</f>
        <v>Outsider 1 = Citoyenneté et développement</v>
      </c>
      <c r="AG19" s="95" t="e">
        <f t="shared" si="2"/>
        <v>#VALUE!</v>
      </c>
      <c r="AH19" s="96" t="e">
        <f t="shared" si="1"/>
        <v>#VALUE!</v>
      </c>
    </row>
    <row r="20" spans="1:34">
      <c r="A20" s="52" t="s">
        <v>157</v>
      </c>
      <c r="B20" s="53" t="s">
        <v>59</v>
      </c>
      <c r="C20" s="54" t="s">
        <v>158</v>
      </c>
      <c r="D20" s="92" t="str">
        <f>IFERROR('Test_S5% Sièges (R0)'!B20+'Test_S5% Sièges (R1)'!B20+'Test_S5% Sièges (R2)'!B20+'Test_S5% Sièges (R3)'!B20+'Test_S5% Sièges (R4)'!B20+'Test_S5% Sièges (R5)'!B20+'Test_S5% Sièges (R6)'!B20+'Test_S5% Sièges (R7)'!B20,"")</f>
        <v/>
      </c>
      <c r="E20" s="92" t="str">
        <f>IFERROR('Test_S5% Sièges (R0)'!C20+'Test_S5% Sièges (R1)'!C20+'Test_S5% Sièges (R2)'!C20+'Test_S5% Sièges (R3)'!C20+'Test_S5% Sièges (R4)'!C20+'Test_S5% Sièges (R5)'!C20+'Test_S5% Sièges (R6)'!C20+'Test_S5% Sièges (R7)'!C20,"")</f>
        <v/>
      </c>
      <c r="F20" s="92" t="str">
        <f>IFERROR('Test_S5% Sièges (R0)'!D20+'Test_S5% Sièges (R1)'!D20+'Test_S5% Sièges (R2)'!D20+'Test_S5% Sièges (R3)'!D20+'Test_S5% Sièges (R4)'!D20+'Test_S5% Sièges (R5)'!D20+'Test_S5% Sièges (R6)'!D20+'Test_S5% Sièges (R7)'!D20,"")</f>
        <v/>
      </c>
      <c r="G20" s="92" t="str">
        <f>IFERROR('Test_S5% Sièges (R0)'!E20+'Test_S5% Sièges (R1)'!E20+'Test_S5% Sièges (R2)'!E20+'Test_S5% Sièges (R3)'!E20+'Test_S5% Sièges (R4)'!E20+'Test_S5% Sièges (R5)'!E20+'Test_S5% Sièges (R6)'!E20+'Test_S5% Sièges (R7)'!E20,"")</f>
        <v/>
      </c>
      <c r="H20" s="92" t="str">
        <f>IFERROR('Test_S5% Sièges (R0)'!F20+'Test_S5% Sièges (R1)'!F20+'Test_S5% Sièges (R2)'!F20+'Test_S5% Sièges (R3)'!F20+'Test_S5% Sièges (R4)'!F20+'Test_S5% Sièges (R5)'!F20+'Test_S5% Sièges (R6)'!F20+'Test_S5% Sièges (R7)'!F20,"")</f>
        <v/>
      </c>
      <c r="I20" s="92" t="str">
        <f>IFERROR('Test_S5% Sièges (R0)'!G20+'Test_S5% Sièges (R1)'!G20+'Test_S5% Sièges (R2)'!G20+'Test_S5% Sièges (R3)'!G20+'Test_S5% Sièges (R4)'!G20+'Test_S5% Sièges (R5)'!G20+'Test_S5% Sièges (R6)'!G20+'Test_S5% Sièges (R7)'!G20,"")</f>
        <v/>
      </c>
      <c r="J20" s="92" t="str">
        <f>IFERROR('Test_S5% Sièges (R0)'!H20+'Test_S5% Sièges (R1)'!H20+'Test_S5% Sièges (R2)'!H20+'Test_S5% Sièges (R3)'!H20+'Test_S5% Sièges (R4)'!H20+'Test_S5% Sièges (R5)'!H20+'Test_S5% Sièges (R6)'!H20+'Test_S5% Sièges (R7)'!H20,"")</f>
        <v/>
      </c>
      <c r="K20" s="92" t="str">
        <f>IFERROR('Test_S5% Sièges (R0)'!I20+'Test_S5% Sièges (R1)'!I20+'Test_S5% Sièges (R2)'!I20+'Test_S5% Sièges (R3)'!I20+'Test_S5% Sièges (R4)'!I20+'Test_S5% Sièges (R5)'!I20+'Test_S5% Sièges (R6)'!I20+'Test_S5% Sièges (R7)'!I20,"")</f>
        <v/>
      </c>
      <c r="L20" s="92" t="str">
        <f>IFERROR('Test_S5% Sièges (R0)'!J20+'Test_S5% Sièges (R1)'!J20+'Test_S5% Sièges (R2)'!J20+'Test_S5% Sièges (R3)'!J20+'Test_S5% Sièges (R4)'!J20+'Test_S5% Sièges (R5)'!J20+'Test_S5% Sièges (R6)'!J20+'Test_S5% Sièges (R7)'!J20,"")</f>
        <v/>
      </c>
      <c r="M20" s="92" t="str">
        <f>IFERROR('Test_S5% Sièges (R0)'!K20+'Test_S5% Sièges (R1)'!K20+'Test_S5% Sièges (R2)'!K20+'Test_S5% Sièges (R3)'!K20+'Test_S5% Sièges (R4)'!K20+'Test_S5% Sièges (R5)'!K20+'Test_S5% Sièges (R6)'!K20+'Test_S5% Sièges (R7)'!K20,"")</f>
        <v/>
      </c>
      <c r="N20" s="92" t="str">
        <f>IFERROR('Test_S5% Sièges (R0)'!L20+'Test_S5% Sièges (R1)'!L20+'Test_S5% Sièges (R2)'!L20+'Test_S5% Sièges (R3)'!L20+'Test_S5% Sièges (R4)'!L20+'Test_S5% Sièges (R5)'!L20+'Test_S5% Sièges (R6)'!L20+'Test_S5% Sièges (R7)'!L20,"")</f>
        <v/>
      </c>
      <c r="O20" s="92" t="str">
        <f>IFERROR('Test_S5% Sièges (R0)'!M20+'Test_S5% Sièges (R1)'!M20+'Test_S5% Sièges (R2)'!M20+'Test_S5% Sièges (R3)'!M20+'Test_S5% Sièges (R4)'!M20+'Test_S5% Sièges (R5)'!M20+'Test_S5% Sièges (R6)'!M20+'Test_S5% Sièges (R7)'!M20,"")</f>
        <v/>
      </c>
      <c r="P20" s="92" t="str">
        <f>IFERROR('Test_S5% Sièges (R0)'!N20+'Test_S5% Sièges (R1)'!N20+'Test_S5% Sièges (R2)'!N20+'Test_S5% Sièges (R3)'!N20+'Test_S5% Sièges (R4)'!N20+'Test_S5% Sièges (R5)'!N20+'Test_S5% Sièges (R6)'!N20+'Test_S5% Sièges (R7)'!N20,"")</f>
        <v/>
      </c>
      <c r="Q20" s="92" t="str">
        <f>IFERROR('Test_S5% Sièges (R0)'!O20+'Test_S5% Sièges (R1)'!O20+'Test_S5% Sièges (R2)'!O20+'Test_S5% Sièges (R3)'!O20+'Test_S5% Sièges (R4)'!O20+'Test_S5% Sièges (R5)'!O20+'Test_S5% Sièges (R6)'!O20+'Test_S5% Sièges (R7)'!O20,"")</f>
        <v/>
      </c>
      <c r="R20" s="92" t="str">
        <f>IFERROR('Test_S5% Sièges (R0)'!P20+'Test_S5% Sièges (R1)'!P20+'Test_S5% Sièges (R2)'!P20+'Test_S5% Sièges (R3)'!P20+'Test_S5% Sièges (R4)'!P20+'Test_S5% Sièges (R5)'!P20+'Test_S5% Sièges (R6)'!P20+'Test_S5% Sièges (R7)'!P20,"")</f>
        <v/>
      </c>
      <c r="S20" s="92" t="str">
        <f>IFERROR('Test_S5% Sièges (R0)'!Q20+'Test_S5% Sièges (R1)'!Q20+'Test_S5% Sièges (R2)'!Q20+'Test_S5% Sièges (R3)'!Q20+'Test_S5% Sièges (R4)'!Q20+'Test_S5% Sièges (R5)'!Q20+'Test_S5% Sièges (R6)'!Q20+'Test_S5% Sièges (R7)'!Q20,"")</f>
        <v/>
      </c>
      <c r="T20" s="92" t="str">
        <f>IFERROR('Test_S5% Sièges (R0)'!R20+'Test_S5% Sièges (R1)'!R20+'Test_S5% Sièges (R2)'!R20+'Test_S5% Sièges (R3)'!R20+'Test_S5% Sièges (R4)'!R20+'Test_S5% Sièges (R5)'!R20+'Test_S5% Sièges (R6)'!R20+'Test_S5% Sièges (R7)'!R20,"")</f>
        <v/>
      </c>
      <c r="U20" s="92" t="str">
        <f>IFERROR('Test_S5% Sièges (R0)'!S20+'Test_S5% Sièges (R1)'!S20+'Test_S5% Sièges (R2)'!S20+'Test_S5% Sièges (R3)'!S20+'Test_S5% Sièges (R4)'!S20+'Test_S5% Sièges (R5)'!S20+'Test_S5% Sièges (R6)'!S20+'Test_S5% Sièges (R7)'!S20,"")</f>
        <v/>
      </c>
      <c r="V20" s="92" t="str">
        <f>IFERROR('Test_S5% Sièges (R0)'!T20+'Test_S5% Sièges (R1)'!T20+'Test_S5% Sièges (R2)'!T20+'Test_S5% Sièges (R3)'!T20+'Test_S5% Sièges (R4)'!T20+'Test_S5% Sièges (R5)'!T20+'Test_S5% Sièges (R6)'!T20+'Test_S5% Sièges (R7)'!T20,"")</f>
        <v/>
      </c>
      <c r="W20" s="92" t="str">
        <f>IFERROR('Test_S5% Sièges (R0)'!U20+'Test_S5% Sièges (R1)'!U20+'Test_S5% Sièges (R2)'!U20+'Test_S5% Sièges (R3)'!U20+'Test_S5% Sièges (R4)'!U20+'Test_S5% Sièges (R5)'!U20+'Test_S5% Sièges (R6)'!U20+'Test_S5% Sièges (R7)'!U20,"")</f>
        <v/>
      </c>
      <c r="X20" s="92" t="str">
        <f>IFERROR('Test_S5% Sièges (R0)'!V20+'Test_S5% Sièges (R1)'!V20+'Test_S5% Sièges (R2)'!V20+'Test_S5% Sièges (R3)'!V20+'Test_S5% Sièges (R4)'!V20+'Test_S5% Sièges (R5)'!V20+'Test_S5% Sièges (R6)'!V20+'Test_S5% Sièges (R7)'!V20,"")</f>
        <v/>
      </c>
      <c r="Y20" s="92" t="str">
        <f>IFERROR('Test_S5% Sièges (R0)'!W20+'Test_S5% Sièges (R1)'!W20+'Test_S5% Sièges (R2)'!W20+'Test_S5% Sièges (R3)'!W20+'Test_S5% Sièges (R4)'!W20+'Test_S5% Sièges (R5)'!W20+'Test_S5% Sièges (R6)'!W20+'Test_S5% Sièges (R7)'!W20,"")</f>
        <v/>
      </c>
      <c r="Z20" s="92" t="str">
        <f>IFERROR('Test_S5% Sièges (R0)'!X20+'Test_S5% Sièges (R1)'!X20+'Test_S5% Sièges (R2)'!X20+'Test_S5% Sièges (R3)'!X20+'Test_S5% Sièges (R4)'!X20+'Test_S5% Sièges (R5)'!X20+'Test_S5% Sièges (R6)'!X20+'Test_S5% Sièges (R7)'!X20,"")</f>
        <v/>
      </c>
      <c r="AA20" s="92" t="str">
        <f>IFERROR('Test_S5% Sièges (R0)'!Y20+'Test_S5% Sièges (R1)'!Y20+'Test_S5% Sièges (R2)'!Y20+'Test_S5% Sièges (R3)'!Y20+'Test_S5% Sièges (R4)'!Y20+'Test_S5% Sièges (R5)'!Y20+'Test_S5% Sièges (R6)'!Y20+'Test_S5% Sièges (R7)'!Y20,"")</f>
        <v/>
      </c>
      <c r="AB20" s="92" t="str">
        <f>IFERROR('Test_S5% Sièges (R0)'!Z20+'Test_S5% Sièges (R1)'!Z20+'Test_S5% Sièges (R2)'!Z20+'Test_S5% Sièges (R3)'!Z20+'Test_S5% Sièges (R4)'!Z20+'Test_S5% Sièges (R5)'!Z20+'Test_S5% Sièges (R6)'!Z20+'Test_S5% Sièges (R7)'!Z20,"")</f>
        <v/>
      </c>
      <c r="AC20" s="92">
        <f t="shared" si="0"/>
        <v>0</v>
      </c>
      <c r="AD20" s="22">
        <v>5</v>
      </c>
      <c r="AE20" s="98" t="b">
        <f>AC20='Données de base - Résultats pré'!M23</f>
        <v>0</v>
      </c>
      <c r="AF20" s="94">
        <f>'Suffrages par parti et circo'!AI20</f>
        <v>0</v>
      </c>
      <c r="AG20" s="95" t="e">
        <f t="shared" si="2"/>
        <v>#VALUE!</v>
      </c>
      <c r="AH20" s="96" t="e">
        <f t="shared" si="1"/>
        <v>#VALUE!</v>
      </c>
    </row>
    <row r="21" spans="1:34">
      <c r="A21" s="52" t="s">
        <v>159</v>
      </c>
      <c r="B21" s="53" t="s">
        <v>60</v>
      </c>
      <c r="C21" s="54" t="s">
        <v>160</v>
      </c>
      <c r="D21" s="92" t="str">
        <f>IFERROR('Test_S5% Sièges (R0)'!B21+'Test_S5% Sièges (R1)'!B21+'Test_S5% Sièges (R2)'!B21+'Test_S5% Sièges (R3)'!B21+'Test_S5% Sièges (R4)'!B21+'Test_S5% Sièges (R5)'!B21+'Test_S5% Sièges (R6)'!B21+'Test_S5% Sièges (R7)'!B21,"")</f>
        <v/>
      </c>
      <c r="E21" s="92" t="str">
        <f>IFERROR('Test_S5% Sièges (R0)'!C21+'Test_S5% Sièges (R1)'!C21+'Test_S5% Sièges (R2)'!C21+'Test_S5% Sièges (R3)'!C21+'Test_S5% Sièges (R4)'!C21+'Test_S5% Sièges (R5)'!C21+'Test_S5% Sièges (R6)'!C21+'Test_S5% Sièges (R7)'!C21,"")</f>
        <v/>
      </c>
      <c r="F21" s="92" t="str">
        <f>IFERROR('Test_S5% Sièges (R0)'!D21+'Test_S5% Sièges (R1)'!D21+'Test_S5% Sièges (R2)'!D21+'Test_S5% Sièges (R3)'!D21+'Test_S5% Sièges (R4)'!D21+'Test_S5% Sièges (R5)'!D21+'Test_S5% Sièges (R6)'!D21+'Test_S5% Sièges (R7)'!D21,"")</f>
        <v/>
      </c>
      <c r="G21" s="92" t="str">
        <f>IFERROR('Test_S5% Sièges (R0)'!E21+'Test_S5% Sièges (R1)'!E21+'Test_S5% Sièges (R2)'!E21+'Test_S5% Sièges (R3)'!E21+'Test_S5% Sièges (R4)'!E21+'Test_S5% Sièges (R5)'!E21+'Test_S5% Sièges (R6)'!E21+'Test_S5% Sièges (R7)'!E21,"")</f>
        <v/>
      </c>
      <c r="H21" s="92" t="str">
        <f>IFERROR('Test_S5% Sièges (R0)'!F21+'Test_S5% Sièges (R1)'!F21+'Test_S5% Sièges (R2)'!F21+'Test_S5% Sièges (R3)'!F21+'Test_S5% Sièges (R4)'!F21+'Test_S5% Sièges (R5)'!F21+'Test_S5% Sièges (R6)'!F21+'Test_S5% Sièges (R7)'!F21,"")</f>
        <v/>
      </c>
      <c r="I21" s="92" t="str">
        <f>IFERROR('Test_S5% Sièges (R0)'!G21+'Test_S5% Sièges (R1)'!G21+'Test_S5% Sièges (R2)'!G21+'Test_S5% Sièges (R3)'!G21+'Test_S5% Sièges (R4)'!G21+'Test_S5% Sièges (R5)'!G21+'Test_S5% Sièges (R6)'!G21+'Test_S5% Sièges (R7)'!G21,"")</f>
        <v/>
      </c>
      <c r="J21" s="92" t="str">
        <f>IFERROR('Test_S5% Sièges (R0)'!H21+'Test_S5% Sièges (R1)'!H21+'Test_S5% Sièges (R2)'!H21+'Test_S5% Sièges (R3)'!H21+'Test_S5% Sièges (R4)'!H21+'Test_S5% Sièges (R5)'!H21+'Test_S5% Sièges (R6)'!H21+'Test_S5% Sièges (R7)'!H21,"")</f>
        <v/>
      </c>
      <c r="K21" s="92" t="str">
        <f>IFERROR('Test_S5% Sièges (R0)'!I21+'Test_S5% Sièges (R1)'!I21+'Test_S5% Sièges (R2)'!I21+'Test_S5% Sièges (R3)'!I21+'Test_S5% Sièges (R4)'!I21+'Test_S5% Sièges (R5)'!I21+'Test_S5% Sièges (R6)'!I21+'Test_S5% Sièges (R7)'!I21,"")</f>
        <v/>
      </c>
      <c r="L21" s="92" t="str">
        <f>IFERROR('Test_S5% Sièges (R0)'!J21+'Test_S5% Sièges (R1)'!J21+'Test_S5% Sièges (R2)'!J21+'Test_S5% Sièges (R3)'!J21+'Test_S5% Sièges (R4)'!J21+'Test_S5% Sièges (R5)'!J21+'Test_S5% Sièges (R6)'!J21+'Test_S5% Sièges (R7)'!J21,"")</f>
        <v/>
      </c>
      <c r="M21" s="92" t="str">
        <f>IFERROR('Test_S5% Sièges (R0)'!K21+'Test_S5% Sièges (R1)'!K21+'Test_S5% Sièges (R2)'!K21+'Test_S5% Sièges (R3)'!K21+'Test_S5% Sièges (R4)'!K21+'Test_S5% Sièges (R5)'!K21+'Test_S5% Sièges (R6)'!K21+'Test_S5% Sièges (R7)'!K21,"")</f>
        <v/>
      </c>
      <c r="N21" s="92" t="str">
        <f>IFERROR('Test_S5% Sièges (R0)'!L21+'Test_S5% Sièges (R1)'!L21+'Test_S5% Sièges (R2)'!L21+'Test_S5% Sièges (R3)'!L21+'Test_S5% Sièges (R4)'!L21+'Test_S5% Sièges (R5)'!L21+'Test_S5% Sièges (R6)'!L21+'Test_S5% Sièges (R7)'!L21,"")</f>
        <v/>
      </c>
      <c r="O21" s="92" t="str">
        <f>IFERROR('Test_S5% Sièges (R0)'!M21+'Test_S5% Sièges (R1)'!M21+'Test_S5% Sièges (R2)'!M21+'Test_S5% Sièges (R3)'!M21+'Test_S5% Sièges (R4)'!M21+'Test_S5% Sièges (R5)'!M21+'Test_S5% Sièges (R6)'!M21+'Test_S5% Sièges (R7)'!M21,"")</f>
        <v/>
      </c>
      <c r="P21" s="92" t="str">
        <f>IFERROR('Test_S5% Sièges (R0)'!N21+'Test_S5% Sièges (R1)'!N21+'Test_S5% Sièges (R2)'!N21+'Test_S5% Sièges (R3)'!N21+'Test_S5% Sièges (R4)'!N21+'Test_S5% Sièges (R5)'!N21+'Test_S5% Sièges (R6)'!N21+'Test_S5% Sièges (R7)'!N21,"")</f>
        <v/>
      </c>
      <c r="Q21" s="92" t="str">
        <f>IFERROR('Test_S5% Sièges (R0)'!O21+'Test_S5% Sièges (R1)'!O21+'Test_S5% Sièges (R2)'!O21+'Test_S5% Sièges (R3)'!O21+'Test_S5% Sièges (R4)'!O21+'Test_S5% Sièges (R5)'!O21+'Test_S5% Sièges (R6)'!O21+'Test_S5% Sièges (R7)'!O21,"")</f>
        <v/>
      </c>
      <c r="R21" s="92" t="str">
        <f>IFERROR('Test_S5% Sièges (R0)'!P21+'Test_S5% Sièges (R1)'!P21+'Test_S5% Sièges (R2)'!P21+'Test_S5% Sièges (R3)'!P21+'Test_S5% Sièges (R4)'!P21+'Test_S5% Sièges (R5)'!P21+'Test_S5% Sièges (R6)'!P21+'Test_S5% Sièges (R7)'!P21,"")</f>
        <v/>
      </c>
      <c r="S21" s="92" t="str">
        <f>IFERROR('Test_S5% Sièges (R0)'!Q21+'Test_S5% Sièges (R1)'!Q21+'Test_S5% Sièges (R2)'!Q21+'Test_S5% Sièges (R3)'!Q21+'Test_S5% Sièges (R4)'!Q21+'Test_S5% Sièges (R5)'!Q21+'Test_S5% Sièges (R6)'!Q21+'Test_S5% Sièges (R7)'!Q21,"")</f>
        <v/>
      </c>
      <c r="T21" s="92" t="str">
        <f>IFERROR('Test_S5% Sièges (R0)'!R21+'Test_S5% Sièges (R1)'!R21+'Test_S5% Sièges (R2)'!R21+'Test_S5% Sièges (R3)'!R21+'Test_S5% Sièges (R4)'!R21+'Test_S5% Sièges (R5)'!R21+'Test_S5% Sièges (R6)'!R21+'Test_S5% Sièges (R7)'!R21,"")</f>
        <v/>
      </c>
      <c r="U21" s="92" t="str">
        <f>IFERROR('Test_S5% Sièges (R0)'!S21+'Test_S5% Sièges (R1)'!S21+'Test_S5% Sièges (R2)'!S21+'Test_S5% Sièges (R3)'!S21+'Test_S5% Sièges (R4)'!S21+'Test_S5% Sièges (R5)'!S21+'Test_S5% Sièges (R6)'!S21+'Test_S5% Sièges (R7)'!S21,"")</f>
        <v/>
      </c>
      <c r="V21" s="92" t="str">
        <f>IFERROR('Test_S5% Sièges (R0)'!T21+'Test_S5% Sièges (R1)'!T21+'Test_S5% Sièges (R2)'!T21+'Test_S5% Sièges (R3)'!T21+'Test_S5% Sièges (R4)'!T21+'Test_S5% Sièges (R5)'!T21+'Test_S5% Sièges (R6)'!T21+'Test_S5% Sièges (R7)'!T21,"")</f>
        <v/>
      </c>
      <c r="W21" s="92" t="str">
        <f>IFERROR('Test_S5% Sièges (R0)'!U21+'Test_S5% Sièges (R1)'!U21+'Test_S5% Sièges (R2)'!U21+'Test_S5% Sièges (R3)'!U21+'Test_S5% Sièges (R4)'!U21+'Test_S5% Sièges (R5)'!U21+'Test_S5% Sièges (R6)'!U21+'Test_S5% Sièges (R7)'!U21,"")</f>
        <v/>
      </c>
      <c r="X21" s="92" t="str">
        <f>IFERROR('Test_S5% Sièges (R0)'!V21+'Test_S5% Sièges (R1)'!V21+'Test_S5% Sièges (R2)'!V21+'Test_S5% Sièges (R3)'!V21+'Test_S5% Sièges (R4)'!V21+'Test_S5% Sièges (R5)'!V21+'Test_S5% Sièges (R6)'!V21+'Test_S5% Sièges (R7)'!V21,"")</f>
        <v/>
      </c>
      <c r="Y21" s="92" t="str">
        <f>IFERROR('Test_S5% Sièges (R0)'!W21+'Test_S5% Sièges (R1)'!W21+'Test_S5% Sièges (R2)'!W21+'Test_S5% Sièges (R3)'!W21+'Test_S5% Sièges (R4)'!W21+'Test_S5% Sièges (R5)'!W21+'Test_S5% Sièges (R6)'!W21+'Test_S5% Sièges (R7)'!W21,"")</f>
        <v/>
      </c>
      <c r="Z21" s="92" t="str">
        <f>IFERROR('Test_S5% Sièges (R0)'!X21+'Test_S5% Sièges (R1)'!X21+'Test_S5% Sièges (R2)'!X21+'Test_S5% Sièges (R3)'!X21+'Test_S5% Sièges (R4)'!X21+'Test_S5% Sièges (R5)'!X21+'Test_S5% Sièges (R6)'!X21+'Test_S5% Sièges (R7)'!X21,"")</f>
        <v/>
      </c>
      <c r="AA21" s="92" t="str">
        <f>IFERROR('Test_S5% Sièges (R0)'!Y21+'Test_S5% Sièges (R1)'!Y21+'Test_S5% Sièges (R2)'!Y21+'Test_S5% Sièges (R3)'!Y21+'Test_S5% Sièges (R4)'!Y21+'Test_S5% Sièges (R5)'!Y21+'Test_S5% Sièges (R6)'!Y21+'Test_S5% Sièges (R7)'!Y21,"")</f>
        <v/>
      </c>
      <c r="AB21" s="92" t="str">
        <f>IFERROR('Test_S5% Sièges (R0)'!Z21+'Test_S5% Sièges (R1)'!Z21+'Test_S5% Sièges (R2)'!Z21+'Test_S5% Sièges (R3)'!Z21+'Test_S5% Sièges (R4)'!Z21+'Test_S5% Sièges (R5)'!Z21+'Test_S5% Sièges (R6)'!Z21+'Test_S5% Sièges (R7)'!Z21,"")</f>
        <v/>
      </c>
      <c r="AC21" s="92">
        <f t="shared" si="0"/>
        <v>0</v>
      </c>
      <c r="AD21" s="22">
        <v>10</v>
      </c>
      <c r="AE21" s="98" t="b">
        <f>AC21='Données de base - Résultats pré'!M24</f>
        <v>0</v>
      </c>
      <c r="AF21" s="94">
        <f>'Suffrages par parti et circo'!AI21</f>
        <v>0</v>
      </c>
      <c r="AG21" s="95" t="e">
        <f t="shared" si="2"/>
        <v>#VALUE!</v>
      </c>
      <c r="AH21" s="96" t="e">
        <f t="shared" si="1"/>
        <v>#VALUE!</v>
      </c>
    </row>
    <row r="22" spans="1:34">
      <c r="A22" s="52" t="s">
        <v>161</v>
      </c>
      <c r="B22" s="53" t="s">
        <v>61</v>
      </c>
      <c r="C22" s="54" t="s">
        <v>162</v>
      </c>
      <c r="D22" s="92" t="str">
        <f>IFERROR('Test_S5% Sièges (R0)'!B22+'Test_S5% Sièges (R1)'!B22+'Test_S5% Sièges (R2)'!B22+'Test_S5% Sièges (R3)'!B22+'Test_S5% Sièges (R4)'!B22+'Test_S5% Sièges (R5)'!B22+'Test_S5% Sièges (R6)'!B22+'Test_S5% Sièges (R7)'!B22,"")</f>
        <v/>
      </c>
      <c r="E22" s="92" t="str">
        <f>IFERROR('Test_S5% Sièges (R0)'!C22+'Test_S5% Sièges (R1)'!C22+'Test_S5% Sièges (R2)'!C22+'Test_S5% Sièges (R3)'!C22+'Test_S5% Sièges (R4)'!C22+'Test_S5% Sièges (R5)'!C22+'Test_S5% Sièges (R6)'!C22+'Test_S5% Sièges (R7)'!C22,"")</f>
        <v/>
      </c>
      <c r="F22" s="92" t="str">
        <f>IFERROR('Test_S5% Sièges (R0)'!D22+'Test_S5% Sièges (R1)'!D22+'Test_S5% Sièges (R2)'!D22+'Test_S5% Sièges (R3)'!D22+'Test_S5% Sièges (R4)'!D22+'Test_S5% Sièges (R5)'!D22+'Test_S5% Sièges (R6)'!D22+'Test_S5% Sièges (R7)'!D22,"")</f>
        <v/>
      </c>
      <c r="G22" s="92" t="str">
        <f>IFERROR('Test_S5% Sièges (R0)'!E22+'Test_S5% Sièges (R1)'!E22+'Test_S5% Sièges (R2)'!E22+'Test_S5% Sièges (R3)'!E22+'Test_S5% Sièges (R4)'!E22+'Test_S5% Sièges (R5)'!E22+'Test_S5% Sièges (R6)'!E22+'Test_S5% Sièges (R7)'!E22,"")</f>
        <v/>
      </c>
      <c r="H22" s="92" t="str">
        <f>IFERROR('Test_S5% Sièges (R0)'!F22+'Test_S5% Sièges (R1)'!F22+'Test_S5% Sièges (R2)'!F22+'Test_S5% Sièges (R3)'!F22+'Test_S5% Sièges (R4)'!F22+'Test_S5% Sièges (R5)'!F22+'Test_S5% Sièges (R6)'!F22+'Test_S5% Sièges (R7)'!F22,"")</f>
        <v/>
      </c>
      <c r="I22" s="92" t="str">
        <f>IFERROR('Test_S5% Sièges (R0)'!G22+'Test_S5% Sièges (R1)'!G22+'Test_S5% Sièges (R2)'!G22+'Test_S5% Sièges (R3)'!G22+'Test_S5% Sièges (R4)'!G22+'Test_S5% Sièges (R5)'!G22+'Test_S5% Sièges (R6)'!G22+'Test_S5% Sièges (R7)'!G22,"")</f>
        <v/>
      </c>
      <c r="J22" s="92" t="str">
        <f>IFERROR('Test_S5% Sièges (R0)'!H22+'Test_S5% Sièges (R1)'!H22+'Test_S5% Sièges (R2)'!H22+'Test_S5% Sièges (R3)'!H22+'Test_S5% Sièges (R4)'!H22+'Test_S5% Sièges (R5)'!H22+'Test_S5% Sièges (R6)'!H22+'Test_S5% Sièges (R7)'!H22,"")</f>
        <v/>
      </c>
      <c r="K22" s="92" t="str">
        <f>IFERROR('Test_S5% Sièges (R0)'!I22+'Test_S5% Sièges (R1)'!I22+'Test_S5% Sièges (R2)'!I22+'Test_S5% Sièges (R3)'!I22+'Test_S5% Sièges (R4)'!I22+'Test_S5% Sièges (R5)'!I22+'Test_S5% Sièges (R6)'!I22+'Test_S5% Sièges (R7)'!I22,"")</f>
        <v/>
      </c>
      <c r="L22" s="92" t="str">
        <f>IFERROR('Test_S5% Sièges (R0)'!J22+'Test_S5% Sièges (R1)'!J22+'Test_S5% Sièges (R2)'!J22+'Test_S5% Sièges (R3)'!J22+'Test_S5% Sièges (R4)'!J22+'Test_S5% Sièges (R5)'!J22+'Test_S5% Sièges (R6)'!J22+'Test_S5% Sièges (R7)'!J22,"")</f>
        <v/>
      </c>
      <c r="M22" s="92" t="str">
        <f>IFERROR('Test_S5% Sièges (R0)'!K22+'Test_S5% Sièges (R1)'!K22+'Test_S5% Sièges (R2)'!K22+'Test_S5% Sièges (R3)'!K22+'Test_S5% Sièges (R4)'!K22+'Test_S5% Sièges (R5)'!K22+'Test_S5% Sièges (R6)'!K22+'Test_S5% Sièges (R7)'!K22,"")</f>
        <v/>
      </c>
      <c r="N22" s="92" t="str">
        <f>IFERROR('Test_S5% Sièges (R0)'!L22+'Test_S5% Sièges (R1)'!L22+'Test_S5% Sièges (R2)'!L22+'Test_S5% Sièges (R3)'!L22+'Test_S5% Sièges (R4)'!L22+'Test_S5% Sièges (R5)'!L22+'Test_S5% Sièges (R6)'!L22+'Test_S5% Sièges (R7)'!L22,"")</f>
        <v/>
      </c>
      <c r="O22" s="92" t="str">
        <f>IFERROR('Test_S5% Sièges (R0)'!M22+'Test_S5% Sièges (R1)'!M22+'Test_S5% Sièges (R2)'!M22+'Test_S5% Sièges (R3)'!M22+'Test_S5% Sièges (R4)'!M22+'Test_S5% Sièges (R5)'!M22+'Test_S5% Sièges (R6)'!M22+'Test_S5% Sièges (R7)'!M22,"")</f>
        <v/>
      </c>
      <c r="P22" s="92" t="str">
        <f>IFERROR('Test_S5% Sièges (R0)'!N22+'Test_S5% Sièges (R1)'!N22+'Test_S5% Sièges (R2)'!N22+'Test_S5% Sièges (R3)'!N22+'Test_S5% Sièges (R4)'!N22+'Test_S5% Sièges (R5)'!N22+'Test_S5% Sièges (R6)'!N22+'Test_S5% Sièges (R7)'!N22,"")</f>
        <v/>
      </c>
      <c r="Q22" s="92" t="str">
        <f>IFERROR('Test_S5% Sièges (R0)'!O22+'Test_S5% Sièges (R1)'!O22+'Test_S5% Sièges (R2)'!O22+'Test_S5% Sièges (R3)'!O22+'Test_S5% Sièges (R4)'!O22+'Test_S5% Sièges (R5)'!O22+'Test_S5% Sièges (R6)'!O22+'Test_S5% Sièges (R7)'!O22,"")</f>
        <v/>
      </c>
      <c r="R22" s="92" t="str">
        <f>IFERROR('Test_S5% Sièges (R0)'!P22+'Test_S5% Sièges (R1)'!P22+'Test_S5% Sièges (R2)'!P22+'Test_S5% Sièges (R3)'!P22+'Test_S5% Sièges (R4)'!P22+'Test_S5% Sièges (R5)'!P22+'Test_S5% Sièges (R6)'!P22+'Test_S5% Sièges (R7)'!P22,"")</f>
        <v/>
      </c>
      <c r="S22" s="92" t="str">
        <f>IFERROR('Test_S5% Sièges (R0)'!Q22+'Test_S5% Sièges (R1)'!Q22+'Test_S5% Sièges (R2)'!Q22+'Test_S5% Sièges (R3)'!Q22+'Test_S5% Sièges (R4)'!Q22+'Test_S5% Sièges (R5)'!Q22+'Test_S5% Sièges (R6)'!Q22+'Test_S5% Sièges (R7)'!Q22,"")</f>
        <v/>
      </c>
      <c r="T22" s="92" t="str">
        <f>IFERROR('Test_S5% Sièges (R0)'!R22+'Test_S5% Sièges (R1)'!R22+'Test_S5% Sièges (R2)'!R22+'Test_S5% Sièges (R3)'!R22+'Test_S5% Sièges (R4)'!R22+'Test_S5% Sièges (R5)'!R22+'Test_S5% Sièges (R6)'!R22+'Test_S5% Sièges (R7)'!R22,"")</f>
        <v/>
      </c>
      <c r="U22" s="92" t="str">
        <f>IFERROR('Test_S5% Sièges (R0)'!S22+'Test_S5% Sièges (R1)'!S22+'Test_S5% Sièges (R2)'!S22+'Test_S5% Sièges (R3)'!S22+'Test_S5% Sièges (R4)'!S22+'Test_S5% Sièges (R5)'!S22+'Test_S5% Sièges (R6)'!S22+'Test_S5% Sièges (R7)'!S22,"")</f>
        <v/>
      </c>
      <c r="V22" s="92" t="str">
        <f>IFERROR('Test_S5% Sièges (R0)'!T22+'Test_S5% Sièges (R1)'!T22+'Test_S5% Sièges (R2)'!T22+'Test_S5% Sièges (R3)'!T22+'Test_S5% Sièges (R4)'!T22+'Test_S5% Sièges (R5)'!T22+'Test_S5% Sièges (R6)'!T22+'Test_S5% Sièges (R7)'!T22,"")</f>
        <v/>
      </c>
      <c r="W22" s="92" t="str">
        <f>IFERROR('Test_S5% Sièges (R0)'!U22+'Test_S5% Sièges (R1)'!U22+'Test_S5% Sièges (R2)'!U22+'Test_S5% Sièges (R3)'!U22+'Test_S5% Sièges (R4)'!U22+'Test_S5% Sièges (R5)'!U22+'Test_S5% Sièges (R6)'!U22+'Test_S5% Sièges (R7)'!U22,"")</f>
        <v/>
      </c>
      <c r="X22" s="92" t="str">
        <f>IFERROR('Test_S5% Sièges (R0)'!V22+'Test_S5% Sièges (R1)'!V22+'Test_S5% Sièges (R2)'!V22+'Test_S5% Sièges (R3)'!V22+'Test_S5% Sièges (R4)'!V22+'Test_S5% Sièges (R5)'!V22+'Test_S5% Sièges (R6)'!V22+'Test_S5% Sièges (R7)'!V22,"")</f>
        <v/>
      </c>
      <c r="Y22" s="92" t="str">
        <f>IFERROR('Test_S5% Sièges (R0)'!W22+'Test_S5% Sièges (R1)'!W22+'Test_S5% Sièges (R2)'!W22+'Test_S5% Sièges (R3)'!W22+'Test_S5% Sièges (R4)'!W22+'Test_S5% Sièges (R5)'!W22+'Test_S5% Sièges (R6)'!W22+'Test_S5% Sièges (R7)'!W22,"")</f>
        <v/>
      </c>
      <c r="Z22" s="92" t="str">
        <f>IFERROR('Test_S5% Sièges (R0)'!X22+'Test_S5% Sièges (R1)'!X22+'Test_S5% Sièges (R2)'!X22+'Test_S5% Sièges (R3)'!X22+'Test_S5% Sièges (R4)'!X22+'Test_S5% Sièges (R5)'!X22+'Test_S5% Sièges (R6)'!X22+'Test_S5% Sièges (R7)'!X22,"")</f>
        <v/>
      </c>
      <c r="AA22" s="92" t="str">
        <f>IFERROR('Test_S5% Sièges (R0)'!Y22+'Test_S5% Sièges (R1)'!Y22+'Test_S5% Sièges (R2)'!Y22+'Test_S5% Sièges (R3)'!Y22+'Test_S5% Sièges (R4)'!Y22+'Test_S5% Sièges (R5)'!Y22+'Test_S5% Sièges (R6)'!Y22+'Test_S5% Sièges (R7)'!Y22,"")</f>
        <v/>
      </c>
      <c r="AB22" s="92" t="str">
        <f>IFERROR('Test_S5% Sièges (R0)'!Z22+'Test_S5% Sièges (R1)'!Z22+'Test_S5% Sièges (R2)'!Z22+'Test_S5% Sièges (R3)'!Z22+'Test_S5% Sièges (R4)'!Z22+'Test_S5% Sièges (R5)'!Z22+'Test_S5% Sièges (R6)'!Z22+'Test_S5% Sièges (R7)'!Z22,"")</f>
        <v/>
      </c>
      <c r="AC22" s="92">
        <f t="shared" si="0"/>
        <v>0</v>
      </c>
      <c r="AD22" s="22">
        <v>8</v>
      </c>
      <c r="AE22" s="98" t="b">
        <f>AC22='Données de base - Résultats pré'!M25</f>
        <v>0</v>
      </c>
      <c r="AF22" s="94">
        <f>'Suffrages par parti et circo'!AI22</f>
        <v>0</v>
      </c>
      <c r="AG22" s="95" t="e">
        <f t="shared" si="2"/>
        <v>#VALUE!</v>
      </c>
      <c r="AH22" s="96" t="e">
        <f t="shared" si="1"/>
        <v>#VALUE!</v>
      </c>
    </row>
    <row r="23" spans="1:34">
      <c r="A23" s="52" t="s">
        <v>163</v>
      </c>
      <c r="B23" s="53" t="s">
        <v>62</v>
      </c>
      <c r="C23" s="54" t="s">
        <v>164</v>
      </c>
      <c r="D23" s="92" t="str">
        <f>IFERROR('Test_S5% Sièges (R0)'!B23+'Test_S5% Sièges (R1)'!B23+'Test_S5% Sièges (R2)'!B23+'Test_S5% Sièges (R3)'!B23+'Test_S5% Sièges (R4)'!B23+'Test_S5% Sièges (R5)'!B23+'Test_S5% Sièges (R6)'!B23+'Test_S5% Sièges (R7)'!B23,"")</f>
        <v/>
      </c>
      <c r="E23" s="92" t="str">
        <f>IFERROR('Test_S5% Sièges (R0)'!C23+'Test_S5% Sièges (R1)'!C23+'Test_S5% Sièges (R2)'!C23+'Test_S5% Sièges (R3)'!C23+'Test_S5% Sièges (R4)'!C23+'Test_S5% Sièges (R5)'!C23+'Test_S5% Sièges (R6)'!C23+'Test_S5% Sièges (R7)'!C23,"")</f>
        <v/>
      </c>
      <c r="F23" s="92" t="str">
        <f>IFERROR('Test_S5% Sièges (R0)'!D23+'Test_S5% Sièges (R1)'!D23+'Test_S5% Sièges (R2)'!D23+'Test_S5% Sièges (R3)'!D23+'Test_S5% Sièges (R4)'!D23+'Test_S5% Sièges (R5)'!D23+'Test_S5% Sièges (R6)'!D23+'Test_S5% Sièges (R7)'!D23,"")</f>
        <v/>
      </c>
      <c r="G23" s="92" t="str">
        <f>IFERROR('Test_S5% Sièges (R0)'!E23+'Test_S5% Sièges (R1)'!E23+'Test_S5% Sièges (R2)'!E23+'Test_S5% Sièges (R3)'!E23+'Test_S5% Sièges (R4)'!E23+'Test_S5% Sièges (R5)'!E23+'Test_S5% Sièges (R6)'!E23+'Test_S5% Sièges (R7)'!E23,"")</f>
        <v/>
      </c>
      <c r="H23" s="92" t="str">
        <f>IFERROR('Test_S5% Sièges (R0)'!F23+'Test_S5% Sièges (R1)'!F23+'Test_S5% Sièges (R2)'!F23+'Test_S5% Sièges (R3)'!F23+'Test_S5% Sièges (R4)'!F23+'Test_S5% Sièges (R5)'!F23+'Test_S5% Sièges (R6)'!F23+'Test_S5% Sièges (R7)'!F23,"")</f>
        <v/>
      </c>
      <c r="I23" s="92" t="str">
        <f>IFERROR('Test_S5% Sièges (R0)'!G23+'Test_S5% Sièges (R1)'!G23+'Test_S5% Sièges (R2)'!G23+'Test_S5% Sièges (R3)'!G23+'Test_S5% Sièges (R4)'!G23+'Test_S5% Sièges (R5)'!G23+'Test_S5% Sièges (R6)'!G23+'Test_S5% Sièges (R7)'!G23,"")</f>
        <v/>
      </c>
      <c r="J23" s="92" t="str">
        <f>IFERROR('Test_S5% Sièges (R0)'!H23+'Test_S5% Sièges (R1)'!H23+'Test_S5% Sièges (R2)'!H23+'Test_S5% Sièges (R3)'!H23+'Test_S5% Sièges (R4)'!H23+'Test_S5% Sièges (R5)'!H23+'Test_S5% Sièges (R6)'!H23+'Test_S5% Sièges (R7)'!H23,"")</f>
        <v/>
      </c>
      <c r="K23" s="92" t="str">
        <f>IFERROR('Test_S5% Sièges (R0)'!I23+'Test_S5% Sièges (R1)'!I23+'Test_S5% Sièges (R2)'!I23+'Test_S5% Sièges (R3)'!I23+'Test_S5% Sièges (R4)'!I23+'Test_S5% Sièges (R5)'!I23+'Test_S5% Sièges (R6)'!I23+'Test_S5% Sièges (R7)'!I23,"")</f>
        <v/>
      </c>
      <c r="L23" s="92" t="str">
        <f>IFERROR('Test_S5% Sièges (R0)'!J23+'Test_S5% Sièges (R1)'!J23+'Test_S5% Sièges (R2)'!J23+'Test_S5% Sièges (R3)'!J23+'Test_S5% Sièges (R4)'!J23+'Test_S5% Sièges (R5)'!J23+'Test_S5% Sièges (R6)'!J23+'Test_S5% Sièges (R7)'!J23,"")</f>
        <v/>
      </c>
      <c r="M23" s="92" t="str">
        <f>IFERROR('Test_S5% Sièges (R0)'!K23+'Test_S5% Sièges (R1)'!K23+'Test_S5% Sièges (R2)'!K23+'Test_S5% Sièges (R3)'!K23+'Test_S5% Sièges (R4)'!K23+'Test_S5% Sièges (R5)'!K23+'Test_S5% Sièges (R6)'!K23+'Test_S5% Sièges (R7)'!K23,"")</f>
        <v/>
      </c>
      <c r="N23" s="92" t="str">
        <f>IFERROR('Test_S5% Sièges (R0)'!L23+'Test_S5% Sièges (R1)'!L23+'Test_S5% Sièges (R2)'!L23+'Test_S5% Sièges (R3)'!L23+'Test_S5% Sièges (R4)'!L23+'Test_S5% Sièges (R5)'!L23+'Test_S5% Sièges (R6)'!L23+'Test_S5% Sièges (R7)'!L23,"")</f>
        <v/>
      </c>
      <c r="O23" s="92" t="str">
        <f>IFERROR('Test_S5% Sièges (R0)'!M23+'Test_S5% Sièges (R1)'!M23+'Test_S5% Sièges (R2)'!M23+'Test_S5% Sièges (R3)'!M23+'Test_S5% Sièges (R4)'!M23+'Test_S5% Sièges (R5)'!M23+'Test_S5% Sièges (R6)'!M23+'Test_S5% Sièges (R7)'!M23,"")</f>
        <v/>
      </c>
      <c r="P23" s="92" t="str">
        <f>IFERROR('Test_S5% Sièges (R0)'!N23+'Test_S5% Sièges (R1)'!N23+'Test_S5% Sièges (R2)'!N23+'Test_S5% Sièges (R3)'!N23+'Test_S5% Sièges (R4)'!N23+'Test_S5% Sièges (R5)'!N23+'Test_S5% Sièges (R6)'!N23+'Test_S5% Sièges (R7)'!N23,"")</f>
        <v/>
      </c>
      <c r="Q23" s="92" t="str">
        <f>IFERROR('Test_S5% Sièges (R0)'!O23+'Test_S5% Sièges (R1)'!O23+'Test_S5% Sièges (R2)'!O23+'Test_S5% Sièges (R3)'!O23+'Test_S5% Sièges (R4)'!O23+'Test_S5% Sièges (R5)'!O23+'Test_S5% Sièges (R6)'!O23+'Test_S5% Sièges (R7)'!O23,"")</f>
        <v/>
      </c>
      <c r="R23" s="92" t="str">
        <f>IFERROR('Test_S5% Sièges (R0)'!P23+'Test_S5% Sièges (R1)'!P23+'Test_S5% Sièges (R2)'!P23+'Test_S5% Sièges (R3)'!P23+'Test_S5% Sièges (R4)'!P23+'Test_S5% Sièges (R5)'!P23+'Test_S5% Sièges (R6)'!P23+'Test_S5% Sièges (R7)'!P23,"")</f>
        <v/>
      </c>
      <c r="S23" s="92" t="str">
        <f>IFERROR('Test_S5% Sièges (R0)'!Q23+'Test_S5% Sièges (R1)'!Q23+'Test_S5% Sièges (R2)'!Q23+'Test_S5% Sièges (R3)'!Q23+'Test_S5% Sièges (R4)'!Q23+'Test_S5% Sièges (R5)'!Q23+'Test_S5% Sièges (R6)'!Q23+'Test_S5% Sièges (R7)'!Q23,"")</f>
        <v/>
      </c>
      <c r="T23" s="92" t="str">
        <f>IFERROR('Test_S5% Sièges (R0)'!R23+'Test_S5% Sièges (R1)'!R23+'Test_S5% Sièges (R2)'!R23+'Test_S5% Sièges (R3)'!R23+'Test_S5% Sièges (R4)'!R23+'Test_S5% Sièges (R5)'!R23+'Test_S5% Sièges (R6)'!R23+'Test_S5% Sièges (R7)'!R23,"")</f>
        <v/>
      </c>
      <c r="U23" s="92" t="str">
        <f>IFERROR('Test_S5% Sièges (R0)'!S23+'Test_S5% Sièges (R1)'!S23+'Test_S5% Sièges (R2)'!S23+'Test_S5% Sièges (R3)'!S23+'Test_S5% Sièges (R4)'!S23+'Test_S5% Sièges (R5)'!S23+'Test_S5% Sièges (R6)'!S23+'Test_S5% Sièges (R7)'!S23,"")</f>
        <v/>
      </c>
      <c r="V23" s="92" t="str">
        <f>IFERROR('Test_S5% Sièges (R0)'!T23+'Test_S5% Sièges (R1)'!T23+'Test_S5% Sièges (R2)'!T23+'Test_S5% Sièges (R3)'!T23+'Test_S5% Sièges (R4)'!T23+'Test_S5% Sièges (R5)'!T23+'Test_S5% Sièges (R6)'!T23+'Test_S5% Sièges (R7)'!T23,"")</f>
        <v/>
      </c>
      <c r="W23" s="92" t="str">
        <f>IFERROR('Test_S5% Sièges (R0)'!U23+'Test_S5% Sièges (R1)'!U23+'Test_S5% Sièges (R2)'!U23+'Test_S5% Sièges (R3)'!U23+'Test_S5% Sièges (R4)'!U23+'Test_S5% Sièges (R5)'!U23+'Test_S5% Sièges (R6)'!U23+'Test_S5% Sièges (R7)'!U23,"")</f>
        <v/>
      </c>
      <c r="X23" s="92" t="str">
        <f>IFERROR('Test_S5% Sièges (R0)'!V23+'Test_S5% Sièges (R1)'!V23+'Test_S5% Sièges (R2)'!V23+'Test_S5% Sièges (R3)'!V23+'Test_S5% Sièges (R4)'!V23+'Test_S5% Sièges (R5)'!V23+'Test_S5% Sièges (R6)'!V23+'Test_S5% Sièges (R7)'!V23,"")</f>
        <v/>
      </c>
      <c r="Y23" s="92" t="str">
        <f>IFERROR('Test_S5% Sièges (R0)'!W23+'Test_S5% Sièges (R1)'!W23+'Test_S5% Sièges (R2)'!W23+'Test_S5% Sièges (R3)'!W23+'Test_S5% Sièges (R4)'!W23+'Test_S5% Sièges (R5)'!W23+'Test_S5% Sièges (R6)'!W23+'Test_S5% Sièges (R7)'!W23,"")</f>
        <v/>
      </c>
      <c r="Z23" s="92" t="str">
        <f>IFERROR('Test_S5% Sièges (R0)'!X23+'Test_S5% Sièges (R1)'!X23+'Test_S5% Sièges (R2)'!X23+'Test_S5% Sièges (R3)'!X23+'Test_S5% Sièges (R4)'!X23+'Test_S5% Sièges (R5)'!X23+'Test_S5% Sièges (R6)'!X23+'Test_S5% Sièges (R7)'!X23,"")</f>
        <v/>
      </c>
      <c r="AA23" s="92" t="str">
        <f>IFERROR('Test_S5% Sièges (R0)'!Y23+'Test_S5% Sièges (R1)'!Y23+'Test_S5% Sièges (R2)'!Y23+'Test_S5% Sièges (R3)'!Y23+'Test_S5% Sièges (R4)'!Y23+'Test_S5% Sièges (R5)'!Y23+'Test_S5% Sièges (R6)'!Y23+'Test_S5% Sièges (R7)'!Y23,"")</f>
        <v/>
      </c>
      <c r="AB23" s="92" t="str">
        <f>IFERROR('Test_S5% Sièges (R0)'!Z23+'Test_S5% Sièges (R1)'!Z23+'Test_S5% Sièges (R2)'!Z23+'Test_S5% Sièges (R3)'!Z23+'Test_S5% Sièges (R4)'!Z23+'Test_S5% Sièges (R5)'!Z23+'Test_S5% Sièges (R6)'!Z23+'Test_S5% Sièges (R7)'!Z23,"")</f>
        <v/>
      </c>
      <c r="AC23" s="92">
        <f t="shared" si="0"/>
        <v>0</v>
      </c>
      <c r="AD23" s="22">
        <v>9</v>
      </c>
      <c r="AE23" s="98" t="b">
        <f>AC23='Données de base - Résultats pré'!M26</f>
        <v>0</v>
      </c>
      <c r="AF23" s="94">
        <f>'Suffrages par parti et circo'!AI23</f>
        <v>0</v>
      </c>
      <c r="AG23" s="95" t="e">
        <f t="shared" si="2"/>
        <v>#VALUE!</v>
      </c>
      <c r="AH23" s="96" t="e">
        <f t="shared" si="1"/>
        <v>#VALUE!</v>
      </c>
    </row>
    <row r="24" spans="1:34">
      <c r="A24" s="52" t="s">
        <v>165</v>
      </c>
      <c r="B24" s="53" t="s">
        <v>63</v>
      </c>
      <c r="C24" s="54" t="s">
        <v>166</v>
      </c>
      <c r="D24" s="92" t="str">
        <f>IFERROR('Test_S5% Sièges (R0)'!B24+'Test_S5% Sièges (R1)'!B24+'Test_S5% Sièges (R2)'!B24+'Test_S5% Sièges (R3)'!B24+'Test_S5% Sièges (R4)'!B24+'Test_S5% Sièges (R5)'!B24+'Test_S5% Sièges (R6)'!B24+'Test_S5% Sièges (R7)'!B24,"")</f>
        <v/>
      </c>
      <c r="E24" s="92" t="str">
        <f>IFERROR('Test_S5% Sièges (R0)'!C24+'Test_S5% Sièges (R1)'!C24+'Test_S5% Sièges (R2)'!C24+'Test_S5% Sièges (R3)'!C24+'Test_S5% Sièges (R4)'!C24+'Test_S5% Sièges (R5)'!C24+'Test_S5% Sièges (R6)'!C24+'Test_S5% Sièges (R7)'!C24,"")</f>
        <v/>
      </c>
      <c r="F24" s="92" t="str">
        <f>IFERROR('Test_S5% Sièges (R0)'!D24+'Test_S5% Sièges (R1)'!D24+'Test_S5% Sièges (R2)'!D24+'Test_S5% Sièges (R3)'!D24+'Test_S5% Sièges (R4)'!D24+'Test_S5% Sièges (R5)'!D24+'Test_S5% Sièges (R6)'!D24+'Test_S5% Sièges (R7)'!D24,"")</f>
        <v/>
      </c>
      <c r="G24" s="92" t="str">
        <f>IFERROR('Test_S5% Sièges (R0)'!E24+'Test_S5% Sièges (R1)'!E24+'Test_S5% Sièges (R2)'!E24+'Test_S5% Sièges (R3)'!E24+'Test_S5% Sièges (R4)'!E24+'Test_S5% Sièges (R5)'!E24+'Test_S5% Sièges (R6)'!E24+'Test_S5% Sièges (R7)'!E24,"")</f>
        <v/>
      </c>
      <c r="H24" s="92" t="str">
        <f>IFERROR('Test_S5% Sièges (R0)'!F24+'Test_S5% Sièges (R1)'!F24+'Test_S5% Sièges (R2)'!F24+'Test_S5% Sièges (R3)'!F24+'Test_S5% Sièges (R4)'!F24+'Test_S5% Sièges (R5)'!F24+'Test_S5% Sièges (R6)'!F24+'Test_S5% Sièges (R7)'!F24,"")</f>
        <v/>
      </c>
      <c r="I24" s="92" t="str">
        <f>IFERROR('Test_S5% Sièges (R0)'!G24+'Test_S5% Sièges (R1)'!G24+'Test_S5% Sièges (R2)'!G24+'Test_S5% Sièges (R3)'!G24+'Test_S5% Sièges (R4)'!G24+'Test_S5% Sièges (R5)'!G24+'Test_S5% Sièges (R6)'!G24+'Test_S5% Sièges (R7)'!G24,"")</f>
        <v/>
      </c>
      <c r="J24" s="92" t="str">
        <f>IFERROR('Test_S5% Sièges (R0)'!H24+'Test_S5% Sièges (R1)'!H24+'Test_S5% Sièges (R2)'!H24+'Test_S5% Sièges (R3)'!H24+'Test_S5% Sièges (R4)'!H24+'Test_S5% Sièges (R5)'!H24+'Test_S5% Sièges (R6)'!H24+'Test_S5% Sièges (R7)'!H24,"")</f>
        <v/>
      </c>
      <c r="K24" s="92" t="str">
        <f>IFERROR('Test_S5% Sièges (R0)'!I24+'Test_S5% Sièges (R1)'!I24+'Test_S5% Sièges (R2)'!I24+'Test_S5% Sièges (R3)'!I24+'Test_S5% Sièges (R4)'!I24+'Test_S5% Sièges (R5)'!I24+'Test_S5% Sièges (R6)'!I24+'Test_S5% Sièges (R7)'!I24,"")</f>
        <v/>
      </c>
      <c r="L24" s="92" t="str">
        <f>IFERROR('Test_S5% Sièges (R0)'!J24+'Test_S5% Sièges (R1)'!J24+'Test_S5% Sièges (R2)'!J24+'Test_S5% Sièges (R3)'!J24+'Test_S5% Sièges (R4)'!J24+'Test_S5% Sièges (R5)'!J24+'Test_S5% Sièges (R6)'!J24+'Test_S5% Sièges (R7)'!J24,"")</f>
        <v/>
      </c>
      <c r="M24" s="92" t="str">
        <f>IFERROR('Test_S5% Sièges (R0)'!K24+'Test_S5% Sièges (R1)'!K24+'Test_S5% Sièges (R2)'!K24+'Test_S5% Sièges (R3)'!K24+'Test_S5% Sièges (R4)'!K24+'Test_S5% Sièges (R5)'!K24+'Test_S5% Sièges (R6)'!K24+'Test_S5% Sièges (R7)'!K24,"")</f>
        <v/>
      </c>
      <c r="N24" s="92" t="str">
        <f>IFERROR('Test_S5% Sièges (R0)'!L24+'Test_S5% Sièges (R1)'!L24+'Test_S5% Sièges (R2)'!L24+'Test_S5% Sièges (R3)'!L24+'Test_S5% Sièges (R4)'!L24+'Test_S5% Sièges (R5)'!L24+'Test_S5% Sièges (R6)'!L24+'Test_S5% Sièges (R7)'!L24,"")</f>
        <v/>
      </c>
      <c r="O24" s="92" t="str">
        <f>IFERROR('Test_S5% Sièges (R0)'!M24+'Test_S5% Sièges (R1)'!M24+'Test_S5% Sièges (R2)'!M24+'Test_S5% Sièges (R3)'!M24+'Test_S5% Sièges (R4)'!M24+'Test_S5% Sièges (R5)'!M24+'Test_S5% Sièges (R6)'!M24+'Test_S5% Sièges (R7)'!M24,"")</f>
        <v/>
      </c>
      <c r="P24" s="92" t="str">
        <f>IFERROR('Test_S5% Sièges (R0)'!N24+'Test_S5% Sièges (R1)'!N24+'Test_S5% Sièges (R2)'!N24+'Test_S5% Sièges (R3)'!N24+'Test_S5% Sièges (R4)'!N24+'Test_S5% Sièges (R5)'!N24+'Test_S5% Sièges (R6)'!N24+'Test_S5% Sièges (R7)'!N24,"")</f>
        <v/>
      </c>
      <c r="Q24" s="92" t="str">
        <f>IFERROR('Test_S5% Sièges (R0)'!O24+'Test_S5% Sièges (R1)'!O24+'Test_S5% Sièges (R2)'!O24+'Test_S5% Sièges (R3)'!O24+'Test_S5% Sièges (R4)'!O24+'Test_S5% Sièges (R5)'!O24+'Test_S5% Sièges (R6)'!O24+'Test_S5% Sièges (R7)'!O24,"")</f>
        <v/>
      </c>
      <c r="R24" s="92" t="str">
        <f>IFERROR('Test_S5% Sièges (R0)'!P24+'Test_S5% Sièges (R1)'!P24+'Test_S5% Sièges (R2)'!P24+'Test_S5% Sièges (R3)'!P24+'Test_S5% Sièges (R4)'!P24+'Test_S5% Sièges (R5)'!P24+'Test_S5% Sièges (R6)'!P24+'Test_S5% Sièges (R7)'!P24,"")</f>
        <v/>
      </c>
      <c r="S24" s="92" t="str">
        <f>IFERROR('Test_S5% Sièges (R0)'!Q24+'Test_S5% Sièges (R1)'!Q24+'Test_S5% Sièges (R2)'!Q24+'Test_S5% Sièges (R3)'!Q24+'Test_S5% Sièges (R4)'!Q24+'Test_S5% Sièges (R5)'!Q24+'Test_S5% Sièges (R6)'!Q24+'Test_S5% Sièges (R7)'!Q24,"")</f>
        <v/>
      </c>
      <c r="T24" s="92" t="str">
        <f>IFERROR('Test_S5% Sièges (R0)'!R24+'Test_S5% Sièges (R1)'!R24+'Test_S5% Sièges (R2)'!R24+'Test_S5% Sièges (R3)'!R24+'Test_S5% Sièges (R4)'!R24+'Test_S5% Sièges (R5)'!R24+'Test_S5% Sièges (R6)'!R24+'Test_S5% Sièges (R7)'!R24,"")</f>
        <v/>
      </c>
      <c r="U24" s="92" t="str">
        <f>IFERROR('Test_S5% Sièges (R0)'!S24+'Test_S5% Sièges (R1)'!S24+'Test_S5% Sièges (R2)'!S24+'Test_S5% Sièges (R3)'!S24+'Test_S5% Sièges (R4)'!S24+'Test_S5% Sièges (R5)'!S24+'Test_S5% Sièges (R6)'!S24+'Test_S5% Sièges (R7)'!S24,"")</f>
        <v/>
      </c>
      <c r="V24" s="92" t="str">
        <f>IFERROR('Test_S5% Sièges (R0)'!T24+'Test_S5% Sièges (R1)'!T24+'Test_S5% Sièges (R2)'!T24+'Test_S5% Sièges (R3)'!T24+'Test_S5% Sièges (R4)'!T24+'Test_S5% Sièges (R5)'!T24+'Test_S5% Sièges (R6)'!T24+'Test_S5% Sièges (R7)'!T24,"")</f>
        <v/>
      </c>
      <c r="W24" s="92" t="str">
        <f>IFERROR('Test_S5% Sièges (R0)'!U24+'Test_S5% Sièges (R1)'!U24+'Test_S5% Sièges (R2)'!U24+'Test_S5% Sièges (R3)'!U24+'Test_S5% Sièges (R4)'!U24+'Test_S5% Sièges (R5)'!U24+'Test_S5% Sièges (R6)'!U24+'Test_S5% Sièges (R7)'!U24,"")</f>
        <v/>
      </c>
      <c r="X24" s="92" t="str">
        <f>IFERROR('Test_S5% Sièges (R0)'!V24+'Test_S5% Sièges (R1)'!V24+'Test_S5% Sièges (R2)'!V24+'Test_S5% Sièges (R3)'!V24+'Test_S5% Sièges (R4)'!V24+'Test_S5% Sièges (R5)'!V24+'Test_S5% Sièges (R6)'!V24+'Test_S5% Sièges (R7)'!V24,"")</f>
        <v/>
      </c>
      <c r="Y24" s="92" t="str">
        <f>IFERROR('Test_S5% Sièges (R0)'!W24+'Test_S5% Sièges (R1)'!W24+'Test_S5% Sièges (R2)'!W24+'Test_S5% Sièges (R3)'!W24+'Test_S5% Sièges (R4)'!W24+'Test_S5% Sièges (R5)'!W24+'Test_S5% Sièges (R6)'!W24+'Test_S5% Sièges (R7)'!W24,"")</f>
        <v/>
      </c>
      <c r="Z24" s="92" t="str">
        <f>IFERROR('Test_S5% Sièges (R0)'!X24+'Test_S5% Sièges (R1)'!X24+'Test_S5% Sièges (R2)'!X24+'Test_S5% Sièges (R3)'!X24+'Test_S5% Sièges (R4)'!X24+'Test_S5% Sièges (R5)'!X24+'Test_S5% Sièges (R6)'!X24+'Test_S5% Sièges (R7)'!X24,"")</f>
        <v/>
      </c>
      <c r="AA24" s="92" t="str">
        <f>IFERROR('Test_S5% Sièges (R0)'!Y24+'Test_S5% Sièges (R1)'!Y24+'Test_S5% Sièges (R2)'!Y24+'Test_S5% Sièges (R3)'!Y24+'Test_S5% Sièges (R4)'!Y24+'Test_S5% Sièges (R5)'!Y24+'Test_S5% Sièges (R6)'!Y24+'Test_S5% Sièges (R7)'!Y24,"")</f>
        <v/>
      </c>
      <c r="AB24" s="92" t="str">
        <f>IFERROR('Test_S5% Sièges (R0)'!Z24+'Test_S5% Sièges (R1)'!Z24+'Test_S5% Sièges (R2)'!Z24+'Test_S5% Sièges (R3)'!Z24+'Test_S5% Sièges (R4)'!Z24+'Test_S5% Sièges (R5)'!Z24+'Test_S5% Sièges (R6)'!Z24+'Test_S5% Sièges (R7)'!Z24,"")</f>
        <v/>
      </c>
      <c r="AC24" s="92">
        <f t="shared" si="0"/>
        <v>0</v>
      </c>
      <c r="AD24" s="22">
        <v>7</v>
      </c>
      <c r="AE24" s="98" t="b">
        <f>AC24='Données de base - Résultats pré'!M27</f>
        <v>0</v>
      </c>
      <c r="AF24" s="94">
        <f>'Suffrages par parti et circo'!AI24</f>
        <v>0</v>
      </c>
      <c r="AG24" s="95" t="e">
        <f t="shared" si="2"/>
        <v>#VALUE!</v>
      </c>
      <c r="AH24" s="96" t="e">
        <f t="shared" si="1"/>
        <v>#VALUE!</v>
      </c>
    </row>
    <row r="25" spans="1:34">
      <c r="A25" s="52" t="s">
        <v>167</v>
      </c>
      <c r="B25" s="53" t="s">
        <v>64</v>
      </c>
      <c r="C25" s="54" t="s">
        <v>168</v>
      </c>
      <c r="D25" s="92" t="str">
        <f>IFERROR('Test_S5% Sièges (R0)'!B25+'Test_S5% Sièges (R1)'!B25+'Test_S5% Sièges (R2)'!B25+'Test_S5% Sièges (R3)'!B25+'Test_S5% Sièges (R4)'!B25+'Test_S5% Sièges (R5)'!B25+'Test_S5% Sièges (R6)'!B25+'Test_S5% Sièges (R7)'!B25,"")</f>
        <v/>
      </c>
      <c r="E25" s="92" t="str">
        <f>IFERROR('Test_S5% Sièges (R0)'!C25+'Test_S5% Sièges (R1)'!C25+'Test_S5% Sièges (R2)'!C25+'Test_S5% Sièges (R3)'!C25+'Test_S5% Sièges (R4)'!C25+'Test_S5% Sièges (R5)'!C25+'Test_S5% Sièges (R6)'!C25+'Test_S5% Sièges (R7)'!C25,"")</f>
        <v/>
      </c>
      <c r="F25" s="92" t="str">
        <f>IFERROR('Test_S5% Sièges (R0)'!D25+'Test_S5% Sièges (R1)'!D25+'Test_S5% Sièges (R2)'!D25+'Test_S5% Sièges (R3)'!D25+'Test_S5% Sièges (R4)'!D25+'Test_S5% Sièges (R5)'!D25+'Test_S5% Sièges (R6)'!D25+'Test_S5% Sièges (R7)'!D25,"")</f>
        <v/>
      </c>
      <c r="G25" s="92" t="str">
        <f>IFERROR('Test_S5% Sièges (R0)'!E25+'Test_S5% Sièges (R1)'!E25+'Test_S5% Sièges (R2)'!E25+'Test_S5% Sièges (R3)'!E25+'Test_S5% Sièges (R4)'!E25+'Test_S5% Sièges (R5)'!E25+'Test_S5% Sièges (R6)'!E25+'Test_S5% Sièges (R7)'!E25,"")</f>
        <v/>
      </c>
      <c r="H25" s="92" t="str">
        <f>IFERROR('Test_S5% Sièges (R0)'!F25+'Test_S5% Sièges (R1)'!F25+'Test_S5% Sièges (R2)'!F25+'Test_S5% Sièges (R3)'!F25+'Test_S5% Sièges (R4)'!F25+'Test_S5% Sièges (R5)'!F25+'Test_S5% Sièges (R6)'!F25+'Test_S5% Sièges (R7)'!F25,"")</f>
        <v/>
      </c>
      <c r="I25" s="92" t="str">
        <f>IFERROR('Test_S5% Sièges (R0)'!G25+'Test_S5% Sièges (R1)'!G25+'Test_S5% Sièges (R2)'!G25+'Test_S5% Sièges (R3)'!G25+'Test_S5% Sièges (R4)'!G25+'Test_S5% Sièges (R5)'!G25+'Test_S5% Sièges (R6)'!G25+'Test_S5% Sièges (R7)'!G25,"")</f>
        <v/>
      </c>
      <c r="J25" s="92" t="str">
        <f>IFERROR('Test_S5% Sièges (R0)'!H25+'Test_S5% Sièges (R1)'!H25+'Test_S5% Sièges (R2)'!H25+'Test_S5% Sièges (R3)'!H25+'Test_S5% Sièges (R4)'!H25+'Test_S5% Sièges (R5)'!H25+'Test_S5% Sièges (R6)'!H25+'Test_S5% Sièges (R7)'!H25,"")</f>
        <v/>
      </c>
      <c r="K25" s="92" t="str">
        <f>IFERROR('Test_S5% Sièges (R0)'!I25+'Test_S5% Sièges (R1)'!I25+'Test_S5% Sièges (R2)'!I25+'Test_S5% Sièges (R3)'!I25+'Test_S5% Sièges (R4)'!I25+'Test_S5% Sièges (R5)'!I25+'Test_S5% Sièges (R6)'!I25+'Test_S5% Sièges (R7)'!I25,"")</f>
        <v/>
      </c>
      <c r="L25" s="92" t="str">
        <f>IFERROR('Test_S5% Sièges (R0)'!J25+'Test_S5% Sièges (R1)'!J25+'Test_S5% Sièges (R2)'!J25+'Test_S5% Sièges (R3)'!J25+'Test_S5% Sièges (R4)'!J25+'Test_S5% Sièges (R5)'!J25+'Test_S5% Sièges (R6)'!J25+'Test_S5% Sièges (R7)'!J25,"")</f>
        <v/>
      </c>
      <c r="M25" s="92" t="str">
        <f>IFERROR('Test_S5% Sièges (R0)'!K25+'Test_S5% Sièges (R1)'!K25+'Test_S5% Sièges (R2)'!K25+'Test_S5% Sièges (R3)'!K25+'Test_S5% Sièges (R4)'!K25+'Test_S5% Sièges (R5)'!K25+'Test_S5% Sièges (R6)'!K25+'Test_S5% Sièges (R7)'!K25,"")</f>
        <v/>
      </c>
      <c r="N25" s="92" t="str">
        <f>IFERROR('Test_S5% Sièges (R0)'!L25+'Test_S5% Sièges (R1)'!L25+'Test_S5% Sièges (R2)'!L25+'Test_S5% Sièges (R3)'!L25+'Test_S5% Sièges (R4)'!L25+'Test_S5% Sièges (R5)'!L25+'Test_S5% Sièges (R6)'!L25+'Test_S5% Sièges (R7)'!L25,"")</f>
        <v/>
      </c>
      <c r="O25" s="92" t="str">
        <f>IFERROR('Test_S5% Sièges (R0)'!M25+'Test_S5% Sièges (R1)'!M25+'Test_S5% Sièges (R2)'!M25+'Test_S5% Sièges (R3)'!M25+'Test_S5% Sièges (R4)'!M25+'Test_S5% Sièges (R5)'!M25+'Test_S5% Sièges (R6)'!M25+'Test_S5% Sièges (R7)'!M25,"")</f>
        <v/>
      </c>
      <c r="P25" s="92" t="str">
        <f>IFERROR('Test_S5% Sièges (R0)'!N25+'Test_S5% Sièges (R1)'!N25+'Test_S5% Sièges (R2)'!N25+'Test_S5% Sièges (R3)'!N25+'Test_S5% Sièges (R4)'!N25+'Test_S5% Sièges (R5)'!N25+'Test_S5% Sièges (R6)'!N25+'Test_S5% Sièges (R7)'!N25,"")</f>
        <v/>
      </c>
      <c r="Q25" s="92" t="str">
        <f>IFERROR('Test_S5% Sièges (R0)'!O25+'Test_S5% Sièges (R1)'!O25+'Test_S5% Sièges (R2)'!O25+'Test_S5% Sièges (R3)'!O25+'Test_S5% Sièges (R4)'!O25+'Test_S5% Sièges (R5)'!O25+'Test_S5% Sièges (R6)'!O25+'Test_S5% Sièges (R7)'!O25,"")</f>
        <v/>
      </c>
      <c r="R25" s="92" t="str">
        <f>IFERROR('Test_S5% Sièges (R0)'!P25+'Test_S5% Sièges (R1)'!P25+'Test_S5% Sièges (R2)'!P25+'Test_S5% Sièges (R3)'!P25+'Test_S5% Sièges (R4)'!P25+'Test_S5% Sièges (R5)'!P25+'Test_S5% Sièges (R6)'!P25+'Test_S5% Sièges (R7)'!P25,"")</f>
        <v/>
      </c>
      <c r="S25" s="92" t="str">
        <f>IFERROR('Test_S5% Sièges (R0)'!Q25+'Test_S5% Sièges (R1)'!Q25+'Test_S5% Sièges (R2)'!Q25+'Test_S5% Sièges (R3)'!Q25+'Test_S5% Sièges (R4)'!Q25+'Test_S5% Sièges (R5)'!Q25+'Test_S5% Sièges (R6)'!Q25+'Test_S5% Sièges (R7)'!Q25,"")</f>
        <v/>
      </c>
      <c r="T25" s="92" t="str">
        <f>IFERROR('Test_S5% Sièges (R0)'!R25+'Test_S5% Sièges (R1)'!R25+'Test_S5% Sièges (R2)'!R25+'Test_S5% Sièges (R3)'!R25+'Test_S5% Sièges (R4)'!R25+'Test_S5% Sièges (R5)'!R25+'Test_S5% Sièges (R6)'!R25+'Test_S5% Sièges (R7)'!R25,"")</f>
        <v/>
      </c>
      <c r="U25" s="92" t="str">
        <f>IFERROR('Test_S5% Sièges (R0)'!S25+'Test_S5% Sièges (R1)'!S25+'Test_S5% Sièges (R2)'!S25+'Test_S5% Sièges (R3)'!S25+'Test_S5% Sièges (R4)'!S25+'Test_S5% Sièges (R5)'!S25+'Test_S5% Sièges (R6)'!S25+'Test_S5% Sièges (R7)'!S25,"")</f>
        <v/>
      </c>
      <c r="V25" s="92" t="str">
        <f>IFERROR('Test_S5% Sièges (R0)'!T25+'Test_S5% Sièges (R1)'!T25+'Test_S5% Sièges (R2)'!T25+'Test_S5% Sièges (R3)'!T25+'Test_S5% Sièges (R4)'!T25+'Test_S5% Sièges (R5)'!T25+'Test_S5% Sièges (R6)'!T25+'Test_S5% Sièges (R7)'!T25,"")</f>
        <v/>
      </c>
      <c r="W25" s="92" t="str">
        <f>IFERROR('Test_S5% Sièges (R0)'!U25+'Test_S5% Sièges (R1)'!U25+'Test_S5% Sièges (R2)'!U25+'Test_S5% Sièges (R3)'!U25+'Test_S5% Sièges (R4)'!U25+'Test_S5% Sièges (R5)'!U25+'Test_S5% Sièges (R6)'!U25+'Test_S5% Sièges (R7)'!U25,"")</f>
        <v/>
      </c>
      <c r="X25" s="92" t="str">
        <f>IFERROR('Test_S5% Sièges (R0)'!V25+'Test_S5% Sièges (R1)'!V25+'Test_S5% Sièges (R2)'!V25+'Test_S5% Sièges (R3)'!V25+'Test_S5% Sièges (R4)'!V25+'Test_S5% Sièges (R5)'!V25+'Test_S5% Sièges (R6)'!V25+'Test_S5% Sièges (R7)'!V25,"")</f>
        <v/>
      </c>
      <c r="Y25" s="92" t="str">
        <f>IFERROR('Test_S5% Sièges (R0)'!W25+'Test_S5% Sièges (R1)'!W25+'Test_S5% Sièges (R2)'!W25+'Test_S5% Sièges (R3)'!W25+'Test_S5% Sièges (R4)'!W25+'Test_S5% Sièges (R5)'!W25+'Test_S5% Sièges (R6)'!W25+'Test_S5% Sièges (R7)'!W25,"")</f>
        <v/>
      </c>
      <c r="Z25" s="92" t="str">
        <f>IFERROR('Test_S5% Sièges (R0)'!X25+'Test_S5% Sièges (R1)'!X25+'Test_S5% Sièges (R2)'!X25+'Test_S5% Sièges (R3)'!X25+'Test_S5% Sièges (R4)'!X25+'Test_S5% Sièges (R5)'!X25+'Test_S5% Sièges (R6)'!X25+'Test_S5% Sièges (R7)'!X25,"")</f>
        <v/>
      </c>
      <c r="AA25" s="92" t="str">
        <f>IFERROR('Test_S5% Sièges (R0)'!Y25+'Test_S5% Sièges (R1)'!Y25+'Test_S5% Sièges (R2)'!Y25+'Test_S5% Sièges (R3)'!Y25+'Test_S5% Sièges (R4)'!Y25+'Test_S5% Sièges (R5)'!Y25+'Test_S5% Sièges (R6)'!Y25+'Test_S5% Sièges (R7)'!Y25,"")</f>
        <v/>
      </c>
      <c r="AB25" s="92" t="str">
        <f>IFERROR('Test_S5% Sièges (R0)'!Z25+'Test_S5% Sièges (R1)'!Z25+'Test_S5% Sièges (R2)'!Z25+'Test_S5% Sièges (R3)'!Z25+'Test_S5% Sièges (R4)'!Z25+'Test_S5% Sièges (R5)'!Z25+'Test_S5% Sièges (R6)'!Z25+'Test_S5% Sièges (R7)'!Z25,"")</f>
        <v/>
      </c>
      <c r="AC25" s="92">
        <f t="shared" si="0"/>
        <v>0</v>
      </c>
      <c r="AD25" s="22">
        <v>9</v>
      </c>
      <c r="AE25" s="98" t="b">
        <f>AC25='Données de base - Résultats pré'!M28</f>
        <v>0</v>
      </c>
      <c r="AF25" s="94">
        <f>'Suffrages par parti et circo'!AI25</f>
        <v>0</v>
      </c>
      <c r="AG25" s="95" t="e">
        <f t="shared" si="2"/>
        <v>#VALUE!</v>
      </c>
      <c r="AH25" s="96" t="e">
        <f t="shared" si="1"/>
        <v>#VALUE!</v>
      </c>
    </row>
    <row r="26" spans="1:34">
      <c r="A26" s="52" t="s">
        <v>169</v>
      </c>
      <c r="B26" s="53" t="s">
        <v>65</v>
      </c>
      <c r="C26" s="54" t="s">
        <v>170</v>
      </c>
      <c r="D26" s="92" t="str">
        <f>IFERROR('Test_S5% Sièges (R0)'!B26+'Test_S5% Sièges (R1)'!B26+'Test_S5% Sièges (R2)'!B26+'Test_S5% Sièges (R3)'!B26+'Test_S5% Sièges (R4)'!B26+'Test_S5% Sièges (R5)'!B26+'Test_S5% Sièges (R6)'!B26+'Test_S5% Sièges (R7)'!B26,"")</f>
        <v/>
      </c>
      <c r="E26" s="92" t="str">
        <f>IFERROR('Test_S5% Sièges (R0)'!C26+'Test_S5% Sièges (R1)'!C26+'Test_S5% Sièges (R2)'!C26+'Test_S5% Sièges (R3)'!C26+'Test_S5% Sièges (R4)'!C26+'Test_S5% Sièges (R5)'!C26+'Test_S5% Sièges (R6)'!C26+'Test_S5% Sièges (R7)'!C26,"")</f>
        <v/>
      </c>
      <c r="F26" s="92" t="str">
        <f>IFERROR('Test_S5% Sièges (R0)'!D26+'Test_S5% Sièges (R1)'!D26+'Test_S5% Sièges (R2)'!D26+'Test_S5% Sièges (R3)'!D26+'Test_S5% Sièges (R4)'!D26+'Test_S5% Sièges (R5)'!D26+'Test_S5% Sièges (R6)'!D26+'Test_S5% Sièges (R7)'!D26,"")</f>
        <v/>
      </c>
      <c r="G26" s="92" t="str">
        <f>IFERROR('Test_S5% Sièges (R0)'!E26+'Test_S5% Sièges (R1)'!E26+'Test_S5% Sièges (R2)'!E26+'Test_S5% Sièges (R3)'!E26+'Test_S5% Sièges (R4)'!E26+'Test_S5% Sièges (R5)'!E26+'Test_S5% Sièges (R6)'!E26+'Test_S5% Sièges (R7)'!E26,"")</f>
        <v/>
      </c>
      <c r="H26" s="92" t="str">
        <f>IFERROR('Test_S5% Sièges (R0)'!F26+'Test_S5% Sièges (R1)'!F26+'Test_S5% Sièges (R2)'!F26+'Test_S5% Sièges (R3)'!F26+'Test_S5% Sièges (R4)'!F26+'Test_S5% Sièges (R5)'!F26+'Test_S5% Sièges (R6)'!F26+'Test_S5% Sièges (R7)'!F26,"")</f>
        <v/>
      </c>
      <c r="I26" s="92" t="str">
        <f>IFERROR('Test_S5% Sièges (R0)'!G26+'Test_S5% Sièges (R1)'!G26+'Test_S5% Sièges (R2)'!G26+'Test_S5% Sièges (R3)'!G26+'Test_S5% Sièges (R4)'!G26+'Test_S5% Sièges (R5)'!G26+'Test_S5% Sièges (R6)'!G26+'Test_S5% Sièges (R7)'!G26,"")</f>
        <v/>
      </c>
      <c r="J26" s="92" t="str">
        <f>IFERROR('Test_S5% Sièges (R0)'!H26+'Test_S5% Sièges (R1)'!H26+'Test_S5% Sièges (R2)'!H26+'Test_S5% Sièges (R3)'!H26+'Test_S5% Sièges (R4)'!H26+'Test_S5% Sièges (R5)'!H26+'Test_S5% Sièges (R6)'!H26+'Test_S5% Sièges (R7)'!H26,"")</f>
        <v/>
      </c>
      <c r="K26" s="92" t="str">
        <f>IFERROR('Test_S5% Sièges (R0)'!I26+'Test_S5% Sièges (R1)'!I26+'Test_S5% Sièges (R2)'!I26+'Test_S5% Sièges (R3)'!I26+'Test_S5% Sièges (R4)'!I26+'Test_S5% Sièges (R5)'!I26+'Test_S5% Sièges (R6)'!I26+'Test_S5% Sièges (R7)'!I26,"")</f>
        <v/>
      </c>
      <c r="L26" s="92" t="str">
        <f>IFERROR('Test_S5% Sièges (R0)'!J26+'Test_S5% Sièges (R1)'!J26+'Test_S5% Sièges (R2)'!J26+'Test_S5% Sièges (R3)'!J26+'Test_S5% Sièges (R4)'!J26+'Test_S5% Sièges (R5)'!J26+'Test_S5% Sièges (R6)'!J26+'Test_S5% Sièges (R7)'!J26,"")</f>
        <v/>
      </c>
      <c r="M26" s="92" t="str">
        <f>IFERROR('Test_S5% Sièges (R0)'!K26+'Test_S5% Sièges (R1)'!K26+'Test_S5% Sièges (R2)'!K26+'Test_S5% Sièges (R3)'!K26+'Test_S5% Sièges (R4)'!K26+'Test_S5% Sièges (R5)'!K26+'Test_S5% Sièges (R6)'!K26+'Test_S5% Sièges (R7)'!K26,"")</f>
        <v/>
      </c>
      <c r="N26" s="92" t="str">
        <f>IFERROR('Test_S5% Sièges (R0)'!L26+'Test_S5% Sièges (R1)'!L26+'Test_S5% Sièges (R2)'!L26+'Test_S5% Sièges (R3)'!L26+'Test_S5% Sièges (R4)'!L26+'Test_S5% Sièges (R5)'!L26+'Test_S5% Sièges (R6)'!L26+'Test_S5% Sièges (R7)'!L26,"")</f>
        <v/>
      </c>
      <c r="O26" s="92" t="str">
        <f>IFERROR('Test_S5% Sièges (R0)'!M26+'Test_S5% Sièges (R1)'!M26+'Test_S5% Sièges (R2)'!M26+'Test_S5% Sièges (R3)'!M26+'Test_S5% Sièges (R4)'!M26+'Test_S5% Sièges (R5)'!M26+'Test_S5% Sièges (R6)'!M26+'Test_S5% Sièges (R7)'!M26,"")</f>
        <v/>
      </c>
      <c r="P26" s="92" t="str">
        <f>IFERROR('Test_S5% Sièges (R0)'!N26+'Test_S5% Sièges (R1)'!N26+'Test_S5% Sièges (R2)'!N26+'Test_S5% Sièges (R3)'!N26+'Test_S5% Sièges (R4)'!N26+'Test_S5% Sièges (R5)'!N26+'Test_S5% Sièges (R6)'!N26+'Test_S5% Sièges (R7)'!N26,"")</f>
        <v/>
      </c>
      <c r="Q26" s="92" t="str">
        <f>IFERROR('Test_S5% Sièges (R0)'!O26+'Test_S5% Sièges (R1)'!O26+'Test_S5% Sièges (R2)'!O26+'Test_S5% Sièges (R3)'!O26+'Test_S5% Sièges (R4)'!O26+'Test_S5% Sièges (R5)'!O26+'Test_S5% Sièges (R6)'!O26+'Test_S5% Sièges (R7)'!O26,"")</f>
        <v/>
      </c>
      <c r="R26" s="92" t="str">
        <f>IFERROR('Test_S5% Sièges (R0)'!P26+'Test_S5% Sièges (R1)'!P26+'Test_S5% Sièges (R2)'!P26+'Test_S5% Sièges (R3)'!P26+'Test_S5% Sièges (R4)'!P26+'Test_S5% Sièges (R5)'!P26+'Test_S5% Sièges (R6)'!P26+'Test_S5% Sièges (R7)'!P26,"")</f>
        <v/>
      </c>
      <c r="S26" s="92" t="str">
        <f>IFERROR('Test_S5% Sièges (R0)'!Q26+'Test_S5% Sièges (R1)'!Q26+'Test_S5% Sièges (R2)'!Q26+'Test_S5% Sièges (R3)'!Q26+'Test_S5% Sièges (R4)'!Q26+'Test_S5% Sièges (R5)'!Q26+'Test_S5% Sièges (R6)'!Q26+'Test_S5% Sièges (R7)'!Q26,"")</f>
        <v/>
      </c>
      <c r="T26" s="92" t="str">
        <f>IFERROR('Test_S5% Sièges (R0)'!R26+'Test_S5% Sièges (R1)'!R26+'Test_S5% Sièges (R2)'!R26+'Test_S5% Sièges (R3)'!R26+'Test_S5% Sièges (R4)'!R26+'Test_S5% Sièges (R5)'!R26+'Test_S5% Sièges (R6)'!R26+'Test_S5% Sièges (R7)'!R26,"")</f>
        <v/>
      </c>
      <c r="U26" s="92" t="str">
        <f>IFERROR('Test_S5% Sièges (R0)'!S26+'Test_S5% Sièges (R1)'!S26+'Test_S5% Sièges (R2)'!S26+'Test_S5% Sièges (R3)'!S26+'Test_S5% Sièges (R4)'!S26+'Test_S5% Sièges (R5)'!S26+'Test_S5% Sièges (R6)'!S26+'Test_S5% Sièges (R7)'!S26,"")</f>
        <v/>
      </c>
      <c r="V26" s="92" t="str">
        <f>IFERROR('Test_S5% Sièges (R0)'!T26+'Test_S5% Sièges (R1)'!T26+'Test_S5% Sièges (R2)'!T26+'Test_S5% Sièges (R3)'!T26+'Test_S5% Sièges (R4)'!T26+'Test_S5% Sièges (R5)'!T26+'Test_S5% Sièges (R6)'!T26+'Test_S5% Sièges (R7)'!T26,"")</f>
        <v/>
      </c>
      <c r="W26" s="92" t="str">
        <f>IFERROR('Test_S5% Sièges (R0)'!U26+'Test_S5% Sièges (R1)'!U26+'Test_S5% Sièges (R2)'!U26+'Test_S5% Sièges (R3)'!U26+'Test_S5% Sièges (R4)'!U26+'Test_S5% Sièges (R5)'!U26+'Test_S5% Sièges (R6)'!U26+'Test_S5% Sièges (R7)'!U26,"")</f>
        <v/>
      </c>
      <c r="X26" s="92" t="str">
        <f>IFERROR('Test_S5% Sièges (R0)'!V26+'Test_S5% Sièges (R1)'!V26+'Test_S5% Sièges (R2)'!V26+'Test_S5% Sièges (R3)'!V26+'Test_S5% Sièges (R4)'!V26+'Test_S5% Sièges (R5)'!V26+'Test_S5% Sièges (R6)'!V26+'Test_S5% Sièges (R7)'!V26,"")</f>
        <v/>
      </c>
      <c r="Y26" s="92" t="str">
        <f>IFERROR('Test_S5% Sièges (R0)'!W26+'Test_S5% Sièges (R1)'!W26+'Test_S5% Sièges (R2)'!W26+'Test_S5% Sièges (R3)'!W26+'Test_S5% Sièges (R4)'!W26+'Test_S5% Sièges (R5)'!W26+'Test_S5% Sièges (R6)'!W26+'Test_S5% Sièges (R7)'!W26,"")</f>
        <v/>
      </c>
      <c r="Z26" s="92" t="str">
        <f>IFERROR('Test_S5% Sièges (R0)'!X26+'Test_S5% Sièges (R1)'!X26+'Test_S5% Sièges (R2)'!X26+'Test_S5% Sièges (R3)'!X26+'Test_S5% Sièges (R4)'!X26+'Test_S5% Sièges (R5)'!X26+'Test_S5% Sièges (R6)'!X26+'Test_S5% Sièges (R7)'!X26,"")</f>
        <v/>
      </c>
      <c r="AA26" s="92" t="str">
        <f>IFERROR('Test_S5% Sièges (R0)'!Y26+'Test_S5% Sièges (R1)'!Y26+'Test_S5% Sièges (R2)'!Y26+'Test_S5% Sièges (R3)'!Y26+'Test_S5% Sièges (R4)'!Y26+'Test_S5% Sièges (R5)'!Y26+'Test_S5% Sièges (R6)'!Y26+'Test_S5% Sièges (R7)'!Y26,"")</f>
        <v/>
      </c>
      <c r="AB26" s="92" t="str">
        <f>IFERROR('Test_S5% Sièges (R0)'!Z26+'Test_S5% Sièges (R1)'!Z26+'Test_S5% Sièges (R2)'!Z26+'Test_S5% Sièges (R3)'!Z26+'Test_S5% Sièges (R4)'!Z26+'Test_S5% Sièges (R5)'!Z26+'Test_S5% Sièges (R6)'!Z26+'Test_S5% Sièges (R7)'!Z26,"")</f>
        <v/>
      </c>
      <c r="AC26" s="92">
        <f t="shared" si="0"/>
        <v>0</v>
      </c>
      <c r="AD26" s="22">
        <v>9</v>
      </c>
      <c r="AE26" s="97" t="b">
        <f>AC26='Données de base - Résultats pré'!M29</f>
        <v>0</v>
      </c>
      <c r="AF26" s="94">
        <f>'Suffrages par parti et circo'!AI26</f>
        <v>0</v>
      </c>
      <c r="AG26" s="95" t="e">
        <f t="shared" si="2"/>
        <v>#VALUE!</v>
      </c>
      <c r="AH26" s="96" t="e">
        <f t="shared" si="1"/>
        <v>#VALUE!</v>
      </c>
    </row>
    <row r="27" spans="1:34">
      <c r="A27" s="52" t="s">
        <v>171</v>
      </c>
      <c r="B27" s="53" t="s">
        <v>66</v>
      </c>
      <c r="C27" s="54" t="s">
        <v>172</v>
      </c>
      <c r="D27" s="92" t="str">
        <f>IFERROR('Test_S5% Sièges (R0)'!B27+'Test_S5% Sièges (R1)'!B27+'Test_S5% Sièges (R2)'!B27+'Test_S5% Sièges (R3)'!B27+'Test_S5% Sièges (R4)'!B27+'Test_S5% Sièges (R5)'!B27+'Test_S5% Sièges (R6)'!B27+'Test_S5% Sièges (R7)'!B27,"")</f>
        <v/>
      </c>
      <c r="E27" s="92" t="str">
        <f>IFERROR('Test_S5% Sièges (R0)'!C27+'Test_S5% Sièges (R1)'!C27+'Test_S5% Sièges (R2)'!C27+'Test_S5% Sièges (R3)'!C27+'Test_S5% Sièges (R4)'!C27+'Test_S5% Sièges (R5)'!C27+'Test_S5% Sièges (R6)'!C27+'Test_S5% Sièges (R7)'!C27,"")</f>
        <v/>
      </c>
      <c r="F27" s="92" t="str">
        <f>IFERROR('Test_S5% Sièges (R0)'!D27+'Test_S5% Sièges (R1)'!D27+'Test_S5% Sièges (R2)'!D27+'Test_S5% Sièges (R3)'!D27+'Test_S5% Sièges (R4)'!D27+'Test_S5% Sièges (R5)'!D27+'Test_S5% Sièges (R6)'!D27+'Test_S5% Sièges (R7)'!D27,"")</f>
        <v/>
      </c>
      <c r="G27" s="92" t="str">
        <f>IFERROR('Test_S5% Sièges (R0)'!E27+'Test_S5% Sièges (R1)'!E27+'Test_S5% Sièges (R2)'!E27+'Test_S5% Sièges (R3)'!E27+'Test_S5% Sièges (R4)'!E27+'Test_S5% Sièges (R5)'!E27+'Test_S5% Sièges (R6)'!E27+'Test_S5% Sièges (R7)'!E27,"")</f>
        <v/>
      </c>
      <c r="H27" s="92" t="str">
        <f>IFERROR('Test_S5% Sièges (R0)'!F27+'Test_S5% Sièges (R1)'!F27+'Test_S5% Sièges (R2)'!F27+'Test_S5% Sièges (R3)'!F27+'Test_S5% Sièges (R4)'!F27+'Test_S5% Sièges (R5)'!F27+'Test_S5% Sièges (R6)'!F27+'Test_S5% Sièges (R7)'!F27,"")</f>
        <v/>
      </c>
      <c r="I27" s="92" t="str">
        <f>IFERROR('Test_S5% Sièges (R0)'!G27+'Test_S5% Sièges (R1)'!G27+'Test_S5% Sièges (R2)'!G27+'Test_S5% Sièges (R3)'!G27+'Test_S5% Sièges (R4)'!G27+'Test_S5% Sièges (R5)'!G27+'Test_S5% Sièges (R6)'!G27+'Test_S5% Sièges (R7)'!G27,"")</f>
        <v/>
      </c>
      <c r="J27" s="92" t="str">
        <f>IFERROR('Test_S5% Sièges (R0)'!H27+'Test_S5% Sièges (R1)'!H27+'Test_S5% Sièges (R2)'!H27+'Test_S5% Sièges (R3)'!H27+'Test_S5% Sièges (R4)'!H27+'Test_S5% Sièges (R5)'!H27+'Test_S5% Sièges (R6)'!H27+'Test_S5% Sièges (R7)'!H27,"")</f>
        <v/>
      </c>
      <c r="K27" s="92" t="str">
        <f>IFERROR('Test_S5% Sièges (R0)'!I27+'Test_S5% Sièges (R1)'!I27+'Test_S5% Sièges (R2)'!I27+'Test_S5% Sièges (R3)'!I27+'Test_S5% Sièges (R4)'!I27+'Test_S5% Sièges (R5)'!I27+'Test_S5% Sièges (R6)'!I27+'Test_S5% Sièges (R7)'!I27,"")</f>
        <v/>
      </c>
      <c r="L27" s="92" t="str">
        <f>IFERROR('Test_S5% Sièges (R0)'!J27+'Test_S5% Sièges (R1)'!J27+'Test_S5% Sièges (R2)'!J27+'Test_S5% Sièges (R3)'!J27+'Test_S5% Sièges (R4)'!J27+'Test_S5% Sièges (R5)'!J27+'Test_S5% Sièges (R6)'!J27+'Test_S5% Sièges (R7)'!J27,"")</f>
        <v/>
      </c>
      <c r="M27" s="92" t="str">
        <f>IFERROR('Test_S5% Sièges (R0)'!K27+'Test_S5% Sièges (R1)'!K27+'Test_S5% Sièges (R2)'!K27+'Test_S5% Sièges (R3)'!K27+'Test_S5% Sièges (R4)'!K27+'Test_S5% Sièges (R5)'!K27+'Test_S5% Sièges (R6)'!K27+'Test_S5% Sièges (R7)'!K27,"")</f>
        <v/>
      </c>
      <c r="N27" s="92" t="str">
        <f>IFERROR('Test_S5% Sièges (R0)'!L27+'Test_S5% Sièges (R1)'!L27+'Test_S5% Sièges (R2)'!L27+'Test_S5% Sièges (R3)'!L27+'Test_S5% Sièges (R4)'!L27+'Test_S5% Sièges (R5)'!L27+'Test_S5% Sièges (R6)'!L27+'Test_S5% Sièges (R7)'!L27,"")</f>
        <v/>
      </c>
      <c r="O27" s="92" t="str">
        <f>IFERROR('Test_S5% Sièges (R0)'!M27+'Test_S5% Sièges (R1)'!M27+'Test_S5% Sièges (R2)'!M27+'Test_S5% Sièges (R3)'!M27+'Test_S5% Sièges (R4)'!M27+'Test_S5% Sièges (R5)'!M27+'Test_S5% Sièges (R6)'!M27+'Test_S5% Sièges (R7)'!M27,"")</f>
        <v/>
      </c>
      <c r="P27" s="92" t="str">
        <f>IFERROR('Test_S5% Sièges (R0)'!N27+'Test_S5% Sièges (R1)'!N27+'Test_S5% Sièges (R2)'!N27+'Test_S5% Sièges (R3)'!N27+'Test_S5% Sièges (R4)'!N27+'Test_S5% Sièges (R5)'!N27+'Test_S5% Sièges (R6)'!N27+'Test_S5% Sièges (R7)'!N27,"")</f>
        <v/>
      </c>
      <c r="Q27" s="92" t="str">
        <f>IFERROR('Test_S5% Sièges (R0)'!O27+'Test_S5% Sièges (R1)'!O27+'Test_S5% Sièges (R2)'!O27+'Test_S5% Sièges (R3)'!O27+'Test_S5% Sièges (R4)'!O27+'Test_S5% Sièges (R5)'!O27+'Test_S5% Sièges (R6)'!O27+'Test_S5% Sièges (R7)'!O27,"")</f>
        <v/>
      </c>
      <c r="R27" s="92" t="str">
        <f>IFERROR('Test_S5% Sièges (R0)'!P27+'Test_S5% Sièges (R1)'!P27+'Test_S5% Sièges (R2)'!P27+'Test_S5% Sièges (R3)'!P27+'Test_S5% Sièges (R4)'!P27+'Test_S5% Sièges (R5)'!P27+'Test_S5% Sièges (R6)'!P27+'Test_S5% Sièges (R7)'!P27,"")</f>
        <v/>
      </c>
      <c r="S27" s="92" t="str">
        <f>IFERROR('Test_S5% Sièges (R0)'!Q27+'Test_S5% Sièges (R1)'!Q27+'Test_S5% Sièges (R2)'!Q27+'Test_S5% Sièges (R3)'!Q27+'Test_S5% Sièges (R4)'!Q27+'Test_S5% Sièges (R5)'!Q27+'Test_S5% Sièges (R6)'!Q27+'Test_S5% Sièges (R7)'!Q27,"")</f>
        <v/>
      </c>
      <c r="T27" s="92" t="str">
        <f>IFERROR('Test_S5% Sièges (R0)'!R27+'Test_S5% Sièges (R1)'!R27+'Test_S5% Sièges (R2)'!R27+'Test_S5% Sièges (R3)'!R27+'Test_S5% Sièges (R4)'!R27+'Test_S5% Sièges (R5)'!R27+'Test_S5% Sièges (R6)'!R27+'Test_S5% Sièges (R7)'!R27,"")</f>
        <v/>
      </c>
      <c r="U27" s="92" t="str">
        <f>IFERROR('Test_S5% Sièges (R0)'!S27+'Test_S5% Sièges (R1)'!S27+'Test_S5% Sièges (R2)'!S27+'Test_S5% Sièges (R3)'!S27+'Test_S5% Sièges (R4)'!S27+'Test_S5% Sièges (R5)'!S27+'Test_S5% Sièges (R6)'!S27+'Test_S5% Sièges (R7)'!S27,"")</f>
        <v/>
      </c>
      <c r="V27" s="92" t="str">
        <f>IFERROR('Test_S5% Sièges (R0)'!T27+'Test_S5% Sièges (R1)'!T27+'Test_S5% Sièges (R2)'!T27+'Test_S5% Sièges (R3)'!T27+'Test_S5% Sièges (R4)'!T27+'Test_S5% Sièges (R5)'!T27+'Test_S5% Sièges (R6)'!T27+'Test_S5% Sièges (R7)'!T27,"")</f>
        <v/>
      </c>
      <c r="W27" s="92" t="str">
        <f>IFERROR('Test_S5% Sièges (R0)'!U27+'Test_S5% Sièges (R1)'!U27+'Test_S5% Sièges (R2)'!U27+'Test_S5% Sièges (R3)'!U27+'Test_S5% Sièges (R4)'!U27+'Test_S5% Sièges (R5)'!U27+'Test_S5% Sièges (R6)'!U27+'Test_S5% Sièges (R7)'!U27,"")</f>
        <v/>
      </c>
      <c r="X27" s="92" t="str">
        <f>IFERROR('Test_S5% Sièges (R0)'!V27+'Test_S5% Sièges (R1)'!V27+'Test_S5% Sièges (R2)'!V27+'Test_S5% Sièges (R3)'!V27+'Test_S5% Sièges (R4)'!V27+'Test_S5% Sièges (R5)'!V27+'Test_S5% Sièges (R6)'!V27+'Test_S5% Sièges (R7)'!V27,"")</f>
        <v/>
      </c>
      <c r="Y27" s="92" t="str">
        <f>IFERROR('Test_S5% Sièges (R0)'!W27+'Test_S5% Sièges (R1)'!W27+'Test_S5% Sièges (R2)'!W27+'Test_S5% Sièges (R3)'!W27+'Test_S5% Sièges (R4)'!W27+'Test_S5% Sièges (R5)'!W27+'Test_S5% Sièges (R6)'!W27+'Test_S5% Sièges (R7)'!W27,"")</f>
        <v/>
      </c>
      <c r="Z27" s="92" t="str">
        <f>IFERROR('Test_S5% Sièges (R0)'!X27+'Test_S5% Sièges (R1)'!X27+'Test_S5% Sièges (R2)'!X27+'Test_S5% Sièges (R3)'!X27+'Test_S5% Sièges (R4)'!X27+'Test_S5% Sièges (R5)'!X27+'Test_S5% Sièges (R6)'!X27+'Test_S5% Sièges (R7)'!X27,"")</f>
        <v/>
      </c>
      <c r="AA27" s="92" t="str">
        <f>IFERROR('Test_S5% Sièges (R0)'!Y27+'Test_S5% Sièges (R1)'!Y27+'Test_S5% Sièges (R2)'!Y27+'Test_S5% Sièges (R3)'!Y27+'Test_S5% Sièges (R4)'!Y27+'Test_S5% Sièges (R5)'!Y27+'Test_S5% Sièges (R6)'!Y27+'Test_S5% Sièges (R7)'!Y27,"")</f>
        <v/>
      </c>
      <c r="AB27" s="92" t="str">
        <f>IFERROR('Test_S5% Sièges (R0)'!Z27+'Test_S5% Sièges (R1)'!Z27+'Test_S5% Sièges (R2)'!Z27+'Test_S5% Sièges (R3)'!Z27+'Test_S5% Sièges (R4)'!Z27+'Test_S5% Sièges (R5)'!Z27+'Test_S5% Sièges (R6)'!Z27+'Test_S5% Sièges (R7)'!Z27,"")</f>
        <v/>
      </c>
      <c r="AC27" s="92">
        <f t="shared" si="0"/>
        <v>0</v>
      </c>
      <c r="AD27" s="22">
        <v>7</v>
      </c>
      <c r="AE27" s="98" t="b">
        <f>AC27='Données de base - Résultats pré'!M30</f>
        <v>0</v>
      </c>
      <c r="AF27" s="94">
        <f>'Suffrages par parti et circo'!AI27</f>
        <v>0</v>
      </c>
      <c r="AG27" s="95" t="e">
        <f t="shared" si="2"/>
        <v>#VALUE!</v>
      </c>
      <c r="AH27" s="96" t="e">
        <f t="shared" si="1"/>
        <v>#VALUE!</v>
      </c>
    </row>
    <row r="28" spans="1:34">
      <c r="A28" s="83" t="s">
        <v>173</v>
      </c>
      <c r="B28" s="100" t="s">
        <v>67</v>
      </c>
      <c r="C28" s="66" t="s">
        <v>174</v>
      </c>
      <c r="D28" s="92" t="str">
        <f>IFERROR('Test_S5% Sièges (R0)'!B28+'Test_S5% Sièges (R1)'!B28+'Test_S5% Sièges (R2)'!B28+'Test_S5% Sièges (R3)'!B28+'Test_S5% Sièges (R4)'!B28+'Test_S5% Sièges (R5)'!B28+'Test_S5% Sièges (R6)'!B28+'Test_S5% Sièges (R7)'!B28,"")</f>
        <v/>
      </c>
      <c r="E28" s="92" t="str">
        <f>IFERROR('Test_S5% Sièges (R0)'!C28+'Test_S5% Sièges (R1)'!C28+'Test_S5% Sièges (R2)'!C28+'Test_S5% Sièges (R3)'!C28+'Test_S5% Sièges (R4)'!C28+'Test_S5% Sièges (R5)'!C28+'Test_S5% Sièges (R6)'!C28+'Test_S5% Sièges (R7)'!C28,"")</f>
        <v/>
      </c>
      <c r="F28" s="92" t="str">
        <f>IFERROR('Test_S5% Sièges (R0)'!D28+'Test_S5% Sièges (R1)'!D28+'Test_S5% Sièges (R2)'!D28+'Test_S5% Sièges (R3)'!D28+'Test_S5% Sièges (R4)'!D28+'Test_S5% Sièges (R5)'!D28+'Test_S5% Sièges (R6)'!D28+'Test_S5% Sièges (R7)'!D28,"")</f>
        <v/>
      </c>
      <c r="G28" s="92" t="str">
        <f>IFERROR('Test_S5% Sièges (R0)'!E28+'Test_S5% Sièges (R1)'!E28+'Test_S5% Sièges (R2)'!E28+'Test_S5% Sièges (R3)'!E28+'Test_S5% Sièges (R4)'!E28+'Test_S5% Sièges (R5)'!E28+'Test_S5% Sièges (R6)'!E28+'Test_S5% Sièges (R7)'!E28,"")</f>
        <v/>
      </c>
      <c r="H28" s="92" t="str">
        <f>IFERROR('Test_S5% Sièges (R0)'!F28+'Test_S5% Sièges (R1)'!F28+'Test_S5% Sièges (R2)'!F28+'Test_S5% Sièges (R3)'!F28+'Test_S5% Sièges (R4)'!F28+'Test_S5% Sièges (R5)'!F28+'Test_S5% Sièges (R6)'!F28+'Test_S5% Sièges (R7)'!F28,"")</f>
        <v/>
      </c>
      <c r="I28" s="92" t="str">
        <f>IFERROR('Test_S5% Sièges (R0)'!G28+'Test_S5% Sièges (R1)'!G28+'Test_S5% Sièges (R2)'!G28+'Test_S5% Sièges (R3)'!G28+'Test_S5% Sièges (R4)'!G28+'Test_S5% Sièges (R5)'!G28+'Test_S5% Sièges (R6)'!G28+'Test_S5% Sièges (R7)'!G28,"")</f>
        <v/>
      </c>
      <c r="J28" s="92" t="str">
        <f>IFERROR('Test_S5% Sièges (R0)'!H28+'Test_S5% Sièges (R1)'!H28+'Test_S5% Sièges (R2)'!H28+'Test_S5% Sièges (R3)'!H28+'Test_S5% Sièges (R4)'!H28+'Test_S5% Sièges (R5)'!H28+'Test_S5% Sièges (R6)'!H28+'Test_S5% Sièges (R7)'!H28,"")</f>
        <v/>
      </c>
      <c r="K28" s="92" t="str">
        <f>IFERROR('Test_S5% Sièges (R0)'!I28+'Test_S5% Sièges (R1)'!I28+'Test_S5% Sièges (R2)'!I28+'Test_S5% Sièges (R3)'!I28+'Test_S5% Sièges (R4)'!I28+'Test_S5% Sièges (R5)'!I28+'Test_S5% Sièges (R6)'!I28+'Test_S5% Sièges (R7)'!I28,"")</f>
        <v/>
      </c>
      <c r="L28" s="92" t="str">
        <f>IFERROR('Test_S5% Sièges (R0)'!J28+'Test_S5% Sièges (R1)'!J28+'Test_S5% Sièges (R2)'!J28+'Test_S5% Sièges (R3)'!J28+'Test_S5% Sièges (R4)'!J28+'Test_S5% Sièges (R5)'!J28+'Test_S5% Sièges (R6)'!J28+'Test_S5% Sièges (R7)'!J28,"")</f>
        <v/>
      </c>
      <c r="M28" s="92" t="str">
        <f>IFERROR('Test_S5% Sièges (R0)'!K28+'Test_S5% Sièges (R1)'!K28+'Test_S5% Sièges (R2)'!K28+'Test_S5% Sièges (R3)'!K28+'Test_S5% Sièges (R4)'!K28+'Test_S5% Sièges (R5)'!K28+'Test_S5% Sièges (R6)'!K28+'Test_S5% Sièges (R7)'!K28,"")</f>
        <v/>
      </c>
      <c r="N28" s="92" t="str">
        <f>IFERROR('Test_S5% Sièges (R0)'!L28+'Test_S5% Sièges (R1)'!L28+'Test_S5% Sièges (R2)'!L28+'Test_S5% Sièges (R3)'!L28+'Test_S5% Sièges (R4)'!L28+'Test_S5% Sièges (R5)'!L28+'Test_S5% Sièges (R6)'!L28+'Test_S5% Sièges (R7)'!L28,"")</f>
        <v/>
      </c>
      <c r="O28" s="92" t="str">
        <f>IFERROR('Test_S5% Sièges (R0)'!M28+'Test_S5% Sièges (R1)'!M28+'Test_S5% Sièges (R2)'!M28+'Test_S5% Sièges (R3)'!M28+'Test_S5% Sièges (R4)'!M28+'Test_S5% Sièges (R5)'!M28+'Test_S5% Sièges (R6)'!M28+'Test_S5% Sièges (R7)'!M28,"")</f>
        <v/>
      </c>
      <c r="P28" s="92" t="str">
        <f>IFERROR('Test_S5% Sièges (R0)'!N28+'Test_S5% Sièges (R1)'!N28+'Test_S5% Sièges (R2)'!N28+'Test_S5% Sièges (R3)'!N28+'Test_S5% Sièges (R4)'!N28+'Test_S5% Sièges (R5)'!N28+'Test_S5% Sièges (R6)'!N28+'Test_S5% Sièges (R7)'!N28,"")</f>
        <v/>
      </c>
      <c r="Q28" s="92" t="str">
        <f>IFERROR('Test_S5% Sièges (R0)'!O28+'Test_S5% Sièges (R1)'!O28+'Test_S5% Sièges (R2)'!O28+'Test_S5% Sièges (R3)'!O28+'Test_S5% Sièges (R4)'!O28+'Test_S5% Sièges (R5)'!O28+'Test_S5% Sièges (R6)'!O28+'Test_S5% Sièges (R7)'!O28,"")</f>
        <v/>
      </c>
      <c r="R28" s="92" t="str">
        <f>IFERROR('Test_S5% Sièges (R0)'!P28+'Test_S5% Sièges (R1)'!P28+'Test_S5% Sièges (R2)'!P28+'Test_S5% Sièges (R3)'!P28+'Test_S5% Sièges (R4)'!P28+'Test_S5% Sièges (R5)'!P28+'Test_S5% Sièges (R6)'!P28+'Test_S5% Sièges (R7)'!P28,"")</f>
        <v/>
      </c>
      <c r="S28" s="92" t="str">
        <f>IFERROR('Test_S5% Sièges (R0)'!Q28+'Test_S5% Sièges (R1)'!Q28+'Test_S5% Sièges (R2)'!Q28+'Test_S5% Sièges (R3)'!Q28+'Test_S5% Sièges (R4)'!Q28+'Test_S5% Sièges (R5)'!Q28+'Test_S5% Sièges (R6)'!Q28+'Test_S5% Sièges (R7)'!Q28,"")</f>
        <v/>
      </c>
      <c r="T28" s="92" t="str">
        <f>IFERROR('Test_S5% Sièges (R0)'!R28+'Test_S5% Sièges (R1)'!R28+'Test_S5% Sièges (R2)'!R28+'Test_S5% Sièges (R3)'!R28+'Test_S5% Sièges (R4)'!R28+'Test_S5% Sièges (R5)'!R28+'Test_S5% Sièges (R6)'!R28+'Test_S5% Sièges (R7)'!R28,"")</f>
        <v/>
      </c>
      <c r="U28" s="92" t="str">
        <f>IFERROR('Test_S5% Sièges (R0)'!S28+'Test_S5% Sièges (R1)'!S28+'Test_S5% Sièges (R2)'!S28+'Test_S5% Sièges (R3)'!S28+'Test_S5% Sièges (R4)'!S28+'Test_S5% Sièges (R5)'!S28+'Test_S5% Sièges (R6)'!S28+'Test_S5% Sièges (R7)'!S28,"")</f>
        <v/>
      </c>
      <c r="V28" s="92" t="str">
        <f>IFERROR('Test_S5% Sièges (R0)'!T28+'Test_S5% Sièges (R1)'!T28+'Test_S5% Sièges (R2)'!T28+'Test_S5% Sièges (R3)'!T28+'Test_S5% Sièges (R4)'!T28+'Test_S5% Sièges (R5)'!T28+'Test_S5% Sièges (R6)'!T28+'Test_S5% Sièges (R7)'!T28,"")</f>
        <v/>
      </c>
      <c r="W28" s="92" t="str">
        <f>IFERROR('Test_S5% Sièges (R0)'!U28+'Test_S5% Sièges (R1)'!U28+'Test_S5% Sièges (R2)'!U28+'Test_S5% Sièges (R3)'!U28+'Test_S5% Sièges (R4)'!U28+'Test_S5% Sièges (R5)'!U28+'Test_S5% Sièges (R6)'!U28+'Test_S5% Sièges (R7)'!U28,"")</f>
        <v/>
      </c>
      <c r="X28" s="92" t="str">
        <f>IFERROR('Test_S5% Sièges (R0)'!V28+'Test_S5% Sièges (R1)'!V28+'Test_S5% Sièges (R2)'!V28+'Test_S5% Sièges (R3)'!V28+'Test_S5% Sièges (R4)'!V28+'Test_S5% Sièges (R5)'!V28+'Test_S5% Sièges (R6)'!V28+'Test_S5% Sièges (R7)'!V28,"")</f>
        <v/>
      </c>
      <c r="Y28" s="92" t="str">
        <f>IFERROR('Test_S5% Sièges (R0)'!W28+'Test_S5% Sièges (R1)'!W28+'Test_S5% Sièges (R2)'!W28+'Test_S5% Sièges (R3)'!W28+'Test_S5% Sièges (R4)'!W28+'Test_S5% Sièges (R5)'!W28+'Test_S5% Sièges (R6)'!W28+'Test_S5% Sièges (R7)'!W28,"")</f>
        <v/>
      </c>
      <c r="Z28" s="92" t="str">
        <f>IFERROR('Test_S5% Sièges (R0)'!X28+'Test_S5% Sièges (R1)'!X28+'Test_S5% Sièges (R2)'!X28+'Test_S5% Sièges (R3)'!X28+'Test_S5% Sièges (R4)'!X28+'Test_S5% Sièges (R5)'!X28+'Test_S5% Sièges (R6)'!X28+'Test_S5% Sièges (R7)'!X28,"")</f>
        <v/>
      </c>
      <c r="AA28" s="92" t="str">
        <f>IFERROR('Test_S5% Sièges (R0)'!Y28+'Test_S5% Sièges (R1)'!Y28+'Test_S5% Sièges (R2)'!Y28+'Test_S5% Sièges (R3)'!Y28+'Test_S5% Sièges (R4)'!Y28+'Test_S5% Sièges (R5)'!Y28+'Test_S5% Sièges (R6)'!Y28+'Test_S5% Sièges (R7)'!Y28,"")</f>
        <v/>
      </c>
      <c r="AB28" s="92" t="str">
        <f>IFERROR('Test_S5% Sièges (R0)'!Z28+'Test_S5% Sièges (R1)'!Z28+'Test_S5% Sièges (R2)'!Z28+'Test_S5% Sièges (R3)'!Z28+'Test_S5% Sièges (R4)'!Z28+'Test_S5% Sièges (R5)'!Z28+'Test_S5% Sièges (R6)'!Z28+'Test_S5% Sièges (R7)'!Z28,"")</f>
        <v/>
      </c>
      <c r="AC28" s="92">
        <f t="shared" si="0"/>
        <v>0</v>
      </c>
      <c r="AD28" s="22">
        <v>4</v>
      </c>
      <c r="AE28" s="98" t="b">
        <f>AC28='Données de base - Résultats pré'!M31</f>
        <v>0</v>
      </c>
      <c r="AF28" s="94">
        <f>'Suffrages par parti et circo'!AI28</f>
        <v>0</v>
      </c>
      <c r="AG28" s="95" t="e">
        <f t="shared" si="2"/>
        <v>#VALUE!</v>
      </c>
      <c r="AH28" s="96" t="e">
        <f t="shared" si="1"/>
        <v>#VALUE!</v>
      </c>
    </row>
    <row r="29" spans="1:34">
      <c r="A29" s="83" t="s">
        <v>175</v>
      </c>
      <c r="B29" s="100" t="s">
        <v>68</v>
      </c>
      <c r="C29" s="66" t="s">
        <v>176</v>
      </c>
      <c r="D29" s="92" t="str">
        <f>IFERROR('Test_S5% Sièges (R0)'!B29+'Test_S5% Sièges (R1)'!B29+'Test_S5% Sièges (R2)'!B29+'Test_S5% Sièges (R3)'!B29+'Test_S5% Sièges (R4)'!B29+'Test_S5% Sièges (R5)'!B29+'Test_S5% Sièges (R6)'!B29+'Test_S5% Sièges (R7)'!B29,"")</f>
        <v/>
      </c>
      <c r="E29" s="92" t="str">
        <f>IFERROR('Test_S5% Sièges (R0)'!C29+'Test_S5% Sièges (R1)'!C29+'Test_S5% Sièges (R2)'!C29+'Test_S5% Sièges (R3)'!C29+'Test_S5% Sièges (R4)'!C29+'Test_S5% Sièges (R5)'!C29+'Test_S5% Sièges (R6)'!C29+'Test_S5% Sièges (R7)'!C29,"")</f>
        <v/>
      </c>
      <c r="F29" s="92" t="str">
        <f>IFERROR('Test_S5% Sièges (R0)'!D29+'Test_S5% Sièges (R1)'!D29+'Test_S5% Sièges (R2)'!D29+'Test_S5% Sièges (R3)'!D29+'Test_S5% Sièges (R4)'!D29+'Test_S5% Sièges (R5)'!D29+'Test_S5% Sièges (R6)'!D29+'Test_S5% Sièges (R7)'!D29,"")</f>
        <v/>
      </c>
      <c r="G29" s="92" t="str">
        <f>IFERROR('Test_S5% Sièges (R0)'!E29+'Test_S5% Sièges (R1)'!E29+'Test_S5% Sièges (R2)'!E29+'Test_S5% Sièges (R3)'!E29+'Test_S5% Sièges (R4)'!E29+'Test_S5% Sièges (R5)'!E29+'Test_S5% Sièges (R6)'!E29+'Test_S5% Sièges (R7)'!E29,"")</f>
        <v/>
      </c>
      <c r="H29" s="92" t="str">
        <f>IFERROR('Test_S5% Sièges (R0)'!F29+'Test_S5% Sièges (R1)'!F29+'Test_S5% Sièges (R2)'!F29+'Test_S5% Sièges (R3)'!F29+'Test_S5% Sièges (R4)'!F29+'Test_S5% Sièges (R5)'!F29+'Test_S5% Sièges (R6)'!F29+'Test_S5% Sièges (R7)'!F29,"")</f>
        <v/>
      </c>
      <c r="I29" s="92" t="str">
        <f>IFERROR('Test_S5% Sièges (R0)'!G29+'Test_S5% Sièges (R1)'!G29+'Test_S5% Sièges (R2)'!G29+'Test_S5% Sièges (R3)'!G29+'Test_S5% Sièges (R4)'!G29+'Test_S5% Sièges (R5)'!G29+'Test_S5% Sièges (R6)'!G29+'Test_S5% Sièges (R7)'!G29,"")</f>
        <v/>
      </c>
      <c r="J29" s="92" t="str">
        <f>IFERROR('Test_S5% Sièges (R0)'!H29+'Test_S5% Sièges (R1)'!H29+'Test_S5% Sièges (R2)'!H29+'Test_S5% Sièges (R3)'!H29+'Test_S5% Sièges (R4)'!H29+'Test_S5% Sièges (R5)'!H29+'Test_S5% Sièges (R6)'!H29+'Test_S5% Sièges (R7)'!H29,"")</f>
        <v/>
      </c>
      <c r="K29" s="92" t="str">
        <f>IFERROR('Test_S5% Sièges (R0)'!I29+'Test_S5% Sièges (R1)'!I29+'Test_S5% Sièges (R2)'!I29+'Test_S5% Sièges (R3)'!I29+'Test_S5% Sièges (R4)'!I29+'Test_S5% Sièges (R5)'!I29+'Test_S5% Sièges (R6)'!I29+'Test_S5% Sièges (R7)'!I29,"")</f>
        <v/>
      </c>
      <c r="L29" s="92" t="str">
        <f>IFERROR('Test_S5% Sièges (R0)'!J29+'Test_S5% Sièges (R1)'!J29+'Test_S5% Sièges (R2)'!J29+'Test_S5% Sièges (R3)'!J29+'Test_S5% Sièges (R4)'!J29+'Test_S5% Sièges (R5)'!J29+'Test_S5% Sièges (R6)'!J29+'Test_S5% Sièges (R7)'!J29,"")</f>
        <v/>
      </c>
      <c r="M29" s="92" t="str">
        <f>IFERROR('Test_S5% Sièges (R0)'!K29+'Test_S5% Sièges (R1)'!K29+'Test_S5% Sièges (R2)'!K29+'Test_S5% Sièges (R3)'!K29+'Test_S5% Sièges (R4)'!K29+'Test_S5% Sièges (R5)'!K29+'Test_S5% Sièges (R6)'!K29+'Test_S5% Sièges (R7)'!K29,"")</f>
        <v/>
      </c>
      <c r="N29" s="92" t="str">
        <f>IFERROR('Test_S5% Sièges (R0)'!L29+'Test_S5% Sièges (R1)'!L29+'Test_S5% Sièges (R2)'!L29+'Test_S5% Sièges (R3)'!L29+'Test_S5% Sièges (R4)'!L29+'Test_S5% Sièges (R5)'!L29+'Test_S5% Sièges (R6)'!L29+'Test_S5% Sièges (R7)'!L29,"")</f>
        <v/>
      </c>
      <c r="O29" s="92" t="str">
        <f>IFERROR('Test_S5% Sièges (R0)'!M29+'Test_S5% Sièges (R1)'!M29+'Test_S5% Sièges (R2)'!M29+'Test_S5% Sièges (R3)'!M29+'Test_S5% Sièges (R4)'!M29+'Test_S5% Sièges (R5)'!M29+'Test_S5% Sièges (R6)'!M29+'Test_S5% Sièges (R7)'!M29,"")</f>
        <v/>
      </c>
      <c r="P29" s="92" t="str">
        <f>IFERROR('Test_S5% Sièges (R0)'!N29+'Test_S5% Sièges (R1)'!N29+'Test_S5% Sièges (R2)'!N29+'Test_S5% Sièges (R3)'!N29+'Test_S5% Sièges (R4)'!N29+'Test_S5% Sièges (R5)'!N29+'Test_S5% Sièges (R6)'!N29+'Test_S5% Sièges (R7)'!N29,"")</f>
        <v/>
      </c>
      <c r="Q29" s="92" t="str">
        <f>IFERROR('Test_S5% Sièges (R0)'!O29+'Test_S5% Sièges (R1)'!O29+'Test_S5% Sièges (R2)'!O29+'Test_S5% Sièges (R3)'!O29+'Test_S5% Sièges (R4)'!O29+'Test_S5% Sièges (R5)'!O29+'Test_S5% Sièges (R6)'!O29+'Test_S5% Sièges (R7)'!O29,"")</f>
        <v/>
      </c>
      <c r="R29" s="92" t="str">
        <f>IFERROR('Test_S5% Sièges (R0)'!P29+'Test_S5% Sièges (R1)'!P29+'Test_S5% Sièges (R2)'!P29+'Test_S5% Sièges (R3)'!P29+'Test_S5% Sièges (R4)'!P29+'Test_S5% Sièges (R5)'!P29+'Test_S5% Sièges (R6)'!P29+'Test_S5% Sièges (R7)'!P29,"")</f>
        <v/>
      </c>
      <c r="S29" s="92" t="str">
        <f>IFERROR('Test_S5% Sièges (R0)'!Q29+'Test_S5% Sièges (R1)'!Q29+'Test_S5% Sièges (R2)'!Q29+'Test_S5% Sièges (R3)'!Q29+'Test_S5% Sièges (R4)'!Q29+'Test_S5% Sièges (R5)'!Q29+'Test_S5% Sièges (R6)'!Q29+'Test_S5% Sièges (R7)'!Q29,"")</f>
        <v/>
      </c>
      <c r="T29" s="92" t="str">
        <f>IFERROR('Test_S5% Sièges (R0)'!R29+'Test_S5% Sièges (R1)'!R29+'Test_S5% Sièges (R2)'!R29+'Test_S5% Sièges (R3)'!R29+'Test_S5% Sièges (R4)'!R29+'Test_S5% Sièges (R5)'!R29+'Test_S5% Sièges (R6)'!R29+'Test_S5% Sièges (R7)'!R29,"")</f>
        <v/>
      </c>
      <c r="U29" s="92" t="str">
        <f>IFERROR('Test_S5% Sièges (R0)'!S29+'Test_S5% Sièges (R1)'!S29+'Test_S5% Sièges (R2)'!S29+'Test_S5% Sièges (R3)'!S29+'Test_S5% Sièges (R4)'!S29+'Test_S5% Sièges (R5)'!S29+'Test_S5% Sièges (R6)'!S29+'Test_S5% Sièges (R7)'!S29,"")</f>
        <v/>
      </c>
      <c r="V29" s="92" t="str">
        <f>IFERROR('Test_S5% Sièges (R0)'!T29+'Test_S5% Sièges (R1)'!T29+'Test_S5% Sièges (R2)'!T29+'Test_S5% Sièges (R3)'!T29+'Test_S5% Sièges (R4)'!T29+'Test_S5% Sièges (R5)'!T29+'Test_S5% Sièges (R6)'!T29+'Test_S5% Sièges (R7)'!T29,"")</f>
        <v/>
      </c>
      <c r="W29" s="92" t="str">
        <f>IFERROR('Test_S5% Sièges (R0)'!U29+'Test_S5% Sièges (R1)'!U29+'Test_S5% Sièges (R2)'!U29+'Test_S5% Sièges (R3)'!U29+'Test_S5% Sièges (R4)'!U29+'Test_S5% Sièges (R5)'!U29+'Test_S5% Sièges (R6)'!U29+'Test_S5% Sièges (R7)'!U29,"")</f>
        <v/>
      </c>
      <c r="X29" s="92" t="str">
        <f>IFERROR('Test_S5% Sièges (R0)'!V29+'Test_S5% Sièges (R1)'!V29+'Test_S5% Sièges (R2)'!V29+'Test_S5% Sièges (R3)'!V29+'Test_S5% Sièges (R4)'!V29+'Test_S5% Sièges (R5)'!V29+'Test_S5% Sièges (R6)'!V29+'Test_S5% Sièges (R7)'!V29,"")</f>
        <v/>
      </c>
      <c r="Y29" s="92" t="str">
        <f>IFERROR('Test_S5% Sièges (R0)'!W29+'Test_S5% Sièges (R1)'!W29+'Test_S5% Sièges (R2)'!W29+'Test_S5% Sièges (R3)'!W29+'Test_S5% Sièges (R4)'!W29+'Test_S5% Sièges (R5)'!W29+'Test_S5% Sièges (R6)'!W29+'Test_S5% Sièges (R7)'!W29,"")</f>
        <v/>
      </c>
      <c r="Z29" s="92" t="str">
        <f>IFERROR('Test_S5% Sièges (R0)'!X29+'Test_S5% Sièges (R1)'!X29+'Test_S5% Sièges (R2)'!X29+'Test_S5% Sièges (R3)'!X29+'Test_S5% Sièges (R4)'!X29+'Test_S5% Sièges (R5)'!X29+'Test_S5% Sièges (R6)'!X29+'Test_S5% Sièges (R7)'!X29,"")</f>
        <v/>
      </c>
      <c r="AA29" s="92" t="str">
        <f>IFERROR('Test_S5% Sièges (R0)'!Y29+'Test_S5% Sièges (R1)'!Y29+'Test_S5% Sièges (R2)'!Y29+'Test_S5% Sièges (R3)'!Y29+'Test_S5% Sièges (R4)'!Y29+'Test_S5% Sièges (R5)'!Y29+'Test_S5% Sièges (R6)'!Y29+'Test_S5% Sièges (R7)'!Y29,"")</f>
        <v/>
      </c>
      <c r="AB29" s="92" t="str">
        <f>IFERROR('Test_S5% Sièges (R0)'!Z29+'Test_S5% Sièges (R1)'!Z29+'Test_S5% Sièges (R2)'!Z29+'Test_S5% Sièges (R3)'!Z29+'Test_S5% Sièges (R4)'!Z29+'Test_S5% Sièges (R5)'!Z29+'Test_S5% Sièges (R6)'!Z29+'Test_S5% Sièges (R7)'!Z29,"")</f>
        <v/>
      </c>
      <c r="AC29" s="92">
        <f t="shared" si="0"/>
        <v>0</v>
      </c>
      <c r="AD29" s="22">
        <v>5</v>
      </c>
      <c r="AE29" s="98" t="b">
        <f>AC29='Données de base - Résultats pré'!M32</f>
        <v>0</v>
      </c>
      <c r="AF29" s="94">
        <f>'Suffrages par parti et circo'!AI29</f>
        <v>0</v>
      </c>
      <c r="AG29" s="95" t="e">
        <f t="shared" si="2"/>
        <v>#VALUE!</v>
      </c>
      <c r="AH29" s="96" t="e">
        <f t="shared" si="1"/>
        <v>#VALUE!</v>
      </c>
    </row>
    <row r="30" spans="1:34">
      <c r="A30" s="52" t="s">
        <v>177</v>
      </c>
      <c r="B30" s="53" t="s">
        <v>69</v>
      </c>
      <c r="C30" s="54" t="s">
        <v>178</v>
      </c>
      <c r="D30" s="92" t="str">
        <f>IFERROR('Test_S5% Sièges (R0)'!B30+'Test_S5% Sièges (R1)'!B30+'Test_S5% Sièges (R2)'!B30+'Test_S5% Sièges (R3)'!B30+'Test_S5% Sièges (R4)'!B30+'Test_S5% Sièges (R5)'!B30+'Test_S5% Sièges (R6)'!B30+'Test_S5% Sièges (R7)'!B30,"")</f>
        <v/>
      </c>
      <c r="E30" s="92" t="str">
        <f>IFERROR('Test_S5% Sièges (R0)'!C30+'Test_S5% Sièges (R1)'!C30+'Test_S5% Sièges (R2)'!C30+'Test_S5% Sièges (R3)'!C30+'Test_S5% Sièges (R4)'!C30+'Test_S5% Sièges (R5)'!C30+'Test_S5% Sièges (R6)'!C30+'Test_S5% Sièges (R7)'!C30,"")</f>
        <v/>
      </c>
      <c r="F30" s="92" t="str">
        <f>IFERROR('Test_S5% Sièges (R0)'!D30+'Test_S5% Sièges (R1)'!D30+'Test_S5% Sièges (R2)'!D30+'Test_S5% Sièges (R3)'!D30+'Test_S5% Sièges (R4)'!D30+'Test_S5% Sièges (R5)'!D30+'Test_S5% Sièges (R6)'!D30+'Test_S5% Sièges (R7)'!D30,"")</f>
        <v/>
      </c>
      <c r="G30" s="92" t="str">
        <f>IFERROR('Test_S5% Sièges (R0)'!E30+'Test_S5% Sièges (R1)'!E30+'Test_S5% Sièges (R2)'!E30+'Test_S5% Sièges (R3)'!E30+'Test_S5% Sièges (R4)'!E30+'Test_S5% Sièges (R5)'!E30+'Test_S5% Sièges (R6)'!E30+'Test_S5% Sièges (R7)'!E30,"")</f>
        <v/>
      </c>
      <c r="H30" s="92" t="str">
        <f>IFERROR('Test_S5% Sièges (R0)'!F30+'Test_S5% Sièges (R1)'!F30+'Test_S5% Sièges (R2)'!F30+'Test_S5% Sièges (R3)'!F30+'Test_S5% Sièges (R4)'!F30+'Test_S5% Sièges (R5)'!F30+'Test_S5% Sièges (R6)'!F30+'Test_S5% Sièges (R7)'!F30,"")</f>
        <v/>
      </c>
      <c r="I30" s="92" t="str">
        <f>IFERROR('Test_S5% Sièges (R0)'!G30+'Test_S5% Sièges (R1)'!G30+'Test_S5% Sièges (R2)'!G30+'Test_S5% Sièges (R3)'!G30+'Test_S5% Sièges (R4)'!G30+'Test_S5% Sièges (R5)'!G30+'Test_S5% Sièges (R6)'!G30+'Test_S5% Sièges (R7)'!G30,"")</f>
        <v/>
      </c>
      <c r="J30" s="92" t="str">
        <f>IFERROR('Test_S5% Sièges (R0)'!H30+'Test_S5% Sièges (R1)'!H30+'Test_S5% Sièges (R2)'!H30+'Test_S5% Sièges (R3)'!H30+'Test_S5% Sièges (R4)'!H30+'Test_S5% Sièges (R5)'!H30+'Test_S5% Sièges (R6)'!H30+'Test_S5% Sièges (R7)'!H30,"")</f>
        <v/>
      </c>
      <c r="K30" s="92" t="str">
        <f>IFERROR('Test_S5% Sièges (R0)'!I30+'Test_S5% Sièges (R1)'!I30+'Test_S5% Sièges (R2)'!I30+'Test_S5% Sièges (R3)'!I30+'Test_S5% Sièges (R4)'!I30+'Test_S5% Sièges (R5)'!I30+'Test_S5% Sièges (R6)'!I30+'Test_S5% Sièges (R7)'!I30,"")</f>
        <v/>
      </c>
      <c r="L30" s="92" t="str">
        <f>IFERROR('Test_S5% Sièges (R0)'!J30+'Test_S5% Sièges (R1)'!J30+'Test_S5% Sièges (R2)'!J30+'Test_S5% Sièges (R3)'!J30+'Test_S5% Sièges (R4)'!J30+'Test_S5% Sièges (R5)'!J30+'Test_S5% Sièges (R6)'!J30+'Test_S5% Sièges (R7)'!J30,"")</f>
        <v/>
      </c>
      <c r="M30" s="92" t="str">
        <f>IFERROR('Test_S5% Sièges (R0)'!K30+'Test_S5% Sièges (R1)'!K30+'Test_S5% Sièges (R2)'!K30+'Test_S5% Sièges (R3)'!K30+'Test_S5% Sièges (R4)'!K30+'Test_S5% Sièges (R5)'!K30+'Test_S5% Sièges (R6)'!K30+'Test_S5% Sièges (R7)'!K30,"")</f>
        <v/>
      </c>
      <c r="N30" s="92" t="str">
        <f>IFERROR('Test_S5% Sièges (R0)'!L30+'Test_S5% Sièges (R1)'!L30+'Test_S5% Sièges (R2)'!L30+'Test_S5% Sièges (R3)'!L30+'Test_S5% Sièges (R4)'!L30+'Test_S5% Sièges (R5)'!L30+'Test_S5% Sièges (R6)'!L30+'Test_S5% Sièges (R7)'!L30,"")</f>
        <v/>
      </c>
      <c r="O30" s="92" t="str">
        <f>IFERROR('Test_S5% Sièges (R0)'!M30+'Test_S5% Sièges (R1)'!M30+'Test_S5% Sièges (R2)'!M30+'Test_S5% Sièges (R3)'!M30+'Test_S5% Sièges (R4)'!M30+'Test_S5% Sièges (R5)'!M30+'Test_S5% Sièges (R6)'!M30+'Test_S5% Sièges (R7)'!M30,"")</f>
        <v/>
      </c>
      <c r="P30" s="92" t="str">
        <f>IFERROR('Test_S5% Sièges (R0)'!N30+'Test_S5% Sièges (R1)'!N30+'Test_S5% Sièges (R2)'!N30+'Test_S5% Sièges (R3)'!N30+'Test_S5% Sièges (R4)'!N30+'Test_S5% Sièges (R5)'!N30+'Test_S5% Sièges (R6)'!N30+'Test_S5% Sièges (R7)'!N30,"")</f>
        <v/>
      </c>
      <c r="Q30" s="92" t="str">
        <f>IFERROR('Test_S5% Sièges (R0)'!O30+'Test_S5% Sièges (R1)'!O30+'Test_S5% Sièges (R2)'!O30+'Test_S5% Sièges (R3)'!O30+'Test_S5% Sièges (R4)'!O30+'Test_S5% Sièges (R5)'!O30+'Test_S5% Sièges (R6)'!O30+'Test_S5% Sièges (R7)'!O30,"")</f>
        <v/>
      </c>
      <c r="R30" s="92" t="str">
        <f>IFERROR('Test_S5% Sièges (R0)'!P30+'Test_S5% Sièges (R1)'!P30+'Test_S5% Sièges (R2)'!P30+'Test_S5% Sièges (R3)'!P30+'Test_S5% Sièges (R4)'!P30+'Test_S5% Sièges (R5)'!P30+'Test_S5% Sièges (R6)'!P30+'Test_S5% Sièges (R7)'!P30,"")</f>
        <v/>
      </c>
      <c r="S30" s="92" t="str">
        <f>IFERROR('Test_S5% Sièges (R0)'!Q30+'Test_S5% Sièges (R1)'!Q30+'Test_S5% Sièges (R2)'!Q30+'Test_S5% Sièges (R3)'!Q30+'Test_S5% Sièges (R4)'!Q30+'Test_S5% Sièges (R5)'!Q30+'Test_S5% Sièges (R6)'!Q30+'Test_S5% Sièges (R7)'!Q30,"")</f>
        <v/>
      </c>
      <c r="T30" s="92" t="str">
        <f>IFERROR('Test_S5% Sièges (R0)'!R30+'Test_S5% Sièges (R1)'!R30+'Test_S5% Sièges (R2)'!R30+'Test_S5% Sièges (R3)'!R30+'Test_S5% Sièges (R4)'!R30+'Test_S5% Sièges (R5)'!R30+'Test_S5% Sièges (R6)'!R30+'Test_S5% Sièges (R7)'!R30,"")</f>
        <v/>
      </c>
      <c r="U30" s="92" t="str">
        <f>IFERROR('Test_S5% Sièges (R0)'!S30+'Test_S5% Sièges (R1)'!S30+'Test_S5% Sièges (R2)'!S30+'Test_S5% Sièges (R3)'!S30+'Test_S5% Sièges (R4)'!S30+'Test_S5% Sièges (R5)'!S30+'Test_S5% Sièges (R6)'!S30+'Test_S5% Sièges (R7)'!S30,"")</f>
        <v/>
      </c>
      <c r="V30" s="92" t="str">
        <f>IFERROR('Test_S5% Sièges (R0)'!T30+'Test_S5% Sièges (R1)'!T30+'Test_S5% Sièges (R2)'!T30+'Test_S5% Sièges (R3)'!T30+'Test_S5% Sièges (R4)'!T30+'Test_S5% Sièges (R5)'!T30+'Test_S5% Sièges (R6)'!T30+'Test_S5% Sièges (R7)'!T30,"")</f>
        <v/>
      </c>
      <c r="W30" s="92" t="str">
        <f>IFERROR('Test_S5% Sièges (R0)'!U30+'Test_S5% Sièges (R1)'!U30+'Test_S5% Sièges (R2)'!U30+'Test_S5% Sièges (R3)'!U30+'Test_S5% Sièges (R4)'!U30+'Test_S5% Sièges (R5)'!U30+'Test_S5% Sièges (R6)'!U30+'Test_S5% Sièges (R7)'!U30,"")</f>
        <v/>
      </c>
      <c r="X30" s="92" t="str">
        <f>IFERROR('Test_S5% Sièges (R0)'!V30+'Test_S5% Sièges (R1)'!V30+'Test_S5% Sièges (R2)'!V30+'Test_S5% Sièges (R3)'!V30+'Test_S5% Sièges (R4)'!V30+'Test_S5% Sièges (R5)'!V30+'Test_S5% Sièges (R6)'!V30+'Test_S5% Sièges (R7)'!V30,"")</f>
        <v/>
      </c>
      <c r="Y30" s="92" t="str">
        <f>IFERROR('Test_S5% Sièges (R0)'!W30+'Test_S5% Sièges (R1)'!W30+'Test_S5% Sièges (R2)'!W30+'Test_S5% Sièges (R3)'!W30+'Test_S5% Sièges (R4)'!W30+'Test_S5% Sièges (R5)'!W30+'Test_S5% Sièges (R6)'!W30+'Test_S5% Sièges (R7)'!W30,"")</f>
        <v/>
      </c>
      <c r="Z30" s="92" t="str">
        <f>IFERROR('Test_S5% Sièges (R0)'!X30+'Test_S5% Sièges (R1)'!X30+'Test_S5% Sièges (R2)'!X30+'Test_S5% Sièges (R3)'!X30+'Test_S5% Sièges (R4)'!X30+'Test_S5% Sièges (R5)'!X30+'Test_S5% Sièges (R6)'!X30+'Test_S5% Sièges (R7)'!X30,"")</f>
        <v/>
      </c>
      <c r="AA30" s="92" t="str">
        <f>IFERROR('Test_S5% Sièges (R0)'!Y30+'Test_S5% Sièges (R1)'!Y30+'Test_S5% Sièges (R2)'!Y30+'Test_S5% Sièges (R3)'!Y30+'Test_S5% Sièges (R4)'!Y30+'Test_S5% Sièges (R5)'!Y30+'Test_S5% Sièges (R6)'!Y30+'Test_S5% Sièges (R7)'!Y30,"")</f>
        <v/>
      </c>
      <c r="AB30" s="92" t="str">
        <f>IFERROR('Test_S5% Sièges (R0)'!Z30+'Test_S5% Sièges (R1)'!Z30+'Test_S5% Sièges (R2)'!Z30+'Test_S5% Sièges (R3)'!Z30+'Test_S5% Sièges (R4)'!Z30+'Test_S5% Sièges (R5)'!Z30+'Test_S5% Sièges (R6)'!Z30+'Test_S5% Sièges (R7)'!Z30,"")</f>
        <v/>
      </c>
      <c r="AC30" s="92">
        <f t="shared" si="0"/>
        <v>0</v>
      </c>
      <c r="AD30" s="22">
        <v>5</v>
      </c>
      <c r="AE30" s="98" t="b">
        <f>AC30='Données de base - Résultats pré'!M33</f>
        <v>0</v>
      </c>
      <c r="AF30" s="94" t="s">
        <v>195</v>
      </c>
      <c r="AG30" s="95" t="e">
        <f t="shared" si="2"/>
        <v>#VALUE!</v>
      </c>
      <c r="AH30" s="96" t="e">
        <f t="shared" si="1"/>
        <v>#VALUE!</v>
      </c>
    </row>
    <row r="31" spans="1:34">
      <c r="A31" s="52" t="s">
        <v>179</v>
      </c>
      <c r="B31" s="53" t="s">
        <v>70</v>
      </c>
      <c r="C31" s="54" t="s">
        <v>180</v>
      </c>
      <c r="D31" s="92" t="str">
        <f>IFERROR('Test_S5% Sièges (R0)'!B31+'Test_S5% Sièges (R1)'!B31+'Test_S5% Sièges (R2)'!B31+'Test_S5% Sièges (R3)'!B31+'Test_S5% Sièges (R4)'!B31+'Test_S5% Sièges (R5)'!B31+'Test_S5% Sièges (R6)'!B31+'Test_S5% Sièges (R7)'!B31,"")</f>
        <v/>
      </c>
      <c r="E31" s="92" t="str">
        <f>IFERROR('Test_S5% Sièges (R0)'!C31+'Test_S5% Sièges (R1)'!C31+'Test_S5% Sièges (R2)'!C31+'Test_S5% Sièges (R3)'!C31+'Test_S5% Sièges (R4)'!C31+'Test_S5% Sièges (R5)'!C31+'Test_S5% Sièges (R6)'!C31+'Test_S5% Sièges (R7)'!C31,"")</f>
        <v/>
      </c>
      <c r="F31" s="92" t="str">
        <f>IFERROR('Test_S5% Sièges (R0)'!D31+'Test_S5% Sièges (R1)'!D31+'Test_S5% Sièges (R2)'!D31+'Test_S5% Sièges (R3)'!D31+'Test_S5% Sièges (R4)'!D31+'Test_S5% Sièges (R5)'!D31+'Test_S5% Sièges (R6)'!D31+'Test_S5% Sièges (R7)'!D31,"")</f>
        <v/>
      </c>
      <c r="G31" s="92" t="str">
        <f>IFERROR('Test_S5% Sièges (R0)'!E31+'Test_S5% Sièges (R1)'!E31+'Test_S5% Sièges (R2)'!E31+'Test_S5% Sièges (R3)'!E31+'Test_S5% Sièges (R4)'!E31+'Test_S5% Sièges (R5)'!E31+'Test_S5% Sièges (R6)'!E31+'Test_S5% Sièges (R7)'!E31,"")</f>
        <v/>
      </c>
      <c r="H31" s="92" t="str">
        <f>IFERROR('Test_S5% Sièges (R0)'!F31+'Test_S5% Sièges (R1)'!F31+'Test_S5% Sièges (R2)'!F31+'Test_S5% Sièges (R3)'!F31+'Test_S5% Sièges (R4)'!F31+'Test_S5% Sièges (R5)'!F31+'Test_S5% Sièges (R6)'!F31+'Test_S5% Sièges (R7)'!F31,"")</f>
        <v/>
      </c>
      <c r="I31" s="92" t="str">
        <f>IFERROR('Test_S5% Sièges (R0)'!G31+'Test_S5% Sièges (R1)'!G31+'Test_S5% Sièges (R2)'!G31+'Test_S5% Sièges (R3)'!G31+'Test_S5% Sièges (R4)'!G31+'Test_S5% Sièges (R5)'!G31+'Test_S5% Sièges (R6)'!G31+'Test_S5% Sièges (R7)'!G31,"")</f>
        <v/>
      </c>
      <c r="J31" s="92" t="str">
        <f>IFERROR('Test_S5% Sièges (R0)'!H31+'Test_S5% Sièges (R1)'!H31+'Test_S5% Sièges (R2)'!H31+'Test_S5% Sièges (R3)'!H31+'Test_S5% Sièges (R4)'!H31+'Test_S5% Sièges (R5)'!H31+'Test_S5% Sièges (R6)'!H31+'Test_S5% Sièges (R7)'!H31,"")</f>
        <v/>
      </c>
      <c r="K31" s="92" t="str">
        <f>IFERROR('Test_S5% Sièges (R0)'!I31+'Test_S5% Sièges (R1)'!I31+'Test_S5% Sièges (R2)'!I31+'Test_S5% Sièges (R3)'!I31+'Test_S5% Sièges (R4)'!I31+'Test_S5% Sièges (R5)'!I31+'Test_S5% Sièges (R6)'!I31+'Test_S5% Sièges (R7)'!I31,"")</f>
        <v/>
      </c>
      <c r="L31" s="92" t="str">
        <f>IFERROR('Test_S5% Sièges (R0)'!J31+'Test_S5% Sièges (R1)'!J31+'Test_S5% Sièges (R2)'!J31+'Test_S5% Sièges (R3)'!J31+'Test_S5% Sièges (R4)'!J31+'Test_S5% Sièges (R5)'!J31+'Test_S5% Sièges (R6)'!J31+'Test_S5% Sièges (R7)'!J31,"")</f>
        <v/>
      </c>
      <c r="M31" s="92" t="str">
        <f>IFERROR('Test_S5% Sièges (R0)'!K31+'Test_S5% Sièges (R1)'!K31+'Test_S5% Sièges (R2)'!K31+'Test_S5% Sièges (R3)'!K31+'Test_S5% Sièges (R4)'!K31+'Test_S5% Sièges (R5)'!K31+'Test_S5% Sièges (R6)'!K31+'Test_S5% Sièges (R7)'!K31,"")</f>
        <v/>
      </c>
      <c r="N31" s="92" t="str">
        <f>IFERROR('Test_S5% Sièges (R0)'!L31+'Test_S5% Sièges (R1)'!L31+'Test_S5% Sièges (R2)'!L31+'Test_S5% Sièges (R3)'!L31+'Test_S5% Sièges (R4)'!L31+'Test_S5% Sièges (R5)'!L31+'Test_S5% Sièges (R6)'!L31+'Test_S5% Sièges (R7)'!L31,"")</f>
        <v/>
      </c>
      <c r="O31" s="92" t="str">
        <f>IFERROR('Test_S5% Sièges (R0)'!M31+'Test_S5% Sièges (R1)'!M31+'Test_S5% Sièges (R2)'!M31+'Test_S5% Sièges (R3)'!M31+'Test_S5% Sièges (R4)'!M31+'Test_S5% Sièges (R5)'!M31+'Test_S5% Sièges (R6)'!M31+'Test_S5% Sièges (R7)'!M31,"")</f>
        <v/>
      </c>
      <c r="P31" s="92" t="str">
        <f>IFERROR('Test_S5% Sièges (R0)'!N31+'Test_S5% Sièges (R1)'!N31+'Test_S5% Sièges (R2)'!N31+'Test_S5% Sièges (R3)'!N31+'Test_S5% Sièges (R4)'!N31+'Test_S5% Sièges (R5)'!N31+'Test_S5% Sièges (R6)'!N31+'Test_S5% Sièges (R7)'!N31,"")</f>
        <v/>
      </c>
      <c r="Q31" s="92" t="str">
        <f>IFERROR('Test_S5% Sièges (R0)'!O31+'Test_S5% Sièges (R1)'!O31+'Test_S5% Sièges (R2)'!O31+'Test_S5% Sièges (R3)'!O31+'Test_S5% Sièges (R4)'!O31+'Test_S5% Sièges (R5)'!O31+'Test_S5% Sièges (R6)'!O31+'Test_S5% Sièges (R7)'!O31,"")</f>
        <v/>
      </c>
      <c r="R31" s="92" t="str">
        <f>IFERROR('Test_S5% Sièges (R0)'!P31+'Test_S5% Sièges (R1)'!P31+'Test_S5% Sièges (R2)'!P31+'Test_S5% Sièges (R3)'!P31+'Test_S5% Sièges (R4)'!P31+'Test_S5% Sièges (R5)'!P31+'Test_S5% Sièges (R6)'!P31+'Test_S5% Sièges (R7)'!P31,"")</f>
        <v/>
      </c>
      <c r="S31" s="92" t="str">
        <f>IFERROR('Test_S5% Sièges (R0)'!Q31+'Test_S5% Sièges (R1)'!Q31+'Test_S5% Sièges (R2)'!Q31+'Test_S5% Sièges (R3)'!Q31+'Test_S5% Sièges (R4)'!Q31+'Test_S5% Sièges (R5)'!Q31+'Test_S5% Sièges (R6)'!Q31+'Test_S5% Sièges (R7)'!Q31,"")</f>
        <v/>
      </c>
      <c r="T31" s="92" t="str">
        <f>IFERROR('Test_S5% Sièges (R0)'!R31+'Test_S5% Sièges (R1)'!R31+'Test_S5% Sièges (R2)'!R31+'Test_S5% Sièges (R3)'!R31+'Test_S5% Sièges (R4)'!R31+'Test_S5% Sièges (R5)'!R31+'Test_S5% Sièges (R6)'!R31+'Test_S5% Sièges (R7)'!R31,"")</f>
        <v/>
      </c>
      <c r="U31" s="92" t="str">
        <f>IFERROR('Test_S5% Sièges (R0)'!S31+'Test_S5% Sièges (R1)'!S31+'Test_S5% Sièges (R2)'!S31+'Test_S5% Sièges (R3)'!S31+'Test_S5% Sièges (R4)'!S31+'Test_S5% Sièges (R5)'!S31+'Test_S5% Sièges (R6)'!S31+'Test_S5% Sièges (R7)'!S31,"")</f>
        <v/>
      </c>
      <c r="V31" s="92" t="str">
        <f>IFERROR('Test_S5% Sièges (R0)'!T31+'Test_S5% Sièges (R1)'!T31+'Test_S5% Sièges (R2)'!T31+'Test_S5% Sièges (R3)'!T31+'Test_S5% Sièges (R4)'!T31+'Test_S5% Sièges (R5)'!T31+'Test_S5% Sièges (R6)'!T31+'Test_S5% Sièges (R7)'!T31,"")</f>
        <v/>
      </c>
      <c r="W31" s="92" t="str">
        <f>IFERROR('Test_S5% Sièges (R0)'!U31+'Test_S5% Sièges (R1)'!U31+'Test_S5% Sièges (R2)'!U31+'Test_S5% Sièges (R3)'!U31+'Test_S5% Sièges (R4)'!U31+'Test_S5% Sièges (R5)'!U31+'Test_S5% Sièges (R6)'!U31+'Test_S5% Sièges (R7)'!U31,"")</f>
        <v/>
      </c>
      <c r="X31" s="92" t="str">
        <f>IFERROR('Test_S5% Sièges (R0)'!V31+'Test_S5% Sièges (R1)'!V31+'Test_S5% Sièges (R2)'!V31+'Test_S5% Sièges (R3)'!V31+'Test_S5% Sièges (R4)'!V31+'Test_S5% Sièges (R5)'!V31+'Test_S5% Sièges (R6)'!V31+'Test_S5% Sièges (R7)'!V31,"")</f>
        <v/>
      </c>
      <c r="Y31" s="92" t="str">
        <f>IFERROR('Test_S5% Sièges (R0)'!W31+'Test_S5% Sièges (R1)'!W31+'Test_S5% Sièges (R2)'!W31+'Test_S5% Sièges (R3)'!W31+'Test_S5% Sièges (R4)'!W31+'Test_S5% Sièges (R5)'!W31+'Test_S5% Sièges (R6)'!W31+'Test_S5% Sièges (R7)'!W31,"")</f>
        <v/>
      </c>
      <c r="Z31" s="92" t="str">
        <f>IFERROR('Test_S5% Sièges (R0)'!X31+'Test_S5% Sièges (R1)'!X31+'Test_S5% Sièges (R2)'!X31+'Test_S5% Sièges (R3)'!X31+'Test_S5% Sièges (R4)'!X31+'Test_S5% Sièges (R5)'!X31+'Test_S5% Sièges (R6)'!X31+'Test_S5% Sièges (R7)'!X31,"")</f>
        <v/>
      </c>
      <c r="AA31" s="92" t="str">
        <f>IFERROR('Test_S5% Sièges (R0)'!Y31+'Test_S5% Sièges (R1)'!Y31+'Test_S5% Sièges (R2)'!Y31+'Test_S5% Sièges (R3)'!Y31+'Test_S5% Sièges (R4)'!Y31+'Test_S5% Sièges (R5)'!Y31+'Test_S5% Sièges (R6)'!Y31+'Test_S5% Sièges (R7)'!Y31,"")</f>
        <v/>
      </c>
      <c r="AB31" s="92" t="str">
        <f>IFERROR('Test_S5% Sièges (R0)'!Z31+'Test_S5% Sièges (R1)'!Z31+'Test_S5% Sièges (R2)'!Z31+'Test_S5% Sièges (R3)'!Z31+'Test_S5% Sièges (R4)'!Z31+'Test_S5% Sièges (R5)'!Z31+'Test_S5% Sièges (R6)'!Z31+'Test_S5% Sièges (R7)'!Z31,"")</f>
        <v/>
      </c>
      <c r="AC31" s="92">
        <f t="shared" si="0"/>
        <v>0</v>
      </c>
      <c r="AD31" s="22">
        <v>1</v>
      </c>
      <c r="AE31" s="98" t="b">
        <f>AC31='Données de base - Résultats pré'!M34</f>
        <v>0</v>
      </c>
      <c r="AF31" s="94" t="str">
        <f>'Suffrages par parti et circo'!AI31</f>
        <v>Outsider 1 = Liste Parti Amal Tounes</v>
      </c>
      <c r="AG31" s="95" t="e">
        <f t="shared" si="2"/>
        <v>#VALUE!</v>
      </c>
      <c r="AH31" s="96" t="e">
        <f t="shared" si="1"/>
        <v>#VALUE!</v>
      </c>
    </row>
    <row r="32" spans="1:34">
      <c r="A32" s="52" t="s">
        <v>182</v>
      </c>
      <c r="B32" s="53" t="s">
        <v>71</v>
      </c>
      <c r="C32" s="54" t="s">
        <v>183</v>
      </c>
      <c r="D32" s="92" t="str">
        <f>IFERROR('Test_S5% Sièges (R0)'!B32+'Test_S5% Sièges (R1)'!B32+'Test_S5% Sièges (R2)'!B32+'Test_S5% Sièges (R3)'!B32+'Test_S5% Sièges (R4)'!B32+'Test_S5% Sièges (R5)'!B32+'Test_S5% Sièges (R6)'!B32+'Test_S5% Sièges (R7)'!B32,"")</f>
        <v/>
      </c>
      <c r="E32" s="92" t="str">
        <f>IFERROR('Test_S5% Sièges (R0)'!C32+'Test_S5% Sièges (R1)'!C32+'Test_S5% Sièges (R2)'!C32+'Test_S5% Sièges (R3)'!C32+'Test_S5% Sièges (R4)'!C32+'Test_S5% Sièges (R5)'!C32+'Test_S5% Sièges (R6)'!C32+'Test_S5% Sièges (R7)'!C32,"")</f>
        <v/>
      </c>
      <c r="F32" s="92" t="str">
        <f>IFERROR('Test_S5% Sièges (R0)'!D32+'Test_S5% Sièges (R1)'!D32+'Test_S5% Sièges (R2)'!D32+'Test_S5% Sièges (R3)'!D32+'Test_S5% Sièges (R4)'!D32+'Test_S5% Sièges (R5)'!D32+'Test_S5% Sièges (R6)'!D32+'Test_S5% Sièges (R7)'!D32,"")</f>
        <v/>
      </c>
      <c r="G32" s="92" t="str">
        <f>IFERROR('Test_S5% Sièges (R0)'!E32+'Test_S5% Sièges (R1)'!E32+'Test_S5% Sièges (R2)'!E32+'Test_S5% Sièges (R3)'!E32+'Test_S5% Sièges (R4)'!E32+'Test_S5% Sièges (R5)'!E32+'Test_S5% Sièges (R6)'!E32+'Test_S5% Sièges (R7)'!E32,"")</f>
        <v/>
      </c>
      <c r="H32" s="92" t="str">
        <f>IFERROR('Test_S5% Sièges (R0)'!F32+'Test_S5% Sièges (R1)'!F32+'Test_S5% Sièges (R2)'!F32+'Test_S5% Sièges (R3)'!F32+'Test_S5% Sièges (R4)'!F32+'Test_S5% Sièges (R5)'!F32+'Test_S5% Sièges (R6)'!F32+'Test_S5% Sièges (R7)'!F32,"")</f>
        <v/>
      </c>
      <c r="I32" s="92" t="str">
        <f>IFERROR('Test_S5% Sièges (R0)'!G32+'Test_S5% Sièges (R1)'!G32+'Test_S5% Sièges (R2)'!G32+'Test_S5% Sièges (R3)'!G32+'Test_S5% Sièges (R4)'!G32+'Test_S5% Sièges (R5)'!G32+'Test_S5% Sièges (R6)'!G32+'Test_S5% Sièges (R7)'!G32,"")</f>
        <v/>
      </c>
      <c r="J32" s="92" t="str">
        <f>IFERROR('Test_S5% Sièges (R0)'!H32+'Test_S5% Sièges (R1)'!H32+'Test_S5% Sièges (R2)'!H32+'Test_S5% Sièges (R3)'!H32+'Test_S5% Sièges (R4)'!H32+'Test_S5% Sièges (R5)'!H32+'Test_S5% Sièges (R6)'!H32+'Test_S5% Sièges (R7)'!H32,"")</f>
        <v/>
      </c>
      <c r="K32" s="92" t="str">
        <f>IFERROR('Test_S5% Sièges (R0)'!I32+'Test_S5% Sièges (R1)'!I32+'Test_S5% Sièges (R2)'!I32+'Test_S5% Sièges (R3)'!I32+'Test_S5% Sièges (R4)'!I32+'Test_S5% Sièges (R5)'!I32+'Test_S5% Sièges (R6)'!I32+'Test_S5% Sièges (R7)'!I32,"")</f>
        <v/>
      </c>
      <c r="L32" s="92" t="str">
        <f>IFERROR('Test_S5% Sièges (R0)'!J32+'Test_S5% Sièges (R1)'!J32+'Test_S5% Sièges (R2)'!J32+'Test_S5% Sièges (R3)'!J32+'Test_S5% Sièges (R4)'!J32+'Test_S5% Sièges (R5)'!J32+'Test_S5% Sièges (R6)'!J32+'Test_S5% Sièges (R7)'!J32,"")</f>
        <v/>
      </c>
      <c r="M32" s="92" t="str">
        <f>IFERROR('Test_S5% Sièges (R0)'!K32+'Test_S5% Sièges (R1)'!K32+'Test_S5% Sièges (R2)'!K32+'Test_S5% Sièges (R3)'!K32+'Test_S5% Sièges (R4)'!K32+'Test_S5% Sièges (R5)'!K32+'Test_S5% Sièges (R6)'!K32+'Test_S5% Sièges (R7)'!K32,"")</f>
        <v/>
      </c>
      <c r="N32" s="92" t="str">
        <f>IFERROR('Test_S5% Sièges (R0)'!L32+'Test_S5% Sièges (R1)'!L32+'Test_S5% Sièges (R2)'!L32+'Test_S5% Sièges (R3)'!L32+'Test_S5% Sièges (R4)'!L32+'Test_S5% Sièges (R5)'!L32+'Test_S5% Sièges (R6)'!L32+'Test_S5% Sièges (R7)'!L32,"")</f>
        <v/>
      </c>
      <c r="O32" s="92" t="str">
        <f>IFERROR('Test_S5% Sièges (R0)'!M32+'Test_S5% Sièges (R1)'!M32+'Test_S5% Sièges (R2)'!M32+'Test_S5% Sièges (R3)'!M32+'Test_S5% Sièges (R4)'!M32+'Test_S5% Sièges (R5)'!M32+'Test_S5% Sièges (R6)'!M32+'Test_S5% Sièges (R7)'!M32,"")</f>
        <v/>
      </c>
      <c r="P32" s="92" t="str">
        <f>IFERROR('Test_S5% Sièges (R0)'!N32+'Test_S5% Sièges (R1)'!N32+'Test_S5% Sièges (R2)'!N32+'Test_S5% Sièges (R3)'!N32+'Test_S5% Sièges (R4)'!N32+'Test_S5% Sièges (R5)'!N32+'Test_S5% Sièges (R6)'!N32+'Test_S5% Sièges (R7)'!N32,"")</f>
        <v/>
      </c>
      <c r="Q32" s="92" t="str">
        <f>IFERROR('Test_S5% Sièges (R0)'!O32+'Test_S5% Sièges (R1)'!O32+'Test_S5% Sièges (R2)'!O32+'Test_S5% Sièges (R3)'!O32+'Test_S5% Sièges (R4)'!O32+'Test_S5% Sièges (R5)'!O32+'Test_S5% Sièges (R6)'!O32+'Test_S5% Sièges (R7)'!O32,"")</f>
        <v/>
      </c>
      <c r="R32" s="92" t="str">
        <f>IFERROR('Test_S5% Sièges (R0)'!P32+'Test_S5% Sièges (R1)'!P32+'Test_S5% Sièges (R2)'!P32+'Test_S5% Sièges (R3)'!P32+'Test_S5% Sièges (R4)'!P32+'Test_S5% Sièges (R5)'!P32+'Test_S5% Sièges (R6)'!P32+'Test_S5% Sièges (R7)'!P32,"")</f>
        <v/>
      </c>
      <c r="S32" s="92" t="str">
        <f>IFERROR('Test_S5% Sièges (R0)'!Q32+'Test_S5% Sièges (R1)'!Q32+'Test_S5% Sièges (R2)'!Q32+'Test_S5% Sièges (R3)'!Q32+'Test_S5% Sièges (R4)'!Q32+'Test_S5% Sièges (R5)'!Q32+'Test_S5% Sièges (R6)'!Q32+'Test_S5% Sièges (R7)'!Q32,"")</f>
        <v/>
      </c>
      <c r="T32" s="92" t="str">
        <f>IFERROR('Test_S5% Sièges (R0)'!R32+'Test_S5% Sièges (R1)'!R32+'Test_S5% Sièges (R2)'!R32+'Test_S5% Sièges (R3)'!R32+'Test_S5% Sièges (R4)'!R32+'Test_S5% Sièges (R5)'!R32+'Test_S5% Sièges (R6)'!R32+'Test_S5% Sièges (R7)'!R32,"")</f>
        <v/>
      </c>
      <c r="U32" s="92" t="str">
        <f>IFERROR('Test_S5% Sièges (R0)'!S32+'Test_S5% Sièges (R1)'!S32+'Test_S5% Sièges (R2)'!S32+'Test_S5% Sièges (R3)'!S32+'Test_S5% Sièges (R4)'!S32+'Test_S5% Sièges (R5)'!S32+'Test_S5% Sièges (R6)'!S32+'Test_S5% Sièges (R7)'!S32,"")</f>
        <v/>
      </c>
      <c r="V32" s="92" t="str">
        <f>IFERROR('Test_S5% Sièges (R0)'!T32+'Test_S5% Sièges (R1)'!T32+'Test_S5% Sièges (R2)'!T32+'Test_S5% Sièges (R3)'!T32+'Test_S5% Sièges (R4)'!T32+'Test_S5% Sièges (R5)'!T32+'Test_S5% Sièges (R6)'!T32+'Test_S5% Sièges (R7)'!T32,"")</f>
        <v/>
      </c>
      <c r="W32" s="92" t="str">
        <f>IFERROR('Test_S5% Sièges (R0)'!U32+'Test_S5% Sièges (R1)'!U32+'Test_S5% Sièges (R2)'!U32+'Test_S5% Sièges (R3)'!U32+'Test_S5% Sièges (R4)'!U32+'Test_S5% Sièges (R5)'!U32+'Test_S5% Sièges (R6)'!U32+'Test_S5% Sièges (R7)'!U32,"")</f>
        <v/>
      </c>
      <c r="X32" s="92" t="str">
        <f>IFERROR('Test_S5% Sièges (R0)'!V32+'Test_S5% Sièges (R1)'!V32+'Test_S5% Sièges (R2)'!V32+'Test_S5% Sièges (R3)'!V32+'Test_S5% Sièges (R4)'!V32+'Test_S5% Sièges (R5)'!V32+'Test_S5% Sièges (R6)'!V32+'Test_S5% Sièges (R7)'!V32,"")</f>
        <v/>
      </c>
      <c r="Y32" s="92" t="str">
        <f>IFERROR('Test_S5% Sièges (R0)'!W32+'Test_S5% Sièges (R1)'!W32+'Test_S5% Sièges (R2)'!W32+'Test_S5% Sièges (R3)'!W32+'Test_S5% Sièges (R4)'!W32+'Test_S5% Sièges (R5)'!W32+'Test_S5% Sièges (R6)'!W32+'Test_S5% Sièges (R7)'!W32,"")</f>
        <v/>
      </c>
      <c r="Z32" s="92" t="str">
        <f>IFERROR('Test_S5% Sièges (R0)'!X32+'Test_S5% Sièges (R1)'!X32+'Test_S5% Sièges (R2)'!X32+'Test_S5% Sièges (R3)'!X32+'Test_S5% Sièges (R4)'!X32+'Test_S5% Sièges (R5)'!X32+'Test_S5% Sièges (R6)'!X32+'Test_S5% Sièges (R7)'!X32,"")</f>
        <v/>
      </c>
      <c r="AA32" s="92" t="str">
        <f>IFERROR('Test_S5% Sièges (R0)'!Y32+'Test_S5% Sièges (R1)'!Y32+'Test_S5% Sièges (R2)'!Y32+'Test_S5% Sièges (R3)'!Y32+'Test_S5% Sièges (R4)'!Y32+'Test_S5% Sièges (R5)'!Y32+'Test_S5% Sièges (R6)'!Y32+'Test_S5% Sièges (R7)'!Y32,"")</f>
        <v/>
      </c>
      <c r="AB32" s="92" t="str">
        <f>IFERROR('Test_S5% Sièges (R0)'!Z32+'Test_S5% Sièges (R1)'!Z32+'Test_S5% Sièges (R2)'!Z32+'Test_S5% Sièges (R3)'!Z32+'Test_S5% Sièges (R4)'!Z32+'Test_S5% Sièges (R5)'!Z32+'Test_S5% Sièges (R6)'!Z32+'Test_S5% Sièges (R7)'!Z32,"")</f>
        <v/>
      </c>
      <c r="AC32" s="92">
        <f t="shared" si="0"/>
        <v>0</v>
      </c>
      <c r="AD32" s="22">
        <v>3</v>
      </c>
      <c r="AE32" s="97" t="b">
        <f>AC32='Données de base - Résultats pré'!M35</f>
        <v>0</v>
      </c>
      <c r="AF32" s="94" t="str">
        <f>'Suffrages par parti et circo'!AI32</f>
        <v>Outsider 1 = Liste Kolna Touensa</v>
      </c>
      <c r="AG32" s="95" t="e">
        <f t="shared" si="2"/>
        <v>#VALUE!</v>
      </c>
      <c r="AH32" s="96" t="e">
        <f t="shared" si="1"/>
        <v>#VALUE!</v>
      </c>
    </row>
    <row r="33" spans="1:34">
      <c r="A33" s="52" t="s">
        <v>185</v>
      </c>
      <c r="B33" s="62" t="s">
        <v>72</v>
      </c>
      <c r="C33" s="54" t="s">
        <v>186</v>
      </c>
      <c r="D33" s="92" t="str">
        <f>IFERROR('Test_S5% Sièges (R0)'!B33+'Test_S5% Sièges (R1)'!B33+'Test_S5% Sièges (R2)'!B33+'Test_S5% Sièges (R3)'!B33+'Test_S5% Sièges (R4)'!B33+'Test_S5% Sièges (R5)'!B33+'Test_S5% Sièges (R6)'!B33+'Test_S5% Sièges (R7)'!B33,"")</f>
        <v/>
      </c>
      <c r="E33" s="92" t="str">
        <f>IFERROR('Test_S5% Sièges (R0)'!C33+'Test_S5% Sièges (R1)'!C33+'Test_S5% Sièges (R2)'!C33+'Test_S5% Sièges (R3)'!C33+'Test_S5% Sièges (R4)'!C33+'Test_S5% Sièges (R5)'!C33+'Test_S5% Sièges (R6)'!C33+'Test_S5% Sièges (R7)'!C33,"")</f>
        <v/>
      </c>
      <c r="F33" s="92" t="str">
        <f>IFERROR('Test_S5% Sièges (R0)'!D33+'Test_S5% Sièges (R1)'!D33+'Test_S5% Sièges (R2)'!D33+'Test_S5% Sièges (R3)'!D33+'Test_S5% Sièges (R4)'!D33+'Test_S5% Sièges (R5)'!D33+'Test_S5% Sièges (R6)'!D33+'Test_S5% Sièges (R7)'!D33,"")</f>
        <v/>
      </c>
      <c r="G33" s="92" t="str">
        <f>IFERROR('Test_S5% Sièges (R0)'!E33+'Test_S5% Sièges (R1)'!E33+'Test_S5% Sièges (R2)'!E33+'Test_S5% Sièges (R3)'!E33+'Test_S5% Sièges (R4)'!E33+'Test_S5% Sièges (R5)'!E33+'Test_S5% Sièges (R6)'!E33+'Test_S5% Sièges (R7)'!E33,"")</f>
        <v/>
      </c>
      <c r="H33" s="92" t="str">
        <f>IFERROR('Test_S5% Sièges (R0)'!F33+'Test_S5% Sièges (R1)'!F33+'Test_S5% Sièges (R2)'!F33+'Test_S5% Sièges (R3)'!F33+'Test_S5% Sièges (R4)'!F33+'Test_S5% Sièges (R5)'!F33+'Test_S5% Sièges (R6)'!F33+'Test_S5% Sièges (R7)'!F33,"")</f>
        <v/>
      </c>
      <c r="I33" s="92" t="str">
        <f>IFERROR('Test_S5% Sièges (R0)'!G33+'Test_S5% Sièges (R1)'!G33+'Test_S5% Sièges (R2)'!G33+'Test_S5% Sièges (R3)'!G33+'Test_S5% Sièges (R4)'!G33+'Test_S5% Sièges (R5)'!G33+'Test_S5% Sièges (R6)'!G33+'Test_S5% Sièges (R7)'!G33,"")</f>
        <v/>
      </c>
      <c r="J33" s="92" t="str">
        <f>IFERROR('Test_S5% Sièges (R0)'!H33+'Test_S5% Sièges (R1)'!H33+'Test_S5% Sièges (R2)'!H33+'Test_S5% Sièges (R3)'!H33+'Test_S5% Sièges (R4)'!H33+'Test_S5% Sièges (R5)'!H33+'Test_S5% Sièges (R6)'!H33+'Test_S5% Sièges (R7)'!H33,"")</f>
        <v/>
      </c>
      <c r="K33" s="92" t="str">
        <f>IFERROR('Test_S5% Sièges (R0)'!I33+'Test_S5% Sièges (R1)'!I33+'Test_S5% Sièges (R2)'!I33+'Test_S5% Sièges (R3)'!I33+'Test_S5% Sièges (R4)'!I33+'Test_S5% Sièges (R5)'!I33+'Test_S5% Sièges (R6)'!I33+'Test_S5% Sièges (R7)'!I33,"")</f>
        <v/>
      </c>
      <c r="L33" s="92" t="str">
        <f>IFERROR('Test_S5% Sièges (R0)'!J33+'Test_S5% Sièges (R1)'!J33+'Test_S5% Sièges (R2)'!J33+'Test_S5% Sièges (R3)'!J33+'Test_S5% Sièges (R4)'!J33+'Test_S5% Sièges (R5)'!J33+'Test_S5% Sièges (R6)'!J33+'Test_S5% Sièges (R7)'!J33,"")</f>
        <v/>
      </c>
      <c r="M33" s="92" t="str">
        <f>IFERROR('Test_S5% Sièges (R0)'!K33+'Test_S5% Sièges (R1)'!K33+'Test_S5% Sièges (R2)'!K33+'Test_S5% Sièges (R3)'!K33+'Test_S5% Sièges (R4)'!K33+'Test_S5% Sièges (R5)'!K33+'Test_S5% Sièges (R6)'!K33+'Test_S5% Sièges (R7)'!K33,"")</f>
        <v/>
      </c>
      <c r="N33" s="92" t="str">
        <f>IFERROR('Test_S5% Sièges (R0)'!L33+'Test_S5% Sièges (R1)'!L33+'Test_S5% Sièges (R2)'!L33+'Test_S5% Sièges (R3)'!L33+'Test_S5% Sièges (R4)'!L33+'Test_S5% Sièges (R5)'!L33+'Test_S5% Sièges (R6)'!L33+'Test_S5% Sièges (R7)'!L33,"")</f>
        <v/>
      </c>
      <c r="O33" s="92" t="str">
        <f>IFERROR('Test_S5% Sièges (R0)'!M33+'Test_S5% Sièges (R1)'!M33+'Test_S5% Sièges (R2)'!M33+'Test_S5% Sièges (R3)'!M33+'Test_S5% Sièges (R4)'!M33+'Test_S5% Sièges (R5)'!M33+'Test_S5% Sièges (R6)'!M33+'Test_S5% Sièges (R7)'!M33,"")</f>
        <v/>
      </c>
      <c r="P33" s="92" t="str">
        <f>IFERROR('Test_S5% Sièges (R0)'!N33+'Test_S5% Sièges (R1)'!N33+'Test_S5% Sièges (R2)'!N33+'Test_S5% Sièges (R3)'!N33+'Test_S5% Sièges (R4)'!N33+'Test_S5% Sièges (R5)'!N33+'Test_S5% Sièges (R6)'!N33+'Test_S5% Sièges (R7)'!N33,"")</f>
        <v/>
      </c>
      <c r="Q33" s="92" t="str">
        <f>IFERROR('Test_S5% Sièges (R0)'!O33+'Test_S5% Sièges (R1)'!O33+'Test_S5% Sièges (R2)'!O33+'Test_S5% Sièges (R3)'!O33+'Test_S5% Sièges (R4)'!O33+'Test_S5% Sièges (R5)'!O33+'Test_S5% Sièges (R6)'!O33+'Test_S5% Sièges (R7)'!O33,"")</f>
        <v/>
      </c>
      <c r="R33" s="92" t="str">
        <f>IFERROR('Test_S5% Sièges (R0)'!P33+'Test_S5% Sièges (R1)'!P33+'Test_S5% Sièges (R2)'!P33+'Test_S5% Sièges (R3)'!P33+'Test_S5% Sièges (R4)'!P33+'Test_S5% Sièges (R5)'!P33+'Test_S5% Sièges (R6)'!P33+'Test_S5% Sièges (R7)'!P33,"")</f>
        <v/>
      </c>
      <c r="S33" s="92" t="str">
        <f>IFERROR('Test_S5% Sièges (R0)'!Q33+'Test_S5% Sièges (R1)'!Q33+'Test_S5% Sièges (R2)'!Q33+'Test_S5% Sièges (R3)'!Q33+'Test_S5% Sièges (R4)'!Q33+'Test_S5% Sièges (R5)'!Q33+'Test_S5% Sièges (R6)'!Q33+'Test_S5% Sièges (R7)'!Q33,"")</f>
        <v/>
      </c>
      <c r="T33" s="92" t="str">
        <f>IFERROR('Test_S5% Sièges (R0)'!R33+'Test_S5% Sièges (R1)'!R33+'Test_S5% Sièges (R2)'!R33+'Test_S5% Sièges (R3)'!R33+'Test_S5% Sièges (R4)'!R33+'Test_S5% Sièges (R5)'!R33+'Test_S5% Sièges (R6)'!R33+'Test_S5% Sièges (R7)'!R33,"")</f>
        <v/>
      </c>
      <c r="U33" s="92" t="str">
        <f>IFERROR('Test_S5% Sièges (R0)'!S33+'Test_S5% Sièges (R1)'!S33+'Test_S5% Sièges (R2)'!S33+'Test_S5% Sièges (R3)'!S33+'Test_S5% Sièges (R4)'!S33+'Test_S5% Sièges (R5)'!S33+'Test_S5% Sièges (R6)'!S33+'Test_S5% Sièges (R7)'!S33,"")</f>
        <v/>
      </c>
      <c r="V33" s="92" t="str">
        <f>IFERROR('Test_S5% Sièges (R0)'!T33+'Test_S5% Sièges (R1)'!T33+'Test_S5% Sièges (R2)'!T33+'Test_S5% Sièges (R3)'!T33+'Test_S5% Sièges (R4)'!T33+'Test_S5% Sièges (R5)'!T33+'Test_S5% Sièges (R6)'!T33+'Test_S5% Sièges (R7)'!T33,"")</f>
        <v/>
      </c>
      <c r="W33" s="92" t="str">
        <f>IFERROR('Test_S5% Sièges (R0)'!U33+'Test_S5% Sièges (R1)'!U33+'Test_S5% Sièges (R2)'!U33+'Test_S5% Sièges (R3)'!U33+'Test_S5% Sièges (R4)'!U33+'Test_S5% Sièges (R5)'!U33+'Test_S5% Sièges (R6)'!U33+'Test_S5% Sièges (R7)'!U33,"")</f>
        <v/>
      </c>
      <c r="X33" s="92" t="str">
        <f>IFERROR('Test_S5% Sièges (R0)'!V33+'Test_S5% Sièges (R1)'!V33+'Test_S5% Sièges (R2)'!V33+'Test_S5% Sièges (R3)'!V33+'Test_S5% Sièges (R4)'!V33+'Test_S5% Sièges (R5)'!V33+'Test_S5% Sièges (R6)'!V33+'Test_S5% Sièges (R7)'!V33,"")</f>
        <v/>
      </c>
      <c r="Y33" s="92" t="str">
        <f>IFERROR('Test_S5% Sièges (R0)'!W33+'Test_S5% Sièges (R1)'!W33+'Test_S5% Sièges (R2)'!W33+'Test_S5% Sièges (R3)'!W33+'Test_S5% Sièges (R4)'!W33+'Test_S5% Sièges (R5)'!W33+'Test_S5% Sièges (R6)'!W33+'Test_S5% Sièges (R7)'!W33,"")</f>
        <v/>
      </c>
      <c r="Z33" s="92" t="str">
        <f>IFERROR('Test_S5% Sièges (R0)'!X33+'Test_S5% Sièges (R1)'!X33+'Test_S5% Sièges (R2)'!X33+'Test_S5% Sièges (R3)'!X33+'Test_S5% Sièges (R4)'!X33+'Test_S5% Sièges (R5)'!X33+'Test_S5% Sièges (R6)'!X33+'Test_S5% Sièges (R7)'!X33,"")</f>
        <v/>
      </c>
      <c r="AA33" s="92" t="str">
        <f>IFERROR('Test_S5% Sièges (R0)'!Y33+'Test_S5% Sièges (R1)'!Y33+'Test_S5% Sièges (R2)'!Y33+'Test_S5% Sièges (R3)'!Y33+'Test_S5% Sièges (R4)'!Y33+'Test_S5% Sièges (R5)'!Y33+'Test_S5% Sièges (R6)'!Y33+'Test_S5% Sièges (R7)'!Y33,"")</f>
        <v/>
      </c>
      <c r="AB33" s="92" t="str">
        <f>IFERROR('Test_S5% Sièges (R0)'!Z33+'Test_S5% Sièges (R1)'!Z33+'Test_S5% Sièges (R2)'!Z33+'Test_S5% Sièges (R3)'!Z33+'Test_S5% Sièges (R4)'!Z33+'Test_S5% Sièges (R5)'!Z33+'Test_S5% Sièges (R6)'!Z33+'Test_S5% Sièges (R7)'!Z33,"")</f>
        <v/>
      </c>
      <c r="AC33" s="92">
        <f t="shared" si="0"/>
        <v>0</v>
      </c>
      <c r="AD33" s="22">
        <v>2</v>
      </c>
      <c r="AE33" s="97" t="b">
        <f>AC33='Données de base - Résultats pré'!M36</f>
        <v>0</v>
      </c>
      <c r="AF33" s="94">
        <f>'Suffrages par parti et circo'!AI33</f>
        <v>0</v>
      </c>
      <c r="AG33" s="95" t="e">
        <f t="shared" si="2"/>
        <v>#VALUE!</v>
      </c>
      <c r="AH33" s="96" t="e">
        <f t="shared" si="1"/>
        <v>#VALUE!</v>
      </c>
    </row>
    <row r="34" spans="1:34">
      <c r="A34" s="52" t="s">
        <v>187</v>
      </c>
      <c r="B34" s="53" t="s">
        <v>73</v>
      </c>
      <c r="C34" s="54" t="s">
        <v>188</v>
      </c>
      <c r="D34" s="92" t="str">
        <f>IFERROR('Test_S5% Sièges (R0)'!B34+'Test_S5% Sièges (R1)'!B34+'Test_S5% Sièges (R2)'!B34+'Test_S5% Sièges (R3)'!B34+'Test_S5% Sièges (R4)'!B34+'Test_S5% Sièges (R5)'!B34+'Test_S5% Sièges (R6)'!B34+'Test_S5% Sièges (R7)'!B34,"")</f>
        <v/>
      </c>
      <c r="E34" s="92" t="str">
        <f>IFERROR('Test_S5% Sièges (R0)'!C34+'Test_S5% Sièges (R1)'!C34+'Test_S5% Sièges (R2)'!C34+'Test_S5% Sièges (R3)'!C34+'Test_S5% Sièges (R4)'!C34+'Test_S5% Sièges (R5)'!C34+'Test_S5% Sièges (R6)'!C34+'Test_S5% Sièges (R7)'!C34,"")</f>
        <v/>
      </c>
      <c r="F34" s="92" t="str">
        <f>IFERROR('Test_S5% Sièges (R0)'!D34+'Test_S5% Sièges (R1)'!D34+'Test_S5% Sièges (R2)'!D34+'Test_S5% Sièges (R3)'!D34+'Test_S5% Sièges (R4)'!D34+'Test_S5% Sièges (R5)'!D34+'Test_S5% Sièges (R6)'!D34+'Test_S5% Sièges (R7)'!D34,"")</f>
        <v/>
      </c>
      <c r="G34" s="92" t="str">
        <f>IFERROR('Test_S5% Sièges (R0)'!E34+'Test_S5% Sièges (R1)'!E34+'Test_S5% Sièges (R2)'!E34+'Test_S5% Sièges (R3)'!E34+'Test_S5% Sièges (R4)'!E34+'Test_S5% Sièges (R5)'!E34+'Test_S5% Sièges (R6)'!E34+'Test_S5% Sièges (R7)'!E34,"")</f>
        <v/>
      </c>
      <c r="H34" s="92" t="str">
        <f>IFERROR('Test_S5% Sièges (R0)'!F34+'Test_S5% Sièges (R1)'!F34+'Test_S5% Sièges (R2)'!F34+'Test_S5% Sièges (R3)'!F34+'Test_S5% Sièges (R4)'!F34+'Test_S5% Sièges (R5)'!F34+'Test_S5% Sièges (R6)'!F34+'Test_S5% Sièges (R7)'!F34,"")</f>
        <v/>
      </c>
      <c r="I34" s="92" t="str">
        <f>IFERROR('Test_S5% Sièges (R0)'!G34+'Test_S5% Sièges (R1)'!G34+'Test_S5% Sièges (R2)'!G34+'Test_S5% Sièges (R3)'!G34+'Test_S5% Sièges (R4)'!G34+'Test_S5% Sièges (R5)'!G34+'Test_S5% Sièges (R6)'!G34+'Test_S5% Sièges (R7)'!G34,"")</f>
        <v/>
      </c>
      <c r="J34" s="92" t="str">
        <f>IFERROR('Test_S5% Sièges (R0)'!H34+'Test_S5% Sièges (R1)'!H34+'Test_S5% Sièges (R2)'!H34+'Test_S5% Sièges (R3)'!H34+'Test_S5% Sièges (R4)'!H34+'Test_S5% Sièges (R5)'!H34+'Test_S5% Sièges (R6)'!H34+'Test_S5% Sièges (R7)'!H34,"")</f>
        <v/>
      </c>
      <c r="K34" s="92" t="str">
        <f>IFERROR('Test_S5% Sièges (R0)'!I34+'Test_S5% Sièges (R1)'!I34+'Test_S5% Sièges (R2)'!I34+'Test_S5% Sièges (R3)'!I34+'Test_S5% Sièges (R4)'!I34+'Test_S5% Sièges (R5)'!I34+'Test_S5% Sièges (R6)'!I34+'Test_S5% Sièges (R7)'!I34,"")</f>
        <v/>
      </c>
      <c r="L34" s="92" t="str">
        <f>IFERROR('Test_S5% Sièges (R0)'!J34+'Test_S5% Sièges (R1)'!J34+'Test_S5% Sièges (R2)'!J34+'Test_S5% Sièges (R3)'!J34+'Test_S5% Sièges (R4)'!J34+'Test_S5% Sièges (R5)'!J34+'Test_S5% Sièges (R6)'!J34+'Test_S5% Sièges (R7)'!J34,"")</f>
        <v/>
      </c>
      <c r="M34" s="92" t="str">
        <f>IFERROR('Test_S5% Sièges (R0)'!K34+'Test_S5% Sièges (R1)'!K34+'Test_S5% Sièges (R2)'!K34+'Test_S5% Sièges (R3)'!K34+'Test_S5% Sièges (R4)'!K34+'Test_S5% Sièges (R5)'!K34+'Test_S5% Sièges (R6)'!K34+'Test_S5% Sièges (R7)'!K34,"")</f>
        <v/>
      </c>
      <c r="N34" s="92" t="str">
        <f>IFERROR('Test_S5% Sièges (R0)'!L34+'Test_S5% Sièges (R1)'!L34+'Test_S5% Sièges (R2)'!L34+'Test_S5% Sièges (R3)'!L34+'Test_S5% Sièges (R4)'!L34+'Test_S5% Sièges (R5)'!L34+'Test_S5% Sièges (R6)'!L34+'Test_S5% Sièges (R7)'!L34,"")</f>
        <v/>
      </c>
      <c r="O34" s="92" t="str">
        <f>IFERROR('Test_S5% Sièges (R0)'!M34+'Test_S5% Sièges (R1)'!M34+'Test_S5% Sièges (R2)'!M34+'Test_S5% Sièges (R3)'!M34+'Test_S5% Sièges (R4)'!M34+'Test_S5% Sièges (R5)'!M34+'Test_S5% Sièges (R6)'!M34+'Test_S5% Sièges (R7)'!M34,"")</f>
        <v/>
      </c>
      <c r="P34" s="92" t="str">
        <f>IFERROR('Test_S5% Sièges (R0)'!N34+'Test_S5% Sièges (R1)'!N34+'Test_S5% Sièges (R2)'!N34+'Test_S5% Sièges (R3)'!N34+'Test_S5% Sièges (R4)'!N34+'Test_S5% Sièges (R5)'!N34+'Test_S5% Sièges (R6)'!N34+'Test_S5% Sièges (R7)'!N34,"")</f>
        <v/>
      </c>
      <c r="Q34" s="92" t="str">
        <f>IFERROR('Test_S5% Sièges (R0)'!O34+'Test_S5% Sièges (R1)'!O34+'Test_S5% Sièges (R2)'!O34+'Test_S5% Sièges (R3)'!O34+'Test_S5% Sièges (R4)'!O34+'Test_S5% Sièges (R5)'!O34+'Test_S5% Sièges (R6)'!O34+'Test_S5% Sièges (R7)'!O34,"")</f>
        <v/>
      </c>
      <c r="R34" s="92" t="str">
        <f>IFERROR('Test_S5% Sièges (R0)'!P34+'Test_S5% Sièges (R1)'!P34+'Test_S5% Sièges (R2)'!P34+'Test_S5% Sièges (R3)'!P34+'Test_S5% Sièges (R4)'!P34+'Test_S5% Sièges (R5)'!P34+'Test_S5% Sièges (R6)'!P34+'Test_S5% Sièges (R7)'!P34,"")</f>
        <v/>
      </c>
      <c r="S34" s="92" t="str">
        <f>IFERROR('Test_S5% Sièges (R0)'!Q34+'Test_S5% Sièges (R1)'!Q34+'Test_S5% Sièges (R2)'!Q34+'Test_S5% Sièges (R3)'!Q34+'Test_S5% Sièges (R4)'!Q34+'Test_S5% Sièges (R5)'!Q34+'Test_S5% Sièges (R6)'!Q34+'Test_S5% Sièges (R7)'!Q34,"")</f>
        <v/>
      </c>
      <c r="T34" s="92" t="str">
        <f>IFERROR('Test_S5% Sièges (R0)'!R34+'Test_S5% Sièges (R1)'!R34+'Test_S5% Sièges (R2)'!R34+'Test_S5% Sièges (R3)'!R34+'Test_S5% Sièges (R4)'!R34+'Test_S5% Sièges (R5)'!R34+'Test_S5% Sièges (R6)'!R34+'Test_S5% Sièges (R7)'!R34,"")</f>
        <v/>
      </c>
      <c r="U34" s="92" t="str">
        <f>IFERROR('Test_S5% Sièges (R0)'!S34+'Test_S5% Sièges (R1)'!S34+'Test_S5% Sièges (R2)'!S34+'Test_S5% Sièges (R3)'!S34+'Test_S5% Sièges (R4)'!S34+'Test_S5% Sièges (R5)'!S34+'Test_S5% Sièges (R6)'!S34+'Test_S5% Sièges (R7)'!S34,"")</f>
        <v/>
      </c>
      <c r="V34" s="92" t="str">
        <f>IFERROR('Test_S5% Sièges (R0)'!T34+'Test_S5% Sièges (R1)'!T34+'Test_S5% Sièges (R2)'!T34+'Test_S5% Sièges (R3)'!T34+'Test_S5% Sièges (R4)'!T34+'Test_S5% Sièges (R5)'!T34+'Test_S5% Sièges (R6)'!T34+'Test_S5% Sièges (R7)'!T34,"")</f>
        <v/>
      </c>
      <c r="W34" s="92" t="str">
        <f>IFERROR('Test_S5% Sièges (R0)'!U34+'Test_S5% Sièges (R1)'!U34+'Test_S5% Sièges (R2)'!U34+'Test_S5% Sièges (R3)'!U34+'Test_S5% Sièges (R4)'!U34+'Test_S5% Sièges (R5)'!U34+'Test_S5% Sièges (R6)'!U34+'Test_S5% Sièges (R7)'!U34,"")</f>
        <v/>
      </c>
      <c r="X34" s="92" t="str">
        <f>IFERROR('Test_S5% Sièges (R0)'!V34+'Test_S5% Sièges (R1)'!V34+'Test_S5% Sièges (R2)'!V34+'Test_S5% Sièges (R3)'!V34+'Test_S5% Sièges (R4)'!V34+'Test_S5% Sièges (R5)'!V34+'Test_S5% Sièges (R6)'!V34+'Test_S5% Sièges (R7)'!V34,"")</f>
        <v/>
      </c>
      <c r="Y34" s="92" t="str">
        <f>IFERROR('Test_S5% Sièges (R0)'!W34+'Test_S5% Sièges (R1)'!W34+'Test_S5% Sièges (R2)'!W34+'Test_S5% Sièges (R3)'!W34+'Test_S5% Sièges (R4)'!W34+'Test_S5% Sièges (R5)'!W34+'Test_S5% Sièges (R6)'!W34+'Test_S5% Sièges (R7)'!W34,"")</f>
        <v/>
      </c>
      <c r="Z34" s="92" t="str">
        <f>IFERROR('Test_S5% Sièges (R0)'!X34+'Test_S5% Sièges (R1)'!X34+'Test_S5% Sièges (R2)'!X34+'Test_S5% Sièges (R3)'!X34+'Test_S5% Sièges (R4)'!X34+'Test_S5% Sièges (R5)'!X34+'Test_S5% Sièges (R6)'!X34+'Test_S5% Sièges (R7)'!X34,"")</f>
        <v/>
      </c>
      <c r="AA34" s="92" t="str">
        <f>IFERROR('Test_S5% Sièges (R0)'!Y34+'Test_S5% Sièges (R1)'!Y34+'Test_S5% Sièges (R2)'!Y34+'Test_S5% Sièges (R3)'!Y34+'Test_S5% Sièges (R4)'!Y34+'Test_S5% Sièges (R5)'!Y34+'Test_S5% Sièges (R6)'!Y34+'Test_S5% Sièges (R7)'!Y34,"")</f>
        <v/>
      </c>
      <c r="AB34" s="92" t="str">
        <f>IFERROR('Test_S5% Sièges (R0)'!Z34+'Test_S5% Sièges (R1)'!Z34+'Test_S5% Sièges (R2)'!Z34+'Test_S5% Sièges (R3)'!Z34+'Test_S5% Sièges (R4)'!Z34+'Test_S5% Sièges (R5)'!Z34+'Test_S5% Sièges (R6)'!Z34+'Test_S5% Sièges (R7)'!Z34,"")</f>
        <v/>
      </c>
      <c r="AC34" s="92">
        <f t="shared" si="0"/>
        <v>0</v>
      </c>
      <c r="AD34" s="22">
        <v>2</v>
      </c>
      <c r="AE34" s="97" t="b">
        <f>AC34='Données de base - Résultats pré'!M37</f>
        <v>0</v>
      </c>
      <c r="AF34" s="94">
        <f>'Suffrages par parti et circo'!AI34</f>
        <v>0</v>
      </c>
      <c r="AG34" s="95" t="e">
        <f t="shared" si="2"/>
        <v>#VALUE!</v>
      </c>
      <c r="AH34" s="96" t="e">
        <f t="shared" si="1"/>
        <v>#VALUE!</v>
      </c>
    </row>
    <row r="35" spans="1:34">
      <c r="A35" s="67"/>
      <c r="B35" s="53" t="s">
        <v>17</v>
      </c>
      <c r="C35" s="54" t="s">
        <v>189</v>
      </c>
      <c r="D35" s="103">
        <f t="shared" ref="D35:AC35" si="3">SUMIF(D2:D34,"&gt;"&amp;0)</f>
        <v>0</v>
      </c>
      <c r="E35" s="103">
        <f t="shared" si="3"/>
        <v>0</v>
      </c>
      <c r="F35" s="103">
        <f t="shared" si="3"/>
        <v>0</v>
      </c>
      <c r="G35" s="103">
        <f t="shared" si="3"/>
        <v>0</v>
      </c>
      <c r="H35" s="103">
        <f t="shared" si="3"/>
        <v>0</v>
      </c>
      <c r="I35" s="103">
        <f t="shared" si="3"/>
        <v>0</v>
      </c>
      <c r="J35" s="103">
        <f t="shared" si="3"/>
        <v>0</v>
      </c>
      <c r="K35" s="103">
        <f t="shared" si="3"/>
        <v>0</v>
      </c>
      <c r="L35" s="103">
        <f t="shared" si="3"/>
        <v>0</v>
      </c>
      <c r="M35" s="103">
        <f t="shared" si="3"/>
        <v>0</v>
      </c>
      <c r="N35" s="103">
        <f t="shared" si="3"/>
        <v>0</v>
      </c>
      <c r="O35" s="103">
        <f t="shared" si="3"/>
        <v>0</v>
      </c>
      <c r="P35" s="103">
        <f t="shared" si="3"/>
        <v>0</v>
      </c>
      <c r="Q35" s="103">
        <f t="shared" si="3"/>
        <v>0</v>
      </c>
      <c r="R35" s="103">
        <f t="shared" si="3"/>
        <v>0</v>
      </c>
      <c r="S35" s="103">
        <f t="shared" si="3"/>
        <v>0</v>
      </c>
      <c r="T35" s="103">
        <f t="shared" si="3"/>
        <v>0</v>
      </c>
      <c r="U35" s="103">
        <f t="shared" si="3"/>
        <v>0</v>
      </c>
      <c r="V35" s="103">
        <f t="shared" si="3"/>
        <v>0</v>
      </c>
      <c r="W35" s="103">
        <f t="shared" si="3"/>
        <v>0</v>
      </c>
      <c r="X35" s="103">
        <f t="shared" si="3"/>
        <v>0</v>
      </c>
      <c r="Y35" s="103">
        <f t="shared" si="3"/>
        <v>0</v>
      </c>
      <c r="Z35" s="103">
        <f t="shared" si="3"/>
        <v>0</v>
      </c>
      <c r="AA35" s="103">
        <f t="shared" si="3"/>
        <v>0</v>
      </c>
      <c r="AB35" s="103">
        <f t="shared" si="3"/>
        <v>0</v>
      </c>
      <c r="AC35" s="103">
        <f t="shared" si="3"/>
        <v>0</v>
      </c>
      <c r="AD35" s="99"/>
      <c r="AE35" s="99" t="b">
        <f>AC35='Données de base - Résultats pré'!M38</f>
        <v>0</v>
      </c>
      <c r="AF35" s="93"/>
      <c r="AG35" s="95" t="str">
        <f t="shared" si="2"/>
        <v>ex-æquo</v>
      </c>
      <c r="AH35" s="96">
        <f t="shared" si="1"/>
        <v>0</v>
      </c>
    </row>
    <row r="36" spans="1:34">
      <c r="A36" s="71"/>
      <c r="B36" s="62" t="s">
        <v>196</v>
      </c>
      <c r="C36" s="54" t="s">
        <v>197</v>
      </c>
      <c r="D36" s="104" t="str">
        <f t="shared" ref="D36:AC36" si="4">IFERROR(D35/$AC$35, "")</f>
        <v/>
      </c>
      <c r="E36" s="104" t="str">
        <f t="shared" si="4"/>
        <v/>
      </c>
      <c r="F36" s="104" t="str">
        <f t="shared" si="4"/>
        <v/>
      </c>
      <c r="G36" s="104" t="str">
        <f t="shared" si="4"/>
        <v/>
      </c>
      <c r="H36" s="104" t="str">
        <f t="shared" si="4"/>
        <v/>
      </c>
      <c r="I36" s="104" t="str">
        <f t="shared" si="4"/>
        <v/>
      </c>
      <c r="J36" s="104" t="str">
        <f t="shared" si="4"/>
        <v/>
      </c>
      <c r="K36" s="104" t="str">
        <f t="shared" si="4"/>
        <v/>
      </c>
      <c r="L36" s="104" t="str">
        <f t="shared" si="4"/>
        <v/>
      </c>
      <c r="M36" s="104" t="str">
        <f t="shared" si="4"/>
        <v/>
      </c>
      <c r="N36" s="104" t="str">
        <f t="shared" si="4"/>
        <v/>
      </c>
      <c r="O36" s="104" t="str">
        <f t="shared" si="4"/>
        <v/>
      </c>
      <c r="P36" s="104" t="str">
        <f t="shared" si="4"/>
        <v/>
      </c>
      <c r="Q36" s="104" t="str">
        <f t="shared" si="4"/>
        <v/>
      </c>
      <c r="R36" s="104" t="str">
        <f t="shared" si="4"/>
        <v/>
      </c>
      <c r="S36" s="104" t="str">
        <f t="shared" si="4"/>
        <v/>
      </c>
      <c r="T36" s="104" t="str">
        <f t="shared" si="4"/>
        <v/>
      </c>
      <c r="U36" s="104" t="str">
        <f t="shared" si="4"/>
        <v/>
      </c>
      <c r="V36" s="104" t="str">
        <f t="shared" si="4"/>
        <v/>
      </c>
      <c r="W36" s="104" t="str">
        <f t="shared" si="4"/>
        <v/>
      </c>
      <c r="X36" s="104" t="str">
        <f t="shared" si="4"/>
        <v/>
      </c>
      <c r="Y36" s="104" t="str">
        <f t="shared" si="4"/>
        <v/>
      </c>
      <c r="Z36" s="104" t="str">
        <f t="shared" si="4"/>
        <v/>
      </c>
      <c r="AA36" s="104" t="str">
        <f t="shared" si="4"/>
        <v/>
      </c>
      <c r="AB36" s="104" t="str">
        <f t="shared" si="4"/>
        <v/>
      </c>
      <c r="AC36" s="104" t="str">
        <f t="shared" si="4"/>
        <v/>
      </c>
      <c r="AD36" s="99"/>
      <c r="AE36" s="99"/>
      <c r="AF36" s="99"/>
      <c r="AG36" s="99"/>
      <c r="AH36" s="105"/>
    </row>
  </sheetData>
  <conditionalFormatting sqref="D2:AB36 AE2 AF2:AF35 AH2:AH35 AG7:AG35 AC35:AC36">
    <cfRule type="cellIs" dxfId="5" priority="1" operator="equal">
      <formula>0</formula>
    </cfRule>
  </conditionalFormatting>
  <conditionalFormatting sqref="D2:AB34">
    <cfRule type="containsBlanks" dxfId="4" priority="2">
      <formula>LEN(TRIM(D2))=0</formula>
    </cfRule>
  </conditionalFormatting>
  <conditionalFormatting sqref="AE2:AH36 AD35:AD36">
    <cfRule type="cellIs" dxfId="3" priority="3" operator="equal">
      <formula>"FALSE"</formula>
    </cfRule>
  </conditionalFormatting>
  <conditionalFormatting sqref="AE2:AH36 AD35:AD36">
    <cfRule type="cellIs" dxfId="2" priority="4" operator="equal">
      <formula>"TRUE"</formula>
    </cfRule>
  </conditionalFormatting>
  <conditionalFormatting sqref="AH2:AH35">
    <cfRule type="cellIs" dxfId="1" priority="5" operator="lessThan">
      <formula>0</formula>
    </cfRule>
  </conditionalFormatting>
  <conditionalFormatting sqref="AH2:AH35">
    <cfRule type="cellIs" dxfId="0" priority="6" operator="greaterThan">
      <formula>0</formula>
    </cfRule>
  </conditionalFormatting>
  <hyperlinks>
    <hyperlink ref="A4" r:id="rId1" xr:uid="{00000000-0004-0000-1E00-000000000000}"/>
    <hyperlink ref="A5" r:id="rId2" xr:uid="{00000000-0004-0000-1E00-000001000000}"/>
    <hyperlink ref="A6" r:id="rId3" xr:uid="{00000000-0004-0000-1E00-000002000000}"/>
    <hyperlink ref="A7" r:id="rId4" xr:uid="{00000000-0004-0000-1E00-000003000000}"/>
    <hyperlink ref="A8" r:id="rId5" xr:uid="{00000000-0004-0000-1E00-000004000000}"/>
    <hyperlink ref="A9" r:id="rId6" xr:uid="{00000000-0004-0000-1E00-000005000000}"/>
    <hyperlink ref="A10" r:id="rId7" xr:uid="{00000000-0004-0000-1E00-000006000000}"/>
    <hyperlink ref="A11" r:id="rId8" xr:uid="{00000000-0004-0000-1E00-000007000000}"/>
    <hyperlink ref="A12" r:id="rId9" xr:uid="{00000000-0004-0000-1E00-000008000000}"/>
    <hyperlink ref="A15" r:id="rId10" xr:uid="{00000000-0004-0000-1E00-000009000000}"/>
    <hyperlink ref="A16" r:id="rId11" xr:uid="{00000000-0004-0000-1E00-00000A000000}"/>
    <hyperlink ref="A17" r:id="rId12" xr:uid="{00000000-0004-0000-1E00-00000B000000}"/>
    <hyperlink ref="A18" r:id="rId13" xr:uid="{00000000-0004-0000-1E00-00000C000000}"/>
    <hyperlink ref="A19" r:id="rId14" xr:uid="{00000000-0004-0000-1E00-00000D000000}"/>
    <hyperlink ref="A20" r:id="rId15" xr:uid="{00000000-0004-0000-1E00-00000E000000}"/>
    <hyperlink ref="A21" r:id="rId16" xr:uid="{00000000-0004-0000-1E00-00000F000000}"/>
    <hyperlink ref="A22" r:id="rId17" xr:uid="{00000000-0004-0000-1E00-000010000000}"/>
    <hyperlink ref="A23" r:id="rId18" xr:uid="{00000000-0004-0000-1E00-000011000000}"/>
    <hyperlink ref="A26" r:id="rId19" xr:uid="{00000000-0004-0000-1E00-000012000000}"/>
    <hyperlink ref="A27" r:id="rId20" xr:uid="{00000000-0004-0000-1E00-000013000000}"/>
    <hyperlink ref="A28" r:id="rId21" xr:uid="{00000000-0004-0000-1E00-000014000000}"/>
    <hyperlink ref="A31" r:id="rId22" xr:uid="{00000000-0004-0000-1E00-000015000000}"/>
    <hyperlink ref="A32" r:id="rId23" xr:uid="{00000000-0004-0000-1E00-000016000000}"/>
    <hyperlink ref="A33" r:id="rId24" xr:uid="{00000000-0004-0000-1E00-000017000000}"/>
    <hyperlink ref="A34" r:id="rId25" xr:uid="{00000000-0004-0000-1E00-000018000000}"/>
  </hyperlink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outlinePr summaryBelow="0" summaryRight="0"/>
  </sheetPr>
  <dimension ref="A1:AB35"/>
  <sheetViews>
    <sheetView workbookViewId="0"/>
  </sheetViews>
  <sheetFormatPr baseColWidth="10" defaultColWidth="13.5" defaultRowHeight="15.75" customHeight="1"/>
  <sheetData>
    <row r="1" spans="1:28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17</v>
      </c>
      <c r="AB1" s="117" t="s">
        <v>199</v>
      </c>
    </row>
    <row r="2" spans="1:28">
      <c r="A2" s="118" t="s">
        <v>40</v>
      </c>
      <c r="B2" s="119" t="e">
        <f>INT('Test_S5% Suffrages par parti et'!E2/'Test_S5% Données de base-Résult'!$O5)</f>
        <v>#VALUE!</v>
      </c>
      <c r="C2" s="119" t="e">
        <f>INT('Test_S5% Suffrages par parti et'!F2/'Test_S5% Données de base-Résult'!$O5)</f>
        <v>#VALUE!</v>
      </c>
      <c r="D2" s="119" t="e">
        <f>INT('Test_S5% Suffrages par parti et'!G2/'Test_S5% Données de base-Résult'!$O5)</f>
        <v>#VALUE!</v>
      </c>
      <c r="E2" s="119" t="e">
        <f>INT('Test_S5% Suffrages par parti et'!H2/'Test_S5% Données de base-Résult'!$O5)</f>
        <v>#VALUE!</v>
      </c>
      <c r="F2" s="119" t="e">
        <f>INT('Test_S5% Suffrages par parti et'!I2/'Test_S5% Données de base-Résult'!$O5)</f>
        <v>#VALUE!</v>
      </c>
      <c r="G2" s="119" t="e">
        <f>INT('Test_S5% Suffrages par parti et'!J2/'Test_S5% Données de base-Résult'!$O5)</f>
        <v>#VALUE!</v>
      </c>
      <c r="H2" s="119" t="e">
        <f>INT('Test_S5% Suffrages par parti et'!K2/'Test_S5% Données de base-Résult'!$O5)</f>
        <v>#VALUE!</v>
      </c>
      <c r="I2" s="119">
        <f>INT('Test_S5% Suffrages par parti et'!L2/'Test_S5% Données de base-Résult'!$O5)</f>
        <v>0</v>
      </c>
      <c r="J2" s="119">
        <f>INT('Test_S5% Suffrages par parti et'!M2/'Test_S5% Données de base-Résult'!$O5)</f>
        <v>2</v>
      </c>
      <c r="K2" s="119" t="e">
        <f>INT('Test_S5% Suffrages par parti et'!N2/'Test_S5% Données de base-Résult'!$O5)</f>
        <v>#VALUE!</v>
      </c>
      <c r="L2" s="119" t="e">
        <f>INT('Test_S5% Suffrages par parti et'!O2/'Test_S5% Données de base-Résult'!$O5)</f>
        <v>#VALUE!</v>
      </c>
      <c r="M2" s="119">
        <f>INT('Test_S5% Suffrages par parti et'!P2/'Test_S5% Données de base-Résult'!$O5)</f>
        <v>0</v>
      </c>
      <c r="N2" s="119" t="e">
        <f>INT('Test_S5% Suffrages par parti et'!Q2/'Test_S5% Données de base-Résult'!$O5)</f>
        <v>#VALUE!</v>
      </c>
      <c r="O2" s="119" t="e">
        <f>INT('Test_S5% Suffrages par parti et'!R2/'Test_S5% Données de base-Résult'!$O5)</f>
        <v>#VALUE!</v>
      </c>
      <c r="P2" s="119" t="e">
        <f>INT('Test_S5% Suffrages par parti et'!S2/'Test_S5% Données de base-Résult'!$O5)</f>
        <v>#VALUE!</v>
      </c>
      <c r="Q2" s="119" t="e">
        <f>INT('Test_S5% Suffrages par parti et'!T2/'Test_S5% Données de base-Résult'!$O5)</f>
        <v>#VALUE!</v>
      </c>
      <c r="R2" s="119">
        <f>INT('Test_S5% Suffrages par parti et'!U2/'Test_S5% Données de base-Résult'!$O5)</f>
        <v>0</v>
      </c>
      <c r="S2" s="119">
        <f>INT('Test_S5% Suffrages par parti et'!V2/'Test_S5% Données de base-Résult'!$O5)</f>
        <v>1</v>
      </c>
      <c r="T2" s="119">
        <f>INT('Test_S5% Suffrages par parti et'!W2/'Test_S5% Données de base-Résult'!$O5)</f>
        <v>0</v>
      </c>
      <c r="U2" s="119">
        <f>INT('Test_S5% Suffrages par parti et'!X2/'Test_S5% Données de base-Résult'!$O5)</f>
        <v>1</v>
      </c>
      <c r="V2" s="119" t="e">
        <f>INT('Test_S5% Suffrages par parti et'!Y2/'Test_S5% Données de base-Résult'!$O5)</f>
        <v>#VALUE!</v>
      </c>
      <c r="W2" s="119" t="e">
        <f>INT('Test_S5% Suffrages par parti et'!Z2/'Test_S5% Données de base-Résult'!$O5)</f>
        <v>#VALUE!</v>
      </c>
      <c r="X2" s="119" t="e">
        <f>INT('Test_S5% Suffrages par parti et'!AA2/'Test_S5% Données de base-Résult'!$O5)</f>
        <v>#VALUE!</v>
      </c>
      <c r="Y2" s="119" t="e">
        <f>INT('Test_S5% Suffrages par parti et'!AB2/'Test_S5% Données de base-Résult'!$O5)</f>
        <v>#VALUE!</v>
      </c>
      <c r="Z2" s="119" t="e">
        <f>INT('Test_S5% Suffrages par parti et'!AC2/'Test_S5% Données de base-Résult'!$O5)</f>
        <v>#VALUE!</v>
      </c>
      <c r="AA2" s="119" t="e">
        <f t="shared" ref="AA2:AA34" si="0">SUM(B2:Z2)</f>
        <v>#VALUE!</v>
      </c>
      <c r="AB2" s="120" t="e">
        <f>'Données de base - Résultats pré'!M5-'Test_S5% Sièges (R0)'!AA2</f>
        <v>#VALUE!</v>
      </c>
    </row>
    <row r="3" spans="1:28">
      <c r="A3" s="118" t="s">
        <v>42</v>
      </c>
      <c r="B3" s="119" t="e">
        <f>INT('Test_S5% Suffrages par parti et'!E3/'Test_S5% Données de base-Résult'!$O6)</f>
        <v>#VALUE!</v>
      </c>
      <c r="C3" s="119" t="e">
        <f>INT('Test_S5% Suffrages par parti et'!F3/'Test_S5% Données de base-Résult'!$O6)</f>
        <v>#VALUE!</v>
      </c>
      <c r="D3" s="119" t="e">
        <f>INT('Test_S5% Suffrages par parti et'!G3/'Test_S5% Données de base-Résult'!$O6)</f>
        <v>#VALUE!</v>
      </c>
      <c r="E3" s="119" t="e">
        <f>INT('Test_S5% Suffrages par parti et'!H3/'Test_S5% Données de base-Résult'!$O6)</f>
        <v>#VALUE!</v>
      </c>
      <c r="F3" s="119" t="e">
        <f>INT('Test_S5% Suffrages par parti et'!I3/'Test_S5% Données de base-Résult'!$O6)</f>
        <v>#VALUE!</v>
      </c>
      <c r="G3" s="119" t="e">
        <f>INT('Test_S5% Suffrages par parti et'!J3/'Test_S5% Données de base-Résult'!$O6)</f>
        <v>#VALUE!</v>
      </c>
      <c r="H3" s="119" t="e">
        <f>INT('Test_S5% Suffrages par parti et'!K3/'Test_S5% Données de base-Résult'!$O6)</f>
        <v>#VALUE!</v>
      </c>
      <c r="I3" s="119">
        <f>INT('Test_S5% Suffrages par parti et'!L3/'Test_S5% Données de base-Résult'!$O6)</f>
        <v>0</v>
      </c>
      <c r="J3" s="119">
        <f>INT('Test_S5% Suffrages par parti et'!M3/'Test_S5% Données de base-Résult'!$O6)</f>
        <v>1</v>
      </c>
      <c r="K3" s="119" t="e">
        <f>INT('Test_S5% Suffrages par parti et'!N3/'Test_S5% Données de base-Résult'!$O6)</f>
        <v>#VALUE!</v>
      </c>
      <c r="L3" s="119" t="e">
        <f>INT('Test_S5% Suffrages par parti et'!O3/'Test_S5% Données de base-Résult'!$O6)</f>
        <v>#VALUE!</v>
      </c>
      <c r="M3" s="119">
        <f>INT('Test_S5% Suffrages par parti et'!P3/'Test_S5% Données de base-Résult'!$O6)</f>
        <v>0</v>
      </c>
      <c r="N3" s="119" t="e">
        <f>INT('Test_S5% Suffrages par parti et'!Q3/'Test_S5% Données de base-Résult'!$O6)</f>
        <v>#VALUE!</v>
      </c>
      <c r="O3" s="119" t="e">
        <f>INT('Test_S5% Suffrages par parti et'!R3/'Test_S5% Données de base-Résult'!$O6)</f>
        <v>#VALUE!</v>
      </c>
      <c r="P3" s="119" t="e">
        <f>INT('Test_S5% Suffrages par parti et'!S3/'Test_S5% Données de base-Résult'!$O6)</f>
        <v>#VALUE!</v>
      </c>
      <c r="Q3" s="119" t="e">
        <f>INT('Test_S5% Suffrages par parti et'!T3/'Test_S5% Données de base-Résult'!$O6)</f>
        <v>#VALUE!</v>
      </c>
      <c r="R3" s="119">
        <f>INT('Test_S5% Suffrages par parti et'!U3/'Test_S5% Données de base-Résult'!$O6)</f>
        <v>1</v>
      </c>
      <c r="S3" s="119">
        <f>INT('Test_S5% Suffrages par parti et'!V3/'Test_S5% Données de base-Résult'!$O6)</f>
        <v>2</v>
      </c>
      <c r="T3" s="119">
        <f>INT('Test_S5% Suffrages par parti et'!W3/'Test_S5% Données de base-Résult'!$O6)</f>
        <v>0</v>
      </c>
      <c r="U3" s="119">
        <f>INT('Test_S5% Suffrages par parti et'!X3/'Test_S5% Données de base-Résult'!$O6)</f>
        <v>0</v>
      </c>
      <c r="V3" s="119">
        <f>INT('Test_S5% Suffrages par parti et'!Y3/'Test_S5% Données de base-Résult'!$O6)</f>
        <v>0</v>
      </c>
      <c r="W3" s="119" t="e">
        <f>INT('Test_S5% Suffrages par parti et'!Z3/'Test_S5% Données de base-Résult'!$O6)</f>
        <v>#VALUE!</v>
      </c>
      <c r="X3" s="119" t="e">
        <f>INT('Test_S5% Suffrages par parti et'!AA3/'Test_S5% Données de base-Résult'!$O6)</f>
        <v>#VALUE!</v>
      </c>
      <c r="Y3" s="119">
        <f>INT('Test_S5% Suffrages par parti et'!AB3/'Test_S5% Données de base-Résult'!$O6)</f>
        <v>0</v>
      </c>
      <c r="Z3" s="119" t="e">
        <f>INT('Test_S5% Suffrages par parti et'!AC3/'Test_S5% Données de base-Résult'!$O6)</f>
        <v>#VALUE!</v>
      </c>
      <c r="AA3" s="119" t="e">
        <f t="shared" si="0"/>
        <v>#VALUE!</v>
      </c>
      <c r="AB3" s="120" t="e">
        <f>'Données de base - Résultats pré'!M6-'Test_S5% Sièges (R0)'!AA3</f>
        <v>#VALUE!</v>
      </c>
    </row>
    <row r="4" spans="1:28">
      <c r="A4" s="118" t="s">
        <v>43</v>
      </c>
      <c r="B4" s="119" t="e">
        <f>INT('Test_S5% Suffrages par parti et'!E4/'Test_S5% Données de base-Résult'!$O7)</f>
        <v>#VALUE!</v>
      </c>
      <c r="C4" s="119" t="e">
        <f>INT('Test_S5% Suffrages par parti et'!F4/'Test_S5% Données de base-Résult'!$O7)</f>
        <v>#VALUE!</v>
      </c>
      <c r="D4" s="119" t="e">
        <f>INT('Test_S5% Suffrages par parti et'!G4/'Test_S5% Données de base-Résult'!$O7)</f>
        <v>#VALUE!</v>
      </c>
      <c r="E4" s="119" t="e">
        <f>INT('Test_S5% Suffrages par parti et'!H4/'Test_S5% Données de base-Résult'!$O7)</f>
        <v>#VALUE!</v>
      </c>
      <c r="F4" s="119" t="e">
        <f>INT('Test_S5% Suffrages par parti et'!I4/'Test_S5% Données de base-Résult'!$O7)</f>
        <v>#VALUE!</v>
      </c>
      <c r="G4" s="119" t="e">
        <f>INT('Test_S5% Suffrages par parti et'!J4/'Test_S5% Données de base-Résult'!$O7)</f>
        <v>#VALUE!</v>
      </c>
      <c r="H4" s="119" t="e">
        <f>INT('Test_S5% Suffrages par parti et'!K4/'Test_S5% Données de base-Résult'!$O7)</f>
        <v>#VALUE!</v>
      </c>
      <c r="I4" s="119">
        <f>INT('Test_S5% Suffrages par parti et'!L4/'Test_S5% Données de base-Résult'!$O7)</f>
        <v>0</v>
      </c>
      <c r="J4" s="119">
        <f>INT('Test_S5% Suffrages par parti et'!M4/'Test_S5% Données de base-Résult'!$O7)</f>
        <v>1</v>
      </c>
      <c r="K4" s="119" t="e">
        <f>INT('Test_S5% Suffrages par parti et'!N4/'Test_S5% Données de base-Résult'!$O7)</f>
        <v>#VALUE!</v>
      </c>
      <c r="L4" s="119" t="e">
        <f>INT('Test_S5% Suffrages par parti et'!O4/'Test_S5% Données de base-Résult'!$O7)</f>
        <v>#VALUE!</v>
      </c>
      <c r="M4" s="119">
        <f>INT('Test_S5% Suffrages par parti et'!P4/'Test_S5% Données de base-Résult'!$O7)</f>
        <v>0</v>
      </c>
      <c r="N4" s="119" t="e">
        <f>INT('Test_S5% Suffrages par parti et'!Q4/'Test_S5% Données de base-Résult'!$O7)</f>
        <v>#VALUE!</v>
      </c>
      <c r="O4" s="119" t="e">
        <f>INT('Test_S5% Suffrages par parti et'!R4/'Test_S5% Données de base-Résult'!$O7)</f>
        <v>#VALUE!</v>
      </c>
      <c r="P4" s="119" t="e">
        <f>INT('Test_S5% Suffrages par parti et'!S4/'Test_S5% Données de base-Résult'!$O7)</f>
        <v>#VALUE!</v>
      </c>
      <c r="Q4" s="119" t="e">
        <f>INT('Test_S5% Suffrages par parti et'!T4/'Test_S5% Données de base-Résult'!$O7)</f>
        <v>#VALUE!</v>
      </c>
      <c r="R4" s="119">
        <f>INT('Test_S5% Suffrages par parti et'!U4/'Test_S5% Données de base-Résult'!$O7)</f>
        <v>1</v>
      </c>
      <c r="S4" s="119">
        <f>INT('Test_S5% Suffrages par parti et'!V4/'Test_S5% Données de base-Résult'!$O7)</f>
        <v>1</v>
      </c>
      <c r="T4" s="119">
        <f>INT('Test_S5% Suffrages par parti et'!W4/'Test_S5% Données de base-Résult'!$O7)</f>
        <v>0</v>
      </c>
      <c r="U4" s="119">
        <f>INT('Test_S5% Suffrages par parti et'!X4/'Test_S5% Données de base-Résult'!$O7)</f>
        <v>1</v>
      </c>
      <c r="V4" s="119">
        <f>INT('Test_S5% Suffrages par parti et'!Y4/'Test_S5% Données de base-Résult'!$O7)</f>
        <v>0</v>
      </c>
      <c r="W4" s="119" t="e">
        <f>INT('Test_S5% Suffrages par parti et'!Z4/'Test_S5% Données de base-Résult'!$O7)</f>
        <v>#VALUE!</v>
      </c>
      <c r="X4" s="119" t="e">
        <f>INT('Test_S5% Suffrages par parti et'!AA4/'Test_S5% Données de base-Résult'!$O7)</f>
        <v>#VALUE!</v>
      </c>
      <c r="Y4" s="119" t="e">
        <f>INT('Test_S5% Suffrages par parti et'!AB4/'Test_S5% Données de base-Résult'!$O7)</f>
        <v>#VALUE!</v>
      </c>
      <c r="Z4" s="119" t="e">
        <f>INT('Test_S5% Suffrages par parti et'!AC4/'Test_S5% Données de base-Résult'!$O7)</f>
        <v>#VALUE!</v>
      </c>
      <c r="AA4" s="119" t="e">
        <f t="shared" si="0"/>
        <v>#VALUE!</v>
      </c>
      <c r="AB4" s="120" t="e">
        <f>'Données de base - Résultats pré'!M7-'Test_S5% Sièges (R0)'!AA4</f>
        <v>#VALUE!</v>
      </c>
    </row>
    <row r="5" spans="1:28">
      <c r="A5" s="118" t="s">
        <v>44</v>
      </c>
      <c r="B5" s="119" t="e">
        <f>INT('Test_S5% Suffrages par parti et'!E5/'Test_S5% Données de base-Résult'!$O8)</f>
        <v>#VALUE!</v>
      </c>
      <c r="C5" s="119" t="e">
        <f>INT('Test_S5% Suffrages par parti et'!F5/'Test_S5% Données de base-Résult'!$O8)</f>
        <v>#VALUE!</v>
      </c>
      <c r="D5" s="119" t="e">
        <f>INT('Test_S5% Suffrages par parti et'!G5/'Test_S5% Données de base-Résult'!$O8)</f>
        <v>#VALUE!</v>
      </c>
      <c r="E5" s="119" t="e">
        <f>INT('Test_S5% Suffrages par parti et'!H5/'Test_S5% Données de base-Résult'!$O8)</f>
        <v>#VALUE!</v>
      </c>
      <c r="F5" s="119" t="e">
        <f>INT('Test_S5% Suffrages par parti et'!I5/'Test_S5% Données de base-Résult'!$O8)</f>
        <v>#VALUE!</v>
      </c>
      <c r="G5" s="119" t="e">
        <f>INT('Test_S5% Suffrages par parti et'!J5/'Test_S5% Données de base-Résult'!$O8)</f>
        <v>#VALUE!</v>
      </c>
      <c r="H5" s="119" t="e">
        <f>INT('Test_S5% Suffrages par parti et'!K5/'Test_S5% Données de base-Résult'!$O8)</f>
        <v>#VALUE!</v>
      </c>
      <c r="I5" s="119">
        <f>INT('Test_S5% Suffrages par parti et'!L5/'Test_S5% Données de base-Résult'!$O8)</f>
        <v>0</v>
      </c>
      <c r="J5" s="119">
        <f>INT('Test_S5% Suffrages par parti et'!M5/'Test_S5% Données de base-Résult'!$O8)</f>
        <v>2</v>
      </c>
      <c r="K5" s="119" t="e">
        <f>INT('Test_S5% Suffrages par parti et'!N5/'Test_S5% Données de base-Résult'!$O8)</f>
        <v>#VALUE!</v>
      </c>
      <c r="L5" s="119" t="e">
        <f>INT('Test_S5% Suffrages par parti et'!O5/'Test_S5% Données de base-Résult'!$O8)</f>
        <v>#VALUE!</v>
      </c>
      <c r="M5" s="119">
        <f>INT('Test_S5% Suffrages par parti et'!P5/'Test_S5% Données de base-Résult'!$O8)</f>
        <v>0</v>
      </c>
      <c r="N5" s="119" t="e">
        <f>INT('Test_S5% Suffrages par parti et'!Q5/'Test_S5% Données de base-Résult'!$O8)</f>
        <v>#VALUE!</v>
      </c>
      <c r="O5" s="119" t="e">
        <f>INT('Test_S5% Suffrages par parti et'!R5/'Test_S5% Données de base-Résult'!$O8)</f>
        <v>#VALUE!</v>
      </c>
      <c r="P5" s="119">
        <f>INT('Test_S5% Suffrages par parti et'!S5/'Test_S5% Données de base-Résult'!$O8)</f>
        <v>0</v>
      </c>
      <c r="Q5" s="119" t="e">
        <f>INT('Test_S5% Suffrages par parti et'!T5/'Test_S5% Données de base-Résult'!$O8)</f>
        <v>#VALUE!</v>
      </c>
      <c r="R5" s="119">
        <f>INT('Test_S5% Suffrages par parti et'!U5/'Test_S5% Données de base-Résult'!$O8)</f>
        <v>0</v>
      </c>
      <c r="S5" s="119">
        <f>INT('Test_S5% Suffrages par parti et'!V5/'Test_S5% Données de base-Résult'!$O8)</f>
        <v>1</v>
      </c>
      <c r="T5" s="119" t="e">
        <f>INT('Test_S5% Suffrages par parti et'!W5/'Test_S5% Données de base-Résult'!$O8)</f>
        <v>#VALUE!</v>
      </c>
      <c r="U5" s="119">
        <f>INT('Test_S5% Suffrages par parti et'!X5/'Test_S5% Données de base-Résult'!$O8)</f>
        <v>0</v>
      </c>
      <c r="V5" s="119" t="e">
        <f>INT('Test_S5% Suffrages par parti et'!Y5/'Test_S5% Données de base-Résult'!$O8)</f>
        <v>#VALUE!</v>
      </c>
      <c r="W5" s="119" t="e">
        <f>INT('Test_S5% Suffrages par parti et'!Z5/'Test_S5% Données de base-Résult'!$O8)</f>
        <v>#VALUE!</v>
      </c>
      <c r="X5" s="119" t="e">
        <f>INT('Test_S5% Suffrages par parti et'!AA5/'Test_S5% Données de base-Résult'!$O8)</f>
        <v>#VALUE!</v>
      </c>
      <c r="Y5" s="119" t="e">
        <f>INT('Test_S5% Suffrages par parti et'!AB5/'Test_S5% Données de base-Résult'!$O8)</f>
        <v>#VALUE!</v>
      </c>
      <c r="Z5" s="119" t="e">
        <f>INT('Test_S5% Suffrages par parti et'!AC5/'Test_S5% Données de base-Résult'!$O8)</f>
        <v>#VALUE!</v>
      </c>
      <c r="AA5" s="119" t="e">
        <f t="shared" si="0"/>
        <v>#VALUE!</v>
      </c>
      <c r="AB5" s="120" t="e">
        <f>'Données de base - Résultats pré'!M8-'Test_S5% Sièges (R0)'!AA5</f>
        <v>#VALUE!</v>
      </c>
    </row>
    <row r="6" spans="1:28">
      <c r="A6" s="118" t="s">
        <v>45</v>
      </c>
      <c r="B6" s="119" t="e">
        <f>INT('Test_S5% Suffrages par parti et'!E6/'Test_S5% Données de base-Résult'!$O9)</f>
        <v>#VALUE!</v>
      </c>
      <c r="C6" s="119" t="e">
        <f>INT('Test_S5% Suffrages par parti et'!F6/'Test_S5% Données de base-Résult'!$O9)</f>
        <v>#VALUE!</v>
      </c>
      <c r="D6" s="119" t="e">
        <f>INT('Test_S5% Suffrages par parti et'!G6/'Test_S5% Données de base-Résult'!$O9)</f>
        <v>#VALUE!</v>
      </c>
      <c r="E6" s="119" t="e">
        <f>INT('Test_S5% Suffrages par parti et'!H6/'Test_S5% Données de base-Résult'!$O9)</f>
        <v>#VALUE!</v>
      </c>
      <c r="F6" s="119" t="e">
        <f>INT('Test_S5% Suffrages par parti et'!I6/'Test_S5% Données de base-Résult'!$O9)</f>
        <v>#VALUE!</v>
      </c>
      <c r="G6" s="119" t="e">
        <f>INT('Test_S5% Suffrages par parti et'!J6/'Test_S5% Données de base-Résult'!$O9)</f>
        <v>#VALUE!</v>
      </c>
      <c r="H6" s="119" t="e">
        <f>INT('Test_S5% Suffrages par parti et'!K6/'Test_S5% Données de base-Résult'!$O9)</f>
        <v>#VALUE!</v>
      </c>
      <c r="I6" s="119">
        <f>INT('Test_S5% Suffrages par parti et'!L6/'Test_S5% Données de base-Résult'!$O9)</f>
        <v>0</v>
      </c>
      <c r="J6" s="119">
        <f>INT('Test_S5% Suffrages par parti et'!M6/'Test_S5% Données de base-Résult'!$O9)</f>
        <v>2</v>
      </c>
      <c r="K6" s="119" t="e">
        <f>INT('Test_S5% Suffrages par parti et'!N6/'Test_S5% Données de base-Résult'!$O9)</f>
        <v>#VALUE!</v>
      </c>
      <c r="L6" s="119" t="e">
        <f>INT('Test_S5% Suffrages par parti et'!O6/'Test_S5% Données de base-Résult'!$O9)</f>
        <v>#VALUE!</v>
      </c>
      <c r="M6" s="119">
        <f>INT('Test_S5% Suffrages par parti et'!P6/'Test_S5% Données de base-Résult'!$O9)</f>
        <v>0</v>
      </c>
      <c r="N6" s="119" t="e">
        <f>INT('Test_S5% Suffrages par parti et'!Q6/'Test_S5% Données de base-Résult'!$O9)</f>
        <v>#VALUE!</v>
      </c>
      <c r="O6" s="119" t="e">
        <f>INT('Test_S5% Suffrages par parti et'!R6/'Test_S5% Données de base-Résult'!$O9)</f>
        <v>#VALUE!</v>
      </c>
      <c r="P6" s="119" t="e">
        <f>INT('Test_S5% Suffrages par parti et'!S6/'Test_S5% Données de base-Résult'!$O9)</f>
        <v>#VALUE!</v>
      </c>
      <c r="Q6" s="119" t="e">
        <f>INT('Test_S5% Suffrages par parti et'!T6/'Test_S5% Données de base-Résult'!$O9)</f>
        <v>#VALUE!</v>
      </c>
      <c r="R6" s="119">
        <f>INT('Test_S5% Suffrages par parti et'!U6/'Test_S5% Données de base-Résult'!$O9)</f>
        <v>1</v>
      </c>
      <c r="S6" s="119">
        <f>INT('Test_S5% Suffrages par parti et'!V6/'Test_S5% Données de base-Résult'!$O9)</f>
        <v>2</v>
      </c>
      <c r="T6" s="119">
        <f>INT('Test_S5% Suffrages par parti et'!W6/'Test_S5% Données de base-Résult'!$O9)</f>
        <v>0</v>
      </c>
      <c r="U6" s="119">
        <f>INT('Test_S5% Suffrages par parti et'!X6/'Test_S5% Données de base-Résult'!$O9)</f>
        <v>1</v>
      </c>
      <c r="V6" s="119">
        <f>INT('Test_S5% Suffrages par parti et'!Y6/'Test_S5% Données de base-Résult'!$O9)</f>
        <v>0</v>
      </c>
      <c r="W6" s="119" t="e">
        <f>INT('Test_S5% Suffrages par parti et'!Z6/'Test_S5% Données de base-Résult'!$O9)</f>
        <v>#VALUE!</v>
      </c>
      <c r="X6" s="119" t="e">
        <f>INT('Test_S5% Suffrages par parti et'!AA6/'Test_S5% Données de base-Résult'!$O9)</f>
        <v>#VALUE!</v>
      </c>
      <c r="Y6" s="119" t="e">
        <f>INT('Test_S5% Suffrages par parti et'!AB6/'Test_S5% Données de base-Résult'!$O9)</f>
        <v>#VALUE!</v>
      </c>
      <c r="Z6" s="119" t="e">
        <f>INT('Test_S5% Suffrages par parti et'!AC6/'Test_S5% Données de base-Résult'!$O9)</f>
        <v>#VALUE!</v>
      </c>
      <c r="AA6" s="119" t="e">
        <f t="shared" si="0"/>
        <v>#VALUE!</v>
      </c>
      <c r="AB6" s="120" t="e">
        <f>'Données de base - Résultats pré'!M9-'Test_S5% Sièges (R0)'!AA6</f>
        <v>#VALUE!</v>
      </c>
    </row>
    <row r="7" spans="1:28">
      <c r="A7" s="118" t="s">
        <v>46</v>
      </c>
      <c r="B7" s="119" t="e">
        <f>INT('Test_S5% Suffrages par parti et'!E7/'Test_S5% Données de base-Résult'!$O10)</f>
        <v>#VALUE!</v>
      </c>
      <c r="C7" s="119" t="e">
        <f>INT('Test_S5% Suffrages par parti et'!F7/'Test_S5% Données de base-Résult'!$O10)</f>
        <v>#VALUE!</v>
      </c>
      <c r="D7" s="119" t="e">
        <f>INT('Test_S5% Suffrages par parti et'!G7/'Test_S5% Données de base-Résult'!$O10)</f>
        <v>#VALUE!</v>
      </c>
      <c r="E7" s="119" t="e">
        <f>INT('Test_S5% Suffrages par parti et'!H7/'Test_S5% Données de base-Résult'!$O10)</f>
        <v>#VALUE!</v>
      </c>
      <c r="F7" s="119" t="e">
        <f>INT('Test_S5% Suffrages par parti et'!I7/'Test_S5% Données de base-Résult'!$O10)</f>
        <v>#VALUE!</v>
      </c>
      <c r="G7" s="119" t="e">
        <f>INT('Test_S5% Suffrages par parti et'!J7/'Test_S5% Données de base-Résult'!$O10)</f>
        <v>#VALUE!</v>
      </c>
      <c r="H7" s="119" t="e">
        <f>INT('Test_S5% Suffrages par parti et'!K7/'Test_S5% Données de base-Résult'!$O10)</f>
        <v>#VALUE!</v>
      </c>
      <c r="I7" s="119" t="e">
        <f>INT('Test_S5% Suffrages par parti et'!L7/'Test_S5% Données de base-Résult'!$O10)</f>
        <v>#VALUE!</v>
      </c>
      <c r="J7" s="119">
        <f>INT('Test_S5% Suffrages par parti et'!M7/'Test_S5% Données de base-Résult'!$O10)</f>
        <v>1</v>
      </c>
      <c r="K7" s="119" t="e">
        <f>INT('Test_S5% Suffrages par parti et'!N7/'Test_S5% Données de base-Résult'!$O10)</f>
        <v>#VALUE!</v>
      </c>
      <c r="L7" s="119" t="e">
        <f>INT('Test_S5% Suffrages par parti et'!O7/'Test_S5% Données de base-Résult'!$O10)</f>
        <v>#VALUE!</v>
      </c>
      <c r="M7" s="119" t="e">
        <f>INT('Test_S5% Suffrages par parti et'!P7/'Test_S5% Données de base-Résult'!$O10)</f>
        <v>#VALUE!</v>
      </c>
      <c r="N7" s="119" t="e">
        <f>INT('Test_S5% Suffrages par parti et'!Q7/'Test_S5% Données de base-Résult'!$O10)</f>
        <v>#VALUE!</v>
      </c>
      <c r="O7" s="119" t="e">
        <f>INT('Test_S5% Suffrages par parti et'!R7/'Test_S5% Données de base-Résult'!$O10)</f>
        <v>#VALUE!</v>
      </c>
      <c r="P7" s="119" t="e">
        <f>INT('Test_S5% Suffrages par parti et'!S7/'Test_S5% Données de base-Résult'!$O10)</f>
        <v>#VALUE!</v>
      </c>
      <c r="Q7" s="119">
        <f>INT('Test_S5% Suffrages par parti et'!T7/'Test_S5% Données de base-Résult'!$O10)</f>
        <v>0</v>
      </c>
      <c r="R7" s="119">
        <f>INT('Test_S5% Suffrages par parti et'!U7/'Test_S5% Données de base-Résult'!$O10)</f>
        <v>0</v>
      </c>
      <c r="S7" s="119">
        <f>INT('Test_S5% Suffrages par parti et'!V7/'Test_S5% Données de base-Résult'!$O10)</f>
        <v>1</v>
      </c>
      <c r="T7" s="119">
        <f>INT('Test_S5% Suffrages par parti et'!W7/'Test_S5% Données de base-Résult'!$O10)</f>
        <v>0</v>
      </c>
      <c r="U7" s="119">
        <f>INT('Test_S5% Suffrages par parti et'!X7/'Test_S5% Données de base-Résult'!$O10)</f>
        <v>0</v>
      </c>
      <c r="V7" s="119" t="e">
        <f>INT('Test_S5% Suffrages par parti et'!Y7/'Test_S5% Données de base-Résult'!$O10)</f>
        <v>#VALUE!</v>
      </c>
      <c r="W7" s="119" t="e">
        <f>INT('Test_S5% Suffrages par parti et'!Z7/'Test_S5% Données de base-Résult'!$O10)</f>
        <v>#VALUE!</v>
      </c>
      <c r="X7" s="119" t="e">
        <f>INT('Test_S5% Suffrages par parti et'!AA7/'Test_S5% Données de base-Résult'!$O10)</f>
        <v>#VALUE!</v>
      </c>
      <c r="Y7" s="119">
        <f>INT('Test_S5% Suffrages par parti et'!AB7/'Test_S5% Données de base-Résult'!$O10)</f>
        <v>0</v>
      </c>
      <c r="Z7" s="119" t="e">
        <f>INT('Test_S5% Suffrages par parti et'!AC7/'Test_S5% Données de base-Résult'!$O10)</f>
        <v>#VALUE!</v>
      </c>
      <c r="AA7" s="119" t="e">
        <f t="shared" si="0"/>
        <v>#VALUE!</v>
      </c>
      <c r="AB7" s="120" t="e">
        <f>'Données de base - Résultats pré'!M10-'Test_S5% Sièges (R0)'!AA7</f>
        <v>#VALUE!</v>
      </c>
    </row>
    <row r="8" spans="1:28">
      <c r="A8" s="118" t="s">
        <v>47</v>
      </c>
      <c r="B8" s="119" t="e">
        <f>INT('Test_S5% Suffrages par parti et'!E8/'Test_S5% Données de base-Résult'!$O11)</f>
        <v>#VALUE!</v>
      </c>
      <c r="C8" s="119" t="e">
        <f>INT('Test_S5% Suffrages par parti et'!F8/'Test_S5% Données de base-Résult'!$O11)</f>
        <v>#VALUE!</v>
      </c>
      <c r="D8" s="119" t="e">
        <f>INT('Test_S5% Suffrages par parti et'!G8/'Test_S5% Données de base-Résult'!$O11)</f>
        <v>#VALUE!</v>
      </c>
      <c r="E8" s="119" t="e">
        <f>INT('Test_S5% Suffrages par parti et'!H8/'Test_S5% Données de base-Résult'!$O11)</f>
        <v>#VALUE!</v>
      </c>
      <c r="F8" s="119" t="e">
        <f>INT('Test_S5% Suffrages par parti et'!I8/'Test_S5% Données de base-Résult'!$O11)</f>
        <v>#VALUE!</v>
      </c>
      <c r="G8" s="119" t="e">
        <f>INT('Test_S5% Suffrages par parti et'!J8/'Test_S5% Données de base-Résult'!$O11)</f>
        <v>#VALUE!</v>
      </c>
      <c r="H8" s="119" t="e">
        <f>INT('Test_S5% Suffrages par parti et'!K8/'Test_S5% Données de base-Résult'!$O11)</f>
        <v>#VALUE!</v>
      </c>
      <c r="I8" s="119">
        <f>INT('Test_S5% Suffrages par parti et'!L8/'Test_S5% Données de base-Résult'!$O11)</f>
        <v>0</v>
      </c>
      <c r="J8" s="119">
        <f>INT('Test_S5% Suffrages par parti et'!M8/'Test_S5% Données de base-Résult'!$O11)</f>
        <v>1</v>
      </c>
      <c r="K8" s="119" t="e">
        <f>INT('Test_S5% Suffrages par parti et'!N8/'Test_S5% Données de base-Résult'!$O11)</f>
        <v>#VALUE!</v>
      </c>
      <c r="L8" s="119">
        <f>INT('Test_S5% Suffrages par parti et'!O8/'Test_S5% Données de base-Résult'!$O11)</f>
        <v>0</v>
      </c>
      <c r="M8" s="119" t="e">
        <f>INT('Test_S5% Suffrages par parti et'!P8/'Test_S5% Données de base-Résult'!$O11)</f>
        <v>#VALUE!</v>
      </c>
      <c r="N8" s="119" t="e">
        <f>INT('Test_S5% Suffrages par parti et'!Q8/'Test_S5% Données de base-Résult'!$O11)</f>
        <v>#VALUE!</v>
      </c>
      <c r="O8" s="119" t="e">
        <f>INT('Test_S5% Suffrages par parti et'!R8/'Test_S5% Données de base-Résult'!$O11)</f>
        <v>#VALUE!</v>
      </c>
      <c r="P8" s="119">
        <f>INT('Test_S5% Suffrages par parti et'!S8/'Test_S5% Données de base-Résult'!$O11)</f>
        <v>0</v>
      </c>
      <c r="Q8" s="119" t="e">
        <f>INT('Test_S5% Suffrages par parti et'!T8/'Test_S5% Données de base-Résult'!$O11)</f>
        <v>#VALUE!</v>
      </c>
      <c r="R8" s="119" t="e">
        <f>INT('Test_S5% Suffrages par parti et'!U8/'Test_S5% Données de base-Résult'!$O11)</f>
        <v>#VALUE!</v>
      </c>
      <c r="S8" s="119">
        <f>INT('Test_S5% Suffrages par parti et'!V8/'Test_S5% Données de base-Résult'!$O11)</f>
        <v>2</v>
      </c>
      <c r="T8" s="119">
        <f>INT('Test_S5% Suffrages par parti et'!W8/'Test_S5% Données de base-Résult'!$O11)</f>
        <v>0</v>
      </c>
      <c r="U8" s="119" t="e">
        <f>INT('Test_S5% Suffrages par parti et'!X8/'Test_S5% Données de base-Résult'!$O11)</f>
        <v>#VALUE!</v>
      </c>
      <c r="V8" s="119" t="e">
        <f>INT('Test_S5% Suffrages par parti et'!Y8/'Test_S5% Données de base-Résult'!$O11)</f>
        <v>#VALUE!</v>
      </c>
      <c r="W8" s="119" t="e">
        <f>INT('Test_S5% Suffrages par parti et'!Z8/'Test_S5% Données de base-Résult'!$O11)</f>
        <v>#VALUE!</v>
      </c>
      <c r="X8" s="119" t="e">
        <f>INT('Test_S5% Suffrages par parti et'!AA8/'Test_S5% Données de base-Résult'!$O11)</f>
        <v>#VALUE!</v>
      </c>
      <c r="Y8" s="119">
        <f>INT('Test_S5% Suffrages par parti et'!AB8/'Test_S5% Données de base-Résult'!$O11)</f>
        <v>0</v>
      </c>
      <c r="Z8" s="119" t="e">
        <f>INT('Test_S5% Suffrages par parti et'!AC8/'Test_S5% Données de base-Résult'!$O11)</f>
        <v>#VALUE!</v>
      </c>
      <c r="AA8" s="119" t="e">
        <f t="shared" si="0"/>
        <v>#VALUE!</v>
      </c>
      <c r="AB8" s="120" t="e">
        <f>'Données de base - Résultats pré'!M11-'Test_S5% Sièges (R0)'!AA8</f>
        <v>#VALUE!</v>
      </c>
    </row>
    <row r="9" spans="1:28">
      <c r="A9" s="118" t="s">
        <v>48</v>
      </c>
      <c r="B9" s="119" t="e">
        <f>INT('Test_S5% Suffrages par parti et'!E9/'Test_S5% Données de base-Résult'!$O12)</f>
        <v>#VALUE!</v>
      </c>
      <c r="C9" s="119" t="e">
        <f>INT('Test_S5% Suffrages par parti et'!F9/'Test_S5% Données de base-Résult'!$O12)</f>
        <v>#VALUE!</v>
      </c>
      <c r="D9" s="119" t="e">
        <f>INT('Test_S5% Suffrages par parti et'!G9/'Test_S5% Données de base-Résult'!$O12)</f>
        <v>#VALUE!</v>
      </c>
      <c r="E9" s="119" t="e">
        <f>INT('Test_S5% Suffrages par parti et'!H9/'Test_S5% Données de base-Résult'!$O12)</f>
        <v>#VALUE!</v>
      </c>
      <c r="F9" s="119" t="e">
        <f>INT('Test_S5% Suffrages par parti et'!I9/'Test_S5% Données de base-Résult'!$O12)</f>
        <v>#VALUE!</v>
      </c>
      <c r="G9" s="119" t="e">
        <f>INT('Test_S5% Suffrages par parti et'!J9/'Test_S5% Données de base-Résult'!$O12)</f>
        <v>#VALUE!</v>
      </c>
      <c r="H9" s="119" t="e">
        <f>INT('Test_S5% Suffrages par parti et'!K9/'Test_S5% Données de base-Résult'!$O12)</f>
        <v>#VALUE!</v>
      </c>
      <c r="I9" s="119" t="e">
        <f>INT('Test_S5% Suffrages par parti et'!L9/'Test_S5% Données de base-Résult'!$O12)</f>
        <v>#VALUE!</v>
      </c>
      <c r="J9" s="119">
        <f>INT('Test_S5% Suffrages par parti et'!M9/'Test_S5% Données de base-Résult'!$O12)</f>
        <v>1</v>
      </c>
      <c r="K9" s="119" t="e">
        <f>INT('Test_S5% Suffrages par parti et'!N9/'Test_S5% Données de base-Résult'!$O12)</f>
        <v>#VALUE!</v>
      </c>
      <c r="L9" s="119" t="e">
        <f>INT('Test_S5% Suffrages par parti et'!O9/'Test_S5% Données de base-Résult'!$O12)</f>
        <v>#VALUE!</v>
      </c>
      <c r="M9" s="119" t="e">
        <f>INT('Test_S5% Suffrages par parti et'!P9/'Test_S5% Données de base-Résult'!$O12)</f>
        <v>#VALUE!</v>
      </c>
      <c r="N9" s="119" t="e">
        <f>INT('Test_S5% Suffrages par parti et'!Q9/'Test_S5% Données de base-Résult'!$O12)</f>
        <v>#VALUE!</v>
      </c>
      <c r="O9" s="119">
        <f>INT('Test_S5% Suffrages par parti et'!R9/'Test_S5% Données de base-Résult'!$O12)</f>
        <v>0</v>
      </c>
      <c r="P9" s="119">
        <f>INT('Test_S5% Suffrages par parti et'!S9/'Test_S5% Données de base-Résult'!$O12)</f>
        <v>0</v>
      </c>
      <c r="Q9" s="119" t="e">
        <f>INT('Test_S5% Suffrages par parti et'!T9/'Test_S5% Données de base-Résult'!$O12)</f>
        <v>#VALUE!</v>
      </c>
      <c r="R9" s="119" t="e">
        <f>INT('Test_S5% Suffrages par parti et'!U9/'Test_S5% Données de base-Résult'!$O12)</f>
        <v>#VALUE!</v>
      </c>
      <c r="S9" s="119">
        <f>INT('Test_S5% Suffrages par parti et'!V9/'Test_S5% Données de base-Résult'!$O12)</f>
        <v>2</v>
      </c>
      <c r="T9" s="119" t="e">
        <f>INT('Test_S5% Suffrages par parti et'!W9/'Test_S5% Données de base-Résult'!$O12)</f>
        <v>#VALUE!</v>
      </c>
      <c r="U9" s="119">
        <f>INT('Test_S5% Suffrages par parti et'!X9/'Test_S5% Données de base-Résult'!$O12)</f>
        <v>0</v>
      </c>
      <c r="V9" s="119" t="e">
        <f>INT('Test_S5% Suffrages par parti et'!Y9/'Test_S5% Données de base-Résult'!$O12)</f>
        <v>#VALUE!</v>
      </c>
      <c r="W9" s="119" t="e">
        <f>INT('Test_S5% Suffrages par parti et'!Z9/'Test_S5% Données de base-Résult'!$O12)</f>
        <v>#VALUE!</v>
      </c>
      <c r="X9" s="119" t="e">
        <f>INT('Test_S5% Suffrages par parti et'!AA9/'Test_S5% Données de base-Résult'!$O12)</f>
        <v>#VALUE!</v>
      </c>
      <c r="Y9" s="119" t="e">
        <f>INT('Test_S5% Suffrages par parti et'!AB9/'Test_S5% Données de base-Résult'!$O12)</f>
        <v>#VALUE!</v>
      </c>
      <c r="Z9" s="119" t="e">
        <f>INT('Test_S5% Suffrages par parti et'!AC9/'Test_S5% Données de base-Résult'!$O12)</f>
        <v>#VALUE!</v>
      </c>
      <c r="AA9" s="119" t="e">
        <f t="shared" si="0"/>
        <v>#VALUE!</v>
      </c>
      <c r="AB9" s="120" t="e">
        <f>'Données de base - Résultats pré'!M12-'Test_S5% Sièges (R0)'!AA9</f>
        <v>#VALUE!</v>
      </c>
    </row>
    <row r="10" spans="1:28">
      <c r="A10" s="118" t="s">
        <v>200</v>
      </c>
      <c r="B10" s="119" t="e">
        <f>INT('Test_S5% Suffrages par parti et'!E10/'Test_S5% Données de base-Résult'!$O13)</f>
        <v>#VALUE!</v>
      </c>
      <c r="C10" s="119" t="e">
        <f>INT('Test_S5% Suffrages par parti et'!F10/'Test_S5% Données de base-Résult'!$O13)</f>
        <v>#VALUE!</v>
      </c>
      <c r="D10" s="119" t="e">
        <f>INT('Test_S5% Suffrages par parti et'!G10/'Test_S5% Données de base-Résult'!$O13)</f>
        <v>#VALUE!</v>
      </c>
      <c r="E10" s="119" t="e">
        <f>INT('Test_S5% Suffrages par parti et'!H10/'Test_S5% Données de base-Résult'!$O13)</f>
        <v>#VALUE!</v>
      </c>
      <c r="F10" s="119" t="e">
        <f>INT('Test_S5% Suffrages par parti et'!I10/'Test_S5% Données de base-Résult'!$O13)</f>
        <v>#VALUE!</v>
      </c>
      <c r="G10" s="119" t="e">
        <f>INT('Test_S5% Suffrages par parti et'!J10/'Test_S5% Données de base-Résult'!$O13)</f>
        <v>#VALUE!</v>
      </c>
      <c r="H10" s="119" t="e">
        <f>INT('Test_S5% Suffrages par parti et'!K10/'Test_S5% Données de base-Résult'!$O13)</f>
        <v>#VALUE!</v>
      </c>
      <c r="I10" s="119" t="e">
        <f>INT('Test_S5% Suffrages par parti et'!L10/'Test_S5% Données de base-Résult'!$O13)</f>
        <v>#VALUE!</v>
      </c>
      <c r="J10" s="119">
        <f>INT('Test_S5% Suffrages par parti et'!M10/'Test_S5% Données de base-Résult'!$O13)</f>
        <v>1</v>
      </c>
      <c r="K10" s="119" t="e">
        <f>INT('Test_S5% Suffrages par parti et'!N10/'Test_S5% Données de base-Résult'!$O13)</f>
        <v>#VALUE!</v>
      </c>
      <c r="L10" s="119" t="e">
        <f>INT('Test_S5% Suffrages par parti et'!O10/'Test_S5% Données de base-Résult'!$O13)</f>
        <v>#VALUE!</v>
      </c>
      <c r="M10" s="119" t="e">
        <f>INT('Test_S5% Suffrages par parti et'!P10/'Test_S5% Données de base-Résult'!$O13)</f>
        <v>#VALUE!</v>
      </c>
      <c r="N10" s="119" t="e">
        <f>INT('Test_S5% Suffrages par parti et'!Q10/'Test_S5% Données de base-Résult'!$O13)</f>
        <v>#VALUE!</v>
      </c>
      <c r="O10" s="119" t="e">
        <f>INT('Test_S5% Suffrages par parti et'!R10/'Test_S5% Données de base-Résult'!$O13)</f>
        <v>#VALUE!</v>
      </c>
      <c r="P10" s="119">
        <f>INT('Test_S5% Suffrages par parti et'!S10/'Test_S5% Données de base-Résult'!$O13)</f>
        <v>0</v>
      </c>
      <c r="Q10" s="119" t="e">
        <f>INT('Test_S5% Suffrages par parti et'!T10/'Test_S5% Données de base-Résult'!$O13)</f>
        <v>#VALUE!</v>
      </c>
      <c r="R10" s="119">
        <f>INT('Test_S5% Suffrages par parti et'!U10/'Test_S5% Données de base-Résult'!$O13)</f>
        <v>0</v>
      </c>
      <c r="S10" s="119">
        <f>INT('Test_S5% Suffrages par parti et'!V10/'Test_S5% Données de base-Résult'!$O13)</f>
        <v>1</v>
      </c>
      <c r="T10" s="119">
        <f>INT('Test_S5% Suffrages par parti et'!W10/'Test_S5% Données de base-Résult'!$O13)</f>
        <v>0</v>
      </c>
      <c r="U10" s="119" t="e">
        <f>INT('Test_S5% Suffrages par parti et'!X10/'Test_S5% Données de base-Résult'!$O13)</f>
        <v>#VALUE!</v>
      </c>
      <c r="V10" s="119" t="e">
        <f>INT('Test_S5% Suffrages par parti et'!Y10/'Test_S5% Données de base-Résult'!$O13)</f>
        <v>#VALUE!</v>
      </c>
      <c r="W10" s="119" t="e">
        <f>INT('Test_S5% Suffrages par parti et'!Z10/'Test_S5% Données de base-Résult'!$O13)</f>
        <v>#VALUE!</v>
      </c>
      <c r="X10" s="119" t="e">
        <f>INT('Test_S5% Suffrages par parti et'!AA10/'Test_S5% Données de base-Résult'!$O13)</f>
        <v>#VALUE!</v>
      </c>
      <c r="Y10" s="119">
        <f>INT('Test_S5% Suffrages par parti et'!AB10/'Test_S5% Données de base-Résult'!$O13)</f>
        <v>0</v>
      </c>
      <c r="Z10" s="119">
        <f>INT('Test_S5% Suffrages par parti et'!AC10/'Test_S5% Données de base-Résult'!$O13)</f>
        <v>0</v>
      </c>
      <c r="AA10" s="119" t="e">
        <f t="shared" si="0"/>
        <v>#VALUE!</v>
      </c>
      <c r="AB10" s="120" t="e">
        <f>'Données de base - Résultats pré'!M13-'Test_S5% Sièges (R0)'!AA10</f>
        <v>#VALUE!</v>
      </c>
    </row>
    <row r="11" spans="1:28">
      <c r="A11" s="118" t="s">
        <v>50</v>
      </c>
      <c r="B11" s="119" t="e">
        <f>INT('Test_S5% Suffrages par parti et'!E11/'Test_S5% Données de base-Résult'!$O14)</f>
        <v>#VALUE!</v>
      </c>
      <c r="C11" s="119">
        <f>INT('Test_S5% Suffrages par parti et'!F11/'Test_S5% Données de base-Résult'!$O14)</f>
        <v>0</v>
      </c>
      <c r="D11" s="119" t="e">
        <f>INT('Test_S5% Suffrages par parti et'!G11/'Test_S5% Données de base-Résult'!$O14)</f>
        <v>#VALUE!</v>
      </c>
      <c r="E11" s="119" t="e">
        <f>INT('Test_S5% Suffrages par parti et'!H11/'Test_S5% Données de base-Résult'!$O14)</f>
        <v>#VALUE!</v>
      </c>
      <c r="F11" s="119" t="e">
        <f>INT('Test_S5% Suffrages par parti et'!I11/'Test_S5% Données de base-Résult'!$O14)</f>
        <v>#VALUE!</v>
      </c>
      <c r="G11" s="119" t="e">
        <f>INT('Test_S5% Suffrages par parti et'!J11/'Test_S5% Données de base-Résult'!$O14)</f>
        <v>#VALUE!</v>
      </c>
      <c r="H11" s="119" t="e">
        <f>INT('Test_S5% Suffrages par parti et'!K11/'Test_S5% Données de base-Résult'!$O14)</f>
        <v>#VALUE!</v>
      </c>
      <c r="I11" s="119">
        <f>INT('Test_S5% Suffrages par parti et'!L11/'Test_S5% Données de base-Résult'!$O14)</f>
        <v>0</v>
      </c>
      <c r="J11" s="119">
        <f>INT('Test_S5% Suffrages par parti et'!M11/'Test_S5% Données de base-Résult'!$O14)</f>
        <v>2</v>
      </c>
      <c r="K11" s="119" t="e">
        <f>INT('Test_S5% Suffrages par parti et'!N11/'Test_S5% Données de base-Résult'!$O14)</f>
        <v>#VALUE!</v>
      </c>
      <c r="L11" s="119" t="e">
        <f>INT('Test_S5% Suffrages par parti et'!O11/'Test_S5% Données de base-Résult'!$O14)</f>
        <v>#VALUE!</v>
      </c>
      <c r="M11" s="119" t="e">
        <f>INT('Test_S5% Suffrages par parti et'!P11/'Test_S5% Données de base-Résult'!$O14)</f>
        <v>#VALUE!</v>
      </c>
      <c r="N11" s="119" t="e">
        <f>INT('Test_S5% Suffrages par parti et'!Q11/'Test_S5% Données de base-Résult'!$O14)</f>
        <v>#VALUE!</v>
      </c>
      <c r="O11" s="119" t="e">
        <f>INT('Test_S5% Suffrages par parti et'!R11/'Test_S5% Données de base-Résult'!$O14)</f>
        <v>#VALUE!</v>
      </c>
      <c r="P11" s="119" t="e">
        <f>INT('Test_S5% Suffrages par parti et'!S11/'Test_S5% Données de base-Résult'!$O14)</f>
        <v>#VALUE!</v>
      </c>
      <c r="Q11" s="119" t="e">
        <f>INT('Test_S5% Suffrages par parti et'!T11/'Test_S5% Données de base-Résult'!$O14)</f>
        <v>#VALUE!</v>
      </c>
      <c r="R11" s="119">
        <f>INT('Test_S5% Suffrages par parti et'!U11/'Test_S5% Données de base-Résult'!$O14)</f>
        <v>0</v>
      </c>
      <c r="S11" s="119">
        <f>INT('Test_S5% Suffrages par parti et'!V11/'Test_S5% Données de base-Résult'!$O14)</f>
        <v>3</v>
      </c>
      <c r="T11" s="119">
        <f>INT('Test_S5% Suffrages par parti et'!W11/'Test_S5% Données de base-Résult'!$O14)</f>
        <v>0</v>
      </c>
      <c r="U11" s="119">
        <f>INT('Test_S5% Suffrages par parti et'!X11/'Test_S5% Données de base-Résult'!$O14)</f>
        <v>0</v>
      </c>
      <c r="V11" s="119" t="e">
        <f>INT('Test_S5% Suffrages par parti et'!Y11/'Test_S5% Données de base-Résult'!$O14)</f>
        <v>#VALUE!</v>
      </c>
      <c r="W11" s="119" t="e">
        <f>INT('Test_S5% Suffrages par parti et'!Z11/'Test_S5% Données de base-Résult'!$O14)</f>
        <v>#VALUE!</v>
      </c>
      <c r="X11" s="119" t="e">
        <f>INT('Test_S5% Suffrages par parti et'!AA11/'Test_S5% Données de base-Résult'!$O14)</f>
        <v>#VALUE!</v>
      </c>
      <c r="Y11" s="119" t="e">
        <f>INT('Test_S5% Suffrages par parti et'!AB11/'Test_S5% Données de base-Résult'!$O14)</f>
        <v>#VALUE!</v>
      </c>
      <c r="Z11" s="119" t="e">
        <f>INT('Test_S5% Suffrages par parti et'!AC11/'Test_S5% Données de base-Résult'!$O14)</f>
        <v>#VALUE!</v>
      </c>
      <c r="AA11" s="119" t="e">
        <f t="shared" si="0"/>
        <v>#VALUE!</v>
      </c>
      <c r="AB11" s="120" t="e">
        <f>'Données de base - Résultats pré'!M14-'Test_S5% Sièges (R0)'!AA11</f>
        <v>#VALUE!</v>
      </c>
    </row>
    <row r="12" spans="1:28">
      <c r="A12" s="118" t="s">
        <v>51</v>
      </c>
      <c r="B12" s="119" t="e">
        <f>INT('Test_S5% Suffrages par parti et'!E12/'Test_S5% Données de base-Résult'!$O15)</f>
        <v>#VALUE!</v>
      </c>
      <c r="C12" s="119" t="e">
        <f>INT('Test_S5% Suffrages par parti et'!F12/'Test_S5% Données de base-Résult'!$O15)</f>
        <v>#VALUE!</v>
      </c>
      <c r="D12" s="119" t="e">
        <f>INT('Test_S5% Suffrages par parti et'!G12/'Test_S5% Données de base-Résult'!$O15)</f>
        <v>#VALUE!</v>
      </c>
      <c r="E12" s="119" t="e">
        <f>INT('Test_S5% Suffrages par parti et'!H12/'Test_S5% Données de base-Résult'!$O15)</f>
        <v>#VALUE!</v>
      </c>
      <c r="F12" s="119" t="e">
        <f>INT('Test_S5% Suffrages par parti et'!I12/'Test_S5% Données de base-Résult'!$O15)</f>
        <v>#VALUE!</v>
      </c>
      <c r="G12" s="119" t="e">
        <f>INT('Test_S5% Suffrages par parti et'!J12/'Test_S5% Données de base-Résult'!$O15)</f>
        <v>#VALUE!</v>
      </c>
      <c r="H12" s="119" t="e">
        <f>INT('Test_S5% Suffrages par parti et'!K12/'Test_S5% Données de base-Résult'!$O15)</f>
        <v>#VALUE!</v>
      </c>
      <c r="I12" s="119" t="e">
        <f>INT('Test_S5% Suffrages par parti et'!L12/'Test_S5% Données de base-Résult'!$O15)</f>
        <v>#VALUE!</v>
      </c>
      <c r="J12" s="119">
        <f>INT('Test_S5% Suffrages par parti et'!M12/'Test_S5% Données de base-Résult'!$O15)</f>
        <v>1</v>
      </c>
      <c r="K12" s="119" t="e">
        <f>INT('Test_S5% Suffrages par parti et'!N12/'Test_S5% Données de base-Résult'!$O15)</f>
        <v>#VALUE!</v>
      </c>
      <c r="L12" s="119" t="e">
        <f>INT('Test_S5% Suffrages par parti et'!O12/'Test_S5% Données de base-Résult'!$O15)</f>
        <v>#VALUE!</v>
      </c>
      <c r="M12" s="119" t="e">
        <f>INT('Test_S5% Suffrages par parti et'!P12/'Test_S5% Données de base-Résult'!$O15)</f>
        <v>#VALUE!</v>
      </c>
      <c r="N12" s="119" t="e">
        <f>INT('Test_S5% Suffrages par parti et'!Q12/'Test_S5% Données de base-Résult'!$O15)</f>
        <v>#VALUE!</v>
      </c>
      <c r="O12" s="119" t="e">
        <f>INT('Test_S5% Suffrages par parti et'!R12/'Test_S5% Données de base-Résult'!$O15)</f>
        <v>#VALUE!</v>
      </c>
      <c r="P12" s="119">
        <f>INT('Test_S5% Suffrages par parti et'!S12/'Test_S5% Données de base-Résult'!$O15)</f>
        <v>0</v>
      </c>
      <c r="Q12" s="119" t="e">
        <f>INT('Test_S5% Suffrages par parti et'!T12/'Test_S5% Données de base-Résult'!$O15)</f>
        <v>#VALUE!</v>
      </c>
      <c r="R12" s="119">
        <f>INT('Test_S5% Suffrages par parti et'!U12/'Test_S5% Données de base-Résult'!$O15)</f>
        <v>0</v>
      </c>
      <c r="S12" s="119">
        <f>INT('Test_S5% Suffrages par parti et'!V12/'Test_S5% Données de base-Résult'!$O15)</f>
        <v>2</v>
      </c>
      <c r="T12" s="119">
        <f>INT('Test_S5% Suffrages par parti et'!W12/'Test_S5% Données de base-Résult'!$O15)</f>
        <v>0</v>
      </c>
      <c r="U12" s="119">
        <f>INT('Test_S5% Suffrages par parti et'!X12/'Test_S5% Données de base-Résult'!$O15)</f>
        <v>0</v>
      </c>
      <c r="V12" s="119" t="e">
        <f>INT('Test_S5% Suffrages par parti et'!Y12/'Test_S5% Données de base-Résult'!$O15)</f>
        <v>#VALUE!</v>
      </c>
      <c r="W12" s="119" t="e">
        <f>INT('Test_S5% Suffrages par parti et'!Z12/'Test_S5% Données de base-Résult'!$O15)</f>
        <v>#VALUE!</v>
      </c>
      <c r="X12" s="119" t="e">
        <f>INT('Test_S5% Suffrages par parti et'!AA12/'Test_S5% Données de base-Résult'!$O15)</f>
        <v>#VALUE!</v>
      </c>
      <c r="Y12" s="119" t="e">
        <f>INT('Test_S5% Suffrages par parti et'!AB12/'Test_S5% Données de base-Résult'!$O15)</f>
        <v>#VALUE!</v>
      </c>
      <c r="Z12" s="119" t="e">
        <f>INT('Test_S5% Suffrages par parti et'!AC12/'Test_S5% Données de base-Résult'!$O15)</f>
        <v>#VALUE!</v>
      </c>
      <c r="AA12" s="119" t="e">
        <f t="shared" si="0"/>
        <v>#VALUE!</v>
      </c>
      <c r="AB12" s="120" t="e">
        <f>'Données de base - Résultats pré'!M15-'Test_S5% Sièges (R0)'!AA12</f>
        <v>#VALUE!</v>
      </c>
    </row>
    <row r="13" spans="1:28">
      <c r="A13" s="118" t="s">
        <v>52</v>
      </c>
      <c r="B13" s="119" t="e">
        <f>INT('Test_S5% Suffrages par parti et'!E13/'Test_S5% Données de base-Résult'!$O16)</f>
        <v>#VALUE!</v>
      </c>
      <c r="C13" s="119" t="e">
        <f>INT('Test_S5% Suffrages par parti et'!F13/'Test_S5% Données de base-Résult'!$O16)</f>
        <v>#VALUE!</v>
      </c>
      <c r="D13" s="119" t="e">
        <f>INT('Test_S5% Suffrages par parti et'!G13/'Test_S5% Données de base-Résult'!$O16)</f>
        <v>#VALUE!</v>
      </c>
      <c r="E13" s="119" t="e">
        <f>INT('Test_S5% Suffrages par parti et'!H13/'Test_S5% Données de base-Résult'!$O16)</f>
        <v>#VALUE!</v>
      </c>
      <c r="F13" s="119" t="e">
        <f>INT('Test_S5% Suffrages par parti et'!I13/'Test_S5% Données de base-Résult'!$O16)</f>
        <v>#VALUE!</v>
      </c>
      <c r="G13" s="119" t="e">
        <f>INT('Test_S5% Suffrages par parti et'!J13/'Test_S5% Données de base-Résult'!$O16)</f>
        <v>#VALUE!</v>
      </c>
      <c r="H13" s="119">
        <f>INT('Test_S5% Suffrages par parti et'!K13/'Test_S5% Données de base-Résult'!$O16)</f>
        <v>0</v>
      </c>
      <c r="I13" s="119">
        <f>INT('Test_S5% Suffrages par parti et'!L13/'Test_S5% Données de base-Résult'!$O16)</f>
        <v>0</v>
      </c>
      <c r="J13" s="119">
        <f>INT('Test_S5% Suffrages par parti et'!M13/'Test_S5% Données de base-Résult'!$O16)</f>
        <v>1</v>
      </c>
      <c r="K13" s="119" t="e">
        <f>INT('Test_S5% Suffrages par parti et'!N13/'Test_S5% Données de base-Résult'!$O16)</f>
        <v>#VALUE!</v>
      </c>
      <c r="L13" s="119" t="e">
        <f>INT('Test_S5% Suffrages par parti et'!O13/'Test_S5% Données de base-Résult'!$O16)</f>
        <v>#VALUE!</v>
      </c>
      <c r="M13" s="119" t="e">
        <f>INT('Test_S5% Suffrages par parti et'!P13/'Test_S5% Données de base-Résult'!$O16)</f>
        <v>#VALUE!</v>
      </c>
      <c r="N13" s="119" t="e">
        <f>INT('Test_S5% Suffrages par parti et'!Q13/'Test_S5% Données de base-Résult'!$O16)</f>
        <v>#VALUE!</v>
      </c>
      <c r="O13" s="119" t="e">
        <f>INT('Test_S5% Suffrages par parti et'!R13/'Test_S5% Données de base-Résult'!$O16)</f>
        <v>#VALUE!</v>
      </c>
      <c r="P13" s="119" t="e">
        <f>INT('Test_S5% Suffrages par parti et'!S13/'Test_S5% Données de base-Résult'!$O16)</f>
        <v>#VALUE!</v>
      </c>
      <c r="Q13" s="119" t="e">
        <f>INT('Test_S5% Suffrages par parti et'!T13/'Test_S5% Données de base-Résult'!$O16)</f>
        <v>#VALUE!</v>
      </c>
      <c r="R13" s="119">
        <f>INT('Test_S5% Suffrages par parti et'!U13/'Test_S5% Données de base-Résult'!$O16)</f>
        <v>1</v>
      </c>
      <c r="S13" s="119">
        <f>INT('Test_S5% Suffrages par parti et'!V13/'Test_S5% Données de base-Résult'!$O16)</f>
        <v>1</v>
      </c>
      <c r="T13" s="119">
        <f>INT('Test_S5% Suffrages par parti et'!W13/'Test_S5% Données de base-Résult'!$O16)</f>
        <v>0</v>
      </c>
      <c r="U13" s="119">
        <f>INT('Test_S5% Suffrages par parti et'!X13/'Test_S5% Données de base-Résult'!$O16)</f>
        <v>0</v>
      </c>
      <c r="V13" s="119" t="e">
        <f>INT('Test_S5% Suffrages par parti et'!Y13/'Test_S5% Données de base-Résult'!$O16)</f>
        <v>#VALUE!</v>
      </c>
      <c r="W13" s="119" t="e">
        <f>INT('Test_S5% Suffrages par parti et'!Z13/'Test_S5% Données de base-Résult'!$O16)</f>
        <v>#VALUE!</v>
      </c>
      <c r="X13" s="119" t="e">
        <f>INT('Test_S5% Suffrages par parti et'!AA13/'Test_S5% Données de base-Résult'!$O16)</f>
        <v>#VALUE!</v>
      </c>
      <c r="Y13" s="119" t="e">
        <f>INT('Test_S5% Suffrages par parti et'!AB13/'Test_S5% Données de base-Résult'!$O16)</f>
        <v>#VALUE!</v>
      </c>
      <c r="Z13" s="119" t="e">
        <f>INT('Test_S5% Suffrages par parti et'!AC13/'Test_S5% Données de base-Résult'!$O16)</f>
        <v>#VALUE!</v>
      </c>
      <c r="AA13" s="119" t="e">
        <f t="shared" si="0"/>
        <v>#VALUE!</v>
      </c>
      <c r="AB13" s="120" t="e">
        <f>'Données de base - Résultats pré'!M16-'Test_S5% Sièges (R0)'!AA13</f>
        <v>#VALUE!</v>
      </c>
    </row>
    <row r="14" spans="1:28">
      <c r="A14" s="118" t="s">
        <v>53</v>
      </c>
      <c r="B14" s="119" t="e">
        <f>INT('Test_S5% Suffrages par parti et'!E14/'Test_S5% Données de base-Résult'!$O17)</f>
        <v>#VALUE!</v>
      </c>
      <c r="C14" s="119" t="e">
        <f>INT('Test_S5% Suffrages par parti et'!F14/'Test_S5% Données de base-Résult'!$O17)</f>
        <v>#VALUE!</v>
      </c>
      <c r="D14" s="119" t="e">
        <f>INT('Test_S5% Suffrages par parti et'!G14/'Test_S5% Données de base-Résult'!$O17)</f>
        <v>#VALUE!</v>
      </c>
      <c r="E14" s="119" t="e">
        <f>INT('Test_S5% Suffrages par parti et'!H14/'Test_S5% Données de base-Résult'!$O17)</f>
        <v>#VALUE!</v>
      </c>
      <c r="F14" s="119" t="e">
        <f>INT('Test_S5% Suffrages par parti et'!I14/'Test_S5% Données de base-Résult'!$O17)</f>
        <v>#VALUE!</v>
      </c>
      <c r="G14" s="119" t="e">
        <f>INT('Test_S5% Suffrages par parti et'!J14/'Test_S5% Données de base-Résult'!$O17)</f>
        <v>#VALUE!</v>
      </c>
      <c r="H14" s="119" t="e">
        <f>INT('Test_S5% Suffrages par parti et'!K14/'Test_S5% Données de base-Résult'!$O17)</f>
        <v>#VALUE!</v>
      </c>
      <c r="I14" s="119">
        <f>INT('Test_S5% Suffrages par parti et'!L14/'Test_S5% Données de base-Résult'!$O17)</f>
        <v>0</v>
      </c>
      <c r="J14" s="119">
        <f>INT('Test_S5% Suffrages par parti et'!M14/'Test_S5% Données de base-Résult'!$O17)</f>
        <v>1</v>
      </c>
      <c r="K14" s="119" t="e">
        <f>INT('Test_S5% Suffrages par parti et'!N14/'Test_S5% Données de base-Résult'!$O17)</f>
        <v>#VALUE!</v>
      </c>
      <c r="L14" s="119" t="e">
        <f>INT('Test_S5% Suffrages par parti et'!O14/'Test_S5% Données de base-Résult'!$O17)</f>
        <v>#VALUE!</v>
      </c>
      <c r="M14" s="119" t="e">
        <f>INT('Test_S5% Suffrages par parti et'!P14/'Test_S5% Données de base-Résult'!$O17)</f>
        <v>#VALUE!</v>
      </c>
      <c r="N14" s="119" t="e">
        <f>INT('Test_S5% Suffrages par parti et'!Q14/'Test_S5% Données de base-Résult'!$O17)</f>
        <v>#VALUE!</v>
      </c>
      <c r="O14" s="119" t="e">
        <f>INT('Test_S5% Suffrages par parti et'!R14/'Test_S5% Données de base-Résult'!$O17)</f>
        <v>#VALUE!</v>
      </c>
      <c r="P14" s="119" t="e">
        <f>INT('Test_S5% Suffrages par parti et'!S14/'Test_S5% Données de base-Résult'!$O17)</f>
        <v>#VALUE!</v>
      </c>
      <c r="Q14" s="119" t="e">
        <f>INT('Test_S5% Suffrages par parti et'!T14/'Test_S5% Données de base-Résult'!$O17)</f>
        <v>#VALUE!</v>
      </c>
      <c r="R14" s="119">
        <f>INT('Test_S5% Suffrages par parti et'!U14/'Test_S5% Données de base-Résult'!$O17)</f>
        <v>0</v>
      </c>
      <c r="S14" s="119">
        <f>INT('Test_S5% Suffrages par parti et'!V14/'Test_S5% Données de base-Résult'!$O17)</f>
        <v>1</v>
      </c>
      <c r="T14" s="119">
        <f>INT('Test_S5% Suffrages par parti et'!W14/'Test_S5% Données de base-Résult'!$O17)</f>
        <v>0</v>
      </c>
      <c r="U14" s="119">
        <f>INT('Test_S5% Suffrages par parti et'!X14/'Test_S5% Données de base-Résult'!$O17)</f>
        <v>0</v>
      </c>
      <c r="V14" s="119" t="e">
        <f>INT('Test_S5% Suffrages par parti et'!Y14/'Test_S5% Données de base-Résult'!$O17)</f>
        <v>#VALUE!</v>
      </c>
      <c r="W14" s="119" t="e">
        <f>INT('Test_S5% Suffrages par parti et'!Z14/'Test_S5% Données de base-Résult'!$O17)</f>
        <v>#VALUE!</v>
      </c>
      <c r="X14" s="119" t="e">
        <f>INT('Test_S5% Suffrages par parti et'!AA14/'Test_S5% Données de base-Résult'!$O17)</f>
        <v>#VALUE!</v>
      </c>
      <c r="Y14" s="119" t="e">
        <f>INT('Test_S5% Suffrages par parti et'!AB14/'Test_S5% Données de base-Résult'!$O17)</f>
        <v>#VALUE!</v>
      </c>
      <c r="Z14" s="119" t="e">
        <f>INT('Test_S5% Suffrages par parti et'!AC14/'Test_S5% Données de base-Résult'!$O17)</f>
        <v>#VALUE!</v>
      </c>
      <c r="AA14" s="119" t="e">
        <f t="shared" si="0"/>
        <v>#VALUE!</v>
      </c>
      <c r="AB14" s="120" t="e">
        <f>'Données de base - Résultats pré'!M17-'Test_S5% Sièges (R0)'!AA14</f>
        <v>#VALUE!</v>
      </c>
    </row>
    <row r="15" spans="1:28">
      <c r="A15" s="118" t="s">
        <v>54</v>
      </c>
      <c r="B15" s="119" t="e">
        <f>INT('Test_S5% Suffrages par parti et'!E15/'Test_S5% Données de base-Résult'!$O18)</f>
        <v>#VALUE!</v>
      </c>
      <c r="C15" s="119" t="e">
        <f>INT('Test_S5% Suffrages par parti et'!F15/'Test_S5% Données de base-Résult'!$O18)</f>
        <v>#VALUE!</v>
      </c>
      <c r="D15" s="119" t="e">
        <f>INT('Test_S5% Suffrages par parti et'!G15/'Test_S5% Données de base-Résult'!$O18)</f>
        <v>#VALUE!</v>
      </c>
      <c r="E15" s="119" t="e">
        <f>INT('Test_S5% Suffrages par parti et'!H15/'Test_S5% Données de base-Résult'!$O18)</f>
        <v>#VALUE!</v>
      </c>
      <c r="F15" s="119" t="e">
        <f>INT('Test_S5% Suffrages par parti et'!I15/'Test_S5% Données de base-Résult'!$O18)</f>
        <v>#VALUE!</v>
      </c>
      <c r="G15" s="119" t="e">
        <f>INT('Test_S5% Suffrages par parti et'!J15/'Test_S5% Données de base-Résult'!$O18)</f>
        <v>#VALUE!</v>
      </c>
      <c r="H15" s="119" t="e">
        <f>INT('Test_S5% Suffrages par parti et'!K15/'Test_S5% Données de base-Résult'!$O18)</f>
        <v>#VALUE!</v>
      </c>
      <c r="I15" s="119">
        <f>INT('Test_S5% Suffrages par parti et'!L15/'Test_S5% Données de base-Résult'!$O18)</f>
        <v>1</v>
      </c>
      <c r="J15" s="119">
        <f>INT('Test_S5% Suffrages par parti et'!M15/'Test_S5% Données de base-Résult'!$O18)</f>
        <v>3</v>
      </c>
      <c r="K15" s="119" t="e">
        <f>INT('Test_S5% Suffrages par parti et'!N15/'Test_S5% Données de base-Résult'!$O18)</f>
        <v>#VALUE!</v>
      </c>
      <c r="L15" s="119" t="e">
        <f>INT('Test_S5% Suffrages par parti et'!O15/'Test_S5% Données de base-Résult'!$O18)</f>
        <v>#VALUE!</v>
      </c>
      <c r="M15" s="119" t="e">
        <f>INT('Test_S5% Suffrages par parti et'!P15/'Test_S5% Données de base-Résult'!$O18)</f>
        <v>#VALUE!</v>
      </c>
      <c r="N15" s="119" t="e">
        <f>INT('Test_S5% Suffrages par parti et'!Q15/'Test_S5% Données de base-Résult'!$O18)</f>
        <v>#VALUE!</v>
      </c>
      <c r="O15" s="119" t="e">
        <f>INT('Test_S5% Suffrages par parti et'!R15/'Test_S5% Données de base-Résult'!$O18)</f>
        <v>#VALUE!</v>
      </c>
      <c r="P15" s="119" t="e">
        <f>INT('Test_S5% Suffrages par parti et'!S15/'Test_S5% Données de base-Résult'!$O18)</f>
        <v>#VALUE!</v>
      </c>
      <c r="Q15" s="119" t="e">
        <f>INT('Test_S5% Suffrages par parti et'!T15/'Test_S5% Données de base-Résult'!$O18)</f>
        <v>#VALUE!</v>
      </c>
      <c r="R15" s="119" t="e">
        <f>INT('Test_S5% Suffrages par parti et'!U15/'Test_S5% Données de base-Résult'!$O18)</f>
        <v>#VALUE!</v>
      </c>
      <c r="S15" s="119">
        <f>INT('Test_S5% Suffrages par parti et'!V15/'Test_S5% Données de base-Résult'!$O18)</f>
        <v>2</v>
      </c>
      <c r="T15" s="119" t="e">
        <f>INT('Test_S5% Suffrages par parti et'!W15/'Test_S5% Données de base-Résult'!$O18)</f>
        <v>#VALUE!</v>
      </c>
      <c r="U15" s="119">
        <f>INT('Test_S5% Suffrages par parti et'!X15/'Test_S5% Données de base-Résult'!$O18)</f>
        <v>0</v>
      </c>
      <c r="V15" s="119" t="e">
        <f>INT('Test_S5% Suffrages par parti et'!Y15/'Test_S5% Données de base-Résult'!$O18)</f>
        <v>#VALUE!</v>
      </c>
      <c r="W15" s="119" t="e">
        <f>INT('Test_S5% Suffrages par parti et'!Z15/'Test_S5% Données de base-Résult'!$O18)</f>
        <v>#VALUE!</v>
      </c>
      <c r="X15" s="119" t="e">
        <f>INT('Test_S5% Suffrages par parti et'!AA15/'Test_S5% Données de base-Résult'!$O18)</f>
        <v>#VALUE!</v>
      </c>
      <c r="Y15" s="119">
        <f>INT('Test_S5% Suffrages par parti et'!AB15/'Test_S5% Données de base-Résult'!$O18)</f>
        <v>0</v>
      </c>
      <c r="Z15" s="119">
        <f>INT('Test_S5% Suffrages par parti et'!AC15/'Test_S5% Données de base-Résult'!$O18)</f>
        <v>0</v>
      </c>
      <c r="AA15" s="119" t="e">
        <f t="shared" si="0"/>
        <v>#VALUE!</v>
      </c>
      <c r="AB15" s="120" t="e">
        <f>'Données de base - Résultats pré'!M18-'Test_S5% Sièges (R0)'!AA15</f>
        <v>#VALUE!</v>
      </c>
    </row>
    <row r="16" spans="1:28">
      <c r="A16" s="118" t="s">
        <v>55</v>
      </c>
      <c r="B16" s="119" t="e">
        <f>INT('Test_S5% Suffrages par parti et'!E16/'Test_S5% Données de base-Résult'!$O19)</f>
        <v>#VALUE!</v>
      </c>
      <c r="C16" s="119" t="e">
        <f>INT('Test_S5% Suffrages par parti et'!F16/'Test_S5% Données de base-Résult'!$O19)</f>
        <v>#VALUE!</v>
      </c>
      <c r="D16" s="119" t="e">
        <f>INT('Test_S5% Suffrages par parti et'!G16/'Test_S5% Données de base-Résult'!$O19)</f>
        <v>#VALUE!</v>
      </c>
      <c r="E16" s="119" t="e">
        <f>INT('Test_S5% Suffrages par parti et'!H16/'Test_S5% Données de base-Résult'!$O19)</f>
        <v>#VALUE!</v>
      </c>
      <c r="F16" s="119" t="e">
        <f>INT('Test_S5% Suffrages par parti et'!I16/'Test_S5% Données de base-Résult'!$O19)</f>
        <v>#VALUE!</v>
      </c>
      <c r="G16" s="119" t="e">
        <f>INT('Test_S5% Suffrages par parti et'!J16/'Test_S5% Données de base-Résult'!$O19)</f>
        <v>#VALUE!</v>
      </c>
      <c r="H16" s="119" t="e">
        <f>INT('Test_S5% Suffrages par parti et'!K16/'Test_S5% Données de base-Résult'!$O19)</f>
        <v>#VALUE!</v>
      </c>
      <c r="I16" s="119" t="e">
        <f>INT('Test_S5% Suffrages par parti et'!L16/'Test_S5% Données de base-Résult'!$O19)</f>
        <v>#VALUE!</v>
      </c>
      <c r="J16" s="119">
        <f>INT('Test_S5% Suffrages par parti et'!M16/'Test_S5% Données de base-Résult'!$O19)</f>
        <v>2</v>
      </c>
      <c r="K16" s="119" t="e">
        <f>INT('Test_S5% Suffrages par parti et'!N16/'Test_S5% Données de base-Résult'!$O19)</f>
        <v>#VALUE!</v>
      </c>
      <c r="L16" s="119" t="e">
        <f>INT('Test_S5% Suffrages par parti et'!O16/'Test_S5% Données de base-Résult'!$O19)</f>
        <v>#VALUE!</v>
      </c>
      <c r="M16" s="119" t="e">
        <f>INT('Test_S5% Suffrages par parti et'!P16/'Test_S5% Données de base-Résult'!$O19)</f>
        <v>#VALUE!</v>
      </c>
      <c r="N16" s="119" t="e">
        <f>INT('Test_S5% Suffrages par parti et'!Q16/'Test_S5% Données de base-Résult'!$O19)</f>
        <v>#VALUE!</v>
      </c>
      <c r="O16" s="119" t="e">
        <f>INT('Test_S5% Suffrages par parti et'!R16/'Test_S5% Données de base-Résult'!$O19)</f>
        <v>#VALUE!</v>
      </c>
      <c r="P16" s="119" t="e">
        <f>INT('Test_S5% Suffrages par parti et'!S16/'Test_S5% Données de base-Résult'!$O19)</f>
        <v>#VALUE!</v>
      </c>
      <c r="Q16" s="119" t="e">
        <f>INT('Test_S5% Suffrages par parti et'!T16/'Test_S5% Données de base-Résult'!$O19)</f>
        <v>#VALUE!</v>
      </c>
      <c r="R16" s="119" t="e">
        <f>INT('Test_S5% Suffrages par parti et'!U16/'Test_S5% Données de base-Résult'!$O19)</f>
        <v>#VALUE!</v>
      </c>
      <c r="S16" s="119">
        <f>INT('Test_S5% Suffrages par parti et'!V16/'Test_S5% Données de base-Résult'!$O19)</f>
        <v>1</v>
      </c>
      <c r="T16" s="119">
        <f>INT('Test_S5% Suffrages par parti et'!W16/'Test_S5% Données de base-Résult'!$O19)</f>
        <v>0</v>
      </c>
      <c r="U16" s="119" t="e">
        <f>INT('Test_S5% Suffrages par parti et'!X16/'Test_S5% Données de base-Résult'!$O19)</f>
        <v>#VALUE!</v>
      </c>
      <c r="V16" s="119">
        <f>INT('Test_S5% Suffrages par parti et'!Y16/'Test_S5% Données de base-Résult'!$O19)</f>
        <v>1</v>
      </c>
      <c r="W16" s="119" t="e">
        <f>INT('Test_S5% Suffrages par parti et'!Z16/'Test_S5% Données de base-Résult'!$O19)</f>
        <v>#VALUE!</v>
      </c>
      <c r="X16" s="119">
        <f>INT('Test_S5% Suffrages par parti et'!AA16/'Test_S5% Données de base-Résult'!$O19)</f>
        <v>0</v>
      </c>
      <c r="Y16" s="119">
        <f>INT('Test_S5% Suffrages par parti et'!AB16/'Test_S5% Données de base-Résult'!$O19)</f>
        <v>0</v>
      </c>
      <c r="Z16" s="119">
        <f>INT('Test_S5% Suffrages par parti et'!AC16/'Test_S5% Données de base-Résult'!$O19)</f>
        <v>0</v>
      </c>
      <c r="AA16" s="119" t="e">
        <f t="shared" si="0"/>
        <v>#VALUE!</v>
      </c>
      <c r="AB16" s="120" t="e">
        <f>'Données de base - Résultats pré'!M19-'Test_S5% Sièges (R0)'!AA16</f>
        <v>#VALUE!</v>
      </c>
    </row>
    <row r="17" spans="1:28">
      <c r="A17" s="118" t="s">
        <v>56</v>
      </c>
      <c r="B17" s="119" t="e">
        <f>INT('Test_S5% Suffrages par parti et'!E17/'Test_S5% Données de base-Résult'!$O20)</f>
        <v>#VALUE!</v>
      </c>
      <c r="C17" s="119" t="e">
        <f>INT('Test_S5% Suffrages par parti et'!F17/'Test_S5% Données de base-Résult'!$O20)</f>
        <v>#VALUE!</v>
      </c>
      <c r="D17" s="119" t="e">
        <f>INT('Test_S5% Suffrages par parti et'!G17/'Test_S5% Données de base-Résult'!$O20)</f>
        <v>#VALUE!</v>
      </c>
      <c r="E17" s="119" t="e">
        <f>INT('Test_S5% Suffrages par parti et'!H17/'Test_S5% Données de base-Résult'!$O20)</f>
        <v>#VALUE!</v>
      </c>
      <c r="F17" s="119" t="e">
        <f>INT('Test_S5% Suffrages par parti et'!I17/'Test_S5% Données de base-Résult'!$O20)</f>
        <v>#VALUE!</v>
      </c>
      <c r="G17" s="119" t="e">
        <f>INT('Test_S5% Suffrages par parti et'!J17/'Test_S5% Données de base-Résult'!$O20)</f>
        <v>#VALUE!</v>
      </c>
      <c r="H17" s="119" t="e">
        <f>INT('Test_S5% Suffrages par parti et'!K17/'Test_S5% Données de base-Résult'!$O20)</f>
        <v>#VALUE!</v>
      </c>
      <c r="I17" s="119" t="e">
        <f>INT('Test_S5% Suffrages par parti et'!L17/'Test_S5% Données de base-Résult'!$O20)</f>
        <v>#VALUE!</v>
      </c>
      <c r="J17" s="119">
        <f>INT('Test_S5% Suffrages par parti et'!M17/'Test_S5% Données de base-Résult'!$O20)</f>
        <v>4</v>
      </c>
      <c r="K17" s="119" t="e">
        <f>INT('Test_S5% Suffrages par parti et'!N17/'Test_S5% Données de base-Résult'!$O20)</f>
        <v>#VALUE!</v>
      </c>
      <c r="L17" s="119" t="e">
        <f>INT('Test_S5% Suffrages par parti et'!O17/'Test_S5% Données de base-Résult'!$O20)</f>
        <v>#VALUE!</v>
      </c>
      <c r="M17" s="119" t="e">
        <f>INT('Test_S5% Suffrages par parti et'!P17/'Test_S5% Données de base-Résult'!$O20)</f>
        <v>#VALUE!</v>
      </c>
      <c r="N17" s="119" t="e">
        <f>INT('Test_S5% Suffrages par parti et'!Q17/'Test_S5% Données de base-Résult'!$O20)</f>
        <v>#VALUE!</v>
      </c>
      <c r="O17" s="119" t="e">
        <f>INT('Test_S5% Suffrages par parti et'!R17/'Test_S5% Données de base-Résult'!$O20)</f>
        <v>#VALUE!</v>
      </c>
      <c r="P17" s="119">
        <f>INT('Test_S5% Suffrages par parti et'!S17/'Test_S5% Données de base-Résult'!$O20)</f>
        <v>1</v>
      </c>
      <c r="Q17" s="119" t="e">
        <f>INT('Test_S5% Suffrages par parti et'!T17/'Test_S5% Données de base-Résult'!$O20)</f>
        <v>#VALUE!</v>
      </c>
      <c r="R17" s="119" t="e">
        <f>INT('Test_S5% Suffrages par parti et'!U17/'Test_S5% Données de base-Résult'!$O20)</f>
        <v>#VALUE!</v>
      </c>
      <c r="S17" s="119">
        <f>INT('Test_S5% Suffrages par parti et'!V17/'Test_S5% Données de base-Résult'!$O20)</f>
        <v>2</v>
      </c>
      <c r="T17" s="119" t="e">
        <f>INT('Test_S5% Suffrages par parti et'!W17/'Test_S5% Données de base-Résult'!$O20)</f>
        <v>#VALUE!</v>
      </c>
      <c r="U17" s="119" t="e">
        <f>INT('Test_S5% Suffrages par parti et'!X17/'Test_S5% Données de base-Résult'!$O20)</f>
        <v>#VALUE!</v>
      </c>
      <c r="V17" s="119" t="e">
        <f>INT('Test_S5% Suffrages par parti et'!Y17/'Test_S5% Données de base-Résult'!$O20)</f>
        <v>#VALUE!</v>
      </c>
      <c r="W17" s="119" t="e">
        <f>INT('Test_S5% Suffrages par parti et'!Z17/'Test_S5% Données de base-Résult'!$O20)</f>
        <v>#VALUE!</v>
      </c>
      <c r="X17" s="119" t="e">
        <f>INT('Test_S5% Suffrages par parti et'!AA17/'Test_S5% Données de base-Résult'!$O20)</f>
        <v>#VALUE!</v>
      </c>
      <c r="Y17" s="119" t="e">
        <f>INT('Test_S5% Suffrages par parti et'!AB17/'Test_S5% Données de base-Résult'!$O20)</f>
        <v>#VALUE!</v>
      </c>
      <c r="Z17" s="119" t="e">
        <f>INT('Test_S5% Suffrages par parti et'!AC17/'Test_S5% Données de base-Résult'!$O20)</f>
        <v>#VALUE!</v>
      </c>
      <c r="AA17" s="119" t="e">
        <f t="shared" si="0"/>
        <v>#VALUE!</v>
      </c>
      <c r="AB17" s="120" t="e">
        <f>'Données de base - Résultats pré'!M20-'Test_S5% Sièges (R0)'!AA17</f>
        <v>#VALUE!</v>
      </c>
    </row>
    <row r="18" spans="1:28">
      <c r="A18" s="118" t="s">
        <v>57</v>
      </c>
      <c r="B18" s="119" t="e">
        <f>INT('Test_S5% Suffrages par parti et'!E18/'Test_S5% Données de base-Résult'!$O21)</f>
        <v>#VALUE!</v>
      </c>
      <c r="C18" s="119" t="e">
        <f>INT('Test_S5% Suffrages par parti et'!F18/'Test_S5% Données de base-Résult'!$O21)</f>
        <v>#VALUE!</v>
      </c>
      <c r="D18" s="119" t="e">
        <f>INT('Test_S5% Suffrages par parti et'!G18/'Test_S5% Données de base-Résult'!$O21)</f>
        <v>#VALUE!</v>
      </c>
      <c r="E18" s="119" t="e">
        <f>INT('Test_S5% Suffrages par parti et'!H18/'Test_S5% Données de base-Résult'!$O21)</f>
        <v>#VALUE!</v>
      </c>
      <c r="F18" s="119" t="e">
        <f>INT('Test_S5% Suffrages par parti et'!I18/'Test_S5% Données de base-Résult'!$O21)</f>
        <v>#VALUE!</v>
      </c>
      <c r="G18" s="119" t="e">
        <f>INT('Test_S5% Suffrages par parti et'!J18/'Test_S5% Données de base-Résult'!$O21)</f>
        <v>#VALUE!</v>
      </c>
      <c r="H18" s="119" t="e">
        <f>INT('Test_S5% Suffrages par parti et'!K18/'Test_S5% Données de base-Résult'!$O21)</f>
        <v>#VALUE!</v>
      </c>
      <c r="I18" s="119" t="e">
        <f>INT('Test_S5% Suffrages par parti et'!L18/'Test_S5% Données de base-Résult'!$O21)</f>
        <v>#VALUE!</v>
      </c>
      <c r="J18" s="119">
        <f>INT('Test_S5% Suffrages par parti et'!M18/'Test_S5% Données de base-Résult'!$O21)</f>
        <v>2</v>
      </c>
      <c r="K18" s="119" t="e">
        <f>INT('Test_S5% Suffrages par parti et'!N18/'Test_S5% Données de base-Résult'!$O21)</f>
        <v>#VALUE!</v>
      </c>
      <c r="L18" s="119" t="e">
        <f>INT('Test_S5% Suffrages par parti et'!O18/'Test_S5% Données de base-Résult'!$O21)</f>
        <v>#VALUE!</v>
      </c>
      <c r="M18" s="119" t="e">
        <f>INT('Test_S5% Suffrages par parti et'!P18/'Test_S5% Données de base-Résult'!$O21)</f>
        <v>#VALUE!</v>
      </c>
      <c r="N18" s="119" t="e">
        <f>INT('Test_S5% Suffrages par parti et'!Q18/'Test_S5% Données de base-Résult'!$O21)</f>
        <v>#VALUE!</v>
      </c>
      <c r="O18" s="119">
        <f>INT('Test_S5% Suffrages par parti et'!R18/'Test_S5% Données de base-Résult'!$O21)</f>
        <v>0</v>
      </c>
      <c r="P18" s="119">
        <f>INT('Test_S5% Suffrages par parti et'!S18/'Test_S5% Données de base-Résult'!$O21)</f>
        <v>1</v>
      </c>
      <c r="Q18" s="119" t="e">
        <f>INT('Test_S5% Suffrages par parti et'!T18/'Test_S5% Données de base-Résult'!$O21)</f>
        <v>#VALUE!</v>
      </c>
      <c r="R18" s="119" t="e">
        <f>INT('Test_S5% Suffrages par parti et'!U18/'Test_S5% Données de base-Résult'!$O21)</f>
        <v>#VALUE!</v>
      </c>
      <c r="S18" s="119">
        <f>INT('Test_S5% Suffrages par parti et'!V18/'Test_S5% Données de base-Résult'!$O21)</f>
        <v>0</v>
      </c>
      <c r="T18" s="119">
        <f>INT('Test_S5% Suffrages par parti et'!W18/'Test_S5% Données de base-Résult'!$O21)</f>
        <v>0</v>
      </c>
      <c r="U18" s="119" t="e">
        <f>INT('Test_S5% Suffrages par parti et'!X18/'Test_S5% Données de base-Résult'!$O21)</f>
        <v>#VALUE!</v>
      </c>
      <c r="V18" s="119" t="e">
        <f>INT('Test_S5% Suffrages par parti et'!Y18/'Test_S5% Données de base-Résult'!$O21)</f>
        <v>#VALUE!</v>
      </c>
      <c r="W18" s="119">
        <f>INT('Test_S5% Suffrages par parti et'!Z18/'Test_S5% Données de base-Résult'!$O21)</f>
        <v>0</v>
      </c>
      <c r="X18" s="119" t="e">
        <f>INT('Test_S5% Suffrages par parti et'!AA18/'Test_S5% Données de base-Résult'!$O21)</f>
        <v>#VALUE!</v>
      </c>
      <c r="Y18" s="119">
        <f>INT('Test_S5% Suffrages par parti et'!AB18/'Test_S5% Données de base-Résult'!$O21)</f>
        <v>0</v>
      </c>
      <c r="Z18" s="119" t="e">
        <f>INT('Test_S5% Suffrages par parti et'!AC18/'Test_S5% Données de base-Résult'!$O21)</f>
        <v>#VALUE!</v>
      </c>
      <c r="AA18" s="119" t="e">
        <f t="shared" si="0"/>
        <v>#VALUE!</v>
      </c>
      <c r="AB18" s="120" t="e">
        <f>'Données de base - Résultats pré'!M21-'Test_S5% Sièges (R0)'!AA18</f>
        <v>#VALUE!</v>
      </c>
    </row>
    <row r="19" spans="1:28">
      <c r="A19" s="118" t="s">
        <v>58</v>
      </c>
      <c r="B19" s="119" t="e">
        <f>INT('Test_S5% Suffrages par parti et'!E19/'Test_S5% Données de base-Résult'!$O22)</f>
        <v>#VALUE!</v>
      </c>
      <c r="C19" s="119" t="e">
        <f>INT('Test_S5% Suffrages par parti et'!F19/'Test_S5% Données de base-Résult'!$O22)</f>
        <v>#VALUE!</v>
      </c>
      <c r="D19" s="119">
        <f>INT('Test_S5% Suffrages par parti et'!G19/'Test_S5% Données de base-Résult'!$O22)</f>
        <v>0</v>
      </c>
      <c r="E19" s="119">
        <f>INT('Test_S5% Suffrages par parti et'!H19/'Test_S5% Données de base-Résult'!$O22)</f>
        <v>0</v>
      </c>
      <c r="F19" s="119" t="e">
        <f>INT('Test_S5% Suffrages par parti et'!I19/'Test_S5% Données de base-Résult'!$O22)</f>
        <v>#VALUE!</v>
      </c>
      <c r="G19" s="119" t="e">
        <f>INT('Test_S5% Suffrages par parti et'!J19/'Test_S5% Données de base-Résult'!$O22)</f>
        <v>#VALUE!</v>
      </c>
      <c r="H19" s="119" t="e">
        <f>INT('Test_S5% Suffrages par parti et'!K19/'Test_S5% Données de base-Résult'!$O22)</f>
        <v>#VALUE!</v>
      </c>
      <c r="I19" s="119">
        <f>INT('Test_S5% Suffrages par parti et'!L19/'Test_S5% Données de base-Résult'!$O22)</f>
        <v>0</v>
      </c>
      <c r="J19" s="119">
        <f>INT('Test_S5% Suffrages par parti et'!M19/'Test_S5% Données de base-Résult'!$O22)</f>
        <v>1</v>
      </c>
      <c r="K19" s="119" t="e">
        <f>INT('Test_S5% Suffrages par parti et'!N19/'Test_S5% Données de base-Résult'!$O22)</f>
        <v>#VALUE!</v>
      </c>
      <c r="L19" s="119" t="e">
        <f>INT('Test_S5% Suffrages par parti et'!O19/'Test_S5% Données de base-Résult'!$O22)</f>
        <v>#VALUE!</v>
      </c>
      <c r="M19" s="119" t="e">
        <f>INT('Test_S5% Suffrages par parti et'!P19/'Test_S5% Données de base-Résult'!$O22)</f>
        <v>#VALUE!</v>
      </c>
      <c r="N19" s="119" t="e">
        <f>INT('Test_S5% Suffrages par parti et'!Q19/'Test_S5% Données de base-Résult'!$O22)</f>
        <v>#VALUE!</v>
      </c>
      <c r="O19" s="119" t="e">
        <f>INT('Test_S5% Suffrages par parti et'!R19/'Test_S5% Données de base-Résult'!$O22)</f>
        <v>#VALUE!</v>
      </c>
      <c r="P19" s="119">
        <f>INT('Test_S5% Suffrages par parti et'!S19/'Test_S5% Données de base-Résult'!$O22)</f>
        <v>0</v>
      </c>
      <c r="Q19" s="119">
        <f>INT('Test_S5% Suffrages par parti et'!T19/'Test_S5% Données de base-Résult'!$O22)</f>
        <v>0</v>
      </c>
      <c r="R19" s="119" t="e">
        <f>INT('Test_S5% Suffrages par parti et'!U19/'Test_S5% Données de base-Résult'!$O22)</f>
        <v>#VALUE!</v>
      </c>
      <c r="S19" s="119">
        <f>INT('Test_S5% Suffrages par parti et'!V19/'Test_S5% Données de base-Résult'!$O22)</f>
        <v>0</v>
      </c>
      <c r="T19" s="119">
        <f>INT('Test_S5% Suffrages par parti et'!W19/'Test_S5% Données de base-Résult'!$O22)</f>
        <v>0</v>
      </c>
      <c r="U19" s="119">
        <f>INT('Test_S5% Suffrages par parti et'!X19/'Test_S5% Données de base-Résult'!$O22)</f>
        <v>0</v>
      </c>
      <c r="V19" s="119" t="e">
        <f>INT('Test_S5% Suffrages par parti et'!Y19/'Test_S5% Données de base-Résult'!$O22)</f>
        <v>#VALUE!</v>
      </c>
      <c r="W19" s="119" t="e">
        <f>INT('Test_S5% Suffrages par parti et'!Z19/'Test_S5% Données de base-Résult'!$O22)</f>
        <v>#VALUE!</v>
      </c>
      <c r="X19" s="119" t="e">
        <f>INT('Test_S5% Suffrages par parti et'!AA19/'Test_S5% Données de base-Résult'!$O22)</f>
        <v>#VALUE!</v>
      </c>
      <c r="Y19" s="119">
        <f>INT('Test_S5% Suffrages par parti et'!AB19/'Test_S5% Données de base-Résult'!$O22)</f>
        <v>0</v>
      </c>
      <c r="Z19" s="119" t="e">
        <f>INT('Test_S5% Suffrages par parti et'!AC19/'Test_S5% Données de base-Résult'!$O22)</f>
        <v>#VALUE!</v>
      </c>
      <c r="AA19" s="119" t="e">
        <f t="shared" si="0"/>
        <v>#VALUE!</v>
      </c>
      <c r="AB19" s="120" t="e">
        <f>'Données de base - Résultats pré'!M22-'Test_S5% Sièges (R0)'!AA19</f>
        <v>#VALUE!</v>
      </c>
    </row>
    <row r="20" spans="1:28">
      <c r="A20" s="118" t="s">
        <v>59</v>
      </c>
      <c r="B20" s="119" t="e">
        <f>INT('Test_S5% Suffrages par parti et'!E20/'Test_S5% Données de base-Résult'!$O23)</f>
        <v>#VALUE!</v>
      </c>
      <c r="C20" s="119" t="e">
        <f>INT('Test_S5% Suffrages par parti et'!F20/'Test_S5% Données de base-Résult'!$O23)</f>
        <v>#VALUE!</v>
      </c>
      <c r="D20" s="119" t="e">
        <f>INT('Test_S5% Suffrages par parti et'!G20/'Test_S5% Données de base-Résult'!$O23)</f>
        <v>#VALUE!</v>
      </c>
      <c r="E20" s="119" t="e">
        <f>INT('Test_S5% Suffrages par parti et'!H20/'Test_S5% Données de base-Résult'!$O23)</f>
        <v>#VALUE!</v>
      </c>
      <c r="F20" s="119" t="e">
        <f>INT('Test_S5% Suffrages par parti et'!I20/'Test_S5% Données de base-Résult'!$O23)</f>
        <v>#VALUE!</v>
      </c>
      <c r="G20" s="119" t="e">
        <f>INT('Test_S5% Suffrages par parti et'!J20/'Test_S5% Données de base-Résult'!$O23)</f>
        <v>#VALUE!</v>
      </c>
      <c r="H20" s="119" t="e">
        <f>INT('Test_S5% Suffrages par parti et'!K20/'Test_S5% Données de base-Résult'!$O23)</f>
        <v>#VALUE!</v>
      </c>
      <c r="I20" s="119">
        <f>INT('Test_S5% Suffrages par parti et'!L20/'Test_S5% Données de base-Résult'!$O23)</f>
        <v>0</v>
      </c>
      <c r="J20" s="119">
        <f>INT('Test_S5% Suffrages par parti et'!M20/'Test_S5% Données de base-Résult'!$O23)</f>
        <v>1</v>
      </c>
      <c r="K20" s="119" t="e">
        <f>INT('Test_S5% Suffrages par parti et'!N20/'Test_S5% Données de base-Résult'!$O23)</f>
        <v>#VALUE!</v>
      </c>
      <c r="L20" s="119" t="e">
        <f>INT('Test_S5% Suffrages par parti et'!O20/'Test_S5% Données de base-Résult'!$O23)</f>
        <v>#VALUE!</v>
      </c>
      <c r="M20" s="119" t="e">
        <f>INT('Test_S5% Suffrages par parti et'!P20/'Test_S5% Données de base-Résult'!$O23)</f>
        <v>#VALUE!</v>
      </c>
      <c r="N20" s="119" t="e">
        <f>INT('Test_S5% Suffrages par parti et'!Q20/'Test_S5% Données de base-Résult'!$O23)</f>
        <v>#VALUE!</v>
      </c>
      <c r="O20" s="119" t="e">
        <f>INT('Test_S5% Suffrages par parti et'!R20/'Test_S5% Données de base-Résult'!$O23)</f>
        <v>#VALUE!</v>
      </c>
      <c r="P20" s="119">
        <f>INT('Test_S5% Suffrages par parti et'!S20/'Test_S5% Données de base-Résult'!$O23)</f>
        <v>1</v>
      </c>
      <c r="Q20" s="119" t="e">
        <f>INT('Test_S5% Suffrages par parti et'!T20/'Test_S5% Données de base-Résult'!$O23)</f>
        <v>#VALUE!</v>
      </c>
      <c r="R20" s="119">
        <f>INT('Test_S5% Suffrages par parti et'!U20/'Test_S5% Données de base-Résult'!$O23)</f>
        <v>0</v>
      </c>
      <c r="S20" s="119">
        <f>INT('Test_S5% Suffrages par parti et'!V20/'Test_S5% Données de base-Résult'!$O23)</f>
        <v>0</v>
      </c>
      <c r="T20" s="119">
        <f>INT('Test_S5% Suffrages par parti et'!W20/'Test_S5% Données de base-Résult'!$O23)</f>
        <v>0</v>
      </c>
      <c r="U20" s="119" t="e">
        <f>INT('Test_S5% Suffrages par parti et'!X20/'Test_S5% Données de base-Résult'!$O23)</f>
        <v>#VALUE!</v>
      </c>
      <c r="V20" s="119" t="e">
        <f>INT('Test_S5% Suffrages par parti et'!Y20/'Test_S5% Données de base-Résult'!$O23)</f>
        <v>#VALUE!</v>
      </c>
      <c r="W20" s="119" t="e">
        <f>INT('Test_S5% Suffrages par parti et'!Z20/'Test_S5% Données de base-Résult'!$O23)</f>
        <v>#VALUE!</v>
      </c>
      <c r="X20" s="119" t="e">
        <f>INT('Test_S5% Suffrages par parti et'!AA20/'Test_S5% Données de base-Résult'!$O23)</f>
        <v>#VALUE!</v>
      </c>
      <c r="Y20" s="119">
        <f>INT('Test_S5% Suffrages par parti et'!AB20/'Test_S5% Données de base-Résult'!$O23)</f>
        <v>0</v>
      </c>
      <c r="Z20" s="119" t="e">
        <f>INT('Test_S5% Suffrages par parti et'!AC20/'Test_S5% Données de base-Résult'!$O23)</f>
        <v>#VALUE!</v>
      </c>
      <c r="AA20" s="119" t="e">
        <f t="shared" si="0"/>
        <v>#VALUE!</v>
      </c>
      <c r="AB20" s="120" t="e">
        <f>'Données de base - Résultats pré'!M23-'Test_S5% Sièges (R0)'!AA20</f>
        <v>#VALUE!</v>
      </c>
    </row>
    <row r="21" spans="1:28">
      <c r="A21" s="118" t="s">
        <v>60</v>
      </c>
      <c r="B21" s="119" t="e">
        <f>INT('Test_S5% Suffrages par parti et'!E21/'Test_S5% Données de base-Résult'!$O24)</f>
        <v>#VALUE!</v>
      </c>
      <c r="C21" s="119" t="e">
        <f>INT('Test_S5% Suffrages par parti et'!F21/'Test_S5% Données de base-Résult'!$O24)</f>
        <v>#VALUE!</v>
      </c>
      <c r="D21" s="119">
        <f>INT('Test_S5% Suffrages par parti et'!G21/'Test_S5% Données de base-Résult'!$O24)</f>
        <v>0</v>
      </c>
      <c r="E21" s="119" t="e">
        <f>INT('Test_S5% Suffrages par parti et'!H21/'Test_S5% Données de base-Résult'!$O24)</f>
        <v>#VALUE!</v>
      </c>
      <c r="F21" s="119" t="e">
        <f>INT('Test_S5% Suffrages par parti et'!I21/'Test_S5% Données de base-Résult'!$O24)</f>
        <v>#VALUE!</v>
      </c>
      <c r="G21" s="119" t="e">
        <f>INT('Test_S5% Suffrages par parti et'!J21/'Test_S5% Données de base-Résult'!$O24)</f>
        <v>#VALUE!</v>
      </c>
      <c r="H21" s="119" t="e">
        <f>INT('Test_S5% Suffrages par parti et'!K21/'Test_S5% Données de base-Résult'!$O24)</f>
        <v>#VALUE!</v>
      </c>
      <c r="I21" s="119">
        <f>INT('Test_S5% Suffrages par parti et'!L21/'Test_S5% Données de base-Résult'!$O24)</f>
        <v>0</v>
      </c>
      <c r="J21" s="119">
        <f>INT('Test_S5% Suffrages par parti et'!M21/'Test_S5% Données de base-Résult'!$O24)</f>
        <v>2</v>
      </c>
      <c r="K21" s="119" t="e">
        <f>INT('Test_S5% Suffrages par parti et'!N21/'Test_S5% Données de base-Résult'!$O24)</f>
        <v>#VALUE!</v>
      </c>
      <c r="L21" s="119" t="e">
        <f>INT('Test_S5% Suffrages par parti et'!O21/'Test_S5% Données de base-Résult'!$O24)</f>
        <v>#VALUE!</v>
      </c>
      <c r="M21" s="119" t="e">
        <f>INT('Test_S5% Suffrages par parti et'!P21/'Test_S5% Données de base-Résult'!$O24)</f>
        <v>#VALUE!</v>
      </c>
      <c r="N21" s="119" t="e">
        <f>INT('Test_S5% Suffrages par parti et'!Q21/'Test_S5% Données de base-Résult'!$O24)</f>
        <v>#VALUE!</v>
      </c>
      <c r="O21" s="119" t="e">
        <f>INT('Test_S5% Suffrages par parti et'!R21/'Test_S5% Données de base-Résult'!$O24)</f>
        <v>#VALUE!</v>
      </c>
      <c r="P21" s="119" t="e">
        <f>INT('Test_S5% Suffrages par parti et'!S21/'Test_S5% Données de base-Résult'!$O24)</f>
        <v>#VALUE!</v>
      </c>
      <c r="Q21" s="119" t="e">
        <f>INT('Test_S5% Suffrages par parti et'!T21/'Test_S5% Données de base-Résult'!$O24)</f>
        <v>#VALUE!</v>
      </c>
      <c r="R21" s="119">
        <f>INT('Test_S5% Suffrages par parti et'!U21/'Test_S5% Données de base-Résult'!$O24)</f>
        <v>1</v>
      </c>
      <c r="S21" s="119">
        <f>INT('Test_S5% Suffrages par parti et'!V21/'Test_S5% Données de base-Résult'!$O24)</f>
        <v>2</v>
      </c>
      <c r="T21" s="119">
        <f>INT('Test_S5% Suffrages par parti et'!W21/'Test_S5% Données de base-Résult'!$O24)</f>
        <v>0</v>
      </c>
      <c r="U21" s="119">
        <f>INT('Test_S5% Suffrages par parti et'!X21/'Test_S5% Données de base-Résult'!$O24)</f>
        <v>0</v>
      </c>
      <c r="V21" s="119" t="e">
        <f>INT('Test_S5% Suffrages par parti et'!Y21/'Test_S5% Données de base-Résult'!$O24)</f>
        <v>#VALUE!</v>
      </c>
      <c r="W21" s="119" t="e">
        <f>INT('Test_S5% Suffrages par parti et'!Z21/'Test_S5% Données de base-Résult'!$O24)</f>
        <v>#VALUE!</v>
      </c>
      <c r="X21" s="119" t="e">
        <f>INT('Test_S5% Suffrages par parti et'!AA21/'Test_S5% Données de base-Résult'!$O24)</f>
        <v>#VALUE!</v>
      </c>
      <c r="Y21" s="119" t="e">
        <f>INT('Test_S5% Suffrages par parti et'!AB21/'Test_S5% Données de base-Résult'!$O24)</f>
        <v>#VALUE!</v>
      </c>
      <c r="Z21" s="119" t="e">
        <f>INT('Test_S5% Suffrages par parti et'!AC21/'Test_S5% Données de base-Résult'!$O24)</f>
        <v>#VALUE!</v>
      </c>
      <c r="AA21" s="119" t="e">
        <f t="shared" si="0"/>
        <v>#VALUE!</v>
      </c>
      <c r="AB21" s="120" t="e">
        <f>'Données de base - Résultats pré'!M24-'Test_S5% Sièges (R0)'!AA21</f>
        <v>#VALUE!</v>
      </c>
    </row>
    <row r="22" spans="1:28">
      <c r="A22" s="118" t="s">
        <v>61</v>
      </c>
      <c r="B22" s="119">
        <f>INT('Test_S5% Suffrages par parti et'!E22/'Test_S5% Données de base-Résult'!$O25)</f>
        <v>0</v>
      </c>
      <c r="C22" s="119" t="e">
        <f>INT('Test_S5% Suffrages par parti et'!F22/'Test_S5% Données de base-Résult'!$O25)</f>
        <v>#VALUE!</v>
      </c>
      <c r="D22" s="119" t="e">
        <f>INT('Test_S5% Suffrages par parti et'!G22/'Test_S5% Données de base-Résult'!$O25)</f>
        <v>#VALUE!</v>
      </c>
      <c r="E22" s="119" t="e">
        <f>INT('Test_S5% Suffrages par parti et'!H22/'Test_S5% Données de base-Résult'!$O25)</f>
        <v>#VALUE!</v>
      </c>
      <c r="F22" s="119" t="e">
        <f>INT('Test_S5% Suffrages par parti et'!I22/'Test_S5% Données de base-Résult'!$O25)</f>
        <v>#VALUE!</v>
      </c>
      <c r="G22" s="119" t="e">
        <f>INT('Test_S5% Suffrages par parti et'!J22/'Test_S5% Données de base-Résult'!$O25)</f>
        <v>#VALUE!</v>
      </c>
      <c r="H22" s="119" t="e">
        <f>INT('Test_S5% Suffrages par parti et'!K22/'Test_S5% Données de base-Résult'!$O25)</f>
        <v>#VALUE!</v>
      </c>
      <c r="I22" s="119">
        <f>INT('Test_S5% Suffrages par parti et'!L22/'Test_S5% Données de base-Résult'!$O25)</f>
        <v>0</v>
      </c>
      <c r="J22" s="119">
        <f>INT('Test_S5% Suffrages par parti et'!M22/'Test_S5% Données de base-Résult'!$O25)</f>
        <v>2</v>
      </c>
      <c r="K22" s="119" t="e">
        <f>INT('Test_S5% Suffrages par parti et'!N22/'Test_S5% Données de base-Résult'!$O25)</f>
        <v>#VALUE!</v>
      </c>
      <c r="L22" s="119" t="e">
        <f>INT('Test_S5% Suffrages par parti et'!O22/'Test_S5% Données de base-Résult'!$O25)</f>
        <v>#VALUE!</v>
      </c>
      <c r="M22" s="119" t="e">
        <f>INT('Test_S5% Suffrages par parti et'!P22/'Test_S5% Données de base-Résult'!$O25)</f>
        <v>#VALUE!</v>
      </c>
      <c r="N22" s="119" t="e">
        <f>INT('Test_S5% Suffrages par parti et'!Q22/'Test_S5% Données de base-Résult'!$O25)</f>
        <v>#VALUE!</v>
      </c>
      <c r="O22" s="119" t="e">
        <f>INT('Test_S5% Suffrages par parti et'!R22/'Test_S5% Données de base-Résult'!$O25)</f>
        <v>#VALUE!</v>
      </c>
      <c r="P22" s="119">
        <f>INT('Test_S5% Suffrages par parti et'!S22/'Test_S5% Données de base-Résult'!$O25)</f>
        <v>0</v>
      </c>
      <c r="Q22" s="119" t="e">
        <f>INT('Test_S5% Suffrages par parti et'!T22/'Test_S5% Données de base-Résult'!$O25)</f>
        <v>#VALUE!</v>
      </c>
      <c r="R22" s="119">
        <f>INT('Test_S5% Suffrages par parti et'!U22/'Test_S5% Données de base-Résult'!$O25)</f>
        <v>0</v>
      </c>
      <c r="S22" s="119">
        <f>INT('Test_S5% Suffrages par parti et'!V22/'Test_S5% Données de base-Résult'!$O25)</f>
        <v>2</v>
      </c>
      <c r="T22" s="119" t="e">
        <f>INT('Test_S5% Suffrages par parti et'!W22/'Test_S5% Données de base-Résult'!$O25)</f>
        <v>#VALUE!</v>
      </c>
      <c r="U22" s="119">
        <f>INT('Test_S5% Suffrages par parti et'!X22/'Test_S5% Données de base-Résult'!$O25)</f>
        <v>0</v>
      </c>
      <c r="V22" s="119" t="e">
        <f>INT('Test_S5% Suffrages par parti et'!Y22/'Test_S5% Données de base-Résult'!$O25)</f>
        <v>#VALUE!</v>
      </c>
      <c r="W22" s="119" t="e">
        <f>INT('Test_S5% Suffrages par parti et'!Z22/'Test_S5% Données de base-Résult'!$O25)</f>
        <v>#VALUE!</v>
      </c>
      <c r="X22" s="119" t="e">
        <f>INT('Test_S5% Suffrages par parti et'!AA22/'Test_S5% Données de base-Résult'!$O25)</f>
        <v>#VALUE!</v>
      </c>
      <c r="Y22" s="119" t="e">
        <f>INT('Test_S5% Suffrages par parti et'!AB22/'Test_S5% Données de base-Résult'!$O25)</f>
        <v>#VALUE!</v>
      </c>
      <c r="Z22" s="119" t="e">
        <f>INT('Test_S5% Suffrages par parti et'!AC22/'Test_S5% Données de base-Résult'!$O25)</f>
        <v>#VALUE!</v>
      </c>
      <c r="AA22" s="119" t="e">
        <f t="shared" si="0"/>
        <v>#VALUE!</v>
      </c>
      <c r="AB22" s="120" t="e">
        <f>'Données de base - Résultats pré'!M25-'Test_S5% Sièges (R0)'!AA22</f>
        <v>#VALUE!</v>
      </c>
    </row>
    <row r="23" spans="1:28">
      <c r="A23" s="118" t="s">
        <v>62</v>
      </c>
      <c r="B23" s="119" t="e">
        <f>INT('Test_S5% Suffrages par parti et'!E23/'Test_S5% Données de base-Résult'!$O26)</f>
        <v>#VALUE!</v>
      </c>
      <c r="C23" s="119" t="e">
        <f>INT('Test_S5% Suffrages par parti et'!F23/'Test_S5% Données de base-Résult'!$O26)</f>
        <v>#VALUE!</v>
      </c>
      <c r="D23" s="119">
        <f>INT('Test_S5% Suffrages par parti et'!G23/'Test_S5% Données de base-Résult'!$O26)</f>
        <v>0</v>
      </c>
      <c r="E23" s="119" t="e">
        <f>INT('Test_S5% Suffrages par parti et'!H23/'Test_S5% Données de base-Résult'!$O26)</f>
        <v>#VALUE!</v>
      </c>
      <c r="F23" s="119" t="e">
        <f>INT('Test_S5% Suffrages par parti et'!I23/'Test_S5% Données de base-Résult'!$O26)</f>
        <v>#VALUE!</v>
      </c>
      <c r="G23" s="119" t="e">
        <f>INT('Test_S5% Suffrages par parti et'!J23/'Test_S5% Données de base-Résult'!$O26)</f>
        <v>#VALUE!</v>
      </c>
      <c r="H23" s="119" t="e">
        <f>INT('Test_S5% Suffrages par parti et'!K23/'Test_S5% Données de base-Résult'!$O26)</f>
        <v>#VALUE!</v>
      </c>
      <c r="I23" s="119">
        <f>INT('Test_S5% Suffrages par parti et'!L23/'Test_S5% Données de base-Résult'!$O26)</f>
        <v>0</v>
      </c>
      <c r="J23" s="119">
        <f>INT('Test_S5% Suffrages par parti et'!M23/'Test_S5% Données de base-Résult'!$O26)</f>
        <v>2</v>
      </c>
      <c r="K23" s="119" t="e">
        <f>INT('Test_S5% Suffrages par parti et'!N23/'Test_S5% Données de base-Résult'!$O26)</f>
        <v>#VALUE!</v>
      </c>
      <c r="L23" s="119" t="e">
        <f>INT('Test_S5% Suffrages par parti et'!O23/'Test_S5% Données de base-Résult'!$O26)</f>
        <v>#VALUE!</v>
      </c>
      <c r="M23" s="119" t="e">
        <f>INT('Test_S5% Suffrages par parti et'!P23/'Test_S5% Données de base-Résult'!$O26)</f>
        <v>#VALUE!</v>
      </c>
      <c r="N23" s="119" t="e">
        <f>INT('Test_S5% Suffrages par parti et'!Q23/'Test_S5% Données de base-Résult'!$O26)</f>
        <v>#VALUE!</v>
      </c>
      <c r="O23" s="119">
        <f>INT('Test_S5% Suffrages par parti et'!R23/'Test_S5% Données de base-Résult'!$O26)</f>
        <v>0</v>
      </c>
      <c r="P23" s="119">
        <f>INT('Test_S5% Suffrages par parti et'!S23/'Test_S5% Données de base-Résult'!$O26)</f>
        <v>0</v>
      </c>
      <c r="Q23" s="119" t="e">
        <f>INT('Test_S5% Suffrages par parti et'!T23/'Test_S5% Données de base-Résult'!$O26)</f>
        <v>#VALUE!</v>
      </c>
      <c r="R23" s="119">
        <f>INT('Test_S5% Suffrages par parti et'!U23/'Test_S5% Données de base-Résult'!$O26)</f>
        <v>2</v>
      </c>
      <c r="S23" s="119">
        <f>INT('Test_S5% Suffrages par parti et'!V23/'Test_S5% Données de base-Résult'!$O26)</f>
        <v>1</v>
      </c>
      <c r="T23" s="119">
        <f>INT('Test_S5% Suffrages par parti et'!W23/'Test_S5% Données de base-Résult'!$O26)</f>
        <v>0</v>
      </c>
      <c r="U23" s="119">
        <f>INT('Test_S5% Suffrages par parti et'!X23/'Test_S5% Données de base-Résult'!$O26)</f>
        <v>0</v>
      </c>
      <c r="V23" s="119">
        <f>INT('Test_S5% Suffrages par parti et'!Y23/'Test_S5% Données de base-Résult'!$O26)</f>
        <v>0</v>
      </c>
      <c r="W23" s="119" t="e">
        <f>INT('Test_S5% Suffrages par parti et'!Z23/'Test_S5% Données de base-Résult'!$O26)</f>
        <v>#VALUE!</v>
      </c>
      <c r="X23" s="119" t="e">
        <f>INT('Test_S5% Suffrages par parti et'!AA23/'Test_S5% Données de base-Résult'!$O26)</f>
        <v>#VALUE!</v>
      </c>
      <c r="Y23" s="119" t="e">
        <f>INT('Test_S5% Suffrages par parti et'!AB23/'Test_S5% Données de base-Résult'!$O26)</f>
        <v>#VALUE!</v>
      </c>
      <c r="Z23" s="119" t="e">
        <f>INT('Test_S5% Suffrages par parti et'!AC23/'Test_S5% Données de base-Résult'!$O26)</f>
        <v>#VALUE!</v>
      </c>
      <c r="AA23" s="119" t="e">
        <f t="shared" si="0"/>
        <v>#VALUE!</v>
      </c>
      <c r="AB23" s="120" t="e">
        <f>'Données de base - Résultats pré'!M26-'Test_S5% Sièges (R0)'!AA23</f>
        <v>#VALUE!</v>
      </c>
    </row>
    <row r="24" spans="1:28">
      <c r="A24" s="118" t="s">
        <v>63</v>
      </c>
      <c r="B24" s="119" t="e">
        <f>INT('Test_S5% Suffrages par parti et'!E24/'Test_S5% Données de base-Résult'!$O27)</f>
        <v>#VALUE!</v>
      </c>
      <c r="C24" s="119" t="e">
        <f>INT('Test_S5% Suffrages par parti et'!F24/'Test_S5% Données de base-Résult'!$O27)</f>
        <v>#VALUE!</v>
      </c>
      <c r="D24" s="119" t="e">
        <f>INT('Test_S5% Suffrages par parti et'!G24/'Test_S5% Données de base-Résult'!$O27)</f>
        <v>#VALUE!</v>
      </c>
      <c r="E24" s="119" t="e">
        <f>INT('Test_S5% Suffrages par parti et'!H24/'Test_S5% Données de base-Résult'!$O27)</f>
        <v>#VALUE!</v>
      </c>
      <c r="F24" s="119" t="e">
        <f>INT('Test_S5% Suffrages par parti et'!I24/'Test_S5% Données de base-Résult'!$O27)</f>
        <v>#VALUE!</v>
      </c>
      <c r="G24" s="119" t="e">
        <f>INT('Test_S5% Suffrages par parti et'!J24/'Test_S5% Données de base-Résult'!$O27)</f>
        <v>#VALUE!</v>
      </c>
      <c r="H24" s="119" t="e">
        <f>INT('Test_S5% Suffrages par parti et'!K24/'Test_S5% Données de base-Résult'!$O27)</f>
        <v>#VALUE!</v>
      </c>
      <c r="I24" s="119">
        <f>INT('Test_S5% Suffrages par parti et'!L24/'Test_S5% Données de base-Résult'!$O27)</f>
        <v>1</v>
      </c>
      <c r="J24" s="119">
        <f>INT('Test_S5% Suffrages par parti et'!M24/'Test_S5% Données de base-Résult'!$O27)</f>
        <v>2</v>
      </c>
      <c r="K24" s="119" t="e">
        <f>INT('Test_S5% Suffrages par parti et'!N24/'Test_S5% Données de base-Résult'!$O27)</f>
        <v>#VALUE!</v>
      </c>
      <c r="L24" s="119" t="e">
        <f>INT('Test_S5% Suffrages par parti et'!O24/'Test_S5% Données de base-Résult'!$O27)</f>
        <v>#VALUE!</v>
      </c>
      <c r="M24" s="119" t="e">
        <f>INT('Test_S5% Suffrages par parti et'!P24/'Test_S5% Données de base-Résult'!$O27)</f>
        <v>#VALUE!</v>
      </c>
      <c r="N24" s="119" t="e">
        <f>INT('Test_S5% Suffrages par parti et'!Q24/'Test_S5% Données de base-Résult'!$O27)</f>
        <v>#VALUE!</v>
      </c>
      <c r="O24" s="119" t="e">
        <f>INT('Test_S5% Suffrages par parti et'!R24/'Test_S5% Données de base-Résult'!$O27)</f>
        <v>#VALUE!</v>
      </c>
      <c r="P24" s="119">
        <f>INT('Test_S5% Suffrages par parti et'!S24/'Test_S5% Données de base-Résult'!$O27)</f>
        <v>0</v>
      </c>
      <c r="Q24" s="119" t="e">
        <f>INT('Test_S5% Suffrages par parti et'!T24/'Test_S5% Données de base-Résult'!$O27)</f>
        <v>#VALUE!</v>
      </c>
      <c r="R24" s="119">
        <f>INT('Test_S5% Suffrages par parti et'!U24/'Test_S5% Données de base-Résult'!$O27)</f>
        <v>0</v>
      </c>
      <c r="S24" s="119">
        <f>INT('Test_S5% Suffrages par parti et'!V24/'Test_S5% Données de base-Résult'!$O27)</f>
        <v>1</v>
      </c>
      <c r="T24" s="119" t="e">
        <f>INT('Test_S5% Suffrages par parti et'!W24/'Test_S5% Données de base-Résult'!$O27)</f>
        <v>#VALUE!</v>
      </c>
      <c r="U24" s="119">
        <f>INT('Test_S5% Suffrages par parti et'!X24/'Test_S5% Données de base-Résult'!$O27)</f>
        <v>1</v>
      </c>
      <c r="V24" s="119" t="e">
        <f>INT('Test_S5% Suffrages par parti et'!Y24/'Test_S5% Données de base-Résult'!$O27)</f>
        <v>#VALUE!</v>
      </c>
      <c r="W24" s="119">
        <f>INT('Test_S5% Suffrages par parti et'!Z24/'Test_S5% Données de base-Résult'!$O27)</f>
        <v>0</v>
      </c>
      <c r="X24" s="119" t="e">
        <f>INT('Test_S5% Suffrages par parti et'!AA24/'Test_S5% Données de base-Résult'!$O27)</f>
        <v>#VALUE!</v>
      </c>
      <c r="Y24" s="119" t="e">
        <f>INT('Test_S5% Suffrages par parti et'!AB24/'Test_S5% Données de base-Résult'!$O27)</f>
        <v>#VALUE!</v>
      </c>
      <c r="Z24" s="119" t="e">
        <f>INT('Test_S5% Suffrages par parti et'!AC24/'Test_S5% Données de base-Résult'!$O27)</f>
        <v>#VALUE!</v>
      </c>
      <c r="AA24" s="119" t="e">
        <f t="shared" si="0"/>
        <v>#VALUE!</v>
      </c>
      <c r="AB24" s="120" t="e">
        <f>'Données de base - Résultats pré'!M27-'Test_S5% Sièges (R0)'!AA24</f>
        <v>#VALUE!</v>
      </c>
    </row>
    <row r="25" spans="1:28">
      <c r="A25" s="118" t="s">
        <v>64</v>
      </c>
      <c r="B25" s="119" t="e">
        <f>INT('Test_S5% Suffrages par parti et'!E25/'Test_S5% Données de base-Résult'!$O28)</f>
        <v>#VALUE!</v>
      </c>
      <c r="C25" s="119" t="e">
        <f>INT('Test_S5% Suffrages par parti et'!F25/'Test_S5% Données de base-Résult'!$O28)</f>
        <v>#VALUE!</v>
      </c>
      <c r="D25" s="119" t="e">
        <f>INT('Test_S5% Suffrages par parti et'!G25/'Test_S5% Données de base-Résult'!$O28)</f>
        <v>#VALUE!</v>
      </c>
      <c r="E25" s="119" t="e">
        <f>INT('Test_S5% Suffrages par parti et'!H25/'Test_S5% Données de base-Résult'!$O28)</f>
        <v>#VALUE!</v>
      </c>
      <c r="F25" s="119" t="e">
        <f>INT('Test_S5% Suffrages par parti et'!I25/'Test_S5% Données de base-Résult'!$O28)</f>
        <v>#VALUE!</v>
      </c>
      <c r="G25" s="119" t="e">
        <f>INT('Test_S5% Suffrages par parti et'!J25/'Test_S5% Données de base-Résult'!$O28)</f>
        <v>#VALUE!</v>
      </c>
      <c r="H25" s="119" t="e">
        <f>INT('Test_S5% Suffrages par parti et'!K25/'Test_S5% Données de base-Résult'!$O28)</f>
        <v>#VALUE!</v>
      </c>
      <c r="I25" s="119">
        <f>INT('Test_S5% Suffrages par parti et'!L25/'Test_S5% Données de base-Résult'!$O28)</f>
        <v>1</v>
      </c>
      <c r="J25" s="119">
        <f>INT('Test_S5% Suffrages par parti et'!M25/'Test_S5% Données de base-Résult'!$O28)</f>
        <v>2</v>
      </c>
      <c r="K25" s="119" t="e">
        <f>INT('Test_S5% Suffrages par parti et'!N25/'Test_S5% Données de base-Résult'!$O28)</f>
        <v>#VALUE!</v>
      </c>
      <c r="L25" s="119" t="e">
        <f>INT('Test_S5% Suffrages par parti et'!O25/'Test_S5% Données de base-Résult'!$O28)</f>
        <v>#VALUE!</v>
      </c>
      <c r="M25" s="119" t="e">
        <f>INT('Test_S5% Suffrages par parti et'!P25/'Test_S5% Données de base-Résult'!$O28)</f>
        <v>#VALUE!</v>
      </c>
      <c r="N25" s="119" t="e">
        <f>INT('Test_S5% Suffrages par parti et'!Q25/'Test_S5% Données de base-Résult'!$O28)</f>
        <v>#VALUE!</v>
      </c>
      <c r="O25" s="119" t="e">
        <f>INT('Test_S5% Suffrages par parti et'!R25/'Test_S5% Données de base-Résult'!$O28)</f>
        <v>#VALUE!</v>
      </c>
      <c r="P25" s="119">
        <f>INT('Test_S5% Suffrages par parti et'!S25/'Test_S5% Données de base-Résult'!$O28)</f>
        <v>0</v>
      </c>
      <c r="Q25" s="119" t="e">
        <f>INT('Test_S5% Suffrages par parti et'!T25/'Test_S5% Données de base-Résult'!$O28)</f>
        <v>#VALUE!</v>
      </c>
      <c r="R25" s="119">
        <f>INT('Test_S5% Suffrages par parti et'!U25/'Test_S5% Données de base-Résult'!$O28)</f>
        <v>0</v>
      </c>
      <c r="S25" s="119">
        <f>INT('Test_S5% Suffrages par parti et'!V25/'Test_S5% Données de base-Résult'!$O28)</f>
        <v>1</v>
      </c>
      <c r="T25" s="119" t="e">
        <f>INT('Test_S5% Suffrages par parti et'!W25/'Test_S5% Données de base-Résult'!$O28)</f>
        <v>#VALUE!</v>
      </c>
      <c r="U25" s="119">
        <f>INT('Test_S5% Suffrages par parti et'!X25/'Test_S5% Données de base-Résult'!$O28)</f>
        <v>1</v>
      </c>
      <c r="V25" s="119" t="e">
        <f>INT('Test_S5% Suffrages par parti et'!Y25/'Test_S5% Données de base-Résult'!$O28)</f>
        <v>#VALUE!</v>
      </c>
      <c r="W25" s="119" t="e">
        <f>INT('Test_S5% Suffrages par parti et'!Z25/'Test_S5% Données de base-Résult'!$O28)</f>
        <v>#VALUE!</v>
      </c>
      <c r="X25" s="119" t="e">
        <f>INT('Test_S5% Suffrages par parti et'!AA25/'Test_S5% Données de base-Résult'!$O28)</f>
        <v>#VALUE!</v>
      </c>
      <c r="Y25" s="119" t="e">
        <f>INT('Test_S5% Suffrages par parti et'!AB25/'Test_S5% Données de base-Résult'!$O28)</f>
        <v>#VALUE!</v>
      </c>
      <c r="Z25" s="119" t="e">
        <f>INT('Test_S5% Suffrages par parti et'!AC25/'Test_S5% Données de base-Résult'!$O28)</f>
        <v>#VALUE!</v>
      </c>
      <c r="AA25" s="119" t="e">
        <f t="shared" si="0"/>
        <v>#VALUE!</v>
      </c>
      <c r="AB25" s="120" t="e">
        <f>'Données de base - Résultats pré'!M28-'Test_S5% Sièges (R0)'!AA25</f>
        <v>#VALUE!</v>
      </c>
    </row>
    <row r="26" spans="1:28">
      <c r="A26" s="118" t="s">
        <v>65</v>
      </c>
      <c r="B26" s="119" t="e">
        <f>INT('Test_S5% Suffrages par parti et'!E26/'Test_S5% Données de base-Résult'!$O29)</f>
        <v>#VALUE!</v>
      </c>
      <c r="C26" s="119" t="e">
        <f>INT('Test_S5% Suffrages par parti et'!F26/'Test_S5% Données de base-Résult'!$O29)</f>
        <v>#VALUE!</v>
      </c>
      <c r="D26" s="119" t="e">
        <f>INT('Test_S5% Suffrages par parti et'!G26/'Test_S5% Données de base-Résult'!$O29)</f>
        <v>#VALUE!</v>
      </c>
      <c r="E26" s="119" t="e">
        <f>INT('Test_S5% Suffrages par parti et'!H26/'Test_S5% Données de base-Résult'!$O29)</f>
        <v>#VALUE!</v>
      </c>
      <c r="F26" s="119" t="e">
        <f>INT('Test_S5% Suffrages par parti et'!I26/'Test_S5% Données de base-Résult'!$O29)</f>
        <v>#VALUE!</v>
      </c>
      <c r="G26" s="119" t="e">
        <f>INT('Test_S5% Suffrages par parti et'!J26/'Test_S5% Données de base-Résult'!$O29)</f>
        <v>#VALUE!</v>
      </c>
      <c r="H26" s="119" t="e">
        <f>INT('Test_S5% Suffrages par parti et'!K26/'Test_S5% Données de base-Résult'!$O29)</f>
        <v>#VALUE!</v>
      </c>
      <c r="I26" s="119">
        <f>INT('Test_S5% Suffrages par parti et'!L26/'Test_S5% Données de base-Résult'!$O29)</f>
        <v>0</v>
      </c>
      <c r="J26" s="119">
        <f>INT('Test_S5% Suffrages par parti et'!M26/'Test_S5% Données de base-Résult'!$O29)</f>
        <v>4</v>
      </c>
      <c r="K26" s="119" t="e">
        <f>INT('Test_S5% Suffrages par parti et'!N26/'Test_S5% Données de base-Résult'!$O29)</f>
        <v>#VALUE!</v>
      </c>
      <c r="L26" s="119" t="e">
        <f>INT('Test_S5% Suffrages par parti et'!O26/'Test_S5% Données de base-Résult'!$O29)</f>
        <v>#VALUE!</v>
      </c>
      <c r="M26" s="119" t="e">
        <f>INT('Test_S5% Suffrages par parti et'!P26/'Test_S5% Données de base-Résult'!$O29)</f>
        <v>#VALUE!</v>
      </c>
      <c r="N26" s="119" t="e">
        <f>INT('Test_S5% Suffrages par parti et'!Q26/'Test_S5% Données de base-Résult'!$O29)</f>
        <v>#VALUE!</v>
      </c>
      <c r="O26" s="119" t="e">
        <f>INT('Test_S5% Suffrages par parti et'!R26/'Test_S5% Données de base-Résult'!$O29)</f>
        <v>#VALUE!</v>
      </c>
      <c r="P26" s="119">
        <f>INT('Test_S5% Suffrages par parti et'!S26/'Test_S5% Données de base-Résult'!$O29)</f>
        <v>2</v>
      </c>
      <c r="Q26" s="119" t="e">
        <f>INT('Test_S5% Suffrages par parti et'!T26/'Test_S5% Données de base-Résult'!$O29)</f>
        <v>#VALUE!</v>
      </c>
      <c r="R26" s="119" t="e">
        <f>INT('Test_S5% Suffrages par parti et'!U26/'Test_S5% Données de base-Résult'!$O29)</f>
        <v>#VALUE!</v>
      </c>
      <c r="S26" s="119">
        <f>INT('Test_S5% Suffrages par parti et'!V26/'Test_S5% Données de base-Résult'!$O29)</f>
        <v>0</v>
      </c>
      <c r="T26" s="119">
        <f>INT('Test_S5% Suffrages par parti et'!W26/'Test_S5% Données de base-Résult'!$O29)</f>
        <v>0</v>
      </c>
      <c r="U26" s="119">
        <f>INT('Test_S5% Suffrages par parti et'!X26/'Test_S5% Données de base-Résult'!$O29)</f>
        <v>0</v>
      </c>
      <c r="V26" s="119" t="e">
        <f>INT('Test_S5% Suffrages par parti et'!Y26/'Test_S5% Données de base-Résult'!$O29)</f>
        <v>#VALUE!</v>
      </c>
      <c r="W26" s="119" t="e">
        <f>INT('Test_S5% Suffrages par parti et'!Z26/'Test_S5% Données de base-Résult'!$O29)</f>
        <v>#VALUE!</v>
      </c>
      <c r="X26" s="119" t="e">
        <f>INT('Test_S5% Suffrages par parti et'!AA26/'Test_S5% Données de base-Résult'!$O29)</f>
        <v>#VALUE!</v>
      </c>
      <c r="Y26" s="119" t="e">
        <f>INT('Test_S5% Suffrages par parti et'!AB26/'Test_S5% Données de base-Résult'!$O29)</f>
        <v>#VALUE!</v>
      </c>
      <c r="Z26" s="119" t="e">
        <f>INT('Test_S5% Suffrages par parti et'!AC26/'Test_S5% Données de base-Résult'!$O29)</f>
        <v>#VALUE!</v>
      </c>
      <c r="AA26" s="119" t="e">
        <f t="shared" si="0"/>
        <v>#VALUE!</v>
      </c>
      <c r="AB26" s="120" t="e">
        <f>'Données de base - Résultats pré'!M29-'Test_S5% Sièges (R0)'!AA26</f>
        <v>#VALUE!</v>
      </c>
    </row>
    <row r="27" spans="1:28">
      <c r="A27" s="118" t="s">
        <v>66</v>
      </c>
      <c r="B27" s="119" t="e">
        <f>INT('Test_S5% Suffrages par parti et'!E27/'Test_S5% Données de base-Résult'!$O30)</f>
        <v>#VALUE!</v>
      </c>
      <c r="C27" s="119" t="e">
        <f>INT('Test_S5% Suffrages par parti et'!F27/'Test_S5% Données de base-Résult'!$O30)</f>
        <v>#VALUE!</v>
      </c>
      <c r="D27" s="119" t="e">
        <f>INT('Test_S5% Suffrages par parti et'!G27/'Test_S5% Données de base-Résult'!$O30)</f>
        <v>#VALUE!</v>
      </c>
      <c r="E27" s="119" t="e">
        <f>INT('Test_S5% Suffrages par parti et'!H27/'Test_S5% Données de base-Résult'!$O30)</f>
        <v>#VALUE!</v>
      </c>
      <c r="F27" s="119" t="e">
        <f>INT('Test_S5% Suffrages par parti et'!I27/'Test_S5% Données de base-Résult'!$O30)</f>
        <v>#VALUE!</v>
      </c>
      <c r="G27" s="119" t="e">
        <f>INT('Test_S5% Suffrages par parti et'!J27/'Test_S5% Données de base-Résult'!$O30)</f>
        <v>#VALUE!</v>
      </c>
      <c r="H27" s="119" t="e">
        <f>INT('Test_S5% Suffrages par parti et'!K27/'Test_S5% Données de base-Résult'!$O30)</f>
        <v>#VALUE!</v>
      </c>
      <c r="I27" s="119" t="e">
        <f>INT('Test_S5% Suffrages par parti et'!L27/'Test_S5% Données de base-Résult'!$O30)</f>
        <v>#VALUE!</v>
      </c>
      <c r="J27" s="119">
        <f>INT('Test_S5% Suffrages par parti et'!M27/'Test_S5% Données de base-Résult'!$O30)</f>
        <v>4</v>
      </c>
      <c r="K27" s="119" t="e">
        <f>INT('Test_S5% Suffrages par parti et'!N27/'Test_S5% Données de base-Résult'!$O30)</f>
        <v>#VALUE!</v>
      </c>
      <c r="L27" s="119" t="e">
        <f>INT('Test_S5% Suffrages par parti et'!O27/'Test_S5% Données de base-Résult'!$O30)</f>
        <v>#VALUE!</v>
      </c>
      <c r="M27" s="119" t="e">
        <f>INT('Test_S5% Suffrages par parti et'!P27/'Test_S5% Données de base-Résult'!$O30)</f>
        <v>#VALUE!</v>
      </c>
      <c r="N27" s="119" t="e">
        <f>INT('Test_S5% Suffrages par parti et'!Q27/'Test_S5% Données de base-Résult'!$O30)</f>
        <v>#VALUE!</v>
      </c>
      <c r="O27" s="119">
        <f>INT('Test_S5% Suffrages par parti et'!R27/'Test_S5% Données de base-Résult'!$O30)</f>
        <v>0</v>
      </c>
      <c r="P27" s="119">
        <f>INT('Test_S5% Suffrages par parti et'!S27/'Test_S5% Données de base-Résult'!$O30)</f>
        <v>1</v>
      </c>
      <c r="Q27" s="119" t="e">
        <f>INT('Test_S5% Suffrages par parti et'!T27/'Test_S5% Données de base-Résult'!$O30)</f>
        <v>#VALUE!</v>
      </c>
      <c r="R27" s="119" t="e">
        <f>INT('Test_S5% Suffrages par parti et'!U27/'Test_S5% Données de base-Résult'!$O30)</f>
        <v>#VALUE!</v>
      </c>
      <c r="S27" s="119">
        <f>INT('Test_S5% Suffrages par parti et'!V27/'Test_S5% Données de base-Résult'!$O30)</f>
        <v>0</v>
      </c>
      <c r="T27" s="119">
        <f>INT('Test_S5% Suffrages par parti et'!W27/'Test_S5% Données de base-Résult'!$O30)</f>
        <v>0</v>
      </c>
      <c r="U27" s="119">
        <f>INT('Test_S5% Suffrages par parti et'!X27/'Test_S5% Données de base-Résult'!$O30)</f>
        <v>0</v>
      </c>
      <c r="V27" s="119" t="e">
        <f>INT('Test_S5% Suffrages par parti et'!Y27/'Test_S5% Données de base-Résult'!$O30)</f>
        <v>#VALUE!</v>
      </c>
      <c r="W27" s="119" t="e">
        <f>INT('Test_S5% Suffrages par parti et'!Z27/'Test_S5% Données de base-Résult'!$O30)</f>
        <v>#VALUE!</v>
      </c>
      <c r="X27" s="119" t="e">
        <f>INT('Test_S5% Suffrages par parti et'!AA27/'Test_S5% Données de base-Résult'!$O30)</f>
        <v>#VALUE!</v>
      </c>
      <c r="Y27" s="119" t="e">
        <f>INT('Test_S5% Suffrages par parti et'!AB27/'Test_S5% Données de base-Résult'!$O30)</f>
        <v>#VALUE!</v>
      </c>
      <c r="Z27" s="119" t="e">
        <f>INT('Test_S5% Suffrages par parti et'!AC27/'Test_S5% Données de base-Résult'!$O30)</f>
        <v>#VALUE!</v>
      </c>
      <c r="AA27" s="119" t="e">
        <f t="shared" si="0"/>
        <v>#VALUE!</v>
      </c>
      <c r="AB27" s="120" t="e">
        <f>'Données de base - Résultats pré'!M30-'Test_S5% Sièges (R0)'!AA27</f>
        <v>#VALUE!</v>
      </c>
    </row>
    <row r="28" spans="1:28">
      <c r="A28" s="118" t="s">
        <v>67</v>
      </c>
      <c r="B28" s="119" t="e">
        <f>INT('Test_S5% Suffrages par parti et'!E28/'Test_S5% Données de base-Résult'!$O31)</f>
        <v>#VALUE!</v>
      </c>
      <c r="C28" s="119" t="e">
        <f>INT('Test_S5% Suffrages par parti et'!F28/'Test_S5% Données de base-Résult'!$O31)</f>
        <v>#VALUE!</v>
      </c>
      <c r="D28" s="119" t="e">
        <f>INT('Test_S5% Suffrages par parti et'!G28/'Test_S5% Données de base-Résult'!$O31)</f>
        <v>#VALUE!</v>
      </c>
      <c r="E28" s="119" t="e">
        <f>INT('Test_S5% Suffrages par parti et'!H28/'Test_S5% Données de base-Résult'!$O31)</f>
        <v>#VALUE!</v>
      </c>
      <c r="F28" s="119" t="e">
        <f>INT('Test_S5% Suffrages par parti et'!I28/'Test_S5% Données de base-Résult'!$O31)</f>
        <v>#VALUE!</v>
      </c>
      <c r="G28" s="119" t="e">
        <f>INT('Test_S5% Suffrages par parti et'!J28/'Test_S5% Données de base-Résult'!$O31)</f>
        <v>#VALUE!</v>
      </c>
      <c r="H28" s="119">
        <f>INT('Test_S5% Suffrages par parti et'!K28/'Test_S5% Données de base-Résult'!$O31)</f>
        <v>0</v>
      </c>
      <c r="I28" s="119">
        <f>INT('Test_S5% Suffrages par parti et'!L28/'Test_S5% Données de base-Résult'!$O31)</f>
        <v>0</v>
      </c>
      <c r="J28" s="119">
        <f>INT('Test_S5% Suffrages par parti et'!M28/'Test_S5% Données de base-Résult'!$O31)</f>
        <v>2</v>
      </c>
      <c r="K28" s="119" t="e">
        <f>INT('Test_S5% Suffrages par parti et'!N28/'Test_S5% Données de base-Résult'!$O31)</f>
        <v>#VALUE!</v>
      </c>
      <c r="L28" s="119" t="e">
        <f>INT('Test_S5% Suffrages par parti et'!O28/'Test_S5% Données de base-Résult'!$O31)</f>
        <v>#VALUE!</v>
      </c>
      <c r="M28" s="119" t="e">
        <f>INT('Test_S5% Suffrages par parti et'!P28/'Test_S5% Données de base-Résult'!$O31)</f>
        <v>#VALUE!</v>
      </c>
      <c r="N28" s="119">
        <f>INT('Test_S5% Suffrages par parti et'!Q28/'Test_S5% Données de base-Résult'!$O31)</f>
        <v>0</v>
      </c>
      <c r="O28" s="119">
        <f>INT('Test_S5% Suffrages par parti et'!R28/'Test_S5% Données de base-Résult'!$O31)</f>
        <v>0</v>
      </c>
      <c r="P28" s="119">
        <f>INT('Test_S5% Suffrages par parti et'!S28/'Test_S5% Données de base-Résult'!$O31)</f>
        <v>0</v>
      </c>
      <c r="Q28" s="119" t="e">
        <f>INT('Test_S5% Suffrages par parti et'!T28/'Test_S5% Données de base-Résult'!$O31)</f>
        <v>#VALUE!</v>
      </c>
      <c r="R28" s="119" t="e">
        <f>INT('Test_S5% Suffrages par parti et'!U28/'Test_S5% Données de base-Résult'!$O31)</f>
        <v>#VALUE!</v>
      </c>
      <c r="S28" s="119" t="e">
        <f>INT('Test_S5% Suffrages par parti et'!V28/'Test_S5% Données de base-Résult'!$O31)</f>
        <v>#VALUE!</v>
      </c>
      <c r="T28" s="119">
        <f>INT('Test_S5% Suffrages par parti et'!W28/'Test_S5% Données de base-Résult'!$O31)</f>
        <v>0</v>
      </c>
      <c r="U28" s="119" t="e">
        <f>INT('Test_S5% Suffrages par parti et'!X28/'Test_S5% Données de base-Résult'!$O31)</f>
        <v>#VALUE!</v>
      </c>
      <c r="V28" s="119" t="e">
        <f>INT('Test_S5% Suffrages par parti et'!Y28/'Test_S5% Données de base-Résult'!$O31)</f>
        <v>#VALUE!</v>
      </c>
      <c r="W28" s="119" t="e">
        <f>INT('Test_S5% Suffrages par parti et'!Z28/'Test_S5% Données de base-Résult'!$O31)</f>
        <v>#VALUE!</v>
      </c>
      <c r="X28" s="119" t="e">
        <f>INT('Test_S5% Suffrages par parti et'!AA28/'Test_S5% Données de base-Résult'!$O31)</f>
        <v>#VALUE!</v>
      </c>
      <c r="Y28" s="119" t="e">
        <f>INT('Test_S5% Suffrages par parti et'!AB28/'Test_S5% Données de base-Résult'!$O31)</f>
        <v>#VALUE!</v>
      </c>
      <c r="Z28" s="119" t="e">
        <f>INT('Test_S5% Suffrages par parti et'!AC28/'Test_S5% Données de base-Résult'!$O31)</f>
        <v>#VALUE!</v>
      </c>
      <c r="AA28" s="119" t="e">
        <f t="shared" si="0"/>
        <v>#VALUE!</v>
      </c>
      <c r="AB28" s="120" t="e">
        <f>'Données de base - Résultats pré'!M31-'Test_S5% Sièges (R0)'!AA28</f>
        <v>#VALUE!</v>
      </c>
    </row>
    <row r="29" spans="1:28">
      <c r="A29" s="118" t="s">
        <v>68</v>
      </c>
      <c r="B29" s="119">
        <f>INT('Test_S5% Suffrages par parti et'!E29/'Test_S5% Données de base-Résult'!$O32)</f>
        <v>0</v>
      </c>
      <c r="C29" s="119" t="e">
        <f>INT('Test_S5% Suffrages par parti et'!F29/'Test_S5% Données de base-Résult'!$O32)</f>
        <v>#VALUE!</v>
      </c>
      <c r="D29" s="119" t="e">
        <f>INT('Test_S5% Suffrages par parti et'!G29/'Test_S5% Données de base-Résult'!$O32)</f>
        <v>#VALUE!</v>
      </c>
      <c r="E29" s="119" t="e">
        <f>INT('Test_S5% Suffrages par parti et'!H29/'Test_S5% Données de base-Résult'!$O32)</f>
        <v>#VALUE!</v>
      </c>
      <c r="F29" s="119" t="e">
        <f>INT('Test_S5% Suffrages par parti et'!I29/'Test_S5% Données de base-Résult'!$O32)</f>
        <v>#VALUE!</v>
      </c>
      <c r="G29" s="119" t="e">
        <f>INT('Test_S5% Suffrages par parti et'!J29/'Test_S5% Données de base-Résult'!$O32)</f>
        <v>#VALUE!</v>
      </c>
      <c r="H29" s="119">
        <f>INT('Test_S5% Suffrages par parti et'!K29/'Test_S5% Données de base-Résult'!$O32)</f>
        <v>0</v>
      </c>
      <c r="I29" s="119">
        <f>INT('Test_S5% Suffrages par parti et'!L29/'Test_S5% Données de base-Résult'!$O32)</f>
        <v>0</v>
      </c>
      <c r="J29" s="119">
        <f>INT('Test_S5% Suffrages par parti et'!M29/'Test_S5% Données de base-Résult'!$O32)</f>
        <v>1</v>
      </c>
      <c r="K29" s="119" t="e">
        <f>INT('Test_S5% Suffrages par parti et'!N29/'Test_S5% Données de base-Résult'!$O32)</f>
        <v>#VALUE!</v>
      </c>
      <c r="L29" s="119" t="e">
        <f>INT('Test_S5% Suffrages par parti et'!O29/'Test_S5% Données de base-Résult'!$O32)</f>
        <v>#VALUE!</v>
      </c>
      <c r="M29" s="119" t="e">
        <f>INT('Test_S5% Suffrages par parti et'!P29/'Test_S5% Données de base-Résult'!$O32)</f>
        <v>#VALUE!</v>
      </c>
      <c r="N29" s="119" t="e">
        <f>INT('Test_S5% Suffrages par parti et'!Q29/'Test_S5% Données de base-Résult'!$O32)</f>
        <v>#VALUE!</v>
      </c>
      <c r="O29" s="119" t="e">
        <f>INT('Test_S5% Suffrages par parti et'!R29/'Test_S5% Données de base-Résult'!$O32)</f>
        <v>#VALUE!</v>
      </c>
      <c r="P29" s="119">
        <f>INT('Test_S5% Suffrages par parti et'!S29/'Test_S5% Données de base-Résult'!$O32)</f>
        <v>0</v>
      </c>
      <c r="Q29" s="119" t="e">
        <f>INT('Test_S5% Suffrages par parti et'!T29/'Test_S5% Données de base-Résult'!$O32)</f>
        <v>#VALUE!</v>
      </c>
      <c r="R29" s="119">
        <f>INT('Test_S5% Suffrages par parti et'!U29/'Test_S5% Données de base-Résult'!$O32)</f>
        <v>0</v>
      </c>
      <c r="S29" s="119">
        <f>INT('Test_S5% Suffrages par parti et'!V29/'Test_S5% Données de base-Résult'!$O32)</f>
        <v>0</v>
      </c>
      <c r="T29" s="119">
        <f>INT('Test_S5% Suffrages par parti et'!W29/'Test_S5% Données de base-Résult'!$O32)</f>
        <v>0</v>
      </c>
      <c r="U29" s="119">
        <f>INT('Test_S5% Suffrages par parti et'!X29/'Test_S5% Données de base-Résult'!$O32)</f>
        <v>0</v>
      </c>
      <c r="V29" s="119" t="e">
        <f>INT('Test_S5% Suffrages par parti et'!Y29/'Test_S5% Données de base-Résult'!$O32)</f>
        <v>#VALUE!</v>
      </c>
      <c r="W29" s="119" t="e">
        <f>INT('Test_S5% Suffrages par parti et'!Z29/'Test_S5% Données de base-Résult'!$O32)</f>
        <v>#VALUE!</v>
      </c>
      <c r="X29" s="119" t="e">
        <f>INT('Test_S5% Suffrages par parti et'!AA29/'Test_S5% Données de base-Résult'!$O32)</f>
        <v>#VALUE!</v>
      </c>
      <c r="Y29" s="119" t="e">
        <f>INT('Test_S5% Suffrages par parti et'!AB29/'Test_S5% Données de base-Résult'!$O32)</f>
        <v>#VALUE!</v>
      </c>
      <c r="Z29" s="119" t="e">
        <f>INT('Test_S5% Suffrages par parti et'!AC29/'Test_S5% Données de base-Résult'!$O32)</f>
        <v>#VALUE!</v>
      </c>
      <c r="AA29" s="119" t="e">
        <f t="shared" si="0"/>
        <v>#VALUE!</v>
      </c>
      <c r="AB29" s="120" t="e">
        <f>'Données de base - Résultats pré'!M32-'Test_S5% Sièges (R0)'!AA29</f>
        <v>#VALUE!</v>
      </c>
    </row>
    <row r="30" spans="1:28">
      <c r="A30" s="118" t="s">
        <v>69</v>
      </c>
      <c r="B30" s="119" t="e">
        <f>INT('Test_S5% Suffrages par parti et'!E30/'Test_S5% Données de base-Résult'!$O33)</f>
        <v>#VALUE!</v>
      </c>
      <c r="C30" s="119" t="e">
        <f>INT('Test_S5% Suffrages par parti et'!F30/'Test_S5% Données de base-Résult'!$O33)</f>
        <v>#VALUE!</v>
      </c>
      <c r="D30" s="119" t="e">
        <f>INT('Test_S5% Suffrages par parti et'!G30/'Test_S5% Données de base-Résult'!$O33)</f>
        <v>#VALUE!</v>
      </c>
      <c r="E30" s="119" t="e">
        <f>INT('Test_S5% Suffrages par parti et'!H30/'Test_S5% Données de base-Résult'!$O33)</f>
        <v>#VALUE!</v>
      </c>
      <c r="F30" s="119" t="e">
        <f>INT('Test_S5% Suffrages par parti et'!I30/'Test_S5% Données de base-Résult'!$O33)</f>
        <v>#VALUE!</v>
      </c>
      <c r="G30" s="119" t="e">
        <f>INT('Test_S5% Suffrages par parti et'!J30/'Test_S5% Données de base-Résult'!$O33)</f>
        <v>#VALUE!</v>
      </c>
      <c r="H30" s="119" t="e">
        <f>INT('Test_S5% Suffrages par parti et'!K30/'Test_S5% Données de base-Résult'!$O33)</f>
        <v>#VALUE!</v>
      </c>
      <c r="I30" s="119">
        <f>INT('Test_S5% Suffrages par parti et'!L30/'Test_S5% Données de base-Résult'!$O33)</f>
        <v>0</v>
      </c>
      <c r="J30" s="119">
        <f>INT('Test_S5% Suffrages par parti et'!M30/'Test_S5% Données de base-Résult'!$O33)</f>
        <v>1</v>
      </c>
      <c r="K30" s="119" t="e">
        <f>INT('Test_S5% Suffrages par parti et'!N30/'Test_S5% Données de base-Résult'!$O33)</f>
        <v>#VALUE!</v>
      </c>
      <c r="L30" s="119" t="e">
        <f>INT('Test_S5% Suffrages par parti et'!O30/'Test_S5% Données de base-Résult'!$O33)</f>
        <v>#VALUE!</v>
      </c>
      <c r="M30" s="119" t="e">
        <f>INT('Test_S5% Suffrages par parti et'!P30/'Test_S5% Données de base-Résult'!$O33)</f>
        <v>#VALUE!</v>
      </c>
      <c r="N30" s="119" t="e">
        <f>INT('Test_S5% Suffrages par parti et'!Q30/'Test_S5% Données de base-Résult'!$O33)</f>
        <v>#VALUE!</v>
      </c>
      <c r="O30" s="119" t="e">
        <f>INT('Test_S5% Suffrages par parti et'!R30/'Test_S5% Données de base-Résult'!$O33)</f>
        <v>#VALUE!</v>
      </c>
      <c r="P30" s="119">
        <f>INT('Test_S5% Suffrages par parti et'!S30/'Test_S5% Données de base-Résult'!$O33)</f>
        <v>0</v>
      </c>
      <c r="Q30" s="119" t="e">
        <f>INT('Test_S5% Suffrages par parti et'!T30/'Test_S5% Données de base-Résult'!$O33)</f>
        <v>#VALUE!</v>
      </c>
      <c r="R30" s="119">
        <f>INT('Test_S5% Suffrages par parti et'!U30/'Test_S5% Données de base-Résult'!$O33)</f>
        <v>0</v>
      </c>
      <c r="S30" s="119">
        <f>INT('Test_S5% Suffrages par parti et'!V30/'Test_S5% Données de base-Résult'!$O33)</f>
        <v>1</v>
      </c>
      <c r="T30" s="119">
        <f>INT('Test_S5% Suffrages par parti et'!W30/'Test_S5% Données de base-Résult'!$O33)</f>
        <v>0</v>
      </c>
      <c r="U30" s="119">
        <f>INT('Test_S5% Suffrages par parti et'!X30/'Test_S5% Données de base-Résult'!$O33)</f>
        <v>0</v>
      </c>
      <c r="V30" s="119" t="e">
        <f>INT('Test_S5% Suffrages par parti et'!Y30/'Test_S5% Données de base-Résult'!$O33)</f>
        <v>#VALUE!</v>
      </c>
      <c r="W30" s="119" t="e">
        <f>INT('Test_S5% Suffrages par parti et'!Z30/'Test_S5% Données de base-Résult'!$O33)</f>
        <v>#VALUE!</v>
      </c>
      <c r="X30" s="119" t="e">
        <f>INT('Test_S5% Suffrages par parti et'!AA30/'Test_S5% Données de base-Résult'!$O33)</f>
        <v>#VALUE!</v>
      </c>
      <c r="Y30" s="119" t="e">
        <f>INT('Test_S5% Suffrages par parti et'!AB30/'Test_S5% Données de base-Résult'!$O33)</f>
        <v>#VALUE!</v>
      </c>
      <c r="Z30" s="119" t="e">
        <f>INT('Test_S5% Suffrages par parti et'!AC30/'Test_S5% Données de base-Résult'!$O33)</f>
        <v>#VALUE!</v>
      </c>
      <c r="AA30" s="119" t="e">
        <f t="shared" si="0"/>
        <v>#VALUE!</v>
      </c>
      <c r="AB30" s="120" t="e">
        <f>'Données de base - Résultats pré'!M33-'Test_S5% Sièges (R0)'!AA30</f>
        <v>#VALUE!</v>
      </c>
    </row>
    <row r="31" spans="1:28">
      <c r="A31" s="118" t="s">
        <v>70</v>
      </c>
      <c r="B31" s="119" t="e">
        <f>INT('Test_S5% Suffrages par parti et'!E31/'Test_S5% Données de base-Résult'!$O34)</f>
        <v>#VALUE!</v>
      </c>
      <c r="C31" s="119">
        <f>INT('Test_S5% Suffrages par parti et'!F31/'Test_S5% Données de base-Résult'!$O34)</f>
        <v>0</v>
      </c>
      <c r="D31" s="119" t="e">
        <f>INT('Test_S5% Suffrages par parti et'!G31/'Test_S5% Données de base-Résult'!$O34)</f>
        <v>#VALUE!</v>
      </c>
      <c r="E31" s="119" t="e">
        <f>INT('Test_S5% Suffrages par parti et'!H31/'Test_S5% Données de base-Résult'!$O34)</f>
        <v>#VALUE!</v>
      </c>
      <c r="F31" s="119" t="e">
        <f>INT('Test_S5% Suffrages par parti et'!I31/'Test_S5% Données de base-Résult'!$O34)</f>
        <v>#VALUE!</v>
      </c>
      <c r="G31" s="119" t="e">
        <f>INT('Test_S5% Suffrages par parti et'!J31/'Test_S5% Données de base-Résult'!$O34)</f>
        <v>#VALUE!</v>
      </c>
      <c r="H31" s="119">
        <f>INT('Test_S5% Suffrages par parti et'!K31/'Test_S5% Données de base-Résult'!$O34)</f>
        <v>0</v>
      </c>
      <c r="I31" s="119">
        <f>INT('Test_S5% Suffrages par parti et'!L31/'Test_S5% Données de base-Résult'!$O34)</f>
        <v>0</v>
      </c>
      <c r="J31" s="119">
        <f>INT('Test_S5% Suffrages par parti et'!M31/'Test_S5% Données de base-Résult'!$O34)</f>
        <v>0</v>
      </c>
      <c r="K31" s="119" t="e">
        <f>INT('Test_S5% Suffrages par parti et'!N31/'Test_S5% Données de base-Résult'!$O34)</f>
        <v>#VALUE!</v>
      </c>
      <c r="L31" s="119" t="e">
        <f>INT('Test_S5% Suffrages par parti et'!O31/'Test_S5% Données de base-Résult'!$O34)</f>
        <v>#VALUE!</v>
      </c>
      <c r="M31" s="119" t="e">
        <f>INT('Test_S5% Suffrages par parti et'!P31/'Test_S5% Données de base-Résult'!$O34)</f>
        <v>#VALUE!</v>
      </c>
      <c r="N31" s="119" t="e">
        <f>INT('Test_S5% Suffrages par parti et'!Q31/'Test_S5% Données de base-Résult'!$O34)</f>
        <v>#VALUE!</v>
      </c>
      <c r="O31" s="119" t="e">
        <f>INT('Test_S5% Suffrages par parti et'!R31/'Test_S5% Données de base-Résult'!$O34)</f>
        <v>#VALUE!</v>
      </c>
      <c r="P31" s="119" t="e">
        <f>INT('Test_S5% Suffrages par parti et'!S31/'Test_S5% Données de base-Résult'!$O34)</f>
        <v>#VALUE!</v>
      </c>
      <c r="Q31" s="119" t="e">
        <f>INT('Test_S5% Suffrages par parti et'!T31/'Test_S5% Données de base-Résult'!$O34)</f>
        <v>#VALUE!</v>
      </c>
      <c r="R31" s="119">
        <f>INT('Test_S5% Suffrages par parti et'!U31/'Test_S5% Données de base-Résult'!$O34)</f>
        <v>0</v>
      </c>
      <c r="S31" s="119">
        <f>INT('Test_S5% Suffrages par parti et'!V31/'Test_S5% Données de base-Résult'!$O34)</f>
        <v>0</v>
      </c>
      <c r="T31" s="119" t="e">
        <f>INT('Test_S5% Suffrages par parti et'!W31/'Test_S5% Données de base-Résult'!$O34)</f>
        <v>#VALUE!</v>
      </c>
      <c r="U31" s="119">
        <f>INT('Test_S5% Suffrages par parti et'!X31/'Test_S5% Données de base-Résult'!$O34)</f>
        <v>0</v>
      </c>
      <c r="V31" s="119" t="e">
        <f>INT('Test_S5% Suffrages par parti et'!Y31/'Test_S5% Données de base-Résult'!$O34)</f>
        <v>#VALUE!</v>
      </c>
      <c r="W31" s="119" t="e">
        <f>INT('Test_S5% Suffrages par parti et'!Z31/'Test_S5% Données de base-Résult'!$O34)</f>
        <v>#VALUE!</v>
      </c>
      <c r="X31" s="119" t="e">
        <f>INT('Test_S5% Suffrages par parti et'!AA31/'Test_S5% Données de base-Résult'!$O34)</f>
        <v>#VALUE!</v>
      </c>
      <c r="Y31" s="119" t="e">
        <f>INT('Test_S5% Suffrages par parti et'!AB31/'Test_S5% Données de base-Résult'!$O34)</f>
        <v>#VALUE!</v>
      </c>
      <c r="Z31" s="119" t="e">
        <f>INT('Test_S5% Suffrages par parti et'!AC31/'Test_S5% Données de base-Résult'!$O34)</f>
        <v>#VALUE!</v>
      </c>
      <c r="AA31" s="119" t="e">
        <f t="shared" si="0"/>
        <v>#VALUE!</v>
      </c>
      <c r="AB31" s="120" t="e">
        <f>'Données de base - Résultats pré'!M34-'Test_S5% Sièges (R0)'!AA31</f>
        <v>#VALUE!</v>
      </c>
    </row>
    <row r="32" spans="1:28">
      <c r="A32" s="118" t="s">
        <v>71</v>
      </c>
      <c r="B32" s="119" t="e">
        <f>INT('Test_S5% Suffrages par parti et'!E32/'Test_S5% Données de base-Résult'!$O35)</f>
        <v>#VALUE!</v>
      </c>
      <c r="C32" s="119" t="e">
        <f>INT('Test_S5% Suffrages par parti et'!F32/'Test_S5% Données de base-Résult'!$O35)</f>
        <v>#VALUE!</v>
      </c>
      <c r="D32" s="119" t="e">
        <f>INT('Test_S5% Suffrages par parti et'!G32/'Test_S5% Données de base-Résult'!$O35)</f>
        <v>#VALUE!</v>
      </c>
      <c r="E32" s="119" t="e">
        <f>INT('Test_S5% Suffrages par parti et'!H32/'Test_S5% Données de base-Résult'!$O35)</f>
        <v>#VALUE!</v>
      </c>
      <c r="F32" s="119" t="e">
        <f>INT('Test_S5% Suffrages par parti et'!I32/'Test_S5% Données de base-Résult'!$O35)</f>
        <v>#VALUE!</v>
      </c>
      <c r="G32" s="119" t="e">
        <f>INT('Test_S5% Suffrages par parti et'!J32/'Test_S5% Données de base-Résult'!$O35)</f>
        <v>#VALUE!</v>
      </c>
      <c r="H32" s="119" t="e">
        <f>INT('Test_S5% Suffrages par parti et'!K32/'Test_S5% Données de base-Résult'!$O35)</f>
        <v>#VALUE!</v>
      </c>
      <c r="I32" s="119" t="e">
        <f>INT('Test_S5% Suffrages par parti et'!L32/'Test_S5% Données de base-Résult'!$O35)</f>
        <v>#VALUE!</v>
      </c>
      <c r="J32" s="119">
        <f>INT('Test_S5% Suffrages par parti et'!M32/'Test_S5% Données de base-Résult'!$O35)</f>
        <v>1</v>
      </c>
      <c r="K32" s="119" t="e">
        <f>INT('Test_S5% Suffrages par parti et'!N32/'Test_S5% Données de base-Résult'!$O35)</f>
        <v>#VALUE!</v>
      </c>
      <c r="L32" s="119" t="e">
        <f>INT('Test_S5% Suffrages par parti et'!O32/'Test_S5% Données de base-Résult'!$O35)</f>
        <v>#VALUE!</v>
      </c>
      <c r="M32" s="119" t="e">
        <f>INT('Test_S5% Suffrages par parti et'!P32/'Test_S5% Données de base-Résult'!$O35)</f>
        <v>#VALUE!</v>
      </c>
      <c r="N32" s="119" t="e">
        <f>INT('Test_S5% Suffrages par parti et'!Q32/'Test_S5% Données de base-Résult'!$O35)</f>
        <v>#VALUE!</v>
      </c>
      <c r="O32" s="119" t="e">
        <f>INT('Test_S5% Suffrages par parti et'!R32/'Test_S5% Données de base-Résult'!$O35)</f>
        <v>#VALUE!</v>
      </c>
      <c r="P32" s="119">
        <f>INT('Test_S5% Suffrages par parti et'!S32/'Test_S5% Données de base-Résult'!$O35)</f>
        <v>0</v>
      </c>
      <c r="Q32" s="119" t="e">
        <f>INT('Test_S5% Suffrages par parti et'!T32/'Test_S5% Données de base-Résult'!$O35)</f>
        <v>#VALUE!</v>
      </c>
      <c r="R32" s="119">
        <f>INT('Test_S5% Suffrages par parti et'!U32/'Test_S5% Données de base-Résult'!$O35)</f>
        <v>0</v>
      </c>
      <c r="S32" s="119">
        <f>INT('Test_S5% Suffrages par parti et'!V32/'Test_S5% Données de base-Résult'!$O35)</f>
        <v>0</v>
      </c>
      <c r="T32" s="119">
        <f>INT('Test_S5% Suffrages par parti et'!W32/'Test_S5% Données de base-Résult'!$O35)</f>
        <v>0</v>
      </c>
      <c r="U32" s="119">
        <f>INT('Test_S5% Suffrages par parti et'!X32/'Test_S5% Données de base-Résult'!$O35)</f>
        <v>0</v>
      </c>
      <c r="V32" s="119" t="e">
        <f>INT('Test_S5% Suffrages par parti et'!Y32/'Test_S5% Données de base-Résult'!$O35)</f>
        <v>#VALUE!</v>
      </c>
      <c r="W32" s="119" t="e">
        <f>INT('Test_S5% Suffrages par parti et'!Z32/'Test_S5% Données de base-Résult'!$O35)</f>
        <v>#VALUE!</v>
      </c>
      <c r="X32" s="119" t="e">
        <f>INT('Test_S5% Suffrages par parti et'!AA32/'Test_S5% Données de base-Résult'!$O35)</f>
        <v>#VALUE!</v>
      </c>
      <c r="Y32" s="119">
        <f>INT('Test_S5% Suffrages par parti et'!AB32/'Test_S5% Données de base-Résult'!$O35)</f>
        <v>0</v>
      </c>
      <c r="Z32" s="119" t="e">
        <f>INT('Test_S5% Suffrages par parti et'!AC32/'Test_S5% Données de base-Résult'!$O35)</f>
        <v>#VALUE!</v>
      </c>
      <c r="AA32" s="119" t="e">
        <f t="shared" si="0"/>
        <v>#VALUE!</v>
      </c>
      <c r="AB32" s="120" t="e">
        <f>'Données de base - Résultats pré'!M35-'Test_S5% Sièges (R0)'!AA32</f>
        <v>#VALUE!</v>
      </c>
    </row>
    <row r="33" spans="1:28">
      <c r="A33" s="118" t="s">
        <v>201</v>
      </c>
      <c r="B33" s="119" t="e">
        <f>INT('Test_S5% Suffrages par parti et'!E33/'Test_S5% Données de base-Résult'!$O36)</f>
        <v>#VALUE!</v>
      </c>
      <c r="C33" s="119" t="e">
        <f>INT('Test_S5% Suffrages par parti et'!F33/'Test_S5% Données de base-Résult'!$O36)</f>
        <v>#VALUE!</v>
      </c>
      <c r="D33" s="119" t="e">
        <f>INT('Test_S5% Suffrages par parti et'!G33/'Test_S5% Données de base-Résult'!$O36)</f>
        <v>#VALUE!</v>
      </c>
      <c r="E33" s="119" t="e">
        <f>INT('Test_S5% Suffrages par parti et'!H33/'Test_S5% Données de base-Résult'!$O36)</f>
        <v>#VALUE!</v>
      </c>
      <c r="F33" s="119" t="e">
        <f>INT('Test_S5% Suffrages par parti et'!I33/'Test_S5% Données de base-Résult'!$O36)</f>
        <v>#VALUE!</v>
      </c>
      <c r="G33" s="119" t="e">
        <f>INT('Test_S5% Suffrages par parti et'!J33/'Test_S5% Données de base-Résult'!$O36)</f>
        <v>#VALUE!</v>
      </c>
      <c r="H33" s="119">
        <f>INT('Test_S5% Suffrages par parti et'!K33/'Test_S5% Données de base-Résult'!$O36)</f>
        <v>0</v>
      </c>
      <c r="I33" s="119" t="e">
        <f>INT('Test_S5% Suffrages par parti et'!L33/'Test_S5% Données de base-Résult'!$O36)</f>
        <v>#VALUE!</v>
      </c>
      <c r="J33" s="119">
        <f>INT('Test_S5% Suffrages par parti et'!M33/'Test_S5% Données de base-Résult'!$O36)</f>
        <v>0</v>
      </c>
      <c r="K33" s="119" t="e">
        <f>INT('Test_S5% Suffrages par parti et'!N33/'Test_S5% Données de base-Résult'!$O36)</f>
        <v>#VALUE!</v>
      </c>
      <c r="L33" s="119" t="e">
        <f>INT('Test_S5% Suffrages par parti et'!O33/'Test_S5% Données de base-Résult'!$O36)</f>
        <v>#VALUE!</v>
      </c>
      <c r="M33" s="119" t="e">
        <f>INT('Test_S5% Suffrages par parti et'!P33/'Test_S5% Données de base-Résult'!$O36)</f>
        <v>#VALUE!</v>
      </c>
      <c r="N33" s="119" t="e">
        <f>INT('Test_S5% Suffrages par parti et'!Q33/'Test_S5% Données de base-Résult'!$O36)</f>
        <v>#VALUE!</v>
      </c>
      <c r="O33" s="119" t="e">
        <f>INT('Test_S5% Suffrages par parti et'!R33/'Test_S5% Données de base-Résult'!$O36)</f>
        <v>#VALUE!</v>
      </c>
      <c r="P33" s="119">
        <f>INT('Test_S5% Suffrages par parti et'!S33/'Test_S5% Données de base-Résult'!$O36)</f>
        <v>0</v>
      </c>
      <c r="Q33" s="119" t="e">
        <f>INT('Test_S5% Suffrages par parti et'!T33/'Test_S5% Données de base-Résult'!$O36)</f>
        <v>#VALUE!</v>
      </c>
      <c r="R33" s="119">
        <f>INT('Test_S5% Suffrages par parti et'!U33/'Test_S5% Données de base-Résult'!$O36)</f>
        <v>0</v>
      </c>
      <c r="S33" s="119">
        <f>INT('Test_S5% Suffrages par parti et'!V33/'Test_S5% Données de base-Résult'!$O36)</f>
        <v>0</v>
      </c>
      <c r="T33" s="119" t="e">
        <f>INT('Test_S5% Suffrages par parti et'!W33/'Test_S5% Données de base-Résult'!$O36)</f>
        <v>#VALUE!</v>
      </c>
      <c r="U33" s="119">
        <f>INT('Test_S5% Suffrages par parti et'!X33/'Test_S5% Données de base-Résult'!$O36)</f>
        <v>0</v>
      </c>
      <c r="V33" s="119" t="e">
        <f>INT('Test_S5% Suffrages par parti et'!Y33/'Test_S5% Données de base-Résult'!$O36)</f>
        <v>#VALUE!</v>
      </c>
      <c r="W33" s="119" t="e">
        <f>INT('Test_S5% Suffrages par parti et'!Z33/'Test_S5% Données de base-Résult'!$O36)</f>
        <v>#VALUE!</v>
      </c>
      <c r="X33" s="119" t="e">
        <f>INT('Test_S5% Suffrages par parti et'!AA33/'Test_S5% Données de base-Résult'!$O36)</f>
        <v>#VALUE!</v>
      </c>
      <c r="Y33" s="119" t="e">
        <f>INT('Test_S5% Suffrages par parti et'!AB33/'Test_S5% Données de base-Résult'!$O36)</f>
        <v>#VALUE!</v>
      </c>
      <c r="Z33" s="119" t="e">
        <f>INT('Test_S5% Suffrages par parti et'!AC33/'Test_S5% Données de base-Résult'!$O36)</f>
        <v>#VALUE!</v>
      </c>
      <c r="AA33" s="119" t="e">
        <f t="shared" si="0"/>
        <v>#VALUE!</v>
      </c>
      <c r="AB33" s="120" t="e">
        <f>'Données de base - Résultats pré'!M36-'Test_S5% Sièges (R0)'!AA33</f>
        <v>#VALUE!</v>
      </c>
    </row>
    <row r="34" spans="1:28">
      <c r="A34" s="118" t="s">
        <v>73</v>
      </c>
      <c r="B34" s="119" t="e">
        <f>INT('Test_S5% Suffrages par parti et'!E34/'Test_S5% Données de base-Résult'!$O37)</f>
        <v>#VALUE!</v>
      </c>
      <c r="C34" s="119" t="e">
        <f>INT('Test_S5% Suffrages par parti et'!F34/'Test_S5% Données de base-Résult'!$O37)</f>
        <v>#VALUE!</v>
      </c>
      <c r="D34" s="119" t="e">
        <f>INT('Test_S5% Suffrages par parti et'!G34/'Test_S5% Données de base-Résult'!$O37)</f>
        <v>#VALUE!</v>
      </c>
      <c r="E34" s="119" t="e">
        <f>INT('Test_S5% Suffrages par parti et'!H34/'Test_S5% Données de base-Résult'!$O37)</f>
        <v>#VALUE!</v>
      </c>
      <c r="F34" s="119" t="e">
        <f>INT('Test_S5% Suffrages par parti et'!I34/'Test_S5% Données de base-Résult'!$O37)</f>
        <v>#VALUE!</v>
      </c>
      <c r="G34" s="119" t="e">
        <f>INT('Test_S5% Suffrages par parti et'!J34/'Test_S5% Données de base-Résult'!$O37)</f>
        <v>#VALUE!</v>
      </c>
      <c r="H34" s="119">
        <f>INT('Test_S5% Suffrages par parti et'!K34/'Test_S5% Données de base-Résult'!$O37)</f>
        <v>0</v>
      </c>
      <c r="I34" s="119">
        <f>INT('Test_S5% Suffrages par parti et'!L34/'Test_S5% Données de base-Résult'!$O37)</f>
        <v>0</v>
      </c>
      <c r="J34" s="119">
        <f>INT('Test_S5% Suffrages par parti et'!M34/'Test_S5% Données de base-Résult'!$O37)</f>
        <v>0</v>
      </c>
      <c r="K34" s="119">
        <f>INT('Test_S5% Suffrages par parti et'!N34/'Test_S5% Données de base-Résult'!$O37)</f>
        <v>0</v>
      </c>
      <c r="L34" s="119" t="e">
        <f>INT('Test_S5% Suffrages par parti et'!O34/'Test_S5% Données de base-Résult'!$O37)</f>
        <v>#VALUE!</v>
      </c>
      <c r="M34" s="119" t="e">
        <f>INT('Test_S5% Suffrages par parti et'!P34/'Test_S5% Données de base-Résult'!$O37)</f>
        <v>#VALUE!</v>
      </c>
      <c r="N34" s="119" t="e">
        <f>INT('Test_S5% Suffrages par parti et'!Q34/'Test_S5% Données de base-Résult'!$O37)</f>
        <v>#VALUE!</v>
      </c>
      <c r="O34" s="119" t="e">
        <f>INT('Test_S5% Suffrages par parti et'!R34/'Test_S5% Données de base-Résult'!$O37)</f>
        <v>#VALUE!</v>
      </c>
      <c r="P34" s="119" t="e">
        <f>INT('Test_S5% Suffrages par parti et'!S34/'Test_S5% Données de base-Résult'!$O37)</f>
        <v>#VALUE!</v>
      </c>
      <c r="Q34" s="119" t="e">
        <f>INT('Test_S5% Suffrages par parti et'!T34/'Test_S5% Données de base-Résult'!$O37)</f>
        <v>#VALUE!</v>
      </c>
      <c r="R34" s="119">
        <f>INT('Test_S5% Suffrages par parti et'!U34/'Test_S5% Données de base-Résult'!$O37)</f>
        <v>0</v>
      </c>
      <c r="S34" s="119">
        <f>INT('Test_S5% Suffrages par parti et'!V34/'Test_S5% Données de base-Résult'!$O37)</f>
        <v>0</v>
      </c>
      <c r="T34" s="119">
        <f>INT('Test_S5% Suffrages par parti et'!W34/'Test_S5% Données de base-Résult'!$O37)</f>
        <v>0</v>
      </c>
      <c r="U34" s="119">
        <f>INT('Test_S5% Suffrages par parti et'!X34/'Test_S5% Données de base-Résult'!$O37)</f>
        <v>0</v>
      </c>
      <c r="V34" s="119" t="e">
        <f>INT('Test_S5% Suffrages par parti et'!Y34/'Test_S5% Données de base-Résult'!$O37)</f>
        <v>#VALUE!</v>
      </c>
      <c r="W34" s="119" t="e">
        <f>INT('Test_S5% Suffrages par parti et'!Z34/'Test_S5% Données de base-Résult'!$O37)</f>
        <v>#VALUE!</v>
      </c>
      <c r="X34" s="119" t="e">
        <f>INT('Test_S5% Suffrages par parti et'!AA34/'Test_S5% Données de base-Résult'!$O37)</f>
        <v>#VALUE!</v>
      </c>
      <c r="Y34" s="119" t="e">
        <f>INT('Test_S5% Suffrages par parti et'!AB34/'Test_S5% Données de base-Résult'!$O37)</f>
        <v>#VALUE!</v>
      </c>
      <c r="Z34" s="119" t="e">
        <f>INT('Test_S5% Suffrages par parti et'!AC34/'Test_S5% Données de base-Résult'!$O37)</f>
        <v>#VALUE!</v>
      </c>
      <c r="AA34" s="119" t="e">
        <f t="shared" si="0"/>
        <v>#VALUE!</v>
      </c>
      <c r="AB34" s="120" t="e">
        <f>'Données de base - Résultats pré'!M37-'Test_S5% Sièges (R0)'!AA34</f>
        <v>#VALUE!</v>
      </c>
    </row>
    <row r="35" spans="1:28">
      <c r="A35" s="118" t="s">
        <v>17</v>
      </c>
      <c r="B35" s="122" t="e">
        <f t="shared" ref="B35:AB35" si="1">SUM(B2:B34)</f>
        <v>#VALUE!</v>
      </c>
      <c r="C35" s="122" t="e">
        <f t="shared" si="1"/>
        <v>#VALUE!</v>
      </c>
      <c r="D35" s="122" t="e">
        <f t="shared" si="1"/>
        <v>#VALUE!</v>
      </c>
      <c r="E35" s="122" t="e">
        <f t="shared" si="1"/>
        <v>#VALUE!</v>
      </c>
      <c r="F35" s="122" t="e">
        <f t="shared" si="1"/>
        <v>#VALUE!</v>
      </c>
      <c r="G35" s="122" t="e">
        <f t="shared" si="1"/>
        <v>#VALUE!</v>
      </c>
      <c r="H35" s="122" t="e">
        <f t="shared" si="1"/>
        <v>#VALUE!</v>
      </c>
      <c r="I35" s="122" t="e">
        <f t="shared" si="1"/>
        <v>#VALUE!</v>
      </c>
      <c r="J35" s="122">
        <f t="shared" si="1"/>
        <v>53</v>
      </c>
      <c r="K35" s="122" t="e">
        <f t="shared" si="1"/>
        <v>#VALUE!</v>
      </c>
      <c r="L35" s="122" t="e">
        <f t="shared" si="1"/>
        <v>#VALUE!</v>
      </c>
      <c r="M35" s="122" t="e">
        <f t="shared" si="1"/>
        <v>#VALUE!</v>
      </c>
      <c r="N35" s="122" t="e">
        <f t="shared" si="1"/>
        <v>#VALUE!</v>
      </c>
      <c r="O35" s="122" t="e">
        <f t="shared" si="1"/>
        <v>#VALUE!</v>
      </c>
      <c r="P35" s="122" t="e">
        <f t="shared" si="1"/>
        <v>#VALUE!</v>
      </c>
      <c r="Q35" s="122" t="e">
        <f t="shared" si="1"/>
        <v>#VALUE!</v>
      </c>
      <c r="R35" s="122" t="e">
        <f t="shared" si="1"/>
        <v>#VALUE!</v>
      </c>
      <c r="S35" s="122" t="e">
        <f t="shared" si="1"/>
        <v>#VALUE!</v>
      </c>
      <c r="T35" s="122" t="e">
        <f t="shared" si="1"/>
        <v>#VALUE!</v>
      </c>
      <c r="U35" s="122" t="e">
        <f t="shared" si="1"/>
        <v>#VALUE!</v>
      </c>
      <c r="V35" s="122" t="e">
        <f t="shared" si="1"/>
        <v>#VALUE!</v>
      </c>
      <c r="W35" s="122" t="e">
        <f t="shared" si="1"/>
        <v>#VALUE!</v>
      </c>
      <c r="X35" s="122" t="e">
        <f t="shared" si="1"/>
        <v>#VALUE!</v>
      </c>
      <c r="Y35" s="122" t="e">
        <f t="shared" si="1"/>
        <v>#VALUE!</v>
      </c>
      <c r="Z35" s="122" t="e">
        <f t="shared" si="1"/>
        <v>#VALUE!</v>
      </c>
      <c r="AA35" s="122" t="e">
        <f t="shared" si="1"/>
        <v>#VALUE!</v>
      </c>
      <c r="AB35" s="122" t="e">
        <f t="shared" si="1"/>
        <v>#VALUE!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outlinePr summaryBelow="0" summaryRight="0"/>
  </sheetPr>
  <dimension ref="A1:AA35"/>
  <sheetViews>
    <sheetView workbookViewId="0"/>
  </sheetViews>
  <sheetFormatPr baseColWidth="10" defaultColWidth="13.5" defaultRowHeight="15.75" customHeight="1"/>
  <sheetData>
    <row r="1" spans="1:27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202</v>
      </c>
    </row>
    <row r="2" spans="1:27">
      <c r="A2" s="118" t="s">
        <v>40</v>
      </c>
      <c r="B2" s="119" t="e">
        <f>'Test_S5% Suffrages par parti et'!E2-'Test_S5% Sièges (R0)'!B2*'Test_S5% Données de base-Résult'!$N$5</f>
        <v>#VALUE!</v>
      </c>
      <c r="C2" s="119" t="e">
        <f>'Test_S5% Suffrages par parti et'!F2-'Test_S5% Sièges (R0)'!C2*'Test_S5% Données de base-Résult'!$N$5</f>
        <v>#VALUE!</v>
      </c>
      <c r="D2" s="119" t="e">
        <f>'Test_S5% Suffrages par parti et'!G2-'Test_S5% Sièges (R0)'!D2*'Test_S5% Données de base-Résult'!$N$5</f>
        <v>#VALUE!</v>
      </c>
      <c r="E2" s="119" t="e">
        <f>'Test_S5% Suffrages par parti et'!H2-'Test_S5% Sièges (R0)'!E2*'Test_S5% Données de base-Résult'!$N$5</f>
        <v>#VALUE!</v>
      </c>
      <c r="F2" s="119" t="e">
        <f>'Test_S5% Suffrages par parti et'!I2-'Test_S5% Sièges (R0)'!F2*'Test_S5% Données de base-Résult'!$N$5</f>
        <v>#VALUE!</v>
      </c>
      <c r="G2" s="119" t="e">
        <f>'Test_S5% Suffrages par parti et'!J2-'Test_S5% Sièges (R0)'!G2*'Test_S5% Données de base-Résult'!$N$5</f>
        <v>#VALUE!</v>
      </c>
      <c r="H2" s="119" t="e">
        <f>'Test_S5% Suffrages par parti et'!K2-'Test_S5% Sièges (R0)'!H2*'Test_S5% Données de base-Résult'!$N$5</f>
        <v>#VALUE!</v>
      </c>
      <c r="I2" s="119">
        <f>'Test_S5% Suffrages par parti et'!L2-'Test_S5% Sièges (R0)'!I2*'Test_S5% Données de base-Résult'!$N$5</f>
        <v>9898</v>
      </c>
      <c r="J2" s="119">
        <f>'Test_S5% Suffrages par parti et'!M2-'Test_S5% Sièges (R0)'!J2*'Test_S5% Données de base-Résult'!$N$5</f>
        <v>29644</v>
      </c>
      <c r="K2" s="119" t="e">
        <f>'Test_S5% Suffrages par parti et'!N2-'Test_S5% Sièges (R0)'!K2*'Test_S5% Données de base-Résult'!$N$5</f>
        <v>#VALUE!</v>
      </c>
      <c r="L2" s="119" t="e">
        <f>'Test_S5% Suffrages par parti et'!O2-'Test_S5% Sièges (R0)'!L2*'Test_S5% Données de base-Résult'!$N$5</f>
        <v>#VALUE!</v>
      </c>
      <c r="M2" s="119">
        <f>'Test_S5% Suffrages par parti et'!P2-'Test_S5% Sièges (R0)'!M2*'Test_S5% Données de base-Résult'!$N$5</f>
        <v>6784</v>
      </c>
      <c r="N2" s="119" t="e">
        <f>'Test_S5% Suffrages par parti et'!Q2-'Test_S5% Sièges (R0)'!N2*'Test_S5% Données de base-Résult'!$N$5</f>
        <v>#VALUE!</v>
      </c>
      <c r="O2" s="119" t="e">
        <f>'Test_S5% Suffrages par parti et'!R2-'Test_S5% Sièges (R0)'!O2*'Test_S5% Données de base-Résult'!$N$5</f>
        <v>#VALUE!</v>
      </c>
      <c r="P2" s="119" t="e">
        <f>'Test_S5% Suffrages par parti et'!S2-'Test_S5% Sièges (R0)'!P2*'Test_S5% Données de base-Résult'!$N$5</f>
        <v>#VALUE!</v>
      </c>
      <c r="Q2" s="119" t="e">
        <f>'Test_S5% Suffrages par parti et'!T2-'Test_S5% Sièges (R0)'!Q2*'Test_S5% Données de base-Résult'!$N$5</f>
        <v>#VALUE!</v>
      </c>
      <c r="R2" s="119">
        <f>'Test_S5% Suffrages par parti et'!U2-'Test_S5% Sièges (R0)'!R2*'Test_S5% Données de base-Résult'!$N$5</f>
        <v>8613</v>
      </c>
      <c r="S2" s="119">
        <f>'Test_S5% Suffrages par parti et'!V2-'Test_S5% Sièges (R0)'!S2*'Test_S5% Données de base-Résult'!$N$5</f>
        <v>20795</v>
      </c>
      <c r="T2" s="119">
        <f>'Test_S5% Suffrages par parti et'!W2-'Test_S5% Sièges (R0)'!T2*'Test_S5% Données de base-Résult'!$N$5</f>
        <v>4196</v>
      </c>
      <c r="U2" s="119">
        <f>'Test_S5% Suffrages par parti et'!X2-'Test_S5% Sièges (R0)'!U2*'Test_S5% Données de base-Résult'!$N$5</f>
        <v>14496</v>
      </c>
      <c r="V2" s="119" t="e">
        <f>'Test_S5% Suffrages par parti et'!Y2-'Test_S5% Sièges (R0)'!V2*'Test_S5% Données de base-Résult'!$N$5</f>
        <v>#VALUE!</v>
      </c>
      <c r="W2" s="119" t="e">
        <f>'Test_S5% Suffrages par parti et'!Z2-'Test_S5% Sièges (R0)'!W2*'Test_S5% Données de base-Résult'!$N$5</f>
        <v>#VALUE!</v>
      </c>
      <c r="X2" s="119" t="e">
        <f>'Test_S5% Suffrages par parti et'!AA2-'Test_S5% Sièges (R0)'!X2*'Test_S5% Données de base-Résult'!$N$5</f>
        <v>#VALUE!</v>
      </c>
      <c r="Y2" s="119" t="e">
        <f>'Test_S5% Suffrages par parti et'!AB2-'Test_S5% Sièges (R0)'!Y2*'Test_S5% Données de base-Résult'!$N$5</f>
        <v>#VALUE!</v>
      </c>
      <c r="Z2" s="119" t="e">
        <f>'Test_S5% Suffrages par parti et'!AC2-'Test_S5% Sièges (R0)'!Z2*'Test_S5% Données de base-Résult'!$N$5</f>
        <v>#VALUE!</v>
      </c>
      <c r="AA2" s="119" t="e">
        <f t="shared" ref="AA2:AA34" si="0">MAX(B2:Z2)</f>
        <v>#VALUE!</v>
      </c>
    </row>
    <row r="3" spans="1:27">
      <c r="A3" s="118" t="s">
        <v>42</v>
      </c>
      <c r="B3" s="119" t="e">
        <f>'Test_S5% Suffrages par parti et'!E3-'Test_S5% Sièges (R0)'!B3*'Test_S5% Données de base-Résult'!$N$5</f>
        <v>#VALUE!</v>
      </c>
      <c r="C3" s="119" t="e">
        <f>'Test_S5% Suffrages par parti et'!F3-'Test_S5% Sièges (R0)'!C3*'Test_S5% Données de base-Résult'!$N$5</f>
        <v>#VALUE!</v>
      </c>
      <c r="D3" s="119" t="e">
        <f>'Test_S5% Suffrages par parti et'!G3-'Test_S5% Sièges (R0)'!D3*'Test_S5% Données de base-Résult'!$N$5</f>
        <v>#VALUE!</v>
      </c>
      <c r="E3" s="119" t="e">
        <f>'Test_S5% Suffrages par parti et'!H3-'Test_S5% Sièges (R0)'!E3*'Test_S5% Données de base-Résult'!$N$5</f>
        <v>#VALUE!</v>
      </c>
      <c r="F3" s="119" t="e">
        <f>'Test_S5% Suffrages par parti et'!I3-'Test_S5% Sièges (R0)'!F3*'Test_S5% Données de base-Résult'!$N$5</f>
        <v>#VALUE!</v>
      </c>
      <c r="G3" s="119" t="e">
        <f>'Test_S5% Suffrages par parti et'!J3-'Test_S5% Sièges (R0)'!G3*'Test_S5% Données de base-Résult'!$N$5</f>
        <v>#VALUE!</v>
      </c>
      <c r="H3" s="119" t="e">
        <f>'Test_S5% Suffrages par parti et'!K3-'Test_S5% Sièges (R0)'!H3*'Test_S5% Données de base-Résult'!$N$5</f>
        <v>#VALUE!</v>
      </c>
      <c r="I3" s="119">
        <f>'Test_S5% Suffrages par parti et'!L3-'Test_S5% Sièges (R0)'!I3*'Test_S5% Données de base-Résult'!$N$5</f>
        <v>7255</v>
      </c>
      <c r="J3" s="119">
        <f>'Test_S5% Suffrages par parti et'!M3-'Test_S5% Sièges (R0)'!J3*'Test_S5% Données de base-Résult'!$N$5</f>
        <v>22938</v>
      </c>
      <c r="K3" s="119" t="e">
        <f>'Test_S5% Suffrages par parti et'!N3-'Test_S5% Sièges (R0)'!K3*'Test_S5% Données de base-Résult'!$N$5</f>
        <v>#VALUE!</v>
      </c>
      <c r="L3" s="119" t="e">
        <f>'Test_S5% Suffrages par parti et'!O3-'Test_S5% Sièges (R0)'!L3*'Test_S5% Données de base-Résult'!$N$5</f>
        <v>#VALUE!</v>
      </c>
      <c r="M3" s="119">
        <f>'Test_S5% Suffrages par parti et'!P3-'Test_S5% Sièges (R0)'!M3*'Test_S5% Données de base-Résult'!$N$5</f>
        <v>5341</v>
      </c>
      <c r="N3" s="119" t="e">
        <f>'Test_S5% Suffrages par parti et'!Q3-'Test_S5% Sièges (R0)'!N3*'Test_S5% Données de base-Résult'!$N$5</f>
        <v>#VALUE!</v>
      </c>
      <c r="O3" s="119" t="e">
        <f>'Test_S5% Suffrages par parti et'!R3-'Test_S5% Sièges (R0)'!O3*'Test_S5% Données de base-Résult'!$N$5</f>
        <v>#VALUE!</v>
      </c>
      <c r="P3" s="119" t="e">
        <f>'Test_S5% Suffrages par parti et'!S3-'Test_S5% Sièges (R0)'!P3*'Test_S5% Données de base-Résult'!$N$5</f>
        <v>#VALUE!</v>
      </c>
      <c r="Q3" s="119" t="e">
        <f>'Test_S5% Suffrages par parti et'!T3-'Test_S5% Sièges (R0)'!Q3*'Test_S5% Données de base-Résult'!$N$5</f>
        <v>#VALUE!</v>
      </c>
      <c r="R3" s="119">
        <f>'Test_S5% Suffrages par parti et'!U3-'Test_S5% Sièges (R0)'!R3*'Test_S5% Données de base-Résult'!$N$5</f>
        <v>26070</v>
      </c>
      <c r="S3" s="119">
        <f>'Test_S5% Suffrages par parti et'!V3-'Test_S5% Sièges (R0)'!S3*'Test_S5% Données de base-Résult'!$N$5</f>
        <v>34105</v>
      </c>
      <c r="T3" s="119">
        <f>'Test_S5% Suffrages par parti et'!W3-'Test_S5% Sièges (R0)'!T3*'Test_S5% Données de base-Résult'!$N$5</f>
        <v>10220</v>
      </c>
      <c r="U3" s="119">
        <f>'Test_S5% Suffrages par parti et'!X3-'Test_S5% Sièges (R0)'!U3*'Test_S5% Données de base-Résult'!$N$5</f>
        <v>16055</v>
      </c>
      <c r="V3" s="119">
        <f>'Test_S5% Suffrages par parti et'!Y3-'Test_S5% Sièges (R0)'!V3*'Test_S5% Données de base-Résult'!$N$5</f>
        <v>4377</v>
      </c>
      <c r="W3" s="119" t="e">
        <f>'Test_S5% Suffrages par parti et'!Z3-'Test_S5% Sièges (R0)'!W3*'Test_S5% Données de base-Résult'!$N$5</f>
        <v>#VALUE!</v>
      </c>
      <c r="X3" s="119" t="e">
        <f>'Test_S5% Suffrages par parti et'!AA3-'Test_S5% Sièges (R0)'!X3*'Test_S5% Données de base-Résult'!$N$5</f>
        <v>#VALUE!</v>
      </c>
      <c r="Y3" s="119">
        <f>'Test_S5% Suffrages par parti et'!AB3-'Test_S5% Sièges (R0)'!Y3*'Test_S5% Données de base-Résult'!$N$5</f>
        <v>7659</v>
      </c>
      <c r="Z3" s="119" t="e">
        <f>'Test_S5% Suffrages par parti et'!AC3-'Test_S5% Sièges (R0)'!Z3*'Test_S5% Données de base-Résult'!$N$5</f>
        <v>#VALUE!</v>
      </c>
      <c r="AA3" s="119" t="e">
        <f t="shared" si="0"/>
        <v>#VALUE!</v>
      </c>
    </row>
    <row r="4" spans="1:27">
      <c r="A4" s="118" t="s">
        <v>43</v>
      </c>
      <c r="B4" s="119" t="e">
        <f>'Test_S5% Suffrages par parti et'!E4-'Test_S5% Sièges (R0)'!B4*'Test_S5% Données de base-Résult'!$N$5</f>
        <v>#VALUE!</v>
      </c>
      <c r="C4" s="119" t="e">
        <f>'Test_S5% Suffrages par parti et'!F4-'Test_S5% Sièges (R0)'!C4*'Test_S5% Données de base-Résult'!$N$5</f>
        <v>#VALUE!</v>
      </c>
      <c r="D4" s="119" t="e">
        <f>'Test_S5% Suffrages par parti et'!G4-'Test_S5% Sièges (R0)'!D4*'Test_S5% Données de base-Résult'!$N$5</f>
        <v>#VALUE!</v>
      </c>
      <c r="E4" s="119" t="e">
        <f>'Test_S5% Suffrages par parti et'!H4-'Test_S5% Sièges (R0)'!E4*'Test_S5% Données de base-Résult'!$N$5</f>
        <v>#VALUE!</v>
      </c>
      <c r="F4" s="119" t="e">
        <f>'Test_S5% Suffrages par parti et'!I4-'Test_S5% Sièges (R0)'!F4*'Test_S5% Données de base-Résult'!$N$5</f>
        <v>#VALUE!</v>
      </c>
      <c r="G4" s="119" t="e">
        <f>'Test_S5% Suffrages par parti et'!J4-'Test_S5% Sièges (R0)'!G4*'Test_S5% Données de base-Résult'!$N$5</f>
        <v>#VALUE!</v>
      </c>
      <c r="H4" s="119" t="e">
        <f>'Test_S5% Suffrages par parti et'!K4-'Test_S5% Sièges (R0)'!H4*'Test_S5% Données de base-Résult'!$N$5</f>
        <v>#VALUE!</v>
      </c>
      <c r="I4" s="119">
        <f>'Test_S5% Suffrages par parti et'!L4-'Test_S5% Sièges (R0)'!I4*'Test_S5% Données de base-Résult'!$N$5</f>
        <v>8978</v>
      </c>
      <c r="J4" s="119">
        <f>'Test_S5% Suffrages par parti et'!M4-'Test_S5% Sièges (R0)'!J4*'Test_S5% Données de base-Résult'!$N$5</f>
        <v>25347</v>
      </c>
      <c r="K4" s="119" t="e">
        <f>'Test_S5% Suffrages par parti et'!N4-'Test_S5% Sièges (R0)'!K4*'Test_S5% Données de base-Résult'!$N$5</f>
        <v>#VALUE!</v>
      </c>
      <c r="L4" s="119" t="e">
        <f>'Test_S5% Suffrages par parti et'!O4-'Test_S5% Sièges (R0)'!L4*'Test_S5% Données de base-Résult'!$N$5</f>
        <v>#VALUE!</v>
      </c>
      <c r="M4" s="119">
        <f>'Test_S5% Suffrages par parti et'!P4-'Test_S5% Sièges (R0)'!M4*'Test_S5% Données de base-Résult'!$N$5</f>
        <v>6646</v>
      </c>
      <c r="N4" s="119" t="e">
        <f>'Test_S5% Suffrages par parti et'!Q4-'Test_S5% Sièges (R0)'!N4*'Test_S5% Données de base-Résult'!$N$5</f>
        <v>#VALUE!</v>
      </c>
      <c r="O4" s="119" t="e">
        <f>'Test_S5% Suffrages par parti et'!R4-'Test_S5% Sièges (R0)'!O4*'Test_S5% Données de base-Résult'!$N$5</f>
        <v>#VALUE!</v>
      </c>
      <c r="P4" s="119" t="e">
        <f>'Test_S5% Suffrages par parti et'!S4-'Test_S5% Sièges (R0)'!P4*'Test_S5% Données de base-Résult'!$N$5</f>
        <v>#VALUE!</v>
      </c>
      <c r="Q4" s="119" t="e">
        <f>'Test_S5% Suffrages par parti et'!T4-'Test_S5% Sièges (R0)'!Q4*'Test_S5% Données de base-Résult'!$N$5</f>
        <v>#VALUE!</v>
      </c>
      <c r="R4" s="119">
        <f>'Test_S5% Suffrages par parti et'!U4-'Test_S5% Sièges (R0)'!R4*'Test_S5% Données de base-Résult'!$N$5</f>
        <v>16713</v>
      </c>
      <c r="S4" s="119">
        <f>'Test_S5% Suffrages par parti et'!V4-'Test_S5% Sièges (R0)'!S4*'Test_S5% Données de base-Résult'!$N$5</f>
        <v>27422</v>
      </c>
      <c r="T4" s="119">
        <f>'Test_S5% Suffrages par parti et'!W4-'Test_S5% Sièges (R0)'!T4*'Test_S5% Données de base-Résult'!$N$5</f>
        <v>6110</v>
      </c>
      <c r="U4" s="119">
        <f>'Test_S5% Suffrages par parti et'!X4-'Test_S5% Sièges (R0)'!U4*'Test_S5% Données de base-Résult'!$N$5</f>
        <v>14186</v>
      </c>
      <c r="V4" s="119">
        <f>'Test_S5% Suffrages par parti et'!Y4-'Test_S5% Sièges (R0)'!V4*'Test_S5% Données de base-Résult'!$N$5</f>
        <v>4376</v>
      </c>
      <c r="W4" s="119" t="e">
        <f>'Test_S5% Suffrages par parti et'!Z4-'Test_S5% Sièges (R0)'!W4*'Test_S5% Données de base-Résult'!$N$5</f>
        <v>#VALUE!</v>
      </c>
      <c r="X4" s="119" t="e">
        <f>'Test_S5% Suffrages par parti et'!AA4-'Test_S5% Sièges (R0)'!X4*'Test_S5% Données de base-Résult'!$N$5</f>
        <v>#VALUE!</v>
      </c>
      <c r="Y4" s="119" t="e">
        <f>'Test_S5% Suffrages par parti et'!AB4-'Test_S5% Sièges (R0)'!Y4*'Test_S5% Données de base-Résult'!$N$5</f>
        <v>#VALUE!</v>
      </c>
      <c r="Z4" s="119" t="e">
        <f>'Test_S5% Suffrages par parti et'!AC4-'Test_S5% Sièges (R0)'!Z4*'Test_S5% Données de base-Résult'!$N$5</f>
        <v>#VALUE!</v>
      </c>
      <c r="AA4" s="119" t="e">
        <f t="shared" si="0"/>
        <v>#VALUE!</v>
      </c>
    </row>
    <row r="5" spans="1:27">
      <c r="A5" s="118" t="s">
        <v>44</v>
      </c>
      <c r="B5" s="119" t="e">
        <f>'Test_S5% Suffrages par parti et'!E5-'Test_S5% Sièges (R0)'!B5*'Test_S5% Données de base-Résult'!$N$5</f>
        <v>#VALUE!</v>
      </c>
      <c r="C5" s="119" t="e">
        <f>'Test_S5% Suffrages par parti et'!F5-'Test_S5% Sièges (R0)'!C5*'Test_S5% Données de base-Résult'!$N$5</f>
        <v>#VALUE!</v>
      </c>
      <c r="D5" s="119" t="e">
        <f>'Test_S5% Suffrages par parti et'!G5-'Test_S5% Sièges (R0)'!D5*'Test_S5% Données de base-Résult'!$N$5</f>
        <v>#VALUE!</v>
      </c>
      <c r="E5" s="119" t="e">
        <f>'Test_S5% Suffrages par parti et'!H5-'Test_S5% Sièges (R0)'!E5*'Test_S5% Données de base-Résult'!$N$5</f>
        <v>#VALUE!</v>
      </c>
      <c r="F5" s="119" t="e">
        <f>'Test_S5% Suffrages par parti et'!I5-'Test_S5% Sièges (R0)'!F5*'Test_S5% Données de base-Résult'!$N$5</f>
        <v>#VALUE!</v>
      </c>
      <c r="G5" s="119" t="e">
        <f>'Test_S5% Suffrages par parti et'!J5-'Test_S5% Sièges (R0)'!G5*'Test_S5% Données de base-Résult'!$N$5</f>
        <v>#VALUE!</v>
      </c>
      <c r="H5" s="119" t="e">
        <f>'Test_S5% Suffrages par parti et'!K5-'Test_S5% Sièges (R0)'!H5*'Test_S5% Données de base-Résult'!$N$5</f>
        <v>#VALUE!</v>
      </c>
      <c r="I5" s="119">
        <f>'Test_S5% Suffrages par parti et'!L5-'Test_S5% Sièges (R0)'!I5*'Test_S5% Données de base-Résult'!$N$5</f>
        <v>6091</v>
      </c>
      <c r="J5" s="119">
        <f>'Test_S5% Suffrages par parti et'!M5-'Test_S5% Sièges (R0)'!J5*'Test_S5% Données de base-Résult'!$N$5</f>
        <v>18848</v>
      </c>
      <c r="K5" s="119" t="e">
        <f>'Test_S5% Suffrages par parti et'!N5-'Test_S5% Sièges (R0)'!K5*'Test_S5% Données de base-Résult'!$N$5</f>
        <v>#VALUE!</v>
      </c>
      <c r="L5" s="119" t="e">
        <f>'Test_S5% Suffrages par parti et'!O5-'Test_S5% Sièges (R0)'!L5*'Test_S5% Données de base-Résult'!$N$5</f>
        <v>#VALUE!</v>
      </c>
      <c r="M5" s="119">
        <f>'Test_S5% Suffrages par parti et'!P5-'Test_S5% Sièges (R0)'!M5*'Test_S5% Données de base-Résult'!$N$5</f>
        <v>4615</v>
      </c>
      <c r="N5" s="119" t="e">
        <f>'Test_S5% Suffrages par parti et'!Q5-'Test_S5% Sièges (R0)'!N5*'Test_S5% Données de base-Résult'!$N$5</f>
        <v>#VALUE!</v>
      </c>
      <c r="O5" s="119" t="e">
        <f>'Test_S5% Suffrages par parti et'!R5-'Test_S5% Sièges (R0)'!O5*'Test_S5% Données de base-Résult'!$N$5</f>
        <v>#VALUE!</v>
      </c>
      <c r="P5" s="119">
        <f>'Test_S5% Suffrages par parti et'!S5-'Test_S5% Sièges (R0)'!P5*'Test_S5% Données de base-Résult'!$N$5</f>
        <v>4088</v>
      </c>
      <c r="Q5" s="119" t="e">
        <f>'Test_S5% Suffrages par parti et'!T5-'Test_S5% Sièges (R0)'!Q5*'Test_S5% Données de base-Résult'!$N$5</f>
        <v>#VALUE!</v>
      </c>
      <c r="R5" s="119">
        <f>'Test_S5% Suffrages par parti et'!U5-'Test_S5% Sièges (R0)'!R5*'Test_S5% Données de base-Résult'!$N$5</f>
        <v>3711</v>
      </c>
      <c r="S5" s="119">
        <f>'Test_S5% Suffrages par parti et'!V5-'Test_S5% Sièges (R0)'!S5*'Test_S5% Données de base-Résult'!$N$5</f>
        <v>15288</v>
      </c>
      <c r="T5" s="119" t="e">
        <f>'Test_S5% Suffrages par parti et'!W5-'Test_S5% Sièges (R0)'!T5*'Test_S5% Données de base-Résult'!$N$5</f>
        <v>#VALUE!</v>
      </c>
      <c r="U5" s="119">
        <f>'Test_S5% Suffrages par parti et'!X5-'Test_S5% Sièges (R0)'!U5*'Test_S5% Données de base-Résult'!$N$5</f>
        <v>7080</v>
      </c>
      <c r="V5" s="119" t="e">
        <f>'Test_S5% Suffrages par parti et'!Y5-'Test_S5% Sièges (R0)'!V5*'Test_S5% Données de base-Résult'!$N$5</f>
        <v>#VALUE!</v>
      </c>
      <c r="W5" s="119" t="e">
        <f>'Test_S5% Suffrages par parti et'!Z5-'Test_S5% Sièges (R0)'!W5*'Test_S5% Données de base-Résult'!$N$5</f>
        <v>#VALUE!</v>
      </c>
      <c r="X5" s="119" t="e">
        <f>'Test_S5% Suffrages par parti et'!AA5-'Test_S5% Sièges (R0)'!X5*'Test_S5% Données de base-Résult'!$N$5</f>
        <v>#VALUE!</v>
      </c>
      <c r="Y5" s="119" t="e">
        <f>'Test_S5% Suffrages par parti et'!AB5-'Test_S5% Sièges (R0)'!Y5*'Test_S5% Données de base-Résult'!$N$5</f>
        <v>#VALUE!</v>
      </c>
      <c r="Z5" s="119" t="e">
        <f>'Test_S5% Suffrages par parti et'!AC5-'Test_S5% Sièges (R0)'!Z5*'Test_S5% Données de base-Résult'!$N$5</f>
        <v>#VALUE!</v>
      </c>
      <c r="AA5" s="119" t="e">
        <f t="shared" si="0"/>
        <v>#VALUE!</v>
      </c>
    </row>
    <row r="6" spans="1:27">
      <c r="A6" s="118" t="s">
        <v>45</v>
      </c>
      <c r="B6" s="119" t="e">
        <f>'Test_S5% Suffrages par parti et'!E6-'Test_S5% Sièges (R0)'!B6*'Test_S5% Données de base-Résult'!$N$5</f>
        <v>#VALUE!</v>
      </c>
      <c r="C6" s="119" t="e">
        <f>'Test_S5% Suffrages par parti et'!F6-'Test_S5% Sièges (R0)'!C6*'Test_S5% Données de base-Résult'!$N$5</f>
        <v>#VALUE!</v>
      </c>
      <c r="D6" s="119" t="e">
        <f>'Test_S5% Suffrages par parti et'!G6-'Test_S5% Sièges (R0)'!D6*'Test_S5% Données de base-Résult'!$N$5</f>
        <v>#VALUE!</v>
      </c>
      <c r="E6" s="119" t="e">
        <f>'Test_S5% Suffrages par parti et'!H6-'Test_S5% Sièges (R0)'!E6*'Test_S5% Données de base-Résult'!$N$5</f>
        <v>#VALUE!</v>
      </c>
      <c r="F6" s="119" t="e">
        <f>'Test_S5% Suffrages par parti et'!I6-'Test_S5% Sièges (R0)'!F6*'Test_S5% Données de base-Résult'!$N$5</f>
        <v>#VALUE!</v>
      </c>
      <c r="G6" s="119" t="e">
        <f>'Test_S5% Suffrages par parti et'!J6-'Test_S5% Sièges (R0)'!G6*'Test_S5% Données de base-Résult'!$N$5</f>
        <v>#VALUE!</v>
      </c>
      <c r="H6" s="119" t="e">
        <f>'Test_S5% Suffrages par parti et'!K6-'Test_S5% Sièges (R0)'!H6*'Test_S5% Données de base-Résult'!$N$5</f>
        <v>#VALUE!</v>
      </c>
      <c r="I6" s="119">
        <f>'Test_S5% Suffrages par parti et'!L6-'Test_S5% Sièges (R0)'!I6*'Test_S5% Données de base-Résult'!$N$5</f>
        <v>12482</v>
      </c>
      <c r="J6" s="119">
        <f>'Test_S5% Suffrages par parti et'!M6-'Test_S5% Sièges (R0)'!J6*'Test_S5% Données de base-Résult'!$N$5</f>
        <v>33424</v>
      </c>
      <c r="K6" s="119" t="e">
        <f>'Test_S5% Suffrages par parti et'!N6-'Test_S5% Sièges (R0)'!K6*'Test_S5% Données de base-Résult'!$N$5</f>
        <v>#VALUE!</v>
      </c>
      <c r="L6" s="119" t="e">
        <f>'Test_S5% Suffrages par parti et'!O6-'Test_S5% Sièges (R0)'!L6*'Test_S5% Données de base-Résult'!$N$5</f>
        <v>#VALUE!</v>
      </c>
      <c r="M6" s="119">
        <f>'Test_S5% Suffrages par parti et'!P6-'Test_S5% Sièges (R0)'!M6*'Test_S5% Données de base-Résult'!$N$5</f>
        <v>12127</v>
      </c>
      <c r="N6" s="119" t="e">
        <f>'Test_S5% Suffrages par parti et'!Q6-'Test_S5% Sièges (R0)'!N6*'Test_S5% Données de base-Résult'!$N$5</f>
        <v>#VALUE!</v>
      </c>
      <c r="O6" s="119" t="e">
        <f>'Test_S5% Suffrages par parti et'!R6-'Test_S5% Sièges (R0)'!O6*'Test_S5% Données de base-Résult'!$N$5</f>
        <v>#VALUE!</v>
      </c>
      <c r="P6" s="119" t="e">
        <f>'Test_S5% Suffrages par parti et'!S6-'Test_S5% Sièges (R0)'!P6*'Test_S5% Données de base-Résult'!$N$5</f>
        <v>#VALUE!</v>
      </c>
      <c r="Q6" s="119" t="e">
        <f>'Test_S5% Suffrages par parti et'!T6-'Test_S5% Sièges (R0)'!Q6*'Test_S5% Données de base-Résult'!$N$5</f>
        <v>#VALUE!</v>
      </c>
      <c r="R6" s="119">
        <f>'Test_S5% Suffrages par parti et'!U6-'Test_S5% Sièges (R0)'!R6*'Test_S5% Données de base-Résult'!$N$5</f>
        <v>13560</v>
      </c>
      <c r="S6" s="119">
        <f>'Test_S5% Suffrages par parti et'!V6-'Test_S5% Sièges (R0)'!S6*'Test_S5% Données de base-Résult'!$N$5</f>
        <v>26823</v>
      </c>
      <c r="T6" s="119">
        <f>'Test_S5% Suffrages par parti et'!W6-'Test_S5% Sièges (R0)'!T6*'Test_S5% Données de base-Résult'!$N$5</f>
        <v>7893</v>
      </c>
      <c r="U6" s="119">
        <f>'Test_S5% Suffrages par parti et'!X6-'Test_S5% Sièges (R0)'!U6*'Test_S5% Données de base-Résult'!$N$5</f>
        <v>18928</v>
      </c>
      <c r="V6" s="119">
        <f>'Test_S5% Suffrages par parti et'!Y6-'Test_S5% Sièges (R0)'!V6*'Test_S5% Données de base-Résult'!$N$5</f>
        <v>6689</v>
      </c>
      <c r="W6" s="119" t="e">
        <f>'Test_S5% Suffrages par parti et'!Z6-'Test_S5% Sièges (R0)'!W6*'Test_S5% Données de base-Résult'!$N$5</f>
        <v>#VALUE!</v>
      </c>
      <c r="X6" s="119" t="e">
        <f>'Test_S5% Suffrages par parti et'!AA6-'Test_S5% Sièges (R0)'!X6*'Test_S5% Données de base-Résult'!$N$5</f>
        <v>#VALUE!</v>
      </c>
      <c r="Y6" s="119" t="e">
        <f>'Test_S5% Suffrages par parti et'!AB6-'Test_S5% Sièges (R0)'!Y6*'Test_S5% Données de base-Résult'!$N$5</f>
        <v>#VALUE!</v>
      </c>
      <c r="Z6" s="119" t="e">
        <f>'Test_S5% Suffrages par parti et'!AC6-'Test_S5% Sièges (R0)'!Z6*'Test_S5% Données de base-Résult'!$N$5</f>
        <v>#VALUE!</v>
      </c>
      <c r="AA6" s="119" t="e">
        <f t="shared" si="0"/>
        <v>#VALUE!</v>
      </c>
    </row>
    <row r="7" spans="1:27">
      <c r="A7" s="118" t="s">
        <v>46</v>
      </c>
      <c r="B7" s="119" t="e">
        <f>'Test_S5% Suffrages par parti et'!E7-'Test_S5% Sièges (R0)'!B7*'Test_S5% Données de base-Résult'!$N$5</f>
        <v>#VALUE!</v>
      </c>
      <c r="C7" s="119" t="e">
        <f>'Test_S5% Suffrages par parti et'!F7-'Test_S5% Sièges (R0)'!C7*'Test_S5% Données de base-Résult'!$N$5</f>
        <v>#VALUE!</v>
      </c>
      <c r="D7" s="119" t="e">
        <f>'Test_S5% Suffrages par parti et'!G7-'Test_S5% Sièges (R0)'!D7*'Test_S5% Données de base-Résult'!$N$5</f>
        <v>#VALUE!</v>
      </c>
      <c r="E7" s="119" t="e">
        <f>'Test_S5% Suffrages par parti et'!H7-'Test_S5% Sièges (R0)'!E7*'Test_S5% Données de base-Résult'!$N$5</f>
        <v>#VALUE!</v>
      </c>
      <c r="F7" s="119" t="e">
        <f>'Test_S5% Suffrages par parti et'!I7-'Test_S5% Sièges (R0)'!F7*'Test_S5% Données de base-Résult'!$N$5</f>
        <v>#VALUE!</v>
      </c>
      <c r="G7" s="119" t="e">
        <f>'Test_S5% Suffrages par parti et'!J7-'Test_S5% Sièges (R0)'!G7*'Test_S5% Données de base-Résult'!$N$5</f>
        <v>#VALUE!</v>
      </c>
      <c r="H7" s="119" t="e">
        <f>'Test_S5% Suffrages par parti et'!K7-'Test_S5% Sièges (R0)'!H7*'Test_S5% Données de base-Résult'!$N$5</f>
        <v>#VALUE!</v>
      </c>
      <c r="I7" s="119" t="e">
        <f>'Test_S5% Suffrages par parti et'!L7-'Test_S5% Sièges (R0)'!I7*'Test_S5% Données de base-Résult'!$N$5</f>
        <v>#VALUE!</v>
      </c>
      <c r="J7" s="119">
        <f>'Test_S5% Suffrages par parti et'!M7-'Test_S5% Sièges (R0)'!J7*'Test_S5% Données de base-Résult'!$N$5</f>
        <v>6295</v>
      </c>
      <c r="K7" s="119" t="e">
        <f>'Test_S5% Suffrages par parti et'!N7-'Test_S5% Sièges (R0)'!K7*'Test_S5% Données de base-Résult'!$N$5</f>
        <v>#VALUE!</v>
      </c>
      <c r="L7" s="119" t="e">
        <f>'Test_S5% Suffrages par parti et'!O7-'Test_S5% Sièges (R0)'!L7*'Test_S5% Données de base-Résult'!$N$5</f>
        <v>#VALUE!</v>
      </c>
      <c r="M7" s="119" t="e">
        <f>'Test_S5% Suffrages par parti et'!P7-'Test_S5% Sièges (R0)'!M7*'Test_S5% Données de base-Résult'!$N$5</f>
        <v>#VALUE!</v>
      </c>
      <c r="N7" s="119" t="e">
        <f>'Test_S5% Suffrages par parti et'!Q7-'Test_S5% Sièges (R0)'!N7*'Test_S5% Données de base-Résult'!$N$5</f>
        <v>#VALUE!</v>
      </c>
      <c r="O7" s="119" t="e">
        <f>'Test_S5% Suffrages par parti et'!R7-'Test_S5% Sièges (R0)'!O7*'Test_S5% Données de base-Résult'!$N$5</f>
        <v>#VALUE!</v>
      </c>
      <c r="P7" s="119" t="e">
        <f>'Test_S5% Suffrages par parti et'!S7-'Test_S5% Sièges (R0)'!P7*'Test_S5% Données de base-Résult'!$N$5</f>
        <v>#VALUE!</v>
      </c>
      <c r="Q7" s="119">
        <f>'Test_S5% Suffrages par parti et'!T7-'Test_S5% Sièges (R0)'!Q7*'Test_S5% Données de base-Résult'!$N$5</f>
        <v>2272</v>
      </c>
      <c r="R7" s="119">
        <f>'Test_S5% Suffrages par parti et'!U7-'Test_S5% Sièges (R0)'!R7*'Test_S5% Données de base-Résult'!$N$5</f>
        <v>2012</v>
      </c>
      <c r="S7" s="119">
        <f>'Test_S5% Suffrages par parti et'!V7-'Test_S5% Sièges (R0)'!S7*'Test_S5% Données de base-Résult'!$N$5</f>
        <v>4864</v>
      </c>
      <c r="T7" s="119">
        <f>'Test_S5% Suffrages par parti et'!W7-'Test_S5% Sièges (R0)'!T7*'Test_S5% Données de base-Résult'!$N$5</f>
        <v>1641</v>
      </c>
      <c r="U7" s="119">
        <f>'Test_S5% Suffrages par parti et'!X7-'Test_S5% Sièges (R0)'!U7*'Test_S5% Données de base-Résult'!$N$5</f>
        <v>1459</v>
      </c>
      <c r="V7" s="119" t="e">
        <f>'Test_S5% Suffrages par parti et'!Y7-'Test_S5% Sièges (R0)'!V7*'Test_S5% Données de base-Résult'!$N$5</f>
        <v>#VALUE!</v>
      </c>
      <c r="W7" s="119" t="e">
        <f>'Test_S5% Suffrages par parti et'!Z7-'Test_S5% Sièges (R0)'!W7*'Test_S5% Données de base-Résult'!$N$5</f>
        <v>#VALUE!</v>
      </c>
      <c r="X7" s="119" t="e">
        <f>'Test_S5% Suffrages par parti et'!AA7-'Test_S5% Sièges (R0)'!X7*'Test_S5% Données de base-Résult'!$N$5</f>
        <v>#VALUE!</v>
      </c>
      <c r="Y7" s="119">
        <f>'Test_S5% Suffrages par parti et'!AB7-'Test_S5% Sièges (R0)'!Y7*'Test_S5% Données de base-Résult'!$N$5</f>
        <v>1788</v>
      </c>
      <c r="Z7" s="119" t="e">
        <f>'Test_S5% Suffrages par parti et'!AC7-'Test_S5% Sièges (R0)'!Z7*'Test_S5% Données de base-Résult'!$N$5</f>
        <v>#VALUE!</v>
      </c>
      <c r="AA7" s="119" t="e">
        <f t="shared" si="0"/>
        <v>#VALUE!</v>
      </c>
    </row>
    <row r="8" spans="1:27">
      <c r="A8" s="118" t="s">
        <v>47</v>
      </c>
      <c r="B8" s="119" t="e">
        <f>'Test_S5% Suffrages par parti et'!E8-'Test_S5% Sièges (R0)'!B8*'Test_S5% Données de base-Résult'!$N$5</f>
        <v>#VALUE!</v>
      </c>
      <c r="C8" s="119" t="e">
        <f>'Test_S5% Suffrages par parti et'!F8-'Test_S5% Sièges (R0)'!C8*'Test_S5% Données de base-Résult'!$N$5</f>
        <v>#VALUE!</v>
      </c>
      <c r="D8" s="119" t="e">
        <f>'Test_S5% Suffrages par parti et'!G8-'Test_S5% Sièges (R0)'!D8*'Test_S5% Données de base-Résult'!$N$5</f>
        <v>#VALUE!</v>
      </c>
      <c r="E8" s="119" t="e">
        <f>'Test_S5% Suffrages par parti et'!H8-'Test_S5% Sièges (R0)'!E8*'Test_S5% Données de base-Résult'!$N$5</f>
        <v>#VALUE!</v>
      </c>
      <c r="F8" s="119" t="e">
        <f>'Test_S5% Suffrages par parti et'!I8-'Test_S5% Sièges (R0)'!F8*'Test_S5% Données de base-Résult'!$N$5</f>
        <v>#VALUE!</v>
      </c>
      <c r="G8" s="119" t="e">
        <f>'Test_S5% Suffrages par parti et'!J8-'Test_S5% Sièges (R0)'!G8*'Test_S5% Données de base-Résult'!$N$5</f>
        <v>#VALUE!</v>
      </c>
      <c r="H8" s="119" t="e">
        <f>'Test_S5% Suffrages par parti et'!K8-'Test_S5% Sièges (R0)'!H8*'Test_S5% Données de base-Résult'!$N$5</f>
        <v>#VALUE!</v>
      </c>
      <c r="I8" s="119">
        <f>'Test_S5% Suffrages par parti et'!L8-'Test_S5% Sièges (R0)'!I8*'Test_S5% Données de base-Résult'!$N$5</f>
        <v>2892</v>
      </c>
      <c r="J8" s="119">
        <f>'Test_S5% Suffrages par parti et'!M8-'Test_S5% Sièges (R0)'!J8*'Test_S5% Données de base-Résult'!$N$5</f>
        <v>11789</v>
      </c>
      <c r="K8" s="119" t="e">
        <f>'Test_S5% Suffrages par parti et'!N8-'Test_S5% Sièges (R0)'!K8*'Test_S5% Données de base-Résult'!$N$5</f>
        <v>#VALUE!</v>
      </c>
      <c r="L8" s="119">
        <f>'Test_S5% Suffrages par parti et'!O8-'Test_S5% Sièges (R0)'!L8*'Test_S5% Données de base-Résult'!$N$5</f>
        <v>4057</v>
      </c>
      <c r="M8" s="119" t="e">
        <f>'Test_S5% Suffrages par parti et'!P8-'Test_S5% Sièges (R0)'!M8*'Test_S5% Données de base-Résult'!$N$5</f>
        <v>#VALUE!</v>
      </c>
      <c r="N8" s="119" t="e">
        <f>'Test_S5% Suffrages par parti et'!Q8-'Test_S5% Sièges (R0)'!N8*'Test_S5% Données de base-Résult'!$N$5</f>
        <v>#VALUE!</v>
      </c>
      <c r="O8" s="119" t="e">
        <f>'Test_S5% Suffrages par parti et'!R8-'Test_S5% Sièges (R0)'!O8*'Test_S5% Données de base-Résult'!$N$5</f>
        <v>#VALUE!</v>
      </c>
      <c r="P8" s="119">
        <f>'Test_S5% Suffrages par parti et'!S8-'Test_S5% Sièges (R0)'!P8*'Test_S5% Données de base-Résult'!$N$5</f>
        <v>4849</v>
      </c>
      <c r="Q8" s="119" t="e">
        <f>'Test_S5% Suffrages par parti et'!T8-'Test_S5% Sièges (R0)'!Q8*'Test_S5% Données de base-Résult'!$N$5</f>
        <v>#VALUE!</v>
      </c>
      <c r="R8" s="119" t="e">
        <f>'Test_S5% Suffrages par parti et'!U8-'Test_S5% Sièges (R0)'!R8*'Test_S5% Données de base-Résult'!$N$5</f>
        <v>#VALUE!</v>
      </c>
      <c r="S8" s="119">
        <f>'Test_S5% Suffrages par parti et'!V8-'Test_S5% Sièges (R0)'!S8*'Test_S5% Données de base-Résult'!$N$5</f>
        <v>17615</v>
      </c>
      <c r="T8" s="119">
        <f>'Test_S5% Suffrages par parti et'!W8-'Test_S5% Sièges (R0)'!T8*'Test_S5% Données de base-Résult'!$N$5</f>
        <v>4009</v>
      </c>
      <c r="U8" s="119" t="e">
        <f>'Test_S5% Suffrages par parti et'!X8-'Test_S5% Sièges (R0)'!U8*'Test_S5% Données de base-Résult'!$N$5</f>
        <v>#VALUE!</v>
      </c>
      <c r="V8" s="119" t="e">
        <f>'Test_S5% Suffrages par parti et'!Y8-'Test_S5% Sièges (R0)'!V8*'Test_S5% Données de base-Résult'!$N$5</f>
        <v>#VALUE!</v>
      </c>
      <c r="W8" s="119" t="e">
        <f>'Test_S5% Suffrages par parti et'!Z8-'Test_S5% Sièges (R0)'!W8*'Test_S5% Données de base-Résult'!$N$5</f>
        <v>#VALUE!</v>
      </c>
      <c r="X8" s="119" t="e">
        <f>'Test_S5% Suffrages par parti et'!AA8-'Test_S5% Sièges (R0)'!X8*'Test_S5% Données de base-Résult'!$N$5</f>
        <v>#VALUE!</v>
      </c>
      <c r="Y8" s="119">
        <f>'Test_S5% Suffrages par parti et'!AB8-'Test_S5% Sièges (R0)'!Y8*'Test_S5% Données de base-Résult'!$N$5</f>
        <v>2787</v>
      </c>
      <c r="Z8" s="119" t="e">
        <f>'Test_S5% Suffrages par parti et'!AC8-'Test_S5% Sièges (R0)'!Z8*'Test_S5% Données de base-Résult'!$N$5</f>
        <v>#VALUE!</v>
      </c>
      <c r="AA8" s="119" t="e">
        <f t="shared" si="0"/>
        <v>#VALUE!</v>
      </c>
    </row>
    <row r="9" spans="1:27">
      <c r="A9" s="118" t="s">
        <v>48</v>
      </c>
      <c r="B9" s="119" t="e">
        <f>'Test_S5% Suffrages par parti et'!E9-'Test_S5% Sièges (R0)'!B9*'Test_S5% Données de base-Résult'!$N$5</f>
        <v>#VALUE!</v>
      </c>
      <c r="C9" s="119" t="e">
        <f>'Test_S5% Suffrages par parti et'!F9-'Test_S5% Sièges (R0)'!C9*'Test_S5% Données de base-Résult'!$N$5</f>
        <v>#VALUE!</v>
      </c>
      <c r="D9" s="119" t="e">
        <f>'Test_S5% Suffrages par parti et'!G9-'Test_S5% Sièges (R0)'!D9*'Test_S5% Données de base-Résult'!$N$5</f>
        <v>#VALUE!</v>
      </c>
      <c r="E9" s="119" t="e">
        <f>'Test_S5% Suffrages par parti et'!H9-'Test_S5% Sièges (R0)'!E9*'Test_S5% Données de base-Résult'!$N$5</f>
        <v>#VALUE!</v>
      </c>
      <c r="F9" s="119" t="e">
        <f>'Test_S5% Suffrages par parti et'!I9-'Test_S5% Sièges (R0)'!F9*'Test_S5% Données de base-Résult'!$N$5</f>
        <v>#VALUE!</v>
      </c>
      <c r="G9" s="119" t="e">
        <f>'Test_S5% Suffrages par parti et'!J9-'Test_S5% Sièges (R0)'!G9*'Test_S5% Données de base-Résult'!$N$5</f>
        <v>#VALUE!</v>
      </c>
      <c r="H9" s="119" t="e">
        <f>'Test_S5% Suffrages par parti et'!K9-'Test_S5% Sièges (R0)'!H9*'Test_S5% Données de base-Résult'!$N$5</f>
        <v>#VALUE!</v>
      </c>
      <c r="I9" s="119" t="e">
        <f>'Test_S5% Suffrages par parti et'!L9-'Test_S5% Sièges (R0)'!I9*'Test_S5% Données de base-Résult'!$N$5</f>
        <v>#VALUE!</v>
      </c>
      <c r="J9" s="119">
        <f>'Test_S5% Suffrages par parti et'!M9-'Test_S5% Sièges (R0)'!J9*'Test_S5% Données de base-Résult'!$N$5</f>
        <v>7522</v>
      </c>
      <c r="K9" s="119" t="e">
        <f>'Test_S5% Suffrages par parti et'!N9-'Test_S5% Sièges (R0)'!K9*'Test_S5% Données de base-Résult'!$N$5</f>
        <v>#VALUE!</v>
      </c>
      <c r="L9" s="119" t="e">
        <f>'Test_S5% Suffrages par parti et'!O9-'Test_S5% Sièges (R0)'!L9*'Test_S5% Données de base-Résult'!$N$5</f>
        <v>#VALUE!</v>
      </c>
      <c r="M9" s="119" t="e">
        <f>'Test_S5% Suffrages par parti et'!P9-'Test_S5% Sièges (R0)'!M9*'Test_S5% Données de base-Résult'!$N$5</f>
        <v>#VALUE!</v>
      </c>
      <c r="N9" s="119" t="e">
        <f>'Test_S5% Suffrages par parti et'!Q9-'Test_S5% Sièges (R0)'!N9*'Test_S5% Données de base-Résult'!$N$5</f>
        <v>#VALUE!</v>
      </c>
      <c r="O9" s="119">
        <f>'Test_S5% Suffrages par parti et'!R9-'Test_S5% Sièges (R0)'!O9*'Test_S5% Données de base-Résult'!$N$5</f>
        <v>1766</v>
      </c>
      <c r="P9" s="119">
        <f>'Test_S5% Suffrages par parti et'!S9-'Test_S5% Sièges (R0)'!P9*'Test_S5% Données de base-Résult'!$N$5</f>
        <v>1978</v>
      </c>
      <c r="Q9" s="119" t="e">
        <f>'Test_S5% Suffrages par parti et'!T9-'Test_S5% Sièges (R0)'!Q9*'Test_S5% Données de base-Résult'!$N$5</f>
        <v>#VALUE!</v>
      </c>
      <c r="R9" s="119" t="e">
        <f>'Test_S5% Suffrages par parti et'!U9-'Test_S5% Sièges (R0)'!R9*'Test_S5% Données de base-Résult'!$N$5</f>
        <v>#VALUE!</v>
      </c>
      <c r="S9" s="119">
        <f>'Test_S5% Suffrages par parti et'!V9-'Test_S5% Sièges (R0)'!S9*'Test_S5% Données de base-Résult'!$N$5</f>
        <v>13067</v>
      </c>
      <c r="T9" s="119" t="e">
        <f>'Test_S5% Suffrages par parti et'!W9-'Test_S5% Sièges (R0)'!T9*'Test_S5% Données de base-Résult'!$N$5</f>
        <v>#VALUE!</v>
      </c>
      <c r="U9" s="119">
        <f>'Test_S5% Suffrages par parti et'!X9-'Test_S5% Sièges (R0)'!U9*'Test_S5% Données de base-Résult'!$N$5</f>
        <v>1872</v>
      </c>
      <c r="V9" s="119" t="e">
        <f>'Test_S5% Suffrages par parti et'!Y9-'Test_S5% Sièges (R0)'!V9*'Test_S5% Données de base-Résult'!$N$5</f>
        <v>#VALUE!</v>
      </c>
      <c r="W9" s="119" t="e">
        <f>'Test_S5% Suffrages par parti et'!Z9-'Test_S5% Sièges (R0)'!W9*'Test_S5% Données de base-Résult'!$N$5</f>
        <v>#VALUE!</v>
      </c>
      <c r="X9" s="119" t="e">
        <f>'Test_S5% Suffrages par parti et'!AA9-'Test_S5% Sièges (R0)'!X9*'Test_S5% Données de base-Résult'!$N$5</f>
        <v>#VALUE!</v>
      </c>
      <c r="Y9" s="119" t="e">
        <f>'Test_S5% Suffrages par parti et'!AB9-'Test_S5% Sièges (R0)'!Y9*'Test_S5% Données de base-Résult'!$N$5</f>
        <v>#VALUE!</v>
      </c>
      <c r="Z9" s="119" t="e">
        <f>'Test_S5% Suffrages par parti et'!AC9-'Test_S5% Sièges (R0)'!Z9*'Test_S5% Données de base-Résult'!$N$5</f>
        <v>#VALUE!</v>
      </c>
      <c r="AA9" s="119" t="e">
        <f t="shared" si="0"/>
        <v>#VALUE!</v>
      </c>
    </row>
    <row r="10" spans="1:27">
      <c r="A10" s="118" t="s">
        <v>200</v>
      </c>
      <c r="B10" s="119" t="e">
        <f>'Test_S5% Suffrages par parti et'!E10-'Test_S5% Sièges (R0)'!B10*'Test_S5% Données de base-Résult'!$N$5</f>
        <v>#VALUE!</v>
      </c>
      <c r="C10" s="119" t="e">
        <f>'Test_S5% Suffrages par parti et'!F10-'Test_S5% Sièges (R0)'!C10*'Test_S5% Données de base-Résult'!$N$5</f>
        <v>#VALUE!</v>
      </c>
      <c r="D10" s="119" t="e">
        <f>'Test_S5% Suffrages par parti et'!G10-'Test_S5% Sièges (R0)'!D10*'Test_S5% Données de base-Résult'!$N$5</f>
        <v>#VALUE!</v>
      </c>
      <c r="E10" s="119" t="e">
        <f>'Test_S5% Suffrages par parti et'!H10-'Test_S5% Sièges (R0)'!E10*'Test_S5% Données de base-Résult'!$N$5</f>
        <v>#VALUE!</v>
      </c>
      <c r="F10" s="119" t="e">
        <f>'Test_S5% Suffrages par parti et'!I10-'Test_S5% Sièges (R0)'!F10*'Test_S5% Données de base-Résult'!$N$5</f>
        <v>#VALUE!</v>
      </c>
      <c r="G10" s="119" t="e">
        <f>'Test_S5% Suffrages par parti et'!J10-'Test_S5% Sièges (R0)'!G10*'Test_S5% Données de base-Résult'!$N$5</f>
        <v>#VALUE!</v>
      </c>
      <c r="H10" s="119" t="e">
        <f>'Test_S5% Suffrages par parti et'!K10-'Test_S5% Sièges (R0)'!H10*'Test_S5% Données de base-Résult'!$N$5</f>
        <v>#VALUE!</v>
      </c>
      <c r="I10" s="119" t="e">
        <f>'Test_S5% Suffrages par parti et'!L10-'Test_S5% Sièges (R0)'!I10*'Test_S5% Données de base-Résult'!$N$5</f>
        <v>#VALUE!</v>
      </c>
      <c r="J10" s="119">
        <f>'Test_S5% Suffrages par parti et'!M10-'Test_S5% Sièges (R0)'!J10*'Test_S5% Données de base-Résult'!$N$5</f>
        <v>5804</v>
      </c>
      <c r="K10" s="119" t="e">
        <f>'Test_S5% Suffrages par parti et'!N10-'Test_S5% Sièges (R0)'!K10*'Test_S5% Données de base-Résult'!$N$5</f>
        <v>#VALUE!</v>
      </c>
      <c r="L10" s="119" t="e">
        <f>'Test_S5% Suffrages par parti et'!O10-'Test_S5% Sièges (R0)'!L10*'Test_S5% Données de base-Résult'!$N$5</f>
        <v>#VALUE!</v>
      </c>
      <c r="M10" s="119" t="e">
        <f>'Test_S5% Suffrages par parti et'!P10-'Test_S5% Sièges (R0)'!M10*'Test_S5% Données de base-Résult'!$N$5</f>
        <v>#VALUE!</v>
      </c>
      <c r="N10" s="119" t="e">
        <f>'Test_S5% Suffrages par parti et'!Q10-'Test_S5% Sièges (R0)'!N10*'Test_S5% Données de base-Résult'!$N$5</f>
        <v>#VALUE!</v>
      </c>
      <c r="O10" s="119" t="e">
        <f>'Test_S5% Suffrages par parti et'!R10-'Test_S5% Sièges (R0)'!O10*'Test_S5% Données de base-Résult'!$N$5</f>
        <v>#VALUE!</v>
      </c>
      <c r="P10" s="119">
        <f>'Test_S5% Suffrages par parti et'!S10-'Test_S5% Sièges (R0)'!P10*'Test_S5% Données de base-Résult'!$N$5</f>
        <v>1645</v>
      </c>
      <c r="Q10" s="119" t="e">
        <f>'Test_S5% Suffrages par parti et'!T10-'Test_S5% Sièges (R0)'!Q10*'Test_S5% Données de base-Résult'!$N$5</f>
        <v>#VALUE!</v>
      </c>
      <c r="R10" s="119">
        <f>'Test_S5% Suffrages par parti et'!U10-'Test_S5% Sièges (R0)'!R10*'Test_S5% Données de base-Résult'!$N$5</f>
        <v>2690</v>
      </c>
      <c r="S10" s="119">
        <f>'Test_S5% Suffrages par parti et'!V10-'Test_S5% Sièges (R0)'!S10*'Test_S5% Données de base-Résult'!$N$5</f>
        <v>5736</v>
      </c>
      <c r="T10" s="119">
        <f>'Test_S5% Suffrages par parti et'!W10-'Test_S5% Sièges (R0)'!T10*'Test_S5% Données de base-Résult'!$N$5</f>
        <v>2732</v>
      </c>
      <c r="U10" s="119" t="e">
        <f>'Test_S5% Suffrages par parti et'!X10-'Test_S5% Sièges (R0)'!U10*'Test_S5% Données de base-Résult'!$N$5</f>
        <v>#VALUE!</v>
      </c>
      <c r="V10" s="119" t="e">
        <f>'Test_S5% Suffrages par parti et'!Y10-'Test_S5% Sièges (R0)'!V10*'Test_S5% Données de base-Résult'!$N$5</f>
        <v>#VALUE!</v>
      </c>
      <c r="W10" s="119" t="e">
        <f>'Test_S5% Suffrages par parti et'!Z10-'Test_S5% Sièges (R0)'!W10*'Test_S5% Données de base-Résult'!$N$5</f>
        <v>#VALUE!</v>
      </c>
      <c r="X10" s="119" t="e">
        <f>'Test_S5% Suffrages par parti et'!AA10-'Test_S5% Sièges (R0)'!X10*'Test_S5% Données de base-Résult'!$N$5</f>
        <v>#VALUE!</v>
      </c>
      <c r="Y10" s="119">
        <f>'Test_S5% Suffrages par parti et'!AB10-'Test_S5% Sièges (R0)'!Y10*'Test_S5% Données de base-Résult'!$N$5</f>
        <v>2969</v>
      </c>
      <c r="Z10" s="119">
        <f>'Test_S5% Suffrages par parti et'!AC10-'Test_S5% Sièges (R0)'!Z10*'Test_S5% Données de base-Résult'!$N$5</f>
        <v>2316</v>
      </c>
      <c r="AA10" s="119" t="e">
        <f t="shared" si="0"/>
        <v>#VALUE!</v>
      </c>
    </row>
    <row r="11" spans="1:27">
      <c r="A11" s="118" t="s">
        <v>50</v>
      </c>
      <c r="B11" s="119" t="e">
        <f>'Test_S5% Suffrages par parti et'!E11-'Test_S5% Sièges (R0)'!B11*'Test_S5% Données de base-Résult'!$N$5</f>
        <v>#VALUE!</v>
      </c>
      <c r="C11" s="119">
        <f>'Test_S5% Suffrages par parti et'!F11-'Test_S5% Sièges (R0)'!C11*'Test_S5% Données de base-Résult'!$N$5</f>
        <v>4670</v>
      </c>
      <c r="D11" s="119" t="e">
        <f>'Test_S5% Suffrages par parti et'!G11-'Test_S5% Sièges (R0)'!D11*'Test_S5% Données de base-Résult'!$N$5</f>
        <v>#VALUE!</v>
      </c>
      <c r="E11" s="119" t="e">
        <f>'Test_S5% Suffrages par parti et'!H11-'Test_S5% Sièges (R0)'!E11*'Test_S5% Données de base-Résult'!$N$5</f>
        <v>#VALUE!</v>
      </c>
      <c r="F11" s="119" t="e">
        <f>'Test_S5% Suffrages par parti et'!I11-'Test_S5% Sièges (R0)'!F11*'Test_S5% Données de base-Résult'!$N$5</f>
        <v>#VALUE!</v>
      </c>
      <c r="G11" s="119" t="e">
        <f>'Test_S5% Suffrages par parti et'!J11-'Test_S5% Sièges (R0)'!G11*'Test_S5% Données de base-Résult'!$N$5</f>
        <v>#VALUE!</v>
      </c>
      <c r="H11" s="119" t="e">
        <f>'Test_S5% Suffrages par parti et'!K11-'Test_S5% Sièges (R0)'!H11*'Test_S5% Données de base-Résult'!$N$5</f>
        <v>#VALUE!</v>
      </c>
      <c r="I11" s="119">
        <f>'Test_S5% Suffrages par parti et'!L11-'Test_S5% Sièges (R0)'!I11*'Test_S5% Données de base-Résult'!$N$5</f>
        <v>9567</v>
      </c>
      <c r="J11" s="119">
        <f>'Test_S5% Suffrages par parti et'!M11-'Test_S5% Sièges (R0)'!J11*'Test_S5% Données de base-Résult'!$N$5</f>
        <v>25265</v>
      </c>
      <c r="K11" s="119" t="e">
        <f>'Test_S5% Suffrages par parti et'!N11-'Test_S5% Sièges (R0)'!K11*'Test_S5% Données de base-Résult'!$N$5</f>
        <v>#VALUE!</v>
      </c>
      <c r="L11" s="119" t="e">
        <f>'Test_S5% Suffrages par parti et'!O11-'Test_S5% Sièges (R0)'!L11*'Test_S5% Données de base-Résult'!$N$5</f>
        <v>#VALUE!</v>
      </c>
      <c r="M11" s="119" t="e">
        <f>'Test_S5% Suffrages par parti et'!P11-'Test_S5% Sièges (R0)'!M11*'Test_S5% Données de base-Résult'!$N$5</f>
        <v>#VALUE!</v>
      </c>
      <c r="N11" s="119" t="e">
        <f>'Test_S5% Suffrages par parti et'!Q11-'Test_S5% Sièges (R0)'!N11*'Test_S5% Données de base-Résult'!$N$5</f>
        <v>#VALUE!</v>
      </c>
      <c r="O11" s="119" t="e">
        <f>'Test_S5% Suffrages par parti et'!R11-'Test_S5% Sièges (R0)'!O11*'Test_S5% Données de base-Résult'!$N$5</f>
        <v>#VALUE!</v>
      </c>
      <c r="P11" s="119" t="e">
        <f>'Test_S5% Suffrages par parti et'!S11-'Test_S5% Sièges (R0)'!P11*'Test_S5% Données de base-Résult'!$N$5</f>
        <v>#VALUE!</v>
      </c>
      <c r="Q11" s="119" t="e">
        <f>'Test_S5% Suffrages par parti et'!T11-'Test_S5% Sièges (R0)'!Q11*'Test_S5% Données de base-Résult'!$N$5</f>
        <v>#VALUE!</v>
      </c>
      <c r="R11" s="119">
        <f>'Test_S5% Suffrages par parti et'!U11-'Test_S5% Sièges (R0)'!R11*'Test_S5% Données de base-Résult'!$N$5</f>
        <v>6156</v>
      </c>
      <c r="S11" s="119">
        <f>'Test_S5% Suffrages par parti et'!V11-'Test_S5% Sièges (R0)'!S11*'Test_S5% Données de base-Résult'!$N$5</f>
        <v>32911</v>
      </c>
      <c r="T11" s="119">
        <f>'Test_S5% Suffrages par parti et'!W11-'Test_S5% Sièges (R0)'!T11*'Test_S5% Données de base-Résult'!$N$5</f>
        <v>4998</v>
      </c>
      <c r="U11" s="119">
        <f>'Test_S5% Suffrages par parti et'!X11-'Test_S5% Sièges (R0)'!U11*'Test_S5% Données de base-Résult'!$N$5</f>
        <v>7722</v>
      </c>
      <c r="V11" s="119" t="e">
        <f>'Test_S5% Suffrages par parti et'!Y11-'Test_S5% Sièges (R0)'!V11*'Test_S5% Données de base-Résult'!$N$5</f>
        <v>#VALUE!</v>
      </c>
      <c r="W11" s="119" t="e">
        <f>'Test_S5% Suffrages par parti et'!Z11-'Test_S5% Sièges (R0)'!W11*'Test_S5% Données de base-Résult'!$N$5</f>
        <v>#VALUE!</v>
      </c>
      <c r="X11" s="119" t="e">
        <f>'Test_S5% Suffrages par parti et'!AA11-'Test_S5% Sièges (R0)'!X11*'Test_S5% Données de base-Résult'!$N$5</f>
        <v>#VALUE!</v>
      </c>
      <c r="Y11" s="119" t="e">
        <f>'Test_S5% Suffrages par parti et'!AB11-'Test_S5% Sièges (R0)'!Y11*'Test_S5% Données de base-Résult'!$N$5</f>
        <v>#VALUE!</v>
      </c>
      <c r="Z11" s="119" t="e">
        <f>'Test_S5% Suffrages par parti et'!AC11-'Test_S5% Sièges (R0)'!Z11*'Test_S5% Données de base-Résult'!$N$5</f>
        <v>#VALUE!</v>
      </c>
      <c r="AA11" s="119" t="e">
        <f t="shared" si="0"/>
        <v>#VALUE!</v>
      </c>
    </row>
    <row r="12" spans="1:27">
      <c r="A12" s="118" t="s">
        <v>51</v>
      </c>
      <c r="B12" s="119" t="e">
        <f>'Test_S5% Suffrages par parti et'!E12-'Test_S5% Sièges (R0)'!B12*'Test_S5% Données de base-Résult'!$N$5</f>
        <v>#VALUE!</v>
      </c>
      <c r="C12" s="119" t="e">
        <f>'Test_S5% Suffrages par parti et'!F12-'Test_S5% Sièges (R0)'!C12*'Test_S5% Données de base-Résult'!$N$5</f>
        <v>#VALUE!</v>
      </c>
      <c r="D12" s="119" t="e">
        <f>'Test_S5% Suffrages par parti et'!G12-'Test_S5% Sièges (R0)'!D12*'Test_S5% Données de base-Résult'!$N$5</f>
        <v>#VALUE!</v>
      </c>
      <c r="E12" s="119" t="e">
        <f>'Test_S5% Suffrages par parti et'!H12-'Test_S5% Sièges (R0)'!E12*'Test_S5% Données de base-Résult'!$N$5</f>
        <v>#VALUE!</v>
      </c>
      <c r="F12" s="119" t="e">
        <f>'Test_S5% Suffrages par parti et'!I12-'Test_S5% Sièges (R0)'!F12*'Test_S5% Données de base-Résult'!$N$5</f>
        <v>#VALUE!</v>
      </c>
      <c r="G12" s="119" t="e">
        <f>'Test_S5% Suffrages par parti et'!J12-'Test_S5% Sièges (R0)'!G12*'Test_S5% Données de base-Résult'!$N$5</f>
        <v>#VALUE!</v>
      </c>
      <c r="H12" s="119" t="e">
        <f>'Test_S5% Suffrages par parti et'!K12-'Test_S5% Sièges (R0)'!H12*'Test_S5% Données de base-Résult'!$N$5</f>
        <v>#VALUE!</v>
      </c>
      <c r="I12" s="119" t="e">
        <f>'Test_S5% Suffrages par parti et'!L12-'Test_S5% Sièges (R0)'!I12*'Test_S5% Données de base-Résult'!$N$5</f>
        <v>#VALUE!</v>
      </c>
      <c r="J12" s="119">
        <f>'Test_S5% Suffrages par parti et'!M12-'Test_S5% Sièges (R0)'!J12*'Test_S5% Données de base-Résult'!$N$5</f>
        <v>10313</v>
      </c>
      <c r="K12" s="119" t="e">
        <f>'Test_S5% Suffrages par parti et'!N12-'Test_S5% Sièges (R0)'!K12*'Test_S5% Données de base-Résult'!$N$5</f>
        <v>#VALUE!</v>
      </c>
      <c r="L12" s="119" t="e">
        <f>'Test_S5% Suffrages par parti et'!O12-'Test_S5% Sièges (R0)'!L12*'Test_S5% Données de base-Résult'!$N$5</f>
        <v>#VALUE!</v>
      </c>
      <c r="M12" s="119" t="e">
        <f>'Test_S5% Suffrages par parti et'!P12-'Test_S5% Sièges (R0)'!M12*'Test_S5% Données de base-Résult'!$N$5</f>
        <v>#VALUE!</v>
      </c>
      <c r="N12" s="119" t="e">
        <f>'Test_S5% Suffrages par parti et'!Q12-'Test_S5% Sièges (R0)'!N12*'Test_S5% Données de base-Résult'!$N$5</f>
        <v>#VALUE!</v>
      </c>
      <c r="O12" s="119" t="e">
        <f>'Test_S5% Suffrages par parti et'!R12-'Test_S5% Sièges (R0)'!O12*'Test_S5% Données de base-Résult'!$N$5</f>
        <v>#VALUE!</v>
      </c>
      <c r="P12" s="119">
        <f>'Test_S5% Suffrages par parti et'!S12-'Test_S5% Sièges (R0)'!P12*'Test_S5% Données de base-Résult'!$N$5</f>
        <v>5937</v>
      </c>
      <c r="Q12" s="119" t="e">
        <f>'Test_S5% Suffrages par parti et'!T12-'Test_S5% Sièges (R0)'!Q12*'Test_S5% Données de base-Résult'!$N$5</f>
        <v>#VALUE!</v>
      </c>
      <c r="R12" s="119">
        <f>'Test_S5% Suffrages par parti et'!U12-'Test_S5% Sièges (R0)'!R12*'Test_S5% Données de base-Résult'!$N$5</f>
        <v>3695</v>
      </c>
      <c r="S12" s="119">
        <f>'Test_S5% Suffrages par parti et'!V12-'Test_S5% Sièges (R0)'!S12*'Test_S5% Données de base-Résult'!$N$5</f>
        <v>15230</v>
      </c>
      <c r="T12" s="119">
        <f>'Test_S5% Suffrages par parti et'!W12-'Test_S5% Sièges (R0)'!T12*'Test_S5% Données de base-Résult'!$N$5</f>
        <v>3039</v>
      </c>
      <c r="U12" s="119">
        <f>'Test_S5% Suffrages par parti et'!X12-'Test_S5% Sièges (R0)'!U12*'Test_S5% Données de base-Résult'!$N$5</f>
        <v>2224</v>
      </c>
      <c r="V12" s="119" t="e">
        <f>'Test_S5% Suffrages par parti et'!Y12-'Test_S5% Sièges (R0)'!V12*'Test_S5% Données de base-Résult'!$N$5</f>
        <v>#VALUE!</v>
      </c>
      <c r="W12" s="119" t="e">
        <f>'Test_S5% Suffrages par parti et'!Z12-'Test_S5% Sièges (R0)'!W12*'Test_S5% Données de base-Résult'!$N$5</f>
        <v>#VALUE!</v>
      </c>
      <c r="X12" s="119" t="e">
        <f>'Test_S5% Suffrages par parti et'!AA12-'Test_S5% Sièges (R0)'!X12*'Test_S5% Données de base-Résult'!$N$5</f>
        <v>#VALUE!</v>
      </c>
      <c r="Y12" s="119" t="e">
        <f>'Test_S5% Suffrages par parti et'!AB12-'Test_S5% Sièges (R0)'!Y12*'Test_S5% Données de base-Résult'!$N$5</f>
        <v>#VALUE!</v>
      </c>
      <c r="Z12" s="119" t="e">
        <f>'Test_S5% Suffrages par parti et'!AC12-'Test_S5% Sièges (R0)'!Z12*'Test_S5% Données de base-Résult'!$N$5</f>
        <v>#VALUE!</v>
      </c>
      <c r="AA12" s="119" t="e">
        <f t="shared" si="0"/>
        <v>#VALUE!</v>
      </c>
    </row>
    <row r="13" spans="1:27">
      <c r="A13" s="118" t="s">
        <v>52</v>
      </c>
      <c r="B13" s="119" t="e">
        <f>'Test_S5% Suffrages par parti et'!E13-'Test_S5% Sièges (R0)'!B13*'Test_S5% Données de base-Résult'!$N$5</f>
        <v>#VALUE!</v>
      </c>
      <c r="C13" s="119" t="e">
        <f>'Test_S5% Suffrages par parti et'!F13-'Test_S5% Sièges (R0)'!C13*'Test_S5% Données de base-Résult'!$N$5</f>
        <v>#VALUE!</v>
      </c>
      <c r="D13" s="119" t="e">
        <f>'Test_S5% Suffrages par parti et'!G13-'Test_S5% Sièges (R0)'!D13*'Test_S5% Données de base-Résult'!$N$5</f>
        <v>#VALUE!</v>
      </c>
      <c r="E13" s="119" t="e">
        <f>'Test_S5% Suffrages par parti et'!H13-'Test_S5% Sièges (R0)'!E13*'Test_S5% Données de base-Résult'!$N$5</f>
        <v>#VALUE!</v>
      </c>
      <c r="F13" s="119" t="e">
        <f>'Test_S5% Suffrages par parti et'!I13-'Test_S5% Sièges (R0)'!F13*'Test_S5% Données de base-Résult'!$N$5</f>
        <v>#VALUE!</v>
      </c>
      <c r="G13" s="119" t="e">
        <f>'Test_S5% Suffrages par parti et'!J13-'Test_S5% Sièges (R0)'!G13*'Test_S5% Données de base-Résult'!$N$5</f>
        <v>#VALUE!</v>
      </c>
      <c r="H13" s="119">
        <f>'Test_S5% Suffrages par parti et'!K13-'Test_S5% Sièges (R0)'!H13*'Test_S5% Données de base-Résult'!$N$5</f>
        <v>4183</v>
      </c>
      <c r="I13" s="119">
        <f>'Test_S5% Suffrages par parti et'!L13-'Test_S5% Sièges (R0)'!I13*'Test_S5% Données de base-Résult'!$N$5</f>
        <v>5020</v>
      </c>
      <c r="J13" s="119">
        <f>'Test_S5% Suffrages par parti et'!M13-'Test_S5% Sièges (R0)'!J13*'Test_S5% Données de base-Résult'!$N$5</f>
        <v>14797</v>
      </c>
      <c r="K13" s="119" t="e">
        <f>'Test_S5% Suffrages par parti et'!N13-'Test_S5% Sièges (R0)'!K13*'Test_S5% Données de base-Résult'!$N$5</f>
        <v>#VALUE!</v>
      </c>
      <c r="L13" s="119" t="e">
        <f>'Test_S5% Suffrages par parti et'!O13-'Test_S5% Sièges (R0)'!L13*'Test_S5% Données de base-Résult'!$N$5</f>
        <v>#VALUE!</v>
      </c>
      <c r="M13" s="119" t="e">
        <f>'Test_S5% Suffrages par parti et'!P13-'Test_S5% Sièges (R0)'!M13*'Test_S5% Données de base-Résult'!$N$5</f>
        <v>#VALUE!</v>
      </c>
      <c r="N13" s="119" t="e">
        <f>'Test_S5% Suffrages par parti et'!Q13-'Test_S5% Sièges (R0)'!N13*'Test_S5% Données de base-Résult'!$N$5</f>
        <v>#VALUE!</v>
      </c>
      <c r="O13" s="119" t="e">
        <f>'Test_S5% Suffrages par parti et'!R13-'Test_S5% Sièges (R0)'!O13*'Test_S5% Données de base-Résult'!$N$5</f>
        <v>#VALUE!</v>
      </c>
      <c r="P13" s="119" t="e">
        <f>'Test_S5% Suffrages par parti et'!S13-'Test_S5% Sièges (R0)'!P13*'Test_S5% Données de base-Résult'!$N$5</f>
        <v>#VALUE!</v>
      </c>
      <c r="Q13" s="119" t="e">
        <f>'Test_S5% Suffrages par parti et'!T13-'Test_S5% Sièges (R0)'!Q13*'Test_S5% Données de base-Résult'!$N$5</f>
        <v>#VALUE!</v>
      </c>
      <c r="R13" s="119">
        <f>'Test_S5% Suffrages par parti et'!U13-'Test_S5% Sièges (R0)'!R13*'Test_S5% Données de base-Résult'!$N$5</f>
        <v>8649</v>
      </c>
      <c r="S13" s="119">
        <f>'Test_S5% Suffrages par parti et'!V13-'Test_S5% Sièges (R0)'!S13*'Test_S5% Données de base-Résult'!$N$5</f>
        <v>13723</v>
      </c>
      <c r="T13" s="119">
        <f>'Test_S5% Suffrages par parti et'!W13-'Test_S5% Sièges (R0)'!T13*'Test_S5% Données de base-Résult'!$N$5</f>
        <v>3750</v>
      </c>
      <c r="U13" s="119">
        <f>'Test_S5% Suffrages par parti et'!X13-'Test_S5% Sièges (R0)'!U13*'Test_S5% Données de base-Résult'!$N$5</f>
        <v>5590</v>
      </c>
      <c r="V13" s="119" t="e">
        <f>'Test_S5% Suffrages par parti et'!Y13-'Test_S5% Sièges (R0)'!V13*'Test_S5% Données de base-Résult'!$N$5</f>
        <v>#VALUE!</v>
      </c>
      <c r="W13" s="119" t="e">
        <f>'Test_S5% Suffrages par parti et'!Z13-'Test_S5% Sièges (R0)'!W13*'Test_S5% Données de base-Résult'!$N$5</f>
        <v>#VALUE!</v>
      </c>
      <c r="X13" s="119" t="e">
        <f>'Test_S5% Suffrages par parti et'!AA13-'Test_S5% Sièges (R0)'!X13*'Test_S5% Données de base-Résult'!$N$5</f>
        <v>#VALUE!</v>
      </c>
      <c r="Y13" s="119" t="e">
        <f>'Test_S5% Suffrages par parti et'!AB13-'Test_S5% Sièges (R0)'!Y13*'Test_S5% Données de base-Résult'!$N$5</f>
        <v>#VALUE!</v>
      </c>
      <c r="Z13" s="119" t="e">
        <f>'Test_S5% Suffrages par parti et'!AC13-'Test_S5% Sièges (R0)'!Z13*'Test_S5% Données de base-Résult'!$N$5</f>
        <v>#VALUE!</v>
      </c>
      <c r="AA13" s="119" t="e">
        <f t="shared" si="0"/>
        <v>#VALUE!</v>
      </c>
    </row>
    <row r="14" spans="1:27">
      <c r="A14" s="118" t="s">
        <v>53</v>
      </c>
      <c r="B14" s="119" t="e">
        <f>'Test_S5% Suffrages par parti et'!E14-'Test_S5% Sièges (R0)'!B14*'Test_S5% Données de base-Résult'!$N$5</f>
        <v>#VALUE!</v>
      </c>
      <c r="C14" s="119" t="e">
        <f>'Test_S5% Suffrages par parti et'!F14-'Test_S5% Sièges (R0)'!C14*'Test_S5% Données de base-Résult'!$N$5</f>
        <v>#VALUE!</v>
      </c>
      <c r="D14" s="119" t="e">
        <f>'Test_S5% Suffrages par parti et'!G14-'Test_S5% Sièges (R0)'!D14*'Test_S5% Données de base-Résult'!$N$5</f>
        <v>#VALUE!</v>
      </c>
      <c r="E14" s="119" t="e">
        <f>'Test_S5% Suffrages par parti et'!H14-'Test_S5% Sièges (R0)'!E14*'Test_S5% Données de base-Résult'!$N$5</f>
        <v>#VALUE!</v>
      </c>
      <c r="F14" s="119" t="e">
        <f>'Test_S5% Suffrages par parti et'!I14-'Test_S5% Sièges (R0)'!F14*'Test_S5% Données de base-Résult'!$N$5</f>
        <v>#VALUE!</v>
      </c>
      <c r="G14" s="119" t="e">
        <f>'Test_S5% Suffrages par parti et'!J14-'Test_S5% Sièges (R0)'!G14*'Test_S5% Données de base-Résult'!$N$5</f>
        <v>#VALUE!</v>
      </c>
      <c r="H14" s="119" t="e">
        <f>'Test_S5% Suffrages par parti et'!K14-'Test_S5% Sièges (R0)'!H14*'Test_S5% Données de base-Résult'!$N$5</f>
        <v>#VALUE!</v>
      </c>
      <c r="I14" s="119">
        <f>'Test_S5% Suffrages par parti et'!L14-'Test_S5% Sièges (R0)'!I14*'Test_S5% Données de base-Résult'!$N$5</f>
        <v>5810</v>
      </c>
      <c r="J14" s="119">
        <f>'Test_S5% Suffrages par parti et'!M14-'Test_S5% Sièges (R0)'!J14*'Test_S5% Données de base-Résult'!$N$5</f>
        <v>13408</v>
      </c>
      <c r="K14" s="119" t="e">
        <f>'Test_S5% Suffrages par parti et'!N14-'Test_S5% Sièges (R0)'!K14*'Test_S5% Données de base-Résult'!$N$5</f>
        <v>#VALUE!</v>
      </c>
      <c r="L14" s="119" t="e">
        <f>'Test_S5% Suffrages par parti et'!O14-'Test_S5% Sièges (R0)'!L14*'Test_S5% Données de base-Résult'!$N$5</f>
        <v>#VALUE!</v>
      </c>
      <c r="M14" s="119" t="e">
        <f>'Test_S5% Suffrages par parti et'!P14-'Test_S5% Sièges (R0)'!M14*'Test_S5% Données de base-Résult'!$N$5</f>
        <v>#VALUE!</v>
      </c>
      <c r="N14" s="119" t="e">
        <f>'Test_S5% Suffrages par parti et'!Q14-'Test_S5% Sièges (R0)'!N14*'Test_S5% Données de base-Résult'!$N$5</f>
        <v>#VALUE!</v>
      </c>
      <c r="O14" s="119" t="e">
        <f>'Test_S5% Suffrages par parti et'!R14-'Test_S5% Sièges (R0)'!O14*'Test_S5% Données de base-Résult'!$N$5</f>
        <v>#VALUE!</v>
      </c>
      <c r="P14" s="119" t="e">
        <f>'Test_S5% Suffrages par parti et'!S14-'Test_S5% Sièges (R0)'!P14*'Test_S5% Données de base-Résult'!$N$5</f>
        <v>#VALUE!</v>
      </c>
      <c r="Q14" s="119" t="e">
        <f>'Test_S5% Suffrages par parti et'!T14-'Test_S5% Sièges (R0)'!Q14*'Test_S5% Données de base-Résult'!$N$5</f>
        <v>#VALUE!</v>
      </c>
      <c r="R14" s="119">
        <f>'Test_S5% Suffrages par parti et'!U14-'Test_S5% Sièges (R0)'!R14*'Test_S5% Données de base-Résult'!$N$5</f>
        <v>7554</v>
      </c>
      <c r="S14" s="119">
        <f>'Test_S5% Suffrages par parti et'!V14-'Test_S5% Sièges (R0)'!S14*'Test_S5% Données de base-Résult'!$N$5</f>
        <v>15915</v>
      </c>
      <c r="T14" s="119">
        <f>'Test_S5% Suffrages par parti et'!W14-'Test_S5% Sièges (R0)'!T14*'Test_S5% Données de base-Résult'!$N$5</f>
        <v>6725</v>
      </c>
      <c r="U14" s="119">
        <f>'Test_S5% Suffrages par parti et'!X14-'Test_S5% Sièges (R0)'!U14*'Test_S5% Données de base-Résult'!$N$5</f>
        <v>5320</v>
      </c>
      <c r="V14" s="119" t="e">
        <f>'Test_S5% Suffrages par parti et'!Y14-'Test_S5% Sièges (R0)'!V14*'Test_S5% Données de base-Résult'!$N$5</f>
        <v>#VALUE!</v>
      </c>
      <c r="W14" s="119" t="e">
        <f>'Test_S5% Suffrages par parti et'!Z14-'Test_S5% Sièges (R0)'!W14*'Test_S5% Données de base-Résult'!$N$5</f>
        <v>#VALUE!</v>
      </c>
      <c r="X14" s="119" t="e">
        <f>'Test_S5% Suffrages par parti et'!AA14-'Test_S5% Sièges (R0)'!X14*'Test_S5% Données de base-Résult'!$N$5</f>
        <v>#VALUE!</v>
      </c>
      <c r="Y14" s="119" t="e">
        <f>'Test_S5% Suffrages par parti et'!AB14-'Test_S5% Sièges (R0)'!Y14*'Test_S5% Données de base-Résult'!$N$5</f>
        <v>#VALUE!</v>
      </c>
      <c r="Z14" s="119" t="e">
        <f>'Test_S5% Suffrages par parti et'!AC14-'Test_S5% Sièges (R0)'!Z14*'Test_S5% Données de base-Résult'!$N$5</f>
        <v>#VALUE!</v>
      </c>
      <c r="AA14" s="119" t="e">
        <f t="shared" si="0"/>
        <v>#VALUE!</v>
      </c>
    </row>
    <row r="15" spans="1:27">
      <c r="A15" s="118" t="s">
        <v>54</v>
      </c>
      <c r="B15" s="119" t="e">
        <f>'Test_S5% Suffrages par parti et'!E15-'Test_S5% Sièges (R0)'!B15*'Test_S5% Données de base-Résult'!$N$5</f>
        <v>#VALUE!</v>
      </c>
      <c r="C15" s="119" t="e">
        <f>'Test_S5% Suffrages par parti et'!F15-'Test_S5% Sièges (R0)'!C15*'Test_S5% Données de base-Résult'!$N$5</f>
        <v>#VALUE!</v>
      </c>
      <c r="D15" s="119" t="e">
        <f>'Test_S5% Suffrages par parti et'!G15-'Test_S5% Sièges (R0)'!D15*'Test_S5% Données de base-Résult'!$N$5</f>
        <v>#VALUE!</v>
      </c>
      <c r="E15" s="119" t="e">
        <f>'Test_S5% Suffrages par parti et'!H15-'Test_S5% Sièges (R0)'!E15*'Test_S5% Données de base-Résult'!$N$5</f>
        <v>#VALUE!</v>
      </c>
      <c r="F15" s="119" t="e">
        <f>'Test_S5% Suffrages par parti et'!I15-'Test_S5% Sièges (R0)'!F15*'Test_S5% Données de base-Résult'!$N$5</f>
        <v>#VALUE!</v>
      </c>
      <c r="G15" s="119" t="e">
        <f>'Test_S5% Suffrages par parti et'!J15-'Test_S5% Sièges (R0)'!G15*'Test_S5% Données de base-Résult'!$N$5</f>
        <v>#VALUE!</v>
      </c>
      <c r="H15" s="119" t="e">
        <f>'Test_S5% Suffrages par parti et'!K15-'Test_S5% Sièges (R0)'!H15*'Test_S5% Données de base-Résult'!$N$5</f>
        <v>#VALUE!</v>
      </c>
      <c r="I15" s="119">
        <f>'Test_S5% Suffrages par parti et'!L15-'Test_S5% Sièges (R0)'!I15*'Test_S5% Données de base-Résult'!$N$5</f>
        <v>7239</v>
      </c>
      <c r="J15" s="119">
        <f>'Test_S5% Suffrages par parti et'!M15-'Test_S5% Sièges (R0)'!J15*'Test_S5% Données de base-Résult'!$N$5</f>
        <v>20056</v>
      </c>
      <c r="K15" s="119" t="e">
        <f>'Test_S5% Suffrages par parti et'!N15-'Test_S5% Sièges (R0)'!K15*'Test_S5% Données de base-Résult'!$N$5</f>
        <v>#VALUE!</v>
      </c>
      <c r="L15" s="119" t="e">
        <f>'Test_S5% Suffrages par parti et'!O15-'Test_S5% Sièges (R0)'!L15*'Test_S5% Données de base-Résult'!$N$5</f>
        <v>#VALUE!</v>
      </c>
      <c r="M15" s="119" t="e">
        <f>'Test_S5% Suffrages par parti et'!P15-'Test_S5% Sièges (R0)'!M15*'Test_S5% Données de base-Résult'!$N$5</f>
        <v>#VALUE!</v>
      </c>
      <c r="N15" s="119" t="e">
        <f>'Test_S5% Suffrages par parti et'!Q15-'Test_S5% Sièges (R0)'!N15*'Test_S5% Données de base-Résult'!$N$5</f>
        <v>#VALUE!</v>
      </c>
      <c r="O15" s="119" t="e">
        <f>'Test_S5% Suffrages par parti et'!R15-'Test_S5% Sièges (R0)'!O15*'Test_S5% Données de base-Résult'!$N$5</f>
        <v>#VALUE!</v>
      </c>
      <c r="P15" s="119" t="e">
        <f>'Test_S5% Suffrages par parti et'!S15-'Test_S5% Sièges (R0)'!P15*'Test_S5% Données de base-Résult'!$N$5</f>
        <v>#VALUE!</v>
      </c>
      <c r="Q15" s="119" t="e">
        <f>'Test_S5% Suffrages par parti et'!T15-'Test_S5% Sièges (R0)'!Q15*'Test_S5% Données de base-Résult'!$N$5</f>
        <v>#VALUE!</v>
      </c>
      <c r="R15" s="119" t="e">
        <f>'Test_S5% Suffrages par parti et'!U15-'Test_S5% Sièges (R0)'!R15*'Test_S5% Données de base-Résult'!$N$5</f>
        <v>#VALUE!</v>
      </c>
      <c r="S15" s="119">
        <f>'Test_S5% Suffrages par parti et'!V15-'Test_S5% Sièges (R0)'!S15*'Test_S5% Données de base-Résult'!$N$5</f>
        <v>16389</v>
      </c>
      <c r="T15" s="119" t="e">
        <f>'Test_S5% Suffrages par parti et'!W15-'Test_S5% Sièges (R0)'!T15*'Test_S5% Données de base-Résult'!$N$5</f>
        <v>#VALUE!</v>
      </c>
      <c r="U15" s="119">
        <f>'Test_S5% Suffrages par parti et'!X15-'Test_S5% Sièges (R0)'!U15*'Test_S5% Données de base-Résult'!$N$5</f>
        <v>3574</v>
      </c>
      <c r="V15" s="119" t="e">
        <f>'Test_S5% Suffrages par parti et'!Y15-'Test_S5% Sièges (R0)'!V15*'Test_S5% Données de base-Résult'!$N$5</f>
        <v>#VALUE!</v>
      </c>
      <c r="W15" s="119" t="e">
        <f>'Test_S5% Suffrages par parti et'!Z15-'Test_S5% Sièges (R0)'!W15*'Test_S5% Données de base-Résult'!$N$5</f>
        <v>#VALUE!</v>
      </c>
      <c r="X15" s="119" t="e">
        <f>'Test_S5% Suffrages par parti et'!AA15-'Test_S5% Sièges (R0)'!X15*'Test_S5% Données de base-Résult'!$N$5</f>
        <v>#VALUE!</v>
      </c>
      <c r="Y15" s="119">
        <f>'Test_S5% Suffrages par parti et'!AB15-'Test_S5% Sièges (R0)'!Y15*'Test_S5% Données de base-Résult'!$N$5</f>
        <v>3902</v>
      </c>
      <c r="Z15" s="119">
        <f>'Test_S5% Suffrages par parti et'!AC15-'Test_S5% Sièges (R0)'!Z15*'Test_S5% Données de base-Résult'!$N$5</f>
        <v>3493</v>
      </c>
      <c r="AA15" s="119" t="e">
        <f t="shared" si="0"/>
        <v>#VALUE!</v>
      </c>
    </row>
    <row r="16" spans="1:27">
      <c r="A16" s="118" t="s">
        <v>55</v>
      </c>
      <c r="B16" s="119" t="e">
        <f>'Test_S5% Suffrages par parti et'!E16-'Test_S5% Sièges (R0)'!B16*'Test_S5% Données de base-Résult'!$N$5</f>
        <v>#VALUE!</v>
      </c>
      <c r="C16" s="119" t="e">
        <f>'Test_S5% Suffrages par parti et'!F16-'Test_S5% Sièges (R0)'!C16*'Test_S5% Données de base-Résult'!$N$5</f>
        <v>#VALUE!</v>
      </c>
      <c r="D16" s="119" t="e">
        <f>'Test_S5% Suffrages par parti et'!G16-'Test_S5% Sièges (R0)'!D16*'Test_S5% Données de base-Résult'!$N$5</f>
        <v>#VALUE!</v>
      </c>
      <c r="E16" s="119" t="e">
        <f>'Test_S5% Suffrages par parti et'!H16-'Test_S5% Sièges (R0)'!E16*'Test_S5% Données de base-Résult'!$N$5</f>
        <v>#VALUE!</v>
      </c>
      <c r="F16" s="119" t="e">
        <f>'Test_S5% Suffrages par parti et'!I16-'Test_S5% Sièges (R0)'!F16*'Test_S5% Données de base-Résult'!$N$5</f>
        <v>#VALUE!</v>
      </c>
      <c r="G16" s="119" t="e">
        <f>'Test_S5% Suffrages par parti et'!J16-'Test_S5% Sièges (R0)'!G16*'Test_S5% Données de base-Résult'!$N$5</f>
        <v>#VALUE!</v>
      </c>
      <c r="H16" s="119" t="e">
        <f>'Test_S5% Suffrages par parti et'!K16-'Test_S5% Sièges (R0)'!H16*'Test_S5% Données de base-Résult'!$N$5</f>
        <v>#VALUE!</v>
      </c>
      <c r="I16" s="119" t="e">
        <f>'Test_S5% Suffrages par parti et'!L16-'Test_S5% Sièges (R0)'!I16*'Test_S5% Données de base-Résult'!$N$5</f>
        <v>#VALUE!</v>
      </c>
      <c r="J16" s="119">
        <f>'Test_S5% Suffrages par parti et'!M16-'Test_S5% Sièges (R0)'!J16*'Test_S5% Données de base-Résult'!$N$5</f>
        <v>14152</v>
      </c>
      <c r="K16" s="119" t="e">
        <f>'Test_S5% Suffrages par parti et'!N16-'Test_S5% Sièges (R0)'!K16*'Test_S5% Données de base-Résult'!$N$5</f>
        <v>#VALUE!</v>
      </c>
      <c r="L16" s="119" t="e">
        <f>'Test_S5% Suffrages par parti et'!O16-'Test_S5% Sièges (R0)'!L16*'Test_S5% Données de base-Résult'!$N$5</f>
        <v>#VALUE!</v>
      </c>
      <c r="M16" s="119" t="e">
        <f>'Test_S5% Suffrages par parti et'!P16-'Test_S5% Sièges (R0)'!M16*'Test_S5% Données de base-Résult'!$N$5</f>
        <v>#VALUE!</v>
      </c>
      <c r="N16" s="119" t="e">
        <f>'Test_S5% Suffrages par parti et'!Q16-'Test_S5% Sièges (R0)'!N16*'Test_S5% Données de base-Résult'!$N$5</f>
        <v>#VALUE!</v>
      </c>
      <c r="O16" s="119" t="e">
        <f>'Test_S5% Suffrages par parti et'!R16-'Test_S5% Sièges (R0)'!O16*'Test_S5% Données de base-Résult'!$N$5</f>
        <v>#VALUE!</v>
      </c>
      <c r="P16" s="119" t="e">
        <f>'Test_S5% Suffrages par parti et'!S16-'Test_S5% Sièges (R0)'!P16*'Test_S5% Données de base-Résult'!$N$5</f>
        <v>#VALUE!</v>
      </c>
      <c r="Q16" s="119" t="e">
        <f>'Test_S5% Suffrages par parti et'!T16-'Test_S5% Sièges (R0)'!Q16*'Test_S5% Données de base-Résult'!$N$5</f>
        <v>#VALUE!</v>
      </c>
      <c r="R16" s="119" t="e">
        <f>'Test_S5% Suffrages par parti et'!U16-'Test_S5% Sièges (R0)'!R16*'Test_S5% Données de base-Résult'!$N$5</f>
        <v>#VALUE!</v>
      </c>
      <c r="S16" s="119">
        <f>'Test_S5% Suffrages par parti et'!V16-'Test_S5% Sièges (R0)'!S16*'Test_S5% Données de base-Résult'!$N$5</f>
        <v>11972</v>
      </c>
      <c r="T16" s="119">
        <f>'Test_S5% Suffrages par parti et'!W16-'Test_S5% Sièges (R0)'!T16*'Test_S5% Données de base-Résult'!$N$5</f>
        <v>3501</v>
      </c>
      <c r="U16" s="119" t="e">
        <f>'Test_S5% Suffrages par parti et'!X16-'Test_S5% Sièges (R0)'!U16*'Test_S5% Données de base-Résult'!$N$5</f>
        <v>#VALUE!</v>
      </c>
      <c r="V16" s="119">
        <f>'Test_S5% Suffrages par parti et'!Y16-'Test_S5% Sièges (R0)'!V16*'Test_S5% Données de base-Résult'!$N$5</f>
        <v>8573</v>
      </c>
      <c r="W16" s="119" t="e">
        <f>'Test_S5% Suffrages par parti et'!Z16-'Test_S5% Sièges (R0)'!W16*'Test_S5% Données de base-Résult'!$N$5</f>
        <v>#VALUE!</v>
      </c>
      <c r="X16" s="119">
        <f>'Test_S5% Suffrages par parti et'!AA16-'Test_S5% Sièges (R0)'!X16*'Test_S5% Données de base-Résult'!$N$5</f>
        <v>4633</v>
      </c>
      <c r="Y16" s="119">
        <f>'Test_S5% Suffrages par parti et'!AB16-'Test_S5% Sièges (R0)'!Y16*'Test_S5% Données de base-Résult'!$N$5</f>
        <v>6430</v>
      </c>
      <c r="Z16" s="119">
        <f>'Test_S5% Suffrages par parti et'!AC16-'Test_S5% Sièges (R0)'!Z16*'Test_S5% Données de base-Résult'!$N$5</f>
        <v>4746</v>
      </c>
      <c r="AA16" s="119" t="e">
        <f t="shared" si="0"/>
        <v>#VALUE!</v>
      </c>
    </row>
    <row r="17" spans="1:27">
      <c r="A17" s="118" t="s">
        <v>56</v>
      </c>
      <c r="B17" s="119" t="e">
        <f>'Test_S5% Suffrages par parti et'!E17-'Test_S5% Sièges (R0)'!B17*'Test_S5% Données de base-Résult'!$N$5</f>
        <v>#VALUE!</v>
      </c>
      <c r="C17" s="119" t="e">
        <f>'Test_S5% Suffrages par parti et'!F17-'Test_S5% Sièges (R0)'!C17*'Test_S5% Données de base-Résult'!$N$5</f>
        <v>#VALUE!</v>
      </c>
      <c r="D17" s="119" t="e">
        <f>'Test_S5% Suffrages par parti et'!G17-'Test_S5% Sièges (R0)'!D17*'Test_S5% Données de base-Résult'!$N$5</f>
        <v>#VALUE!</v>
      </c>
      <c r="E17" s="119" t="e">
        <f>'Test_S5% Suffrages par parti et'!H17-'Test_S5% Sièges (R0)'!E17*'Test_S5% Données de base-Résult'!$N$5</f>
        <v>#VALUE!</v>
      </c>
      <c r="F17" s="119" t="e">
        <f>'Test_S5% Suffrages par parti et'!I17-'Test_S5% Sièges (R0)'!F17*'Test_S5% Données de base-Résult'!$N$5</f>
        <v>#VALUE!</v>
      </c>
      <c r="G17" s="119" t="e">
        <f>'Test_S5% Suffrages par parti et'!J17-'Test_S5% Sièges (R0)'!G17*'Test_S5% Données de base-Résult'!$N$5</f>
        <v>#VALUE!</v>
      </c>
      <c r="H17" s="119" t="e">
        <f>'Test_S5% Suffrages par parti et'!K17-'Test_S5% Sièges (R0)'!H17*'Test_S5% Données de base-Résult'!$N$5</f>
        <v>#VALUE!</v>
      </c>
      <c r="I17" s="119" t="e">
        <f>'Test_S5% Suffrages par parti et'!L17-'Test_S5% Sièges (R0)'!I17*'Test_S5% Données de base-Résult'!$N$5</f>
        <v>#VALUE!</v>
      </c>
      <c r="J17" s="119">
        <f>'Test_S5% Suffrages par parti et'!M17-'Test_S5% Sièges (R0)'!J17*'Test_S5% Données de base-Résult'!$N$5</f>
        <v>15528</v>
      </c>
      <c r="K17" s="119" t="e">
        <f>'Test_S5% Suffrages par parti et'!N17-'Test_S5% Sièges (R0)'!K17*'Test_S5% Données de base-Résult'!$N$5</f>
        <v>#VALUE!</v>
      </c>
      <c r="L17" s="119" t="e">
        <f>'Test_S5% Suffrages par parti et'!O17-'Test_S5% Sièges (R0)'!L17*'Test_S5% Données de base-Résult'!$N$5</f>
        <v>#VALUE!</v>
      </c>
      <c r="M17" s="119" t="e">
        <f>'Test_S5% Suffrages par parti et'!P17-'Test_S5% Sièges (R0)'!M17*'Test_S5% Données de base-Résult'!$N$5</f>
        <v>#VALUE!</v>
      </c>
      <c r="N17" s="119" t="e">
        <f>'Test_S5% Suffrages par parti et'!Q17-'Test_S5% Sièges (R0)'!N17*'Test_S5% Données de base-Résult'!$N$5</f>
        <v>#VALUE!</v>
      </c>
      <c r="O17" s="119" t="e">
        <f>'Test_S5% Suffrages par parti et'!R17-'Test_S5% Sièges (R0)'!O17*'Test_S5% Données de base-Résult'!$N$5</f>
        <v>#VALUE!</v>
      </c>
      <c r="P17" s="119">
        <f>'Test_S5% Suffrages par parti et'!S17-'Test_S5% Sièges (R0)'!P17*'Test_S5% Données de base-Résult'!$N$5</f>
        <v>6113</v>
      </c>
      <c r="Q17" s="119" t="e">
        <f>'Test_S5% Suffrages par parti et'!T17-'Test_S5% Sièges (R0)'!Q17*'Test_S5% Données de base-Résult'!$N$5</f>
        <v>#VALUE!</v>
      </c>
      <c r="R17" s="119" t="e">
        <f>'Test_S5% Suffrages par parti et'!U17-'Test_S5% Sièges (R0)'!R17*'Test_S5% Données de base-Résult'!$N$5</f>
        <v>#VALUE!</v>
      </c>
      <c r="S17" s="119">
        <f>'Test_S5% Suffrages par parti et'!V17-'Test_S5% Sièges (R0)'!S17*'Test_S5% Données de base-Résult'!$N$5</f>
        <v>9364</v>
      </c>
      <c r="T17" s="119" t="e">
        <f>'Test_S5% Suffrages par parti et'!W17-'Test_S5% Sièges (R0)'!T17*'Test_S5% Données de base-Résult'!$N$5</f>
        <v>#VALUE!</v>
      </c>
      <c r="U17" s="119" t="e">
        <f>'Test_S5% Suffrages par parti et'!X17-'Test_S5% Sièges (R0)'!U17*'Test_S5% Données de base-Résult'!$N$5</f>
        <v>#VALUE!</v>
      </c>
      <c r="V17" s="119" t="e">
        <f>'Test_S5% Suffrages par parti et'!Y17-'Test_S5% Sièges (R0)'!V17*'Test_S5% Données de base-Résult'!$N$5</f>
        <v>#VALUE!</v>
      </c>
      <c r="W17" s="119" t="e">
        <f>'Test_S5% Suffrages par parti et'!Z17-'Test_S5% Sièges (R0)'!W17*'Test_S5% Données de base-Résult'!$N$5</f>
        <v>#VALUE!</v>
      </c>
      <c r="X17" s="119" t="e">
        <f>'Test_S5% Suffrages par parti et'!AA17-'Test_S5% Sièges (R0)'!X17*'Test_S5% Données de base-Résult'!$N$5</f>
        <v>#VALUE!</v>
      </c>
      <c r="Y17" s="119" t="e">
        <f>'Test_S5% Suffrages par parti et'!AB17-'Test_S5% Sièges (R0)'!Y17*'Test_S5% Données de base-Résult'!$N$5</f>
        <v>#VALUE!</v>
      </c>
      <c r="Z17" s="119" t="e">
        <f>'Test_S5% Suffrages par parti et'!AC17-'Test_S5% Sièges (R0)'!Z17*'Test_S5% Données de base-Résult'!$N$5</f>
        <v>#VALUE!</v>
      </c>
      <c r="AA17" s="119" t="e">
        <f t="shared" si="0"/>
        <v>#VALUE!</v>
      </c>
    </row>
    <row r="18" spans="1:27">
      <c r="A18" s="118" t="s">
        <v>57</v>
      </c>
      <c r="B18" s="119" t="e">
        <f>'Test_S5% Suffrages par parti et'!E18-'Test_S5% Sièges (R0)'!B18*'Test_S5% Données de base-Résult'!$N$5</f>
        <v>#VALUE!</v>
      </c>
      <c r="C18" s="119" t="e">
        <f>'Test_S5% Suffrages par parti et'!F18-'Test_S5% Sièges (R0)'!C18*'Test_S5% Données de base-Résult'!$N$5</f>
        <v>#VALUE!</v>
      </c>
      <c r="D18" s="119" t="e">
        <f>'Test_S5% Suffrages par parti et'!G18-'Test_S5% Sièges (R0)'!D18*'Test_S5% Données de base-Résult'!$N$5</f>
        <v>#VALUE!</v>
      </c>
      <c r="E18" s="119" t="e">
        <f>'Test_S5% Suffrages par parti et'!H18-'Test_S5% Sièges (R0)'!E18*'Test_S5% Données de base-Résult'!$N$5</f>
        <v>#VALUE!</v>
      </c>
      <c r="F18" s="119" t="e">
        <f>'Test_S5% Suffrages par parti et'!I18-'Test_S5% Sièges (R0)'!F18*'Test_S5% Données de base-Résult'!$N$5</f>
        <v>#VALUE!</v>
      </c>
      <c r="G18" s="119" t="e">
        <f>'Test_S5% Suffrages par parti et'!J18-'Test_S5% Sièges (R0)'!G18*'Test_S5% Données de base-Résult'!$N$5</f>
        <v>#VALUE!</v>
      </c>
      <c r="H18" s="119" t="e">
        <f>'Test_S5% Suffrages par parti et'!K18-'Test_S5% Sièges (R0)'!H18*'Test_S5% Données de base-Résult'!$N$5</f>
        <v>#VALUE!</v>
      </c>
      <c r="I18" s="119" t="e">
        <f>'Test_S5% Suffrages par parti et'!L18-'Test_S5% Sièges (R0)'!I18*'Test_S5% Données de base-Résult'!$N$5</f>
        <v>#VALUE!</v>
      </c>
      <c r="J18" s="119">
        <f>'Test_S5% Suffrages par parti et'!M18-'Test_S5% Sièges (R0)'!J18*'Test_S5% Données de base-Résult'!$N$5</f>
        <v>16599</v>
      </c>
      <c r="K18" s="119" t="e">
        <f>'Test_S5% Suffrages par parti et'!N18-'Test_S5% Sièges (R0)'!K18*'Test_S5% Données de base-Résult'!$N$5</f>
        <v>#VALUE!</v>
      </c>
      <c r="L18" s="119" t="e">
        <f>'Test_S5% Suffrages par parti et'!O18-'Test_S5% Sièges (R0)'!L18*'Test_S5% Données de base-Résult'!$N$5</f>
        <v>#VALUE!</v>
      </c>
      <c r="M18" s="119" t="e">
        <f>'Test_S5% Suffrages par parti et'!P18-'Test_S5% Sièges (R0)'!M18*'Test_S5% Données de base-Résult'!$N$5</f>
        <v>#VALUE!</v>
      </c>
      <c r="N18" s="119" t="e">
        <f>'Test_S5% Suffrages par parti et'!Q18-'Test_S5% Sièges (R0)'!N18*'Test_S5% Données de base-Résult'!$N$5</f>
        <v>#VALUE!</v>
      </c>
      <c r="O18" s="119">
        <f>'Test_S5% Suffrages par parti et'!R18-'Test_S5% Sièges (R0)'!O18*'Test_S5% Données de base-Résult'!$N$5</f>
        <v>4280</v>
      </c>
      <c r="P18" s="119">
        <f>'Test_S5% Suffrages par parti et'!S18-'Test_S5% Sièges (R0)'!P18*'Test_S5% Données de base-Résult'!$N$5</f>
        <v>9914</v>
      </c>
      <c r="Q18" s="119" t="e">
        <f>'Test_S5% Suffrages par parti et'!T18-'Test_S5% Sièges (R0)'!Q18*'Test_S5% Données de base-Résult'!$N$5</f>
        <v>#VALUE!</v>
      </c>
      <c r="R18" s="119" t="e">
        <f>'Test_S5% Suffrages par parti et'!U18-'Test_S5% Sièges (R0)'!R18*'Test_S5% Données de base-Résult'!$N$5</f>
        <v>#VALUE!</v>
      </c>
      <c r="S18" s="119">
        <f>'Test_S5% Suffrages par parti et'!V18-'Test_S5% Sièges (R0)'!S18*'Test_S5% Données de base-Résult'!$N$5</f>
        <v>7629</v>
      </c>
      <c r="T18" s="119">
        <f>'Test_S5% Suffrages par parti et'!W18-'Test_S5% Sièges (R0)'!T18*'Test_S5% Données de base-Résult'!$N$5</f>
        <v>7852</v>
      </c>
      <c r="U18" s="119" t="e">
        <f>'Test_S5% Suffrages par parti et'!X18-'Test_S5% Sièges (R0)'!U18*'Test_S5% Données de base-Résult'!$N$5</f>
        <v>#VALUE!</v>
      </c>
      <c r="V18" s="119" t="e">
        <f>'Test_S5% Suffrages par parti et'!Y18-'Test_S5% Sièges (R0)'!V18*'Test_S5% Données de base-Résult'!$N$5</f>
        <v>#VALUE!</v>
      </c>
      <c r="W18" s="119">
        <f>'Test_S5% Suffrages par parti et'!Z18-'Test_S5% Sièges (R0)'!W18*'Test_S5% Données de base-Résult'!$N$5</f>
        <v>3947</v>
      </c>
      <c r="X18" s="119" t="e">
        <f>'Test_S5% Suffrages par parti et'!AA18-'Test_S5% Sièges (R0)'!X18*'Test_S5% Données de base-Résult'!$N$5</f>
        <v>#VALUE!</v>
      </c>
      <c r="Y18" s="119">
        <f>'Test_S5% Suffrages par parti et'!AB18-'Test_S5% Sièges (R0)'!Y18*'Test_S5% Données de base-Résult'!$N$5</f>
        <v>5467</v>
      </c>
      <c r="Z18" s="119" t="e">
        <f>'Test_S5% Suffrages par parti et'!AC18-'Test_S5% Sièges (R0)'!Z18*'Test_S5% Données de base-Résult'!$N$5</f>
        <v>#VALUE!</v>
      </c>
      <c r="AA18" s="119" t="e">
        <f t="shared" si="0"/>
        <v>#VALUE!</v>
      </c>
    </row>
    <row r="19" spans="1:27">
      <c r="A19" s="118" t="s">
        <v>58</v>
      </c>
      <c r="B19" s="119" t="e">
        <f>'Test_S5% Suffrages par parti et'!E19-'Test_S5% Sièges (R0)'!B19*'Test_S5% Données de base-Résult'!$N$5</f>
        <v>#VALUE!</v>
      </c>
      <c r="C19" s="119" t="e">
        <f>'Test_S5% Suffrages par parti et'!F19-'Test_S5% Sièges (R0)'!C19*'Test_S5% Données de base-Résult'!$N$5</f>
        <v>#VALUE!</v>
      </c>
      <c r="D19" s="119">
        <f>'Test_S5% Suffrages par parti et'!G19-'Test_S5% Sièges (R0)'!D19*'Test_S5% Données de base-Résult'!$N$5</f>
        <v>1459</v>
      </c>
      <c r="E19" s="119">
        <f>'Test_S5% Suffrages par parti et'!H19-'Test_S5% Sièges (R0)'!E19*'Test_S5% Données de base-Résult'!$N$5</f>
        <v>1361</v>
      </c>
      <c r="F19" s="119" t="e">
        <f>'Test_S5% Suffrages par parti et'!I19-'Test_S5% Sièges (R0)'!F19*'Test_S5% Données de base-Résult'!$N$5</f>
        <v>#VALUE!</v>
      </c>
      <c r="G19" s="119" t="e">
        <f>'Test_S5% Suffrages par parti et'!J19-'Test_S5% Sièges (R0)'!G19*'Test_S5% Données de base-Résult'!$N$5</f>
        <v>#VALUE!</v>
      </c>
      <c r="H19" s="119" t="e">
        <f>'Test_S5% Suffrages par parti et'!K19-'Test_S5% Sièges (R0)'!H19*'Test_S5% Données de base-Résult'!$N$5</f>
        <v>#VALUE!</v>
      </c>
      <c r="I19" s="119">
        <f>'Test_S5% Suffrages par parti et'!L19-'Test_S5% Sièges (R0)'!I19*'Test_S5% Données de base-Résult'!$N$5</f>
        <v>970</v>
      </c>
      <c r="J19" s="119">
        <f>'Test_S5% Suffrages par parti et'!M19-'Test_S5% Sièges (R0)'!J19*'Test_S5% Données de base-Résult'!$N$5</f>
        <v>5073</v>
      </c>
      <c r="K19" s="119" t="e">
        <f>'Test_S5% Suffrages par parti et'!N19-'Test_S5% Sièges (R0)'!K19*'Test_S5% Données de base-Résult'!$N$5</f>
        <v>#VALUE!</v>
      </c>
      <c r="L19" s="119" t="e">
        <f>'Test_S5% Suffrages par parti et'!O19-'Test_S5% Sièges (R0)'!L19*'Test_S5% Données de base-Résult'!$N$5</f>
        <v>#VALUE!</v>
      </c>
      <c r="M19" s="119" t="e">
        <f>'Test_S5% Suffrages par parti et'!P19-'Test_S5% Sièges (R0)'!M19*'Test_S5% Données de base-Résult'!$N$5</f>
        <v>#VALUE!</v>
      </c>
      <c r="N19" s="119" t="e">
        <f>'Test_S5% Suffrages par parti et'!Q19-'Test_S5% Sièges (R0)'!N19*'Test_S5% Données de base-Résult'!$N$5</f>
        <v>#VALUE!</v>
      </c>
      <c r="O19" s="119" t="e">
        <f>'Test_S5% Suffrages par parti et'!R19-'Test_S5% Sièges (R0)'!O19*'Test_S5% Données de base-Résult'!$N$5</f>
        <v>#VALUE!</v>
      </c>
      <c r="P19" s="119">
        <f>'Test_S5% Suffrages par parti et'!S19-'Test_S5% Sièges (R0)'!P19*'Test_S5% Données de base-Résult'!$N$5</f>
        <v>1850</v>
      </c>
      <c r="Q19" s="119">
        <f>'Test_S5% Suffrages par parti et'!T19-'Test_S5% Sièges (R0)'!Q19*'Test_S5% Données de base-Résult'!$N$5</f>
        <v>2263</v>
      </c>
      <c r="R19" s="119" t="e">
        <f>'Test_S5% Suffrages par parti et'!U19-'Test_S5% Sièges (R0)'!R19*'Test_S5% Données de base-Résult'!$N$5</f>
        <v>#VALUE!</v>
      </c>
      <c r="S19" s="119">
        <f>'Test_S5% Suffrages par parti et'!V19-'Test_S5% Sièges (R0)'!S19*'Test_S5% Données de base-Résult'!$N$5</f>
        <v>1647</v>
      </c>
      <c r="T19" s="119">
        <f>'Test_S5% Suffrages par parti et'!W19-'Test_S5% Sièges (R0)'!T19*'Test_S5% Données de base-Résult'!$N$5</f>
        <v>1280</v>
      </c>
      <c r="U19" s="119">
        <f>'Test_S5% Suffrages par parti et'!X19-'Test_S5% Sièges (R0)'!U19*'Test_S5% Données de base-Résult'!$N$5</f>
        <v>1189</v>
      </c>
      <c r="V19" s="119" t="e">
        <f>'Test_S5% Suffrages par parti et'!Y19-'Test_S5% Sièges (R0)'!V19*'Test_S5% Données de base-Résult'!$N$5</f>
        <v>#VALUE!</v>
      </c>
      <c r="W19" s="119" t="e">
        <f>'Test_S5% Suffrages par parti et'!Z19-'Test_S5% Sièges (R0)'!W19*'Test_S5% Données de base-Résult'!$N$5</f>
        <v>#VALUE!</v>
      </c>
      <c r="X19" s="119" t="e">
        <f>'Test_S5% Suffrages par parti et'!AA19-'Test_S5% Sièges (R0)'!X19*'Test_S5% Données de base-Résult'!$N$5</f>
        <v>#VALUE!</v>
      </c>
      <c r="Y19" s="119">
        <f>'Test_S5% Suffrages par parti et'!AB19-'Test_S5% Sièges (R0)'!Y19*'Test_S5% Données de base-Résult'!$N$5</f>
        <v>2339</v>
      </c>
      <c r="Z19" s="119" t="e">
        <f>'Test_S5% Suffrages par parti et'!AC19-'Test_S5% Sièges (R0)'!Z19*'Test_S5% Données de base-Résult'!$N$5</f>
        <v>#VALUE!</v>
      </c>
      <c r="AA19" s="119" t="e">
        <f t="shared" si="0"/>
        <v>#VALUE!</v>
      </c>
    </row>
    <row r="20" spans="1:27">
      <c r="A20" s="118" t="s">
        <v>59</v>
      </c>
      <c r="B20" s="119" t="e">
        <f>'Test_S5% Suffrages par parti et'!E20-'Test_S5% Sièges (R0)'!B20*'Test_S5% Données de base-Résult'!$N$5</f>
        <v>#VALUE!</v>
      </c>
      <c r="C20" s="119" t="e">
        <f>'Test_S5% Suffrages par parti et'!F20-'Test_S5% Sièges (R0)'!C20*'Test_S5% Données de base-Résult'!$N$5</f>
        <v>#VALUE!</v>
      </c>
      <c r="D20" s="119" t="e">
        <f>'Test_S5% Suffrages par parti et'!G20-'Test_S5% Sièges (R0)'!D20*'Test_S5% Données de base-Résult'!$N$5</f>
        <v>#VALUE!</v>
      </c>
      <c r="E20" s="119" t="e">
        <f>'Test_S5% Suffrages par parti et'!H20-'Test_S5% Sièges (R0)'!E20*'Test_S5% Données de base-Résult'!$N$5</f>
        <v>#VALUE!</v>
      </c>
      <c r="F20" s="119" t="e">
        <f>'Test_S5% Suffrages par parti et'!I20-'Test_S5% Sièges (R0)'!F20*'Test_S5% Données de base-Résult'!$N$5</f>
        <v>#VALUE!</v>
      </c>
      <c r="G20" s="119" t="e">
        <f>'Test_S5% Suffrages par parti et'!J20-'Test_S5% Sièges (R0)'!G20*'Test_S5% Données de base-Résult'!$N$5</f>
        <v>#VALUE!</v>
      </c>
      <c r="H20" s="119" t="e">
        <f>'Test_S5% Suffrages par parti et'!K20-'Test_S5% Sièges (R0)'!H20*'Test_S5% Données de base-Résult'!$N$5</f>
        <v>#VALUE!</v>
      </c>
      <c r="I20" s="119">
        <f>'Test_S5% Suffrages par parti et'!L20-'Test_S5% Sièges (R0)'!I20*'Test_S5% Données de base-Résult'!$N$5</f>
        <v>7257</v>
      </c>
      <c r="J20" s="119">
        <f>'Test_S5% Suffrages par parti et'!M20-'Test_S5% Sièges (R0)'!J20*'Test_S5% Données de base-Résult'!$N$5</f>
        <v>12404</v>
      </c>
      <c r="K20" s="119" t="e">
        <f>'Test_S5% Suffrages par parti et'!N20-'Test_S5% Sièges (R0)'!K20*'Test_S5% Données de base-Résult'!$N$5</f>
        <v>#VALUE!</v>
      </c>
      <c r="L20" s="119" t="e">
        <f>'Test_S5% Suffrages par parti et'!O20-'Test_S5% Sièges (R0)'!L20*'Test_S5% Données de base-Résult'!$N$5</f>
        <v>#VALUE!</v>
      </c>
      <c r="M20" s="119" t="e">
        <f>'Test_S5% Suffrages par parti et'!P20-'Test_S5% Sièges (R0)'!M20*'Test_S5% Données de base-Résult'!$N$5</f>
        <v>#VALUE!</v>
      </c>
      <c r="N20" s="119" t="e">
        <f>'Test_S5% Suffrages par parti et'!Q20-'Test_S5% Sièges (R0)'!N20*'Test_S5% Données de base-Résult'!$N$5</f>
        <v>#VALUE!</v>
      </c>
      <c r="O20" s="119" t="e">
        <f>'Test_S5% Suffrages par parti et'!R20-'Test_S5% Sièges (R0)'!O20*'Test_S5% Données de base-Résult'!$N$5</f>
        <v>#VALUE!</v>
      </c>
      <c r="P20" s="119">
        <f>'Test_S5% Suffrages par parti et'!S20-'Test_S5% Sièges (R0)'!P20*'Test_S5% Données de base-Résult'!$N$5</f>
        <v>8217</v>
      </c>
      <c r="Q20" s="119" t="e">
        <f>'Test_S5% Suffrages par parti et'!T20-'Test_S5% Sièges (R0)'!Q20*'Test_S5% Données de base-Résult'!$N$5</f>
        <v>#VALUE!</v>
      </c>
      <c r="R20" s="119">
        <f>'Test_S5% Suffrages par parti et'!U20-'Test_S5% Sièges (R0)'!R20*'Test_S5% Données de base-Résult'!$N$5</f>
        <v>1676</v>
      </c>
      <c r="S20" s="119">
        <f>'Test_S5% Suffrages par parti et'!V20-'Test_S5% Sièges (R0)'!S20*'Test_S5% Données de base-Résult'!$N$5</f>
        <v>1866</v>
      </c>
      <c r="T20" s="119">
        <f>'Test_S5% Suffrages par parti et'!W20-'Test_S5% Sièges (R0)'!T20*'Test_S5% Données de base-Résult'!$N$5</f>
        <v>5105</v>
      </c>
      <c r="U20" s="119" t="e">
        <f>'Test_S5% Suffrages par parti et'!X20-'Test_S5% Sièges (R0)'!U20*'Test_S5% Données de base-Résult'!$N$5</f>
        <v>#VALUE!</v>
      </c>
      <c r="V20" s="119" t="e">
        <f>'Test_S5% Suffrages par parti et'!Y20-'Test_S5% Sièges (R0)'!V20*'Test_S5% Données de base-Résult'!$N$5</f>
        <v>#VALUE!</v>
      </c>
      <c r="W20" s="119" t="e">
        <f>'Test_S5% Suffrages par parti et'!Z20-'Test_S5% Sièges (R0)'!W20*'Test_S5% Données de base-Résult'!$N$5</f>
        <v>#VALUE!</v>
      </c>
      <c r="X20" s="119" t="e">
        <f>'Test_S5% Suffrages par parti et'!AA20-'Test_S5% Sièges (R0)'!X20*'Test_S5% Données de base-Résult'!$N$5</f>
        <v>#VALUE!</v>
      </c>
      <c r="Y20" s="119">
        <f>'Test_S5% Suffrages par parti et'!AB20-'Test_S5% Sièges (R0)'!Y20*'Test_S5% Données de base-Résult'!$N$5</f>
        <v>1896</v>
      </c>
      <c r="Z20" s="119" t="e">
        <f>'Test_S5% Suffrages par parti et'!AC20-'Test_S5% Sièges (R0)'!Z20*'Test_S5% Données de base-Résult'!$N$5</f>
        <v>#VALUE!</v>
      </c>
      <c r="AA20" s="119" t="e">
        <f t="shared" si="0"/>
        <v>#VALUE!</v>
      </c>
    </row>
    <row r="21" spans="1:27">
      <c r="A21" s="118" t="s">
        <v>60</v>
      </c>
      <c r="B21" s="119" t="e">
        <f>'Test_S5% Suffrages par parti et'!E21-'Test_S5% Sièges (R0)'!B21*'Test_S5% Données de base-Résult'!$N$5</f>
        <v>#VALUE!</v>
      </c>
      <c r="C21" s="119" t="e">
        <f>'Test_S5% Suffrages par parti et'!F21-'Test_S5% Sièges (R0)'!C21*'Test_S5% Données de base-Résult'!$N$5</f>
        <v>#VALUE!</v>
      </c>
      <c r="D21" s="119">
        <f>'Test_S5% Suffrages par parti et'!G21-'Test_S5% Sièges (R0)'!D21*'Test_S5% Données de base-Résult'!$N$5</f>
        <v>7761</v>
      </c>
      <c r="E21" s="119" t="e">
        <f>'Test_S5% Suffrages par parti et'!H21-'Test_S5% Sièges (R0)'!E21*'Test_S5% Données de base-Résult'!$N$5</f>
        <v>#VALUE!</v>
      </c>
      <c r="F21" s="119" t="e">
        <f>'Test_S5% Suffrages par parti et'!I21-'Test_S5% Sièges (R0)'!F21*'Test_S5% Données de base-Résult'!$N$5</f>
        <v>#VALUE!</v>
      </c>
      <c r="G21" s="119" t="e">
        <f>'Test_S5% Suffrages par parti et'!J21-'Test_S5% Sièges (R0)'!G21*'Test_S5% Données de base-Résult'!$N$5</f>
        <v>#VALUE!</v>
      </c>
      <c r="H21" s="119" t="e">
        <f>'Test_S5% Suffrages par parti et'!K21-'Test_S5% Sièges (R0)'!H21*'Test_S5% Données de base-Résult'!$N$5</f>
        <v>#VALUE!</v>
      </c>
      <c r="I21" s="119">
        <f>'Test_S5% Suffrages par parti et'!L21-'Test_S5% Sièges (R0)'!I21*'Test_S5% Données de base-Résult'!$N$5</f>
        <v>9517</v>
      </c>
      <c r="J21" s="119">
        <f>'Test_S5% Suffrages par parti et'!M21-'Test_S5% Sièges (R0)'!J21*'Test_S5% Données de base-Résult'!$N$5</f>
        <v>31953</v>
      </c>
      <c r="K21" s="119" t="e">
        <f>'Test_S5% Suffrages par parti et'!N21-'Test_S5% Sièges (R0)'!K21*'Test_S5% Données de base-Résult'!$N$5</f>
        <v>#VALUE!</v>
      </c>
      <c r="L21" s="119" t="e">
        <f>'Test_S5% Suffrages par parti et'!O21-'Test_S5% Sièges (R0)'!L21*'Test_S5% Données de base-Résult'!$N$5</f>
        <v>#VALUE!</v>
      </c>
      <c r="M21" s="119" t="e">
        <f>'Test_S5% Suffrages par parti et'!P21-'Test_S5% Sièges (R0)'!M21*'Test_S5% Données de base-Résult'!$N$5</f>
        <v>#VALUE!</v>
      </c>
      <c r="N21" s="119" t="e">
        <f>'Test_S5% Suffrages par parti et'!Q21-'Test_S5% Sièges (R0)'!N21*'Test_S5% Données de base-Résult'!$N$5</f>
        <v>#VALUE!</v>
      </c>
      <c r="O21" s="119" t="e">
        <f>'Test_S5% Suffrages par parti et'!R21-'Test_S5% Sièges (R0)'!O21*'Test_S5% Données de base-Résult'!$N$5</f>
        <v>#VALUE!</v>
      </c>
      <c r="P21" s="119" t="e">
        <f>'Test_S5% Suffrages par parti et'!S21-'Test_S5% Sièges (R0)'!P21*'Test_S5% Données de base-Résult'!$N$5</f>
        <v>#VALUE!</v>
      </c>
      <c r="Q21" s="119" t="e">
        <f>'Test_S5% Suffrages par parti et'!T21-'Test_S5% Sièges (R0)'!Q21*'Test_S5% Données de base-Résult'!$N$5</f>
        <v>#VALUE!</v>
      </c>
      <c r="R21" s="119">
        <f>'Test_S5% Suffrages par parti et'!U21-'Test_S5% Sièges (R0)'!R21*'Test_S5% Données de base-Résult'!$N$5</f>
        <v>21279</v>
      </c>
      <c r="S21" s="119">
        <f>'Test_S5% Suffrages par parti et'!V21-'Test_S5% Sièges (R0)'!S21*'Test_S5% Données de base-Résult'!$N$5</f>
        <v>30400</v>
      </c>
      <c r="T21" s="119">
        <f>'Test_S5% Suffrages par parti et'!W21-'Test_S5% Sièges (R0)'!T21*'Test_S5% Données de base-Résult'!$N$5</f>
        <v>9002</v>
      </c>
      <c r="U21" s="119">
        <f>'Test_S5% Suffrages par parti et'!X21-'Test_S5% Sièges (R0)'!U21*'Test_S5% Données de base-Résult'!$N$5</f>
        <v>10403</v>
      </c>
      <c r="V21" s="119" t="e">
        <f>'Test_S5% Suffrages par parti et'!Y21-'Test_S5% Sièges (R0)'!V21*'Test_S5% Données de base-Résult'!$N$5</f>
        <v>#VALUE!</v>
      </c>
      <c r="W21" s="119" t="e">
        <f>'Test_S5% Suffrages par parti et'!Z21-'Test_S5% Sièges (R0)'!W21*'Test_S5% Données de base-Résult'!$N$5</f>
        <v>#VALUE!</v>
      </c>
      <c r="X21" s="119" t="e">
        <f>'Test_S5% Suffrages par parti et'!AA21-'Test_S5% Sièges (R0)'!X21*'Test_S5% Données de base-Résult'!$N$5</f>
        <v>#VALUE!</v>
      </c>
      <c r="Y21" s="119" t="e">
        <f>'Test_S5% Suffrages par parti et'!AB21-'Test_S5% Sièges (R0)'!Y21*'Test_S5% Données de base-Résult'!$N$5</f>
        <v>#VALUE!</v>
      </c>
      <c r="Z21" s="119" t="e">
        <f>'Test_S5% Suffrages par parti et'!AC21-'Test_S5% Sièges (R0)'!Z21*'Test_S5% Données de base-Résult'!$N$5</f>
        <v>#VALUE!</v>
      </c>
      <c r="AA21" s="119" t="e">
        <f t="shared" si="0"/>
        <v>#VALUE!</v>
      </c>
    </row>
    <row r="22" spans="1:27">
      <c r="A22" s="118" t="s">
        <v>61</v>
      </c>
      <c r="B22" s="119">
        <f>'Test_S5% Suffrages par parti et'!E22-'Test_S5% Sièges (R0)'!B22*'Test_S5% Données de base-Résult'!$N$5</f>
        <v>3810</v>
      </c>
      <c r="C22" s="119" t="e">
        <f>'Test_S5% Suffrages par parti et'!F22-'Test_S5% Sièges (R0)'!C22*'Test_S5% Données de base-Résult'!$N$5</f>
        <v>#VALUE!</v>
      </c>
      <c r="D22" s="119" t="e">
        <f>'Test_S5% Suffrages par parti et'!G22-'Test_S5% Sièges (R0)'!D22*'Test_S5% Données de base-Résult'!$N$5</f>
        <v>#VALUE!</v>
      </c>
      <c r="E22" s="119" t="e">
        <f>'Test_S5% Suffrages par parti et'!H22-'Test_S5% Sièges (R0)'!E22*'Test_S5% Données de base-Résult'!$N$5</f>
        <v>#VALUE!</v>
      </c>
      <c r="F22" s="119" t="e">
        <f>'Test_S5% Suffrages par parti et'!I22-'Test_S5% Sièges (R0)'!F22*'Test_S5% Données de base-Résult'!$N$5</f>
        <v>#VALUE!</v>
      </c>
      <c r="G22" s="119" t="e">
        <f>'Test_S5% Suffrages par parti et'!J22-'Test_S5% Sièges (R0)'!G22*'Test_S5% Données de base-Résult'!$N$5</f>
        <v>#VALUE!</v>
      </c>
      <c r="H22" s="119" t="e">
        <f>'Test_S5% Suffrages par parti et'!K22-'Test_S5% Sièges (R0)'!H22*'Test_S5% Données de base-Résult'!$N$5</f>
        <v>#VALUE!</v>
      </c>
      <c r="I22" s="119">
        <f>'Test_S5% Suffrages par parti et'!L22-'Test_S5% Sièges (R0)'!I22*'Test_S5% Données de base-Résult'!$N$5</f>
        <v>5578</v>
      </c>
      <c r="J22" s="119">
        <f>'Test_S5% Suffrages par parti et'!M22-'Test_S5% Sièges (R0)'!J22*'Test_S5% Données de base-Résult'!$N$5</f>
        <v>16614</v>
      </c>
      <c r="K22" s="119" t="e">
        <f>'Test_S5% Suffrages par parti et'!N22-'Test_S5% Sièges (R0)'!K22*'Test_S5% Données de base-Résult'!$N$5</f>
        <v>#VALUE!</v>
      </c>
      <c r="L22" s="119" t="e">
        <f>'Test_S5% Suffrages par parti et'!O22-'Test_S5% Sièges (R0)'!L22*'Test_S5% Données de base-Résult'!$N$5</f>
        <v>#VALUE!</v>
      </c>
      <c r="M22" s="119" t="e">
        <f>'Test_S5% Suffrages par parti et'!P22-'Test_S5% Sièges (R0)'!M22*'Test_S5% Données de base-Résult'!$N$5</f>
        <v>#VALUE!</v>
      </c>
      <c r="N22" s="119" t="e">
        <f>'Test_S5% Suffrages par parti et'!Q22-'Test_S5% Sièges (R0)'!N22*'Test_S5% Données de base-Résult'!$N$5</f>
        <v>#VALUE!</v>
      </c>
      <c r="O22" s="119" t="e">
        <f>'Test_S5% Suffrages par parti et'!R22-'Test_S5% Sièges (R0)'!O22*'Test_S5% Données de base-Résult'!$N$5</f>
        <v>#VALUE!</v>
      </c>
      <c r="P22" s="119">
        <f>'Test_S5% Suffrages par parti et'!S22-'Test_S5% Sièges (R0)'!P22*'Test_S5% Données de base-Résult'!$N$5</f>
        <v>3163</v>
      </c>
      <c r="Q22" s="119" t="e">
        <f>'Test_S5% Suffrages par parti et'!T22-'Test_S5% Sièges (R0)'!Q22*'Test_S5% Données de base-Résult'!$N$5</f>
        <v>#VALUE!</v>
      </c>
      <c r="R22" s="119">
        <f>'Test_S5% Suffrages par parti et'!U22-'Test_S5% Sièges (R0)'!R22*'Test_S5% Données de base-Résult'!$N$5</f>
        <v>6550</v>
      </c>
      <c r="S22" s="119">
        <f>'Test_S5% Suffrages par parti et'!V22-'Test_S5% Sièges (R0)'!S22*'Test_S5% Données de base-Résult'!$N$5</f>
        <v>16457</v>
      </c>
      <c r="T22" s="119" t="e">
        <f>'Test_S5% Suffrages par parti et'!W22-'Test_S5% Sièges (R0)'!T22*'Test_S5% Données de base-Résult'!$N$5</f>
        <v>#VALUE!</v>
      </c>
      <c r="U22" s="119">
        <f>'Test_S5% Suffrages par parti et'!X22-'Test_S5% Sièges (R0)'!U22*'Test_S5% Données de base-Résult'!$N$5</f>
        <v>4583</v>
      </c>
      <c r="V22" s="119" t="e">
        <f>'Test_S5% Suffrages par parti et'!Y22-'Test_S5% Sièges (R0)'!V22*'Test_S5% Données de base-Résult'!$N$5</f>
        <v>#VALUE!</v>
      </c>
      <c r="W22" s="119" t="e">
        <f>'Test_S5% Suffrages par parti et'!Z22-'Test_S5% Sièges (R0)'!W22*'Test_S5% Données de base-Résult'!$N$5</f>
        <v>#VALUE!</v>
      </c>
      <c r="X22" s="119" t="e">
        <f>'Test_S5% Suffrages par parti et'!AA22-'Test_S5% Sièges (R0)'!X22*'Test_S5% Données de base-Résult'!$N$5</f>
        <v>#VALUE!</v>
      </c>
      <c r="Y22" s="119" t="e">
        <f>'Test_S5% Suffrages par parti et'!AB22-'Test_S5% Sièges (R0)'!Y22*'Test_S5% Données de base-Résult'!$N$5</f>
        <v>#VALUE!</v>
      </c>
      <c r="Z22" s="119" t="e">
        <f>'Test_S5% Suffrages par parti et'!AC22-'Test_S5% Sièges (R0)'!Z22*'Test_S5% Données de base-Résult'!$N$5</f>
        <v>#VALUE!</v>
      </c>
      <c r="AA22" s="119" t="e">
        <f t="shared" si="0"/>
        <v>#VALUE!</v>
      </c>
    </row>
    <row r="23" spans="1:27">
      <c r="A23" s="118" t="s">
        <v>62</v>
      </c>
      <c r="B23" s="119" t="e">
        <f>'Test_S5% Suffrages par parti et'!E23-'Test_S5% Sièges (R0)'!B23*'Test_S5% Données de base-Résult'!$N$5</f>
        <v>#VALUE!</v>
      </c>
      <c r="C23" s="119" t="e">
        <f>'Test_S5% Suffrages par parti et'!F23-'Test_S5% Sièges (R0)'!C23*'Test_S5% Données de base-Résult'!$N$5</f>
        <v>#VALUE!</v>
      </c>
      <c r="D23" s="119">
        <f>'Test_S5% Suffrages par parti et'!G23-'Test_S5% Sièges (R0)'!D23*'Test_S5% Données de base-Résult'!$N$5</f>
        <v>9830</v>
      </c>
      <c r="E23" s="119" t="e">
        <f>'Test_S5% Suffrages par parti et'!H23-'Test_S5% Sièges (R0)'!E23*'Test_S5% Données de base-Résult'!$N$5</f>
        <v>#VALUE!</v>
      </c>
      <c r="F23" s="119" t="e">
        <f>'Test_S5% Suffrages par parti et'!I23-'Test_S5% Sièges (R0)'!F23*'Test_S5% Données de base-Résult'!$N$5</f>
        <v>#VALUE!</v>
      </c>
      <c r="G23" s="119" t="e">
        <f>'Test_S5% Suffrages par parti et'!J23-'Test_S5% Sièges (R0)'!G23*'Test_S5% Données de base-Résult'!$N$5</f>
        <v>#VALUE!</v>
      </c>
      <c r="H23" s="119" t="e">
        <f>'Test_S5% Suffrages par parti et'!K23-'Test_S5% Sièges (R0)'!H23*'Test_S5% Données de base-Résult'!$N$5</f>
        <v>#VALUE!</v>
      </c>
      <c r="I23" s="119">
        <f>'Test_S5% Suffrages par parti et'!L23-'Test_S5% Sièges (R0)'!I23*'Test_S5% Données de base-Résult'!$N$5</f>
        <v>5168</v>
      </c>
      <c r="J23" s="119">
        <f>'Test_S5% Suffrages par parti et'!M23-'Test_S5% Sièges (R0)'!J23*'Test_S5% Données de base-Résult'!$N$5</f>
        <v>25647</v>
      </c>
      <c r="K23" s="119" t="e">
        <f>'Test_S5% Suffrages par parti et'!N23-'Test_S5% Sièges (R0)'!K23*'Test_S5% Données de base-Résult'!$N$5</f>
        <v>#VALUE!</v>
      </c>
      <c r="L23" s="119" t="e">
        <f>'Test_S5% Suffrages par parti et'!O23-'Test_S5% Sièges (R0)'!L23*'Test_S5% Données de base-Résult'!$N$5</f>
        <v>#VALUE!</v>
      </c>
      <c r="M23" s="119" t="e">
        <f>'Test_S5% Suffrages par parti et'!P23-'Test_S5% Sièges (R0)'!M23*'Test_S5% Données de base-Résult'!$N$5</f>
        <v>#VALUE!</v>
      </c>
      <c r="N23" s="119" t="e">
        <f>'Test_S5% Suffrages par parti et'!Q23-'Test_S5% Sièges (R0)'!N23*'Test_S5% Données de base-Résult'!$N$5</f>
        <v>#VALUE!</v>
      </c>
      <c r="O23" s="119">
        <f>'Test_S5% Suffrages par parti et'!R23-'Test_S5% Sièges (R0)'!O23*'Test_S5% Données de base-Résult'!$N$5</f>
        <v>5072</v>
      </c>
      <c r="P23" s="119">
        <f>'Test_S5% Suffrages par parti et'!S23-'Test_S5% Sièges (R0)'!P23*'Test_S5% Données de base-Résult'!$N$5</f>
        <v>5378</v>
      </c>
      <c r="Q23" s="119" t="e">
        <f>'Test_S5% Suffrages par parti et'!T23-'Test_S5% Sièges (R0)'!Q23*'Test_S5% Données de base-Résult'!$N$5</f>
        <v>#VALUE!</v>
      </c>
      <c r="R23" s="119">
        <f>'Test_S5% Suffrages par parti et'!U23-'Test_S5% Sièges (R0)'!R23*'Test_S5% Données de base-Résult'!$N$5</f>
        <v>26577</v>
      </c>
      <c r="S23" s="119">
        <f>'Test_S5% Suffrages par parti et'!V23-'Test_S5% Sièges (R0)'!S23*'Test_S5% Données de base-Résult'!$N$5</f>
        <v>17571</v>
      </c>
      <c r="T23" s="119">
        <f>'Test_S5% Suffrages par parti et'!W23-'Test_S5% Sièges (R0)'!T23*'Test_S5% Données de base-Résult'!$N$5</f>
        <v>4534</v>
      </c>
      <c r="U23" s="119">
        <f>'Test_S5% Suffrages par parti et'!X23-'Test_S5% Sièges (R0)'!U23*'Test_S5% Données de base-Résult'!$N$5</f>
        <v>6226</v>
      </c>
      <c r="V23" s="119">
        <f>'Test_S5% Suffrages par parti et'!Y23-'Test_S5% Sièges (R0)'!V23*'Test_S5% Données de base-Résult'!$N$5</f>
        <v>6381</v>
      </c>
      <c r="W23" s="119" t="e">
        <f>'Test_S5% Suffrages par parti et'!Z23-'Test_S5% Sièges (R0)'!W23*'Test_S5% Données de base-Résult'!$N$5</f>
        <v>#VALUE!</v>
      </c>
      <c r="X23" s="119" t="e">
        <f>'Test_S5% Suffrages par parti et'!AA23-'Test_S5% Sièges (R0)'!X23*'Test_S5% Données de base-Résult'!$N$5</f>
        <v>#VALUE!</v>
      </c>
      <c r="Y23" s="119" t="e">
        <f>'Test_S5% Suffrages par parti et'!AB23-'Test_S5% Sièges (R0)'!Y23*'Test_S5% Données de base-Résult'!$N$5</f>
        <v>#VALUE!</v>
      </c>
      <c r="Z23" s="119" t="e">
        <f>'Test_S5% Suffrages par parti et'!AC23-'Test_S5% Sièges (R0)'!Z23*'Test_S5% Données de base-Résult'!$N$5</f>
        <v>#VALUE!</v>
      </c>
      <c r="AA23" s="119" t="e">
        <f t="shared" si="0"/>
        <v>#VALUE!</v>
      </c>
    </row>
    <row r="24" spans="1:27">
      <c r="A24" s="118" t="s">
        <v>63</v>
      </c>
      <c r="B24" s="119" t="e">
        <f>'Test_S5% Suffrages par parti et'!E24-'Test_S5% Sièges (R0)'!B24*'Test_S5% Données de base-Résult'!$N$5</f>
        <v>#VALUE!</v>
      </c>
      <c r="C24" s="119" t="e">
        <f>'Test_S5% Suffrages par parti et'!F24-'Test_S5% Sièges (R0)'!C24*'Test_S5% Données de base-Résult'!$N$5</f>
        <v>#VALUE!</v>
      </c>
      <c r="D24" s="119" t="e">
        <f>'Test_S5% Suffrages par parti et'!G24-'Test_S5% Sièges (R0)'!D24*'Test_S5% Données de base-Résult'!$N$5</f>
        <v>#VALUE!</v>
      </c>
      <c r="E24" s="119" t="e">
        <f>'Test_S5% Suffrages par parti et'!H24-'Test_S5% Sièges (R0)'!E24*'Test_S5% Données de base-Résult'!$N$5</f>
        <v>#VALUE!</v>
      </c>
      <c r="F24" s="119" t="e">
        <f>'Test_S5% Suffrages par parti et'!I24-'Test_S5% Sièges (R0)'!F24*'Test_S5% Données de base-Résult'!$N$5</f>
        <v>#VALUE!</v>
      </c>
      <c r="G24" s="119" t="e">
        <f>'Test_S5% Suffrages par parti et'!J24-'Test_S5% Sièges (R0)'!G24*'Test_S5% Données de base-Résult'!$N$5</f>
        <v>#VALUE!</v>
      </c>
      <c r="H24" s="119" t="e">
        <f>'Test_S5% Suffrages par parti et'!K24-'Test_S5% Sièges (R0)'!H24*'Test_S5% Données de base-Résult'!$N$5</f>
        <v>#VALUE!</v>
      </c>
      <c r="I24" s="119">
        <f>'Test_S5% Suffrages par parti et'!L24-'Test_S5% Sièges (R0)'!I24*'Test_S5% Données de base-Résult'!$N$5</f>
        <v>13559</v>
      </c>
      <c r="J24" s="119">
        <f>'Test_S5% Suffrages par parti et'!M24-'Test_S5% Sièges (R0)'!J24*'Test_S5% Données de base-Résult'!$N$5</f>
        <v>29729</v>
      </c>
      <c r="K24" s="119" t="e">
        <f>'Test_S5% Suffrages par parti et'!N24-'Test_S5% Sièges (R0)'!K24*'Test_S5% Données de base-Résult'!$N$5</f>
        <v>#VALUE!</v>
      </c>
      <c r="L24" s="119" t="e">
        <f>'Test_S5% Suffrages par parti et'!O24-'Test_S5% Sièges (R0)'!L24*'Test_S5% Données de base-Résult'!$N$5</f>
        <v>#VALUE!</v>
      </c>
      <c r="M24" s="119" t="e">
        <f>'Test_S5% Suffrages par parti et'!P24-'Test_S5% Sièges (R0)'!M24*'Test_S5% Données de base-Résult'!$N$5</f>
        <v>#VALUE!</v>
      </c>
      <c r="N24" s="119" t="e">
        <f>'Test_S5% Suffrages par parti et'!Q24-'Test_S5% Sièges (R0)'!N24*'Test_S5% Données de base-Résult'!$N$5</f>
        <v>#VALUE!</v>
      </c>
      <c r="O24" s="119" t="e">
        <f>'Test_S5% Suffrages par parti et'!R24-'Test_S5% Sièges (R0)'!O24*'Test_S5% Données de base-Résult'!$N$5</f>
        <v>#VALUE!</v>
      </c>
      <c r="P24" s="119">
        <f>'Test_S5% Suffrages par parti et'!S24-'Test_S5% Sièges (R0)'!P24*'Test_S5% Données de base-Résult'!$N$5</f>
        <v>4491</v>
      </c>
      <c r="Q24" s="119" t="e">
        <f>'Test_S5% Suffrages par parti et'!T24-'Test_S5% Sièges (R0)'!Q24*'Test_S5% Données de base-Résult'!$N$5</f>
        <v>#VALUE!</v>
      </c>
      <c r="R24" s="119">
        <f>'Test_S5% Suffrages par parti et'!U24-'Test_S5% Sièges (R0)'!R24*'Test_S5% Données de base-Résult'!$N$5</f>
        <v>4859</v>
      </c>
      <c r="S24" s="119">
        <f>'Test_S5% Suffrages par parti et'!V24-'Test_S5% Sièges (R0)'!S24*'Test_S5% Données de base-Résult'!$N$5</f>
        <v>13682</v>
      </c>
      <c r="T24" s="119" t="e">
        <f>'Test_S5% Suffrages par parti et'!W24-'Test_S5% Sièges (R0)'!T24*'Test_S5% Données de base-Résult'!$N$5</f>
        <v>#VALUE!</v>
      </c>
      <c r="U24" s="119">
        <f>'Test_S5% Suffrages par parti et'!X24-'Test_S5% Sièges (R0)'!U24*'Test_S5% Données de base-Résult'!$N$5</f>
        <v>13613</v>
      </c>
      <c r="V24" s="119" t="e">
        <f>'Test_S5% Suffrages par parti et'!Y24-'Test_S5% Sièges (R0)'!V24*'Test_S5% Données de base-Résult'!$N$5</f>
        <v>#VALUE!</v>
      </c>
      <c r="W24" s="119">
        <f>'Test_S5% Suffrages par parti et'!Z24-'Test_S5% Sièges (R0)'!W24*'Test_S5% Données de base-Résult'!$N$5</f>
        <v>4411</v>
      </c>
      <c r="X24" s="119" t="e">
        <f>'Test_S5% Suffrages par parti et'!AA24-'Test_S5% Sièges (R0)'!X24*'Test_S5% Données de base-Résult'!$N$5</f>
        <v>#VALUE!</v>
      </c>
      <c r="Y24" s="119" t="e">
        <f>'Test_S5% Suffrages par parti et'!AB24-'Test_S5% Sièges (R0)'!Y24*'Test_S5% Données de base-Résult'!$N$5</f>
        <v>#VALUE!</v>
      </c>
      <c r="Z24" s="119" t="e">
        <f>'Test_S5% Suffrages par parti et'!AC24-'Test_S5% Sièges (R0)'!Z24*'Test_S5% Données de base-Résult'!$N$5</f>
        <v>#VALUE!</v>
      </c>
      <c r="AA24" s="119" t="e">
        <f t="shared" si="0"/>
        <v>#VALUE!</v>
      </c>
    </row>
    <row r="25" spans="1:27">
      <c r="A25" s="118" t="s">
        <v>64</v>
      </c>
      <c r="B25" s="119" t="e">
        <f>'Test_S5% Suffrages par parti et'!E25-'Test_S5% Sièges (R0)'!B25*'Test_S5% Données de base-Résult'!$N$5</f>
        <v>#VALUE!</v>
      </c>
      <c r="C25" s="119" t="e">
        <f>'Test_S5% Suffrages par parti et'!F25-'Test_S5% Sièges (R0)'!C25*'Test_S5% Données de base-Résult'!$N$5</f>
        <v>#VALUE!</v>
      </c>
      <c r="D25" s="119" t="e">
        <f>'Test_S5% Suffrages par parti et'!G25-'Test_S5% Sièges (R0)'!D25*'Test_S5% Données de base-Résult'!$N$5</f>
        <v>#VALUE!</v>
      </c>
      <c r="E25" s="119" t="e">
        <f>'Test_S5% Suffrages par parti et'!H25-'Test_S5% Sièges (R0)'!E25*'Test_S5% Données de base-Résult'!$N$5</f>
        <v>#VALUE!</v>
      </c>
      <c r="F25" s="119" t="e">
        <f>'Test_S5% Suffrages par parti et'!I25-'Test_S5% Sièges (R0)'!F25*'Test_S5% Données de base-Résult'!$N$5</f>
        <v>#VALUE!</v>
      </c>
      <c r="G25" s="119" t="e">
        <f>'Test_S5% Suffrages par parti et'!J25-'Test_S5% Sièges (R0)'!G25*'Test_S5% Données de base-Résult'!$N$5</f>
        <v>#VALUE!</v>
      </c>
      <c r="H25" s="119" t="e">
        <f>'Test_S5% Suffrages par parti et'!K25-'Test_S5% Sièges (R0)'!H25*'Test_S5% Données de base-Résult'!$N$5</f>
        <v>#VALUE!</v>
      </c>
      <c r="I25" s="119">
        <f>'Test_S5% Suffrages par parti et'!L25-'Test_S5% Sièges (R0)'!I25*'Test_S5% Données de base-Résult'!$N$5</f>
        <v>22168</v>
      </c>
      <c r="J25" s="119">
        <f>'Test_S5% Suffrages par parti et'!M25-'Test_S5% Sièges (R0)'!J25*'Test_S5% Données de base-Résult'!$N$5</f>
        <v>31870</v>
      </c>
      <c r="K25" s="119" t="e">
        <f>'Test_S5% Suffrages par parti et'!N25-'Test_S5% Sièges (R0)'!K25*'Test_S5% Données de base-Résult'!$N$5</f>
        <v>#VALUE!</v>
      </c>
      <c r="L25" s="119" t="e">
        <f>'Test_S5% Suffrages par parti et'!O25-'Test_S5% Sièges (R0)'!L25*'Test_S5% Données de base-Résult'!$N$5</f>
        <v>#VALUE!</v>
      </c>
      <c r="M25" s="119" t="e">
        <f>'Test_S5% Suffrages par parti et'!P25-'Test_S5% Sièges (R0)'!M25*'Test_S5% Données de base-Résult'!$N$5</f>
        <v>#VALUE!</v>
      </c>
      <c r="N25" s="119" t="e">
        <f>'Test_S5% Suffrages par parti et'!Q25-'Test_S5% Sièges (R0)'!N25*'Test_S5% Données de base-Résult'!$N$5</f>
        <v>#VALUE!</v>
      </c>
      <c r="O25" s="119" t="e">
        <f>'Test_S5% Suffrages par parti et'!R25-'Test_S5% Sièges (R0)'!O25*'Test_S5% Données de base-Résult'!$N$5</f>
        <v>#VALUE!</v>
      </c>
      <c r="P25" s="119">
        <f>'Test_S5% Suffrages par parti et'!S25-'Test_S5% Sièges (R0)'!P25*'Test_S5% Données de base-Résult'!$N$5</f>
        <v>7710</v>
      </c>
      <c r="Q25" s="119" t="e">
        <f>'Test_S5% Suffrages par parti et'!T25-'Test_S5% Sièges (R0)'!Q25*'Test_S5% Données de base-Résult'!$N$5</f>
        <v>#VALUE!</v>
      </c>
      <c r="R25" s="119">
        <f>'Test_S5% Suffrages par parti et'!U25-'Test_S5% Sièges (R0)'!R25*'Test_S5% Données de base-Résult'!$N$5</f>
        <v>8096</v>
      </c>
      <c r="S25" s="119">
        <f>'Test_S5% Suffrages par parti et'!V25-'Test_S5% Sièges (R0)'!S25*'Test_S5% Données de base-Résult'!$N$5</f>
        <v>22754</v>
      </c>
      <c r="T25" s="119" t="e">
        <f>'Test_S5% Suffrages par parti et'!W25-'Test_S5% Sièges (R0)'!T25*'Test_S5% Données de base-Résult'!$N$5</f>
        <v>#VALUE!</v>
      </c>
      <c r="U25" s="119">
        <f>'Test_S5% Suffrages par parti et'!X25-'Test_S5% Sièges (R0)'!U25*'Test_S5% Données de base-Résult'!$N$5</f>
        <v>21829</v>
      </c>
      <c r="V25" s="119" t="e">
        <f>'Test_S5% Suffrages par parti et'!Y25-'Test_S5% Sièges (R0)'!V25*'Test_S5% Données de base-Résult'!$N$5</f>
        <v>#VALUE!</v>
      </c>
      <c r="W25" s="119" t="e">
        <f>'Test_S5% Suffrages par parti et'!Z25-'Test_S5% Sièges (R0)'!W25*'Test_S5% Données de base-Résult'!$N$5</f>
        <v>#VALUE!</v>
      </c>
      <c r="X25" s="119" t="e">
        <f>'Test_S5% Suffrages par parti et'!AA25-'Test_S5% Sièges (R0)'!X25*'Test_S5% Données de base-Résult'!$N$5</f>
        <v>#VALUE!</v>
      </c>
      <c r="Y25" s="119" t="e">
        <f>'Test_S5% Suffrages par parti et'!AB25-'Test_S5% Sièges (R0)'!Y25*'Test_S5% Données de base-Résult'!$N$5</f>
        <v>#VALUE!</v>
      </c>
      <c r="Z25" s="119" t="e">
        <f>'Test_S5% Suffrages par parti et'!AC25-'Test_S5% Sièges (R0)'!Z25*'Test_S5% Données de base-Résult'!$N$5</f>
        <v>#VALUE!</v>
      </c>
      <c r="AA25" s="119" t="e">
        <f t="shared" si="0"/>
        <v>#VALUE!</v>
      </c>
    </row>
    <row r="26" spans="1:27">
      <c r="A26" s="118" t="s">
        <v>65</v>
      </c>
      <c r="B26" s="119" t="e">
        <f>'Test_S5% Suffrages par parti et'!E26-'Test_S5% Sièges (R0)'!B26*'Test_S5% Données de base-Résult'!$N$5</f>
        <v>#VALUE!</v>
      </c>
      <c r="C26" s="119" t="e">
        <f>'Test_S5% Suffrages par parti et'!F26-'Test_S5% Sièges (R0)'!C26*'Test_S5% Données de base-Résult'!$N$5</f>
        <v>#VALUE!</v>
      </c>
      <c r="D26" s="119" t="e">
        <f>'Test_S5% Suffrages par parti et'!G26-'Test_S5% Sièges (R0)'!D26*'Test_S5% Données de base-Résult'!$N$5</f>
        <v>#VALUE!</v>
      </c>
      <c r="E26" s="119" t="e">
        <f>'Test_S5% Suffrages par parti et'!H26-'Test_S5% Sièges (R0)'!E26*'Test_S5% Données de base-Résult'!$N$5</f>
        <v>#VALUE!</v>
      </c>
      <c r="F26" s="119" t="e">
        <f>'Test_S5% Suffrages par parti et'!I26-'Test_S5% Sièges (R0)'!F26*'Test_S5% Données de base-Résult'!$N$5</f>
        <v>#VALUE!</v>
      </c>
      <c r="G26" s="119" t="e">
        <f>'Test_S5% Suffrages par parti et'!J26-'Test_S5% Sièges (R0)'!G26*'Test_S5% Données de base-Résult'!$N$5</f>
        <v>#VALUE!</v>
      </c>
      <c r="H26" s="119" t="e">
        <f>'Test_S5% Suffrages par parti et'!K26-'Test_S5% Sièges (R0)'!H26*'Test_S5% Données de base-Résult'!$N$5</f>
        <v>#VALUE!</v>
      </c>
      <c r="I26" s="119">
        <f>'Test_S5% Suffrages par parti et'!L26-'Test_S5% Sièges (R0)'!I26*'Test_S5% Données de base-Résult'!$N$5</f>
        <v>8938</v>
      </c>
      <c r="J26" s="119">
        <f>'Test_S5% Suffrages par parti et'!M26-'Test_S5% Sièges (R0)'!J26*'Test_S5% Données de base-Résult'!$N$5</f>
        <v>43363</v>
      </c>
      <c r="K26" s="119" t="e">
        <f>'Test_S5% Suffrages par parti et'!N26-'Test_S5% Sièges (R0)'!K26*'Test_S5% Données de base-Résult'!$N$5</f>
        <v>#VALUE!</v>
      </c>
      <c r="L26" s="119" t="e">
        <f>'Test_S5% Suffrages par parti et'!O26-'Test_S5% Sièges (R0)'!L26*'Test_S5% Données de base-Résult'!$N$5</f>
        <v>#VALUE!</v>
      </c>
      <c r="M26" s="119" t="e">
        <f>'Test_S5% Suffrages par parti et'!P26-'Test_S5% Sièges (R0)'!M26*'Test_S5% Données de base-Résult'!$N$5</f>
        <v>#VALUE!</v>
      </c>
      <c r="N26" s="119" t="e">
        <f>'Test_S5% Suffrages par parti et'!Q26-'Test_S5% Sièges (R0)'!N26*'Test_S5% Données de base-Résult'!$N$5</f>
        <v>#VALUE!</v>
      </c>
      <c r="O26" s="119" t="e">
        <f>'Test_S5% Suffrages par parti et'!R26-'Test_S5% Sièges (R0)'!O26*'Test_S5% Données de base-Résult'!$N$5</f>
        <v>#VALUE!</v>
      </c>
      <c r="P26" s="119">
        <f>'Test_S5% Suffrages par parti et'!S26-'Test_S5% Sièges (R0)'!P26*'Test_S5% Données de base-Résult'!$N$5</f>
        <v>21887</v>
      </c>
      <c r="Q26" s="119" t="e">
        <f>'Test_S5% Suffrages par parti et'!T26-'Test_S5% Sièges (R0)'!Q26*'Test_S5% Données de base-Résult'!$N$5</f>
        <v>#VALUE!</v>
      </c>
      <c r="R26" s="119" t="e">
        <f>'Test_S5% Suffrages par parti et'!U26-'Test_S5% Sièges (R0)'!R26*'Test_S5% Données de base-Résult'!$N$5</f>
        <v>#VALUE!</v>
      </c>
      <c r="S26" s="119">
        <f>'Test_S5% Suffrages par parti et'!V26-'Test_S5% Sièges (R0)'!S26*'Test_S5% Données de base-Résult'!$N$5</f>
        <v>3684</v>
      </c>
      <c r="T26" s="119">
        <f>'Test_S5% Suffrages par parti et'!W26-'Test_S5% Sièges (R0)'!T26*'Test_S5% Données de base-Résult'!$N$5</f>
        <v>5341</v>
      </c>
      <c r="U26" s="119">
        <f>'Test_S5% Suffrages par parti et'!X26-'Test_S5% Sièges (R0)'!U26*'Test_S5% Données de base-Résult'!$N$5</f>
        <v>3487</v>
      </c>
      <c r="V26" s="119" t="e">
        <f>'Test_S5% Suffrages par parti et'!Y26-'Test_S5% Sièges (R0)'!V26*'Test_S5% Données de base-Résult'!$N$5</f>
        <v>#VALUE!</v>
      </c>
      <c r="W26" s="119" t="e">
        <f>'Test_S5% Suffrages par parti et'!Z26-'Test_S5% Sièges (R0)'!W26*'Test_S5% Données de base-Résult'!$N$5</f>
        <v>#VALUE!</v>
      </c>
      <c r="X26" s="119" t="e">
        <f>'Test_S5% Suffrages par parti et'!AA26-'Test_S5% Sièges (R0)'!X26*'Test_S5% Données de base-Résult'!$N$5</f>
        <v>#VALUE!</v>
      </c>
      <c r="Y26" s="119" t="e">
        <f>'Test_S5% Suffrages par parti et'!AB26-'Test_S5% Sièges (R0)'!Y26*'Test_S5% Données de base-Résult'!$N$5</f>
        <v>#VALUE!</v>
      </c>
      <c r="Z26" s="119" t="e">
        <f>'Test_S5% Suffrages par parti et'!AC26-'Test_S5% Sièges (R0)'!Z26*'Test_S5% Données de base-Résult'!$N$5</f>
        <v>#VALUE!</v>
      </c>
      <c r="AA26" s="119" t="e">
        <f t="shared" si="0"/>
        <v>#VALUE!</v>
      </c>
    </row>
    <row r="27" spans="1:27">
      <c r="A27" s="118" t="s">
        <v>66</v>
      </c>
      <c r="B27" s="119" t="e">
        <f>'Test_S5% Suffrages par parti et'!E27-'Test_S5% Sièges (R0)'!B27*'Test_S5% Données de base-Résult'!$N$5</f>
        <v>#VALUE!</v>
      </c>
      <c r="C27" s="119" t="e">
        <f>'Test_S5% Suffrages par parti et'!F27-'Test_S5% Sièges (R0)'!C27*'Test_S5% Données de base-Résult'!$N$5</f>
        <v>#VALUE!</v>
      </c>
      <c r="D27" s="119" t="e">
        <f>'Test_S5% Suffrages par parti et'!G27-'Test_S5% Sièges (R0)'!D27*'Test_S5% Données de base-Résult'!$N$5</f>
        <v>#VALUE!</v>
      </c>
      <c r="E27" s="119" t="e">
        <f>'Test_S5% Suffrages par parti et'!H27-'Test_S5% Sièges (R0)'!E27*'Test_S5% Données de base-Résult'!$N$5</f>
        <v>#VALUE!</v>
      </c>
      <c r="F27" s="119" t="e">
        <f>'Test_S5% Suffrages par parti et'!I27-'Test_S5% Sièges (R0)'!F27*'Test_S5% Données de base-Résult'!$N$5</f>
        <v>#VALUE!</v>
      </c>
      <c r="G27" s="119" t="e">
        <f>'Test_S5% Suffrages par parti et'!J27-'Test_S5% Sièges (R0)'!G27*'Test_S5% Données de base-Résult'!$N$5</f>
        <v>#VALUE!</v>
      </c>
      <c r="H27" s="119" t="e">
        <f>'Test_S5% Suffrages par parti et'!K27-'Test_S5% Sièges (R0)'!H27*'Test_S5% Données de base-Résult'!$N$5</f>
        <v>#VALUE!</v>
      </c>
      <c r="I27" s="119" t="e">
        <f>'Test_S5% Suffrages par parti et'!L27-'Test_S5% Sièges (R0)'!I27*'Test_S5% Données de base-Résult'!$N$5</f>
        <v>#VALUE!</v>
      </c>
      <c r="J27" s="119">
        <f>'Test_S5% Suffrages par parti et'!M27-'Test_S5% Sièges (R0)'!J27*'Test_S5% Données de base-Résult'!$N$5</f>
        <v>37843</v>
      </c>
      <c r="K27" s="119" t="e">
        <f>'Test_S5% Suffrages par parti et'!N27-'Test_S5% Sièges (R0)'!K27*'Test_S5% Données de base-Résult'!$N$5</f>
        <v>#VALUE!</v>
      </c>
      <c r="L27" s="119" t="e">
        <f>'Test_S5% Suffrages par parti et'!O27-'Test_S5% Sièges (R0)'!L27*'Test_S5% Données de base-Résult'!$N$5</f>
        <v>#VALUE!</v>
      </c>
      <c r="M27" s="119" t="e">
        <f>'Test_S5% Suffrages par parti et'!P27-'Test_S5% Sièges (R0)'!M27*'Test_S5% Données de base-Résult'!$N$5</f>
        <v>#VALUE!</v>
      </c>
      <c r="N27" s="119" t="e">
        <f>'Test_S5% Suffrages par parti et'!Q27-'Test_S5% Sièges (R0)'!N27*'Test_S5% Données de base-Résult'!$N$5</f>
        <v>#VALUE!</v>
      </c>
      <c r="O27" s="119">
        <f>'Test_S5% Suffrages par parti et'!R27-'Test_S5% Sièges (R0)'!O27*'Test_S5% Données de base-Résult'!$N$5</f>
        <v>3553</v>
      </c>
      <c r="P27" s="119">
        <f>'Test_S5% Suffrages par parti et'!S27-'Test_S5% Sièges (R0)'!P27*'Test_S5% Données de base-Résult'!$N$5</f>
        <v>9635</v>
      </c>
      <c r="Q27" s="119" t="e">
        <f>'Test_S5% Suffrages par parti et'!T27-'Test_S5% Sièges (R0)'!Q27*'Test_S5% Données de base-Résult'!$N$5</f>
        <v>#VALUE!</v>
      </c>
      <c r="R27" s="119" t="e">
        <f>'Test_S5% Suffrages par parti et'!U27-'Test_S5% Sièges (R0)'!R27*'Test_S5% Données de base-Résult'!$N$5</f>
        <v>#VALUE!</v>
      </c>
      <c r="S27" s="119">
        <f>'Test_S5% Suffrages par parti et'!V27-'Test_S5% Sièges (R0)'!S27*'Test_S5% Données de base-Résult'!$N$5</f>
        <v>6190</v>
      </c>
      <c r="T27" s="119">
        <f>'Test_S5% Suffrages par parti et'!W27-'Test_S5% Sièges (R0)'!T27*'Test_S5% Données de base-Résult'!$N$5</f>
        <v>3102</v>
      </c>
      <c r="U27" s="119">
        <f>'Test_S5% Suffrages par parti et'!X27-'Test_S5% Sièges (R0)'!U27*'Test_S5% Données de base-Résult'!$N$5</f>
        <v>5072</v>
      </c>
      <c r="V27" s="119" t="e">
        <f>'Test_S5% Suffrages par parti et'!Y27-'Test_S5% Sièges (R0)'!V27*'Test_S5% Données de base-Résult'!$N$5</f>
        <v>#VALUE!</v>
      </c>
      <c r="W27" s="119" t="e">
        <f>'Test_S5% Suffrages par parti et'!Z27-'Test_S5% Sièges (R0)'!W27*'Test_S5% Données de base-Résult'!$N$5</f>
        <v>#VALUE!</v>
      </c>
      <c r="X27" s="119" t="e">
        <f>'Test_S5% Suffrages par parti et'!AA27-'Test_S5% Sièges (R0)'!X27*'Test_S5% Données de base-Résult'!$N$5</f>
        <v>#VALUE!</v>
      </c>
      <c r="Y27" s="119" t="e">
        <f>'Test_S5% Suffrages par parti et'!AB27-'Test_S5% Sièges (R0)'!Y27*'Test_S5% Données de base-Résult'!$N$5</f>
        <v>#VALUE!</v>
      </c>
      <c r="Z27" s="119" t="e">
        <f>'Test_S5% Suffrages par parti et'!AC27-'Test_S5% Sièges (R0)'!Z27*'Test_S5% Données de base-Résult'!$N$5</f>
        <v>#VALUE!</v>
      </c>
      <c r="AA27" s="119" t="e">
        <f t="shared" si="0"/>
        <v>#VALUE!</v>
      </c>
    </row>
    <row r="28" spans="1:27">
      <c r="A28" s="118" t="s">
        <v>67</v>
      </c>
      <c r="B28" s="119" t="e">
        <f>'Test_S5% Suffrages par parti et'!E28-'Test_S5% Sièges (R0)'!B28*'Test_S5% Données de base-Résult'!$N$5</f>
        <v>#VALUE!</v>
      </c>
      <c r="C28" s="119" t="e">
        <f>'Test_S5% Suffrages par parti et'!F28-'Test_S5% Sièges (R0)'!C28*'Test_S5% Données de base-Résult'!$N$5</f>
        <v>#VALUE!</v>
      </c>
      <c r="D28" s="119" t="e">
        <f>'Test_S5% Suffrages par parti et'!G28-'Test_S5% Sièges (R0)'!D28*'Test_S5% Données de base-Résult'!$N$5</f>
        <v>#VALUE!</v>
      </c>
      <c r="E28" s="119" t="e">
        <f>'Test_S5% Suffrages par parti et'!H28-'Test_S5% Sièges (R0)'!E28*'Test_S5% Données de base-Résult'!$N$5</f>
        <v>#VALUE!</v>
      </c>
      <c r="F28" s="119" t="e">
        <f>'Test_S5% Suffrages par parti et'!I28-'Test_S5% Sièges (R0)'!F28*'Test_S5% Données de base-Résult'!$N$5</f>
        <v>#VALUE!</v>
      </c>
      <c r="G28" s="119" t="e">
        <f>'Test_S5% Suffrages par parti et'!J28-'Test_S5% Sièges (R0)'!G28*'Test_S5% Données de base-Résult'!$N$5</f>
        <v>#VALUE!</v>
      </c>
      <c r="H28" s="119">
        <f>'Test_S5% Suffrages par parti et'!K28-'Test_S5% Sièges (R0)'!H28*'Test_S5% Données de base-Résult'!$N$5</f>
        <v>1332</v>
      </c>
      <c r="I28" s="119">
        <f>'Test_S5% Suffrages par parti et'!L28-'Test_S5% Sièges (R0)'!I28*'Test_S5% Données de base-Résult'!$N$5</f>
        <v>3731</v>
      </c>
      <c r="J28" s="119">
        <f>'Test_S5% Suffrages par parti et'!M28-'Test_S5% Sièges (R0)'!J28*'Test_S5% Données de base-Résult'!$N$5</f>
        <v>12623</v>
      </c>
      <c r="K28" s="119" t="e">
        <f>'Test_S5% Suffrages par parti et'!N28-'Test_S5% Sièges (R0)'!K28*'Test_S5% Données de base-Résult'!$N$5</f>
        <v>#VALUE!</v>
      </c>
      <c r="L28" s="119" t="e">
        <f>'Test_S5% Suffrages par parti et'!O28-'Test_S5% Sièges (R0)'!L28*'Test_S5% Données de base-Résult'!$N$5</f>
        <v>#VALUE!</v>
      </c>
      <c r="M28" s="119" t="e">
        <f>'Test_S5% Suffrages par parti et'!P28-'Test_S5% Sièges (R0)'!M28*'Test_S5% Données de base-Résult'!$N$5</f>
        <v>#VALUE!</v>
      </c>
      <c r="N28" s="119">
        <f>'Test_S5% Suffrages par parti et'!Q28-'Test_S5% Sièges (R0)'!N28*'Test_S5% Données de base-Résult'!$N$5</f>
        <v>1397</v>
      </c>
      <c r="O28" s="119">
        <f>'Test_S5% Suffrages par parti et'!R28-'Test_S5% Sièges (R0)'!O28*'Test_S5% Données de base-Résult'!$N$5</f>
        <v>1516</v>
      </c>
      <c r="P28" s="119">
        <f>'Test_S5% Suffrages par parti et'!S28-'Test_S5% Sièges (R0)'!P28*'Test_S5% Données de base-Résult'!$N$5</f>
        <v>1397</v>
      </c>
      <c r="Q28" s="119" t="e">
        <f>'Test_S5% Suffrages par parti et'!T28-'Test_S5% Sièges (R0)'!Q28*'Test_S5% Données de base-Résult'!$N$5</f>
        <v>#VALUE!</v>
      </c>
      <c r="R28" s="119" t="e">
        <f>'Test_S5% Suffrages par parti et'!U28-'Test_S5% Sièges (R0)'!R28*'Test_S5% Données de base-Résult'!$N$5</f>
        <v>#VALUE!</v>
      </c>
      <c r="S28" s="119" t="e">
        <f>'Test_S5% Suffrages par parti et'!V28-'Test_S5% Sièges (R0)'!S28*'Test_S5% Données de base-Résult'!$N$5</f>
        <v>#VALUE!</v>
      </c>
      <c r="T28" s="119">
        <f>'Test_S5% Suffrages par parti et'!W28-'Test_S5% Sièges (R0)'!T28*'Test_S5% Données de base-Résult'!$N$5</f>
        <v>1098</v>
      </c>
      <c r="U28" s="119" t="e">
        <f>'Test_S5% Suffrages par parti et'!X28-'Test_S5% Sièges (R0)'!U28*'Test_S5% Données de base-Résult'!$N$5</f>
        <v>#VALUE!</v>
      </c>
      <c r="V28" s="119" t="e">
        <f>'Test_S5% Suffrages par parti et'!Y28-'Test_S5% Sièges (R0)'!V28*'Test_S5% Données de base-Résult'!$N$5</f>
        <v>#VALUE!</v>
      </c>
      <c r="W28" s="119" t="e">
        <f>'Test_S5% Suffrages par parti et'!Z28-'Test_S5% Sièges (R0)'!W28*'Test_S5% Données de base-Résult'!$N$5</f>
        <v>#VALUE!</v>
      </c>
      <c r="X28" s="119" t="e">
        <f>'Test_S5% Suffrages par parti et'!AA28-'Test_S5% Sièges (R0)'!X28*'Test_S5% Données de base-Résult'!$N$5</f>
        <v>#VALUE!</v>
      </c>
      <c r="Y28" s="119" t="e">
        <f>'Test_S5% Suffrages par parti et'!AB28-'Test_S5% Sièges (R0)'!Y28*'Test_S5% Données de base-Résult'!$N$5</f>
        <v>#VALUE!</v>
      </c>
      <c r="Z28" s="119" t="e">
        <f>'Test_S5% Suffrages par parti et'!AC28-'Test_S5% Sièges (R0)'!Z28*'Test_S5% Données de base-Résult'!$N$5</f>
        <v>#VALUE!</v>
      </c>
      <c r="AA28" s="119" t="e">
        <f t="shared" si="0"/>
        <v>#VALUE!</v>
      </c>
    </row>
    <row r="29" spans="1:27">
      <c r="A29" s="118" t="s">
        <v>68</v>
      </c>
      <c r="B29" s="119">
        <f>'Test_S5% Suffrages par parti et'!E29-'Test_S5% Sièges (R0)'!B29*'Test_S5% Données de base-Résult'!$N$5</f>
        <v>709</v>
      </c>
      <c r="C29" s="119" t="e">
        <f>'Test_S5% Suffrages par parti et'!F29-'Test_S5% Sièges (R0)'!C29*'Test_S5% Données de base-Résult'!$N$5</f>
        <v>#VALUE!</v>
      </c>
      <c r="D29" s="119" t="e">
        <f>'Test_S5% Suffrages par parti et'!G29-'Test_S5% Sièges (R0)'!D29*'Test_S5% Données de base-Résult'!$N$5</f>
        <v>#VALUE!</v>
      </c>
      <c r="E29" s="119" t="e">
        <f>'Test_S5% Suffrages par parti et'!H29-'Test_S5% Sièges (R0)'!E29*'Test_S5% Données de base-Résult'!$N$5</f>
        <v>#VALUE!</v>
      </c>
      <c r="F29" s="119" t="e">
        <f>'Test_S5% Suffrages par parti et'!I29-'Test_S5% Sièges (R0)'!F29*'Test_S5% Données de base-Résult'!$N$5</f>
        <v>#VALUE!</v>
      </c>
      <c r="G29" s="119" t="e">
        <f>'Test_S5% Suffrages par parti et'!J29-'Test_S5% Sièges (R0)'!G29*'Test_S5% Données de base-Résult'!$N$5</f>
        <v>#VALUE!</v>
      </c>
      <c r="H29" s="119">
        <f>'Test_S5% Suffrages par parti et'!K29-'Test_S5% Sièges (R0)'!H29*'Test_S5% Données de base-Résult'!$N$5</f>
        <v>1848</v>
      </c>
      <c r="I29" s="119">
        <f>'Test_S5% Suffrages par parti et'!L29-'Test_S5% Sièges (R0)'!I29*'Test_S5% Données de base-Résult'!$N$5</f>
        <v>1775</v>
      </c>
      <c r="J29" s="119">
        <f>'Test_S5% Suffrages par parti et'!M29-'Test_S5% Sièges (R0)'!J29*'Test_S5% Données de base-Résult'!$N$5</f>
        <v>5391</v>
      </c>
      <c r="K29" s="119" t="e">
        <f>'Test_S5% Suffrages par parti et'!N29-'Test_S5% Sièges (R0)'!K29*'Test_S5% Données de base-Résult'!$N$5</f>
        <v>#VALUE!</v>
      </c>
      <c r="L29" s="119" t="e">
        <f>'Test_S5% Suffrages par parti et'!O29-'Test_S5% Sièges (R0)'!L29*'Test_S5% Données de base-Résult'!$N$5</f>
        <v>#VALUE!</v>
      </c>
      <c r="M29" s="119" t="e">
        <f>'Test_S5% Suffrages par parti et'!P29-'Test_S5% Sièges (R0)'!M29*'Test_S5% Données de base-Résult'!$N$5</f>
        <v>#VALUE!</v>
      </c>
      <c r="N29" s="119" t="e">
        <f>'Test_S5% Suffrages par parti et'!Q29-'Test_S5% Sièges (R0)'!N29*'Test_S5% Données de base-Résult'!$N$5</f>
        <v>#VALUE!</v>
      </c>
      <c r="O29" s="119" t="e">
        <f>'Test_S5% Suffrages par parti et'!R29-'Test_S5% Sièges (R0)'!O29*'Test_S5% Données de base-Résult'!$N$5</f>
        <v>#VALUE!</v>
      </c>
      <c r="P29" s="119">
        <f>'Test_S5% Suffrages par parti et'!S29-'Test_S5% Sièges (R0)'!P29*'Test_S5% Données de base-Résult'!$N$5</f>
        <v>971</v>
      </c>
      <c r="Q29" s="119" t="e">
        <f>'Test_S5% Suffrages par parti et'!T29-'Test_S5% Sièges (R0)'!Q29*'Test_S5% Données de base-Résult'!$N$5</f>
        <v>#VALUE!</v>
      </c>
      <c r="R29" s="119">
        <f>'Test_S5% Suffrages par parti et'!U29-'Test_S5% Sièges (R0)'!R29*'Test_S5% Données de base-Résult'!$N$5</f>
        <v>1339</v>
      </c>
      <c r="S29" s="119">
        <f>'Test_S5% Suffrages par parti et'!V29-'Test_S5% Sièges (R0)'!S29*'Test_S5% Données de base-Résult'!$N$5</f>
        <v>2297</v>
      </c>
      <c r="T29" s="119">
        <f>'Test_S5% Suffrages par parti et'!W29-'Test_S5% Sièges (R0)'!T29*'Test_S5% Données de base-Résult'!$N$5</f>
        <v>721</v>
      </c>
      <c r="U29" s="119">
        <f>'Test_S5% Suffrages par parti et'!X29-'Test_S5% Sièges (R0)'!U29*'Test_S5% Données de base-Résult'!$N$5</f>
        <v>2282</v>
      </c>
      <c r="V29" s="119" t="e">
        <f>'Test_S5% Suffrages par parti et'!Y29-'Test_S5% Sièges (R0)'!V29*'Test_S5% Données de base-Résult'!$N$5</f>
        <v>#VALUE!</v>
      </c>
      <c r="W29" s="119" t="e">
        <f>'Test_S5% Suffrages par parti et'!Z29-'Test_S5% Sièges (R0)'!W29*'Test_S5% Données de base-Résult'!$N$5</f>
        <v>#VALUE!</v>
      </c>
      <c r="X29" s="119" t="e">
        <f>'Test_S5% Suffrages par parti et'!AA29-'Test_S5% Sièges (R0)'!X29*'Test_S5% Données de base-Résult'!$N$5</f>
        <v>#VALUE!</v>
      </c>
      <c r="Y29" s="119" t="e">
        <f>'Test_S5% Suffrages par parti et'!AB29-'Test_S5% Sièges (R0)'!Y29*'Test_S5% Données de base-Résult'!$N$5</f>
        <v>#VALUE!</v>
      </c>
      <c r="Z29" s="119" t="e">
        <f>'Test_S5% Suffrages par parti et'!AC29-'Test_S5% Sièges (R0)'!Z29*'Test_S5% Données de base-Résult'!$N$5</f>
        <v>#VALUE!</v>
      </c>
      <c r="AA29" s="119" t="e">
        <f t="shared" si="0"/>
        <v>#VALUE!</v>
      </c>
    </row>
    <row r="30" spans="1:27">
      <c r="A30" s="118" t="s">
        <v>69</v>
      </c>
      <c r="B30" s="119" t="e">
        <f>'Test_S5% Suffrages par parti et'!E30-'Test_S5% Sièges (R0)'!B30*'Test_S5% Données de base-Résult'!$N$5</f>
        <v>#VALUE!</v>
      </c>
      <c r="C30" s="119" t="e">
        <f>'Test_S5% Suffrages par parti et'!F30-'Test_S5% Sièges (R0)'!C30*'Test_S5% Données de base-Résult'!$N$5</f>
        <v>#VALUE!</v>
      </c>
      <c r="D30" s="119" t="e">
        <f>'Test_S5% Suffrages par parti et'!G30-'Test_S5% Sièges (R0)'!D30*'Test_S5% Données de base-Résult'!$N$5</f>
        <v>#VALUE!</v>
      </c>
      <c r="E30" s="119" t="e">
        <f>'Test_S5% Suffrages par parti et'!H30-'Test_S5% Sièges (R0)'!E30*'Test_S5% Données de base-Résult'!$N$5</f>
        <v>#VALUE!</v>
      </c>
      <c r="F30" s="119" t="e">
        <f>'Test_S5% Suffrages par parti et'!I30-'Test_S5% Sièges (R0)'!F30*'Test_S5% Données de base-Résult'!$N$5</f>
        <v>#VALUE!</v>
      </c>
      <c r="G30" s="119" t="e">
        <f>'Test_S5% Suffrages par parti et'!J30-'Test_S5% Sièges (R0)'!G30*'Test_S5% Données de base-Résult'!$N$5</f>
        <v>#VALUE!</v>
      </c>
      <c r="H30" s="119" t="e">
        <f>'Test_S5% Suffrages par parti et'!K30-'Test_S5% Sièges (R0)'!H30*'Test_S5% Données de base-Résult'!$N$5</f>
        <v>#VALUE!</v>
      </c>
      <c r="I30" s="119">
        <f>'Test_S5% Suffrages par parti et'!L30-'Test_S5% Sièges (R0)'!I30*'Test_S5% Données de base-Résult'!$N$5</f>
        <v>1430</v>
      </c>
      <c r="J30" s="119">
        <f>'Test_S5% Suffrages par parti et'!M30-'Test_S5% Sièges (R0)'!J30*'Test_S5% Données de base-Résult'!$N$5</f>
        <v>3293</v>
      </c>
      <c r="K30" s="119" t="e">
        <f>'Test_S5% Suffrages par parti et'!N30-'Test_S5% Sièges (R0)'!K30*'Test_S5% Données de base-Résult'!$N$5</f>
        <v>#VALUE!</v>
      </c>
      <c r="L30" s="119" t="e">
        <f>'Test_S5% Suffrages par parti et'!O30-'Test_S5% Sièges (R0)'!L30*'Test_S5% Données de base-Résult'!$N$5</f>
        <v>#VALUE!</v>
      </c>
      <c r="M30" s="119" t="e">
        <f>'Test_S5% Suffrages par parti et'!P30-'Test_S5% Sièges (R0)'!M30*'Test_S5% Données de base-Résult'!$N$5</f>
        <v>#VALUE!</v>
      </c>
      <c r="N30" s="119" t="e">
        <f>'Test_S5% Suffrages par parti et'!Q30-'Test_S5% Sièges (R0)'!N30*'Test_S5% Données de base-Résult'!$N$5</f>
        <v>#VALUE!</v>
      </c>
      <c r="O30" s="119" t="e">
        <f>'Test_S5% Suffrages par parti et'!R30-'Test_S5% Sièges (R0)'!O30*'Test_S5% Données de base-Résult'!$N$5</f>
        <v>#VALUE!</v>
      </c>
      <c r="P30" s="119">
        <f>'Test_S5% Suffrages par parti et'!S30-'Test_S5% Sièges (R0)'!P30*'Test_S5% Données de base-Résult'!$N$5</f>
        <v>723</v>
      </c>
      <c r="Q30" s="119" t="e">
        <f>'Test_S5% Suffrages par parti et'!T30-'Test_S5% Sièges (R0)'!Q30*'Test_S5% Données de base-Résult'!$N$5</f>
        <v>#VALUE!</v>
      </c>
      <c r="R30" s="119">
        <f>'Test_S5% Suffrages par parti et'!U30-'Test_S5% Sièges (R0)'!R30*'Test_S5% Données de base-Résult'!$N$5</f>
        <v>1037</v>
      </c>
      <c r="S30" s="119">
        <f>'Test_S5% Suffrages par parti et'!V30-'Test_S5% Sièges (R0)'!S30*'Test_S5% Données de base-Résult'!$N$5</f>
        <v>2740</v>
      </c>
      <c r="T30" s="119">
        <f>'Test_S5% Suffrages par parti et'!W30-'Test_S5% Sièges (R0)'!T30*'Test_S5% Données de base-Résult'!$N$5</f>
        <v>509</v>
      </c>
      <c r="U30" s="119">
        <f>'Test_S5% Suffrages par parti et'!X30-'Test_S5% Sièges (R0)'!U30*'Test_S5% Données de base-Résult'!$N$5</f>
        <v>772</v>
      </c>
      <c r="V30" s="119" t="e">
        <f>'Test_S5% Suffrages par parti et'!Y30-'Test_S5% Sièges (R0)'!V30*'Test_S5% Données de base-Résult'!$N$5</f>
        <v>#VALUE!</v>
      </c>
      <c r="W30" s="119" t="e">
        <f>'Test_S5% Suffrages par parti et'!Z30-'Test_S5% Sièges (R0)'!W30*'Test_S5% Données de base-Résult'!$N$5</f>
        <v>#VALUE!</v>
      </c>
      <c r="X30" s="119" t="e">
        <f>'Test_S5% Suffrages par parti et'!AA30-'Test_S5% Sièges (R0)'!X30*'Test_S5% Données de base-Résult'!$N$5</f>
        <v>#VALUE!</v>
      </c>
      <c r="Y30" s="119" t="e">
        <f>'Test_S5% Suffrages par parti et'!AB30-'Test_S5% Sièges (R0)'!Y30*'Test_S5% Données de base-Résult'!$N$5</f>
        <v>#VALUE!</v>
      </c>
      <c r="Z30" s="119" t="e">
        <f>'Test_S5% Suffrages par parti et'!AC30-'Test_S5% Sièges (R0)'!Z30*'Test_S5% Données de base-Résult'!$N$5</f>
        <v>#VALUE!</v>
      </c>
      <c r="AA30" s="119" t="e">
        <f t="shared" si="0"/>
        <v>#VALUE!</v>
      </c>
    </row>
    <row r="31" spans="1:27">
      <c r="A31" s="118" t="s">
        <v>70</v>
      </c>
      <c r="B31" s="119" t="e">
        <f>'Test_S5% Suffrages par parti et'!E31-'Test_S5% Sièges (R0)'!B31*'Test_S5% Données de base-Résult'!$N$5</f>
        <v>#VALUE!</v>
      </c>
      <c r="C31" s="119">
        <f>'Test_S5% Suffrages par parti et'!F31-'Test_S5% Sièges (R0)'!C31*'Test_S5% Données de base-Résult'!$N$5</f>
        <v>0</v>
      </c>
      <c r="D31" s="119" t="e">
        <f>'Test_S5% Suffrages par parti et'!G31-'Test_S5% Sièges (R0)'!D31*'Test_S5% Données de base-Résult'!$N$5</f>
        <v>#VALUE!</v>
      </c>
      <c r="E31" s="119" t="e">
        <f>'Test_S5% Suffrages par parti et'!H31-'Test_S5% Sièges (R0)'!E31*'Test_S5% Données de base-Résult'!$N$5</f>
        <v>#VALUE!</v>
      </c>
      <c r="F31" s="119" t="e">
        <f>'Test_S5% Suffrages par parti et'!I31-'Test_S5% Sièges (R0)'!F31*'Test_S5% Données de base-Résult'!$N$5</f>
        <v>#VALUE!</v>
      </c>
      <c r="G31" s="119" t="e">
        <f>'Test_S5% Suffrages par parti et'!J31-'Test_S5% Sièges (R0)'!G31*'Test_S5% Données de base-Résult'!$N$5</f>
        <v>#VALUE!</v>
      </c>
      <c r="H31" s="119">
        <f>'Test_S5% Suffrages par parti et'!K31-'Test_S5% Sièges (R0)'!H31*'Test_S5% Données de base-Résult'!$N$5</f>
        <v>209</v>
      </c>
      <c r="I31" s="119">
        <f>'Test_S5% Suffrages par parti et'!L31-'Test_S5% Sièges (R0)'!I31*'Test_S5% Données de base-Résult'!$N$5</f>
        <v>476</v>
      </c>
      <c r="J31" s="119">
        <f>'Test_S5% Suffrages par parti et'!M31-'Test_S5% Sièges (R0)'!J31*'Test_S5% Données de base-Résult'!$N$5</f>
        <v>1350</v>
      </c>
      <c r="K31" s="119" t="e">
        <f>'Test_S5% Suffrages par parti et'!N31-'Test_S5% Sièges (R0)'!K31*'Test_S5% Données de base-Résult'!$N$5</f>
        <v>#VALUE!</v>
      </c>
      <c r="L31" s="119" t="e">
        <f>'Test_S5% Suffrages par parti et'!O31-'Test_S5% Sièges (R0)'!L31*'Test_S5% Données de base-Résult'!$N$5</f>
        <v>#VALUE!</v>
      </c>
      <c r="M31" s="119" t="e">
        <f>'Test_S5% Suffrages par parti et'!P31-'Test_S5% Sièges (R0)'!M31*'Test_S5% Données de base-Résult'!$N$5</f>
        <v>#VALUE!</v>
      </c>
      <c r="N31" s="119" t="e">
        <f>'Test_S5% Suffrages par parti et'!Q31-'Test_S5% Sièges (R0)'!N31*'Test_S5% Données de base-Résult'!$N$5</f>
        <v>#VALUE!</v>
      </c>
      <c r="O31" s="119" t="e">
        <f>'Test_S5% Suffrages par parti et'!R31-'Test_S5% Sièges (R0)'!O31*'Test_S5% Données de base-Résult'!$N$5</f>
        <v>#VALUE!</v>
      </c>
      <c r="P31" s="119" t="e">
        <f>'Test_S5% Suffrages par parti et'!S31-'Test_S5% Sièges (R0)'!P31*'Test_S5% Données de base-Résult'!$N$5</f>
        <v>#VALUE!</v>
      </c>
      <c r="Q31" s="119" t="e">
        <f>'Test_S5% Suffrages par parti et'!T31-'Test_S5% Sièges (R0)'!Q31*'Test_S5% Données de base-Résult'!$N$5</f>
        <v>#VALUE!</v>
      </c>
      <c r="R31" s="119">
        <f>'Test_S5% Suffrages par parti et'!U31-'Test_S5% Sièges (R0)'!R31*'Test_S5% Données de base-Résult'!$N$5</f>
        <v>282</v>
      </c>
      <c r="S31" s="119">
        <f>'Test_S5% Suffrages par parti et'!V31-'Test_S5% Sièges (R0)'!S31*'Test_S5% Données de base-Résult'!$N$5</f>
        <v>216</v>
      </c>
      <c r="T31" s="119" t="e">
        <f>'Test_S5% Suffrages par parti et'!W31-'Test_S5% Sièges (R0)'!T31*'Test_S5% Données de base-Résult'!$N$5</f>
        <v>#VALUE!</v>
      </c>
      <c r="U31" s="119">
        <f>'Test_S5% Suffrages par parti et'!X31-'Test_S5% Sièges (R0)'!U31*'Test_S5% Données de base-Résult'!$N$5</f>
        <v>1137</v>
      </c>
      <c r="V31" s="119" t="e">
        <f>'Test_S5% Suffrages par parti et'!Y31-'Test_S5% Sièges (R0)'!V31*'Test_S5% Données de base-Résult'!$N$5</f>
        <v>#VALUE!</v>
      </c>
      <c r="W31" s="119" t="e">
        <f>'Test_S5% Suffrages par parti et'!Z31-'Test_S5% Sièges (R0)'!W31*'Test_S5% Données de base-Résult'!$N$5</f>
        <v>#VALUE!</v>
      </c>
      <c r="X31" s="119" t="e">
        <f>'Test_S5% Suffrages par parti et'!AA31-'Test_S5% Sièges (R0)'!X31*'Test_S5% Données de base-Résult'!$N$5</f>
        <v>#VALUE!</v>
      </c>
      <c r="Y31" s="119" t="e">
        <f>'Test_S5% Suffrages par parti et'!AB31-'Test_S5% Sièges (R0)'!Y31*'Test_S5% Données de base-Résult'!$N$5</f>
        <v>#VALUE!</v>
      </c>
      <c r="Z31" s="119" t="e">
        <f>'Test_S5% Suffrages par parti et'!AC31-'Test_S5% Sièges (R0)'!Z31*'Test_S5% Données de base-Résult'!$N$5</f>
        <v>#VALUE!</v>
      </c>
      <c r="AA31" s="119" t="e">
        <f t="shared" si="0"/>
        <v>#VALUE!</v>
      </c>
    </row>
    <row r="32" spans="1:27">
      <c r="A32" s="118" t="s">
        <v>71</v>
      </c>
      <c r="B32" s="119" t="e">
        <f>'Test_S5% Suffrages par parti et'!E32-'Test_S5% Sièges (R0)'!B32*'Test_S5% Données de base-Résult'!$N$5</f>
        <v>#VALUE!</v>
      </c>
      <c r="C32" s="119" t="e">
        <f>'Test_S5% Suffrages par parti et'!F32-'Test_S5% Sièges (R0)'!C32*'Test_S5% Données de base-Résult'!$N$5</f>
        <v>#VALUE!</v>
      </c>
      <c r="D32" s="119" t="e">
        <f>'Test_S5% Suffrages par parti et'!G32-'Test_S5% Sièges (R0)'!D32*'Test_S5% Données de base-Résult'!$N$5</f>
        <v>#VALUE!</v>
      </c>
      <c r="E32" s="119" t="e">
        <f>'Test_S5% Suffrages par parti et'!H32-'Test_S5% Sièges (R0)'!E32*'Test_S5% Données de base-Résult'!$N$5</f>
        <v>#VALUE!</v>
      </c>
      <c r="F32" s="119" t="e">
        <f>'Test_S5% Suffrages par parti et'!I32-'Test_S5% Sièges (R0)'!F32*'Test_S5% Données de base-Résult'!$N$5</f>
        <v>#VALUE!</v>
      </c>
      <c r="G32" s="119" t="e">
        <f>'Test_S5% Suffrages par parti et'!J32-'Test_S5% Sièges (R0)'!G32*'Test_S5% Données de base-Résult'!$N$5</f>
        <v>#VALUE!</v>
      </c>
      <c r="H32" s="119" t="e">
        <f>'Test_S5% Suffrages par parti et'!K32-'Test_S5% Sièges (R0)'!H32*'Test_S5% Données de base-Résult'!$N$5</f>
        <v>#VALUE!</v>
      </c>
      <c r="I32" s="119" t="e">
        <f>'Test_S5% Suffrages par parti et'!L32-'Test_S5% Sièges (R0)'!I32*'Test_S5% Données de base-Résult'!$N$5</f>
        <v>#VALUE!</v>
      </c>
      <c r="J32" s="119">
        <f>'Test_S5% Suffrages par parti et'!M32-'Test_S5% Sièges (R0)'!J32*'Test_S5% Données de base-Résult'!$N$5</f>
        <v>1955</v>
      </c>
      <c r="K32" s="119" t="e">
        <f>'Test_S5% Suffrages par parti et'!N32-'Test_S5% Sièges (R0)'!K32*'Test_S5% Données de base-Résult'!$N$5</f>
        <v>#VALUE!</v>
      </c>
      <c r="L32" s="119" t="e">
        <f>'Test_S5% Suffrages par parti et'!O32-'Test_S5% Sièges (R0)'!L32*'Test_S5% Données de base-Résult'!$N$5</f>
        <v>#VALUE!</v>
      </c>
      <c r="M32" s="119" t="e">
        <f>'Test_S5% Suffrages par parti et'!P32-'Test_S5% Sièges (R0)'!M32*'Test_S5% Données de base-Résult'!$N$5</f>
        <v>#VALUE!</v>
      </c>
      <c r="N32" s="119" t="e">
        <f>'Test_S5% Suffrages par parti et'!Q32-'Test_S5% Sièges (R0)'!N32*'Test_S5% Données de base-Résult'!$N$5</f>
        <v>#VALUE!</v>
      </c>
      <c r="O32" s="119" t="e">
        <f>'Test_S5% Suffrages par parti et'!R32-'Test_S5% Sièges (R0)'!O32*'Test_S5% Données de base-Résult'!$N$5</f>
        <v>#VALUE!</v>
      </c>
      <c r="P32" s="119">
        <f>'Test_S5% Suffrages par parti et'!S32-'Test_S5% Sièges (R0)'!P32*'Test_S5% Données de base-Résult'!$N$5</f>
        <v>205</v>
      </c>
      <c r="Q32" s="119" t="e">
        <f>'Test_S5% Suffrages par parti et'!T32-'Test_S5% Sièges (R0)'!Q32*'Test_S5% Données de base-Résult'!$N$5</f>
        <v>#VALUE!</v>
      </c>
      <c r="R32" s="119">
        <f>'Test_S5% Suffrages par parti et'!U32-'Test_S5% Sièges (R0)'!R32*'Test_S5% Données de base-Résult'!$N$5</f>
        <v>220</v>
      </c>
      <c r="S32" s="119">
        <f>'Test_S5% Suffrages par parti et'!V32-'Test_S5% Sièges (R0)'!S32*'Test_S5% Données de base-Résult'!$N$5</f>
        <v>373</v>
      </c>
      <c r="T32" s="119">
        <f>'Test_S5% Suffrages par parti et'!W32-'Test_S5% Sièges (R0)'!T32*'Test_S5% Données de base-Résult'!$N$5</f>
        <v>291</v>
      </c>
      <c r="U32" s="119">
        <f>'Test_S5% Suffrages par parti et'!X32-'Test_S5% Sièges (R0)'!U32*'Test_S5% Données de base-Résult'!$N$5</f>
        <v>382</v>
      </c>
      <c r="V32" s="119" t="e">
        <f>'Test_S5% Suffrages par parti et'!Y32-'Test_S5% Sièges (R0)'!V32*'Test_S5% Données de base-Résult'!$N$5</f>
        <v>#VALUE!</v>
      </c>
      <c r="W32" s="119" t="e">
        <f>'Test_S5% Suffrages par parti et'!Z32-'Test_S5% Sièges (R0)'!W32*'Test_S5% Données de base-Résult'!$N$5</f>
        <v>#VALUE!</v>
      </c>
      <c r="X32" s="119" t="e">
        <f>'Test_S5% Suffrages par parti et'!AA32-'Test_S5% Sièges (R0)'!X32*'Test_S5% Données de base-Résult'!$N$5</f>
        <v>#VALUE!</v>
      </c>
      <c r="Y32" s="119">
        <f>'Test_S5% Suffrages par parti et'!AB32-'Test_S5% Sièges (R0)'!Y32*'Test_S5% Données de base-Résult'!$N$5</f>
        <v>606</v>
      </c>
      <c r="Z32" s="119" t="e">
        <f>'Test_S5% Suffrages par parti et'!AC32-'Test_S5% Sièges (R0)'!Z32*'Test_S5% Données de base-Résult'!$N$5</f>
        <v>#VALUE!</v>
      </c>
      <c r="AA32" s="119" t="e">
        <f t="shared" si="0"/>
        <v>#VALUE!</v>
      </c>
    </row>
    <row r="33" spans="1:27">
      <c r="A33" s="118" t="s">
        <v>201</v>
      </c>
      <c r="B33" s="119" t="e">
        <f>'Test_S5% Suffrages par parti et'!E33-'Test_S5% Sièges (R0)'!B33*'Test_S5% Données de base-Résult'!$N$5</f>
        <v>#VALUE!</v>
      </c>
      <c r="C33" s="119" t="e">
        <f>'Test_S5% Suffrages par parti et'!F33-'Test_S5% Sièges (R0)'!C33*'Test_S5% Données de base-Résult'!$N$5</f>
        <v>#VALUE!</v>
      </c>
      <c r="D33" s="119" t="e">
        <f>'Test_S5% Suffrages par parti et'!G33-'Test_S5% Sièges (R0)'!D33*'Test_S5% Données de base-Résult'!$N$5</f>
        <v>#VALUE!</v>
      </c>
      <c r="E33" s="119" t="e">
        <f>'Test_S5% Suffrages par parti et'!H33-'Test_S5% Sièges (R0)'!E33*'Test_S5% Données de base-Résult'!$N$5</f>
        <v>#VALUE!</v>
      </c>
      <c r="F33" s="119" t="e">
        <f>'Test_S5% Suffrages par parti et'!I33-'Test_S5% Sièges (R0)'!F33*'Test_S5% Données de base-Résult'!$N$5</f>
        <v>#VALUE!</v>
      </c>
      <c r="G33" s="119" t="e">
        <f>'Test_S5% Suffrages par parti et'!J33-'Test_S5% Sièges (R0)'!G33*'Test_S5% Données de base-Résult'!$N$5</f>
        <v>#VALUE!</v>
      </c>
      <c r="H33" s="119">
        <f>'Test_S5% Suffrages par parti et'!K33-'Test_S5% Sièges (R0)'!H33*'Test_S5% Données de base-Résult'!$N$5</f>
        <v>339</v>
      </c>
      <c r="I33" s="119" t="e">
        <f>'Test_S5% Suffrages par parti et'!L33-'Test_S5% Sièges (R0)'!I33*'Test_S5% Données de base-Résult'!$N$5</f>
        <v>#VALUE!</v>
      </c>
      <c r="J33" s="119">
        <f>'Test_S5% Suffrages par parti et'!M33-'Test_S5% Sièges (R0)'!J33*'Test_S5% Données de base-Résult'!$N$5</f>
        <v>3009</v>
      </c>
      <c r="K33" s="119" t="e">
        <f>'Test_S5% Suffrages par parti et'!N33-'Test_S5% Sièges (R0)'!K33*'Test_S5% Données de base-Résult'!$N$5</f>
        <v>#VALUE!</v>
      </c>
      <c r="L33" s="119" t="e">
        <f>'Test_S5% Suffrages par parti et'!O33-'Test_S5% Sièges (R0)'!L33*'Test_S5% Données de base-Résult'!$N$5</f>
        <v>#VALUE!</v>
      </c>
      <c r="M33" s="119" t="e">
        <f>'Test_S5% Suffrages par parti et'!P33-'Test_S5% Sièges (R0)'!M33*'Test_S5% Données de base-Résult'!$N$5</f>
        <v>#VALUE!</v>
      </c>
      <c r="N33" s="119" t="e">
        <f>'Test_S5% Suffrages par parti et'!Q33-'Test_S5% Sièges (R0)'!N33*'Test_S5% Données de base-Résult'!$N$5</f>
        <v>#VALUE!</v>
      </c>
      <c r="O33" s="119" t="e">
        <f>'Test_S5% Suffrages par parti et'!R33-'Test_S5% Sièges (R0)'!O33*'Test_S5% Données de base-Résult'!$N$5</f>
        <v>#VALUE!</v>
      </c>
      <c r="P33" s="119">
        <f>'Test_S5% Suffrages par parti et'!S33-'Test_S5% Sièges (R0)'!P33*'Test_S5% Données de base-Résult'!$N$5</f>
        <v>238</v>
      </c>
      <c r="Q33" s="119" t="e">
        <f>'Test_S5% Suffrages par parti et'!T33-'Test_S5% Sièges (R0)'!Q33*'Test_S5% Données de base-Résult'!$N$5</f>
        <v>#VALUE!</v>
      </c>
      <c r="R33" s="119">
        <f>'Test_S5% Suffrages par parti et'!U33-'Test_S5% Sièges (R0)'!R33*'Test_S5% Données de base-Résult'!$N$5</f>
        <v>567</v>
      </c>
      <c r="S33" s="119">
        <f>'Test_S5% Suffrages par parti et'!V33-'Test_S5% Sièges (R0)'!S33*'Test_S5% Données de base-Résult'!$N$5</f>
        <v>655</v>
      </c>
      <c r="T33" s="119" t="e">
        <f>'Test_S5% Suffrages par parti et'!W33-'Test_S5% Sièges (R0)'!T33*'Test_S5% Données de base-Résult'!$N$5</f>
        <v>#VALUE!</v>
      </c>
      <c r="U33" s="119">
        <f>'Test_S5% Suffrages par parti et'!X33-'Test_S5% Sièges (R0)'!U33*'Test_S5% Données de base-Résult'!$N$5</f>
        <v>1480</v>
      </c>
      <c r="V33" s="119" t="e">
        <f>'Test_S5% Suffrages par parti et'!Y33-'Test_S5% Sièges (R0)'!V33*'Test_S5% Données de base-Résult'!$N$5</f>
        <v>#VALUE!</v>
      </c>
      <c r="W33" s="119" t="e">
        <f>'Test_S5% Suffrages par parti et'!Z33-'Test_S5% Sièges (R0)'!W33*'Test_S5% Données de base-Résult'!$N$5</f>
        <v>#VALUE!</v>
      </c>
      <c r="X33" s="119" t="e">
        <f>'Test_S5% Suffrages par parti et'!AA33-'Test_S5% Sièges (R0)'!X33*'Test_S5% Données de base-Résult'!$N$5</f>
        <v>#VALUE!</v>
      </c>
      <c r="Y33" s="119" t="e">
        <f>'Test_S5% Suffrages par parti et'!AB33-'Test_S5% Sièges (R0)'!Y33*'Test_S5% Données de base-Résult'!$N$5</f>
        <v>#VALUE!</v>
      </c>
      <c r="Z33" s="119" t="e">
        <f>'Test_S5% Suffrages par parti et'!AC33-'Test_S5% Sièges (R0)'!Z33*'Test_S5% Données de base-Résult'!$N$5</f>
        <v>#VALUE!</v>
      </c>
      <c r="AA33" s="119" t="e">
        <f t="shared" si="0"/>
        <v>#VALUE!</v>
      </c>
    </row>
    <row r="34" spans="1:27">
      <c r="A34" s="118" t="s">
        <v>73</v>
      </c>
      <c r="B34" s="119" t="e">
        <f>'Test_S5% Suffrages par parti et'!E34-'Test_S5% Sièges (R0)'!B34*'Test_S5% Données de base-Résult'!$N$5</f>
        <v>#VALUE!</v>
      </c>
      <c r="C34" s="119" t="e">
        <f>'Test_S5% Suffrages par parti et'!F34-'Test_S5% Sièges (R0)'!C34*'Test_S5% Données de base-Résult'!$N$5</f>
        <v>#VALUE!</v>
      </c>
      <c r="D34" s="119" t="e">
        <f>'Test_S5% Suffrages par parti et'!G34-'Test_S5% Sièges (R0)'!D34*'Test_S5% Données de base-Résult'!$N$5</f>
        <v>#VALUE!</v>
      </c>
      <c r="E34" s="119" t="e">
        <f>'Test_S5% Suffrages par parti et'!H34-'Test_S5% Sièges (R0)'!E34*'Test_S5% Données de base-Résult'!$N$5</f>
        <v>#VALUE!</v>
      </c>
      <c r="F34" s="119" t="e">
        <f>'Test_S5% Suffrages par parti et'!I34-'Test_S5% Sièges (R0)'!F34*'Test_S5% Données de base-Résult'!$N$5</f>
        <v>#VALUE!</v>
      </c>
      <c r="G34" s="119" t="e">
        <f>'Test_S5% Suffrages par parti et'!J34-'Test_S5% Sièges (R0)'!G34*'Test_S5% Données de base-Résult'!$N$5</f>
        <v>#VALUE!</v>
      </c>
      <c r="H34" s="119">
        <f>'Test_S5% Suffrages par parti et'!K34-'Test_S5% Sièges (R0)'!H34*'Test_S5% Données de base-Résult'!$N$5</f>
        <v>466</v>
      </c>
      <c r="I34" s="119">
        <f>'Test_S5% Suffrages par parti et'!L34-'Test_S5% Sièges (R0)'!I34*'Test_S5% Données de base-Résult'!$N$5</f>
        <v>1061</v>
      </c>
      <c r="J34" s="119">
        <f>'Test_S5% Suffrages par parti et'!M34-'Test_S5% Sièges (R0)'!J34*'Test_S5% Données de base-Résult'!$N$5</f>
        <v>2574</v>
      </c>
      <c r="K34" s="119">
        <f>'Test_S5% Suffrages par parti et'!N34-'Test_S5% Sièges (R0)'!K34*'Test_S5% Données de base-Résult'!$N$5</f>
        <v>45</v>
      </c>
      <c r="L34" s="119" t="e">
        <f>'Test_S5% Suffrages par parti et'!O34-'Test_S5% Sièges (R0)'!L34*'Test_S5% Données de base-Résult'!$N$5</f>
        <v>#VALUE!</v>
      </c>
      <c r="M34" s="119" t="e">
        <f>'Test_S5% Suffrages par parti et'!P34-'Test_S5% Sièges (R0)'!M34*'Test_S5% Données de base-Résult'!$N$5</f>
        <v>#VALUE!</v>
      </c>
      <c r="N34" s="119" t="e">
        <f>'Test_S5% Suffrages par parti et'!Q34-'Test_S5% Sièges (R0)'!N34*'Test_S5% Données de base-Résult'!$N$5</f>
        <v>#VALUE!</v>
      </c>
      <c r="O34" s="119" t="e">
        <f>'Test_S5% Suffrages par parti et'!R34-'Test_S5% Sièges (R0)'!O34*'Test_S5% Données de base-Résult'!$N$5</f>
        <v>#VALUE!</v>
      </c>
      <c r="P34" s="119" t="e">
        <f>'Test_S5% Suffrages par parti et'!S34-'Test_S5% Sièges (R0)'!P34*'Test_S5% Données de base-Résult'!$N$5</f>
        <v>#VALUE!</v>
      </c>
      <c r="Q34" s="119" t="e">
        <f>'Test_S5% Suffrages par parti et'!T34-'Test_S5% Sièges (R0)'!Q34*'Test_S5% Données de base-Résult'!$N$5</f>
        <v>#VALUE!</v>
      </c>
      <c r="R34" s="119">
        <f>'Test_S5% Suffrages par parti et'!U34-'Test_S5% Sièges (R0)'!R34*'Test_S5% Données de base-Résult'!$N$5</f>
        <v>942</v>
      </c>
      <c r="S34" s="119">
        <f>'Test_S5% Suffrages par parti et'!V34-'Test_S5% Sièges (R0)'!S34*'Test_S5% Données de base-Résult'!$N$5</f>
        <v>996</v>
      </c>
      <c r="T34" s="119">
        <f>'Test_S5% Suffrages par parti et'!W34-'Test_S5% Sièges (R0)'!T34*'Test_S5% Données de base-Résult'!$N$5</f>
        <v>582</v>
      </c>
      <c r="U34" s="119">
        <f>'Test_S5% Suffrages par parti et'!X34-'Test_S5% Sièges (R0)'!U34*'Test_S5% Données de base-Résult'!$N$5</f>
        <v>1428</v>
      </c>
      <c r="V34" s="119" t="e">
        <f>'Test_S5% Suffrages par parti et'!Y34-'Test_S5% Sièges (R0)'!V34*'Test_S5% Données de base-Résult'!$N$5</f>
        <v>#VALUE!</v>
      </c>
      <c r="W34" s="119" t="e">
        <f>'Test_S5% Suffrages par parti et'!Z34-'Test_S5% Sièges (R0)'!W34*'Test_S5% Données de base-Résult'!$N$5</f>
        <v>#VALUE!</v>
      </c>
      <c r="X34" s="119" t="e">
        <f>'Test_S5% Suffrages par parti et'!AA34-'Test_S5% Sièges (R0)'!X34*'Test_S5% Données de base-Résult'!$N$5</f>
        <v>#VALUE!</v>
      </c>
      <c r="Y34" s="119" t="e">
        <f>'Test_S5% Suffrages par parti et'!AB34-'Test_S5% Sièges (R0)'!Y34*'Test_S5% Données de base-Résult'!$N$5</f>
        <v>#VALUE!</v>
      </c>
      <c r="Z34" s="119" t="e">
        <f>'Test_S5% Suffrages par parti et'!AC34-'Test_S5% Sièges (R0)'!Z34*'Test_S5% Données de base-Résult'!$N$5</f>
        <v>#VALUE!</v>
      </c>
      <c r="AA34" s="119" t="e">
        <f t="shared" si="0"/>
        <v>#VALUE!</v>
      </c>
    </row>
    <row r="35" spans="1:27">
      <c r="A35" s="118" t="s">
        <v>17</v>
      </c>
      <c r="B35" s="122" t="e">
        <f t="shared" ref="B35:AA35" si="1">SUM(B2:B34)</f>
        <v>#VALUE!</v>
      </c>
      <c r="C35" s="122" t="e">
        <f t="shared" si="1"/>
        <v>#VALUE!</v>
      </c>
      <c r="D35" s="122" t="e">
        <f t="shared" si="1"/>
        <v>#VALUE!</v>
      </c>
      <c r="E35" s="122" t="e">
        <f t="shared" si="1"/>
        <v>#VALUE!</v>
      </c>
      <c r="F35" s="122" t="e">
        <f t="shared" si="1"/>
        <v>#VALUE!</v>
      </c>
      <c r="G35" s="122" t="e">
        <f t="shared" si="1"/>
        <v>#VALUE!</v>
      </c>
      <c r="H35" s="122" t="e">
        <f t="shared" si="1"/>
        <v>#VALUE!</v>
      </c>
      <c r="I35" s="122" t="e">
        <f t="shared" si="1"/>
        <v>#VALUE!</v>
      </c>
      <c r="J35" s="122">
        <f t="shared" si="1"/>
        <v>556420</v>
      </c>
      <c r="K35" s="122" t="e">
        <f t="shared" si="1"/>
        <v>#VALUE!</v>
      </c>
      <c r="L35" s="122" t="e">
        <f t="shared" si="1"/>
        <v>#VALUE!</v>
      </c>
      <c r="M35" s="122" t="e">
        <f t="shared" si="1"/>
        <v>#VALUE!</v>
      </c>
      <c r="N35" s="122" t="e">
        <f t="shared" si="1"/>
        <v>#VALUE!</v>
      </c>
      <c r="O35" s="122" t="e">
        <f t="shared" si="1"/>
        <v>#VALUE!</v>
      </c>
      <c r="P35" s="122" t="e">
        <f t="shared" si="1"/>
        <v>#VALUE!</v>
      </c>
      <c r="Q35" s="122" t="e">
        <f t="shared" si="1"/>
        <v>#VALUE!</v>
      </c>
      <c r="R35" s="122" t="e">
        <f t="shared" si="1"/>
        <v>#VALUE!</v>
      </c>
      <c r="S35" s="122" t="e">
        <f t="shared" si="1"/>
        <v>#VALUE!</v>
      </c>
      <c r="T35" s="122" t="e">
        <f t="shared" si="1"/>
        <v>#VALUE!</v>
      </c>
      <c r="U35" s="122" t="e">
        <f t="shared" si="1"/>
        <v>#VALUE!</v>
      </c>
      <c r="V35" s="122" t="e">
        <f t="shared" si="1"/>
        <v>#VALUE!</v>
      </c>
      <c r="W35" s="122" t="e">
        <f t="shared" si="1"/>
        <v>#VALUE!</v>
      </c>
      <c r="X35" s="122" t="e">
        <f t="shared" si="1"/>
        <v>#VALUE!</v>
      </c>
      <c r="Y35" s="122" t="e">
        <f t="shared" si="1"/>
        <v>#VALUE!</v>
      </c>
      <c r="Z35" s="122" t="e">
        <f t="shared" si="1"/>
        <v>#VALUE!</v>
      </c>
      <c r="AA35" s="122" t="e">
        <f t="shared" si="1"/>
        <v>#VALUE!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outlinePr summaryBelow="0" summaryRight="0"/>
  </sheetPr>
  <dimension ref="A1:AB35"/>
  <sheetViews>
    <sheetView workbookViewId="0"/>
  </sheetViews>
  <sheetFormatPr baseColWidth="10" defaultColWidth="13.5" defaultRowHeight="15.75" customHeight="1"/>
  <sheetData>
    <row r="1" spans="1:28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202</v>
      </c>
      <c r="AB1" s="117" t="s">
        <v>203</v>
      </c>
    </row>
    <row r="2" spans="1:28">
      <c r="A2" s="118" t="s">
        <v>40</v>
      </c>
      <c r="B2" s="119" t="e">
        <f>IF(AND('Test_S5% Sièges (R0)'!$AB$2&gt;0,'Test_S5% Suffrages (R1)'!B2='Test_S5% Suffrages (R1)'!$AA$2),1,0)</f>
        <v>#VALUE!</v>
      </c>
      <c r="C2" s="119" t="e">
        <f>IF(AND('Test_S5% Sièges (R0)'!$AB$2&gt;0,'Test_S5% Suffrages (R1)'!C2='Test_S5% Suffrages (R1)'!$AA$2),1,0)</f>
        <v>#VALUE!</v>
      </c>
      <c r="D2" s="119" t="e">
        <f>IF(AND('Test_S5% Sièges (R0)'!$AB$2&gt;0,'Test_S5% Suffrages (R1)'!D2='Test_S5% Suffrages (R1)'!$AA$2),1,0)</f>
        <v>#VALUE!</v>
      </c>
      <c r="E2" s="119" t="e">
        <f>IF(AND('Test_S5% Sièges (R0)'!$AB$2&gt;0,'Test_S5% Suffrages (R1)'!E2='Test_S5% Suffrages (R1)'!$AA$2),1,0)</f>
        <v>#VALUE!</v>
      </c>
      <c r="F2" s="119" t="e">
        <f>IF(AND('Test_S5% Sièges (R0)'!$AB$2&gt;0,'Test_S5% Suffrages (R1)'!F2='Test_S5% Suffrages (R1)'!$AA$2),1,0)</f>
        <v>#VALUE!</v>
      </c>
      <c r="G2" s="119" t="e">
        <f>IF(AND('Test_S5% Sièges (R0)'!$AB$2&gt;0,'Test_S5% Suffrages (R1)'!G2='Test_S5% Suffrages (R1)'!$AA$2),1,0)</f>
        <v>#VALUE!</v>
      </c>
      <c r="H2" s="119" t="e">
        <f>IF(AND('Test_S5% Sièges (R0)'!$AB$2&gt;0,'Test_S5% Suffrages (R1)'!H2='Test_S5% Suffrages (R1)'!$AA$2),1,0)</f>
        <v>#VALUE!</v>
      </c>
      <c r="I2" s="119" t="e">
        <f>IF(AND('Test_S5% Sièges (R0)'!$AB$2&gt;0,'Test_S5% Suffrages (R1)'!I2='Test_S5% Suffrages (R1)'!$AA$2),1,0)</f>
        <v>#VALUE!</v>
      </c>
      <c r="J2" s="119" t="e">
        <f>IF(AND('Test_S5% Sièges (R0)'!$AB$2&gt;0,'Test_S5% Suffrages (R1)'!J2='Test_S5% Suffrages (R1)'!$AA$2),1,0)</f>
        <v>#VALUE!</v>
      </c>
      <c r="K2" s="119" t="e">
        <f>IF(AND('Test_S5% Sièges (R0)'!$AB$2&gt;0,'Test_S5% Suffrages (R1)'!K2='Test_S5% Suffrages (R1)'!$AA$2),1,0)</f>
        <v>#VALUE!</v>
      </c>
      <c r="L2" s="119" t="e">
        <f>IF(AND('Test_S5% Sièges (R0)'!$AB$2&gt;0,'Test_S5% Suffrages (R1)'!L2='Test_S5% Suffrages (R1)'!$AA$2),1,0)</f>
        <v>#VALUE!</v>
      </c>
      <c r="M2" s="119" t="e">
        <f>IF(AND('Test_S5% Sièges (R0)'!$AB$2&gt;0,'Test_S5% Suffrages (R1)'!M2='Test_S5% Suffrages (R1)'!$AA$2),1,0)</f>
        <v>#VALUE!</v>
      </c>
      <c r="N2" s="119" t="e">
        <f>IF(AND('Test_S5% Sièges (R0)'!$AB$2&gt;0,'Test_S5% Suffrages (R1)'!N2='Test_S5% Suffrages (R1)'!$AA$2),1,0)</f>
        <v>#VALUE!</v>
      </c>
      <c r="O2" s="119" t="e">
        <f>IF(AND('Test_S5% Sièges (R0)'!$AB$2&gt;0,'Test_S5% Suffrages (R1)'!O2='Test_S5% Suffrages (R1)'!$AA$2),1,0)</f>
        <v>#VALUE!</v>
      </c>
      <c r="P2" s="119" t="e">
        <f>IF(AND('Test_S5% Sièges (R0)'!$AB$2&gt;0,'Test_S5% Suffrages (R1)'!P2='Test_S5% Suffrages (R1)'!$AA$2),1,0)</f>
        <v>#VALUE!</v>
      </c>
      <c r="Q2" s="119" t="e">
        <f>IF(AND('Test_S5% Sièges (R0)'!$AB$2&gt;0,'Test_S5% Suffrages (R1)'!Q2='Test_S5% Suffrages (R1)'!$AA$2),1,0)</f>
        <v>#VALUE!</v>
      </c>
      <c r="R2" s="119" t="e">
        <f>IF(AND('Test_S5% Sièges (R0)'!$AB$2&gt;0,'Test_S5% Suffrages (R1)'!R2='Test_S5% Suffrages (R1)'!$AA$2),1,0)</f>
        <v>#VALUE!</v>
      </c>
      <c r="S2" s="119" t="e">
        <f>IF(AND('Test_S5% Sièges (R0)'!$AB$2&gt;0,'Test_S5% Suffrages (R1)'!S2='Test_S5% Suffrages (R1)'!$AA$2),1,0)</f>
        <v>#VALUE!</v>
      </c>
      <c r="T2" s="119" t="e">
        <f>IF(AND('Test_S5% Sièges (R0)'!$AB$2&gt;0,'Test_S5% Suffrages (R1)'!T2='Test_S5% Suffrages (R1)'!$AA$2),1,0)</f>
        <v>#VALUE!</v>
      </c>
      <c r="U2" s="119" t="e">
        <f>IF(AND('Test_S5% Sièges (R0)'!$AB$2&gt;0,'Test_S5% Suffrages (R1)'!U2='Test_S5% Suffrages (R1)'!$AA$2),1,0)</f>
        <v>#VALUE!</v>
      </c>
      <c r="V2" s="119" t="e">
        <f>IF(AND('Test_S5% Sièges (R0)'!$AB$2&gt;0,'Test_S5% Suffrages (R1)'!V2='Test_S5% Suffrages (R1)'!$AA$2),1,0)</f>
        <v>#VALUE!</v>
      </c>
      <c r="W2" s="119" t="e">
        <f>IF(AND('Test_S5% Sièges (R0)'!$AB$2&gt;0,'Test_S5% Suffrages (R1)'!W2='Test_S5% Suffrages (R1)'!$AA$2),1,0)</f>
        <v>#VALUE!</v>
      </c>
      <c r="X2" s="119" t="e">
        <f>IF(AND('Test_S5% Sièges (R0)'!$AB$2&gt;0,'Test_S5% Suffrages (R1)'!X2='Test_S5% Suffrages (R1)'!$AA$2),1,0)</f>
        <v>#VALUE!</v>
      </c>
      <c r="Y2" s="119" t="e">
        <f>IF(AND('Test_S5% Sièges (R0)'!$AB$2&gt;0,'Test_S5% Suffrages (R1)'!Y2='Test_S5% Suffrages (R1)'!$AA$2),1,0)</f>
        <v>#VALUE!</v>
      </c>
      <c r="Z2" s="119" t="e">
        <f>IF(AND('Test_S5% Sièges (R0)'!$AB$2&gt;0,'Test_S5% Suffrages (R1)'!Z2='Test_S5% Suffrages (R1)'!$AA$2),1,0)</f>
        <v>#VALUE!</v>
      </c>
      <c r="AA2" s="119" t="e">
        <f t="shared" ref="AA2:AA34" si="0">SUM(B2:Z2)</f>
        <v>#VALUE!</v>
      </c>
      <c r="AB2" s="120" t="e">
        <f>'Test_S5% Sièges (R0)'!AB2-AA2</f>
        <v>#VALUE!</v>
      </c>
    </row>
    <row r="3" spans="1:28">
      <c r="A3" s="118" t="s">
        <v>42</v>
      </c>
      <c r="B3" s="119" t="e">
        <f>IF(AND('Test_S5% Sièges (R0)'!$AB$2&gt;0,'Test_S5% Suffrages (R1)'!B3='Test_S5% Suffrages (R1)'!$AA$2),1,0)</f>
        <v>#VALUE!</v>
      </c>
      <c r="C3" s="119" t="e">
        <f>IF(AND('Test_S5% Sièges (R0)'!$AB$2&gt;0,'Test_S5% Suffrages (R1)'!C3='Test_S5% Suffrages (R1)'!$AA$2),1,0)</f>
        <v>#VALUE!</v>
      </c>
      <c r="D3" s="119" t="e">
        <f>IF(AND('Test_S5% Sièges (R0)'!$AB$2&gt;0,'Test_S5% Suffrages (R1)'!D3='Test_S5% Suffrages (R1)'!$AA$2),1,0)</f>
        <v>#VALUE!</v>
      </c>
      <c r="E3" s="119" t="e">
        <f>IF(AND('Test_S5% Sièges (R0)'!$AB$2&gt;0,'Test_S5% Suffrages (R1)'!E3='Test_S5% Suffrages (R1)'!$AA$2),1,0)</f>
        <v>#VALUE!</v>
      </c>
      <c r="F3" s="119" t="e">
        <f>IF(AND('Test_S5% Sièges (R0)'!$AB$2&gt;0,'Test_S5% Suffrages (R1)'!F3='Test_S5% Suffrages (R1)'!$AA$2),1,0)</f>
        <v>#VALUE!</v>
      </c>
      <c r="G3" s="119" t="e">
        <f>IF(AND('Test_S5% Sièges (R0)'!$AB$2&gt;0,'Test_S5% Suffrages (R1)'!G3='Test_S5% Suffrages (R1)'!$AA$2),1,0)</f>
        <v>#VALUE!</v>
      </c>
      <c r="H3" s="119" t="e">
        <f>IF(AND('Test_S5% Sièges (R0)'!$AB$2&gt;0,'Test_S5% Suffrages (R1)'!H3='Test_S5% Suffrages (R1)'!$AA$2),1,0)</f>
        <v>#VALUE!</v>
      </c>
      <c r="I3" s="119" t="e">
        <f>IF(AND('Test_S5% Sièges (R0)'!$AB$2&gt;0,'Test_S5% Suffrages (R1)'!I3='Test_S5% Suffrages (R1)'!$AA$2),1,0)</f>
        <v>#VALUE!</v>
      </c>
      <c r="J3" s="119" t="e">
        <f>IF(AND('Test_S5% Sièges (R0)'!$AB$2&gt;0,'Test_S5% Suffrages (R1)'!J3='Test_S5% Suffrages (R1)'!$AA$2),1,0)</f>
        <v>#VALUE!</v>
      </c>
      <c r="K3" s="119" t="e">
        <f>IF(AND('Test_S5% Sièges (R0)'!$AB$2&gt;0,'Test_S5% Suffrages (R1)'!K3='Test_S5% Suffrages (R1)'!$AA$2),1,0)</f>
        <v>#VALUE!</v>
      </c>
      <c r="L3" s="119" t="e">
        <f>IF(AND('Test_S5% Sièges (R0)'!$AB$2&gt;0,'Test_S5% Suffrages (R1)'!L3='Test_S5% Suffrages (R1)'!$AA$2),1,0)</f>
        <v>#VALUE!</v>
      </c>
      <c r="M3" s="119" t="e">
        <f>IF(AND('Test_S5% Sièges (R0)'!$AB$2&gt;0,'Test_S5% Suffrages (R1)'!M3='Test_S5% Suffrages (R1)'!$AA$2),1,0)</f>
        <v>#VALUE!</v>
      </c>
      <c r="N3" s="119" t="e">
        <f>IF(AND('Test_S5% Sièges (R0)'!$AB$2&gt;0,'Test_S5% Suffrages (R1)'!N3='Test_S5% Suffrages (R1)'!$AA$2),1,0)</f>
        <v>#VALUE!</v>
      </c>
      <c r="O3" s="119" t="e">
        <f>IF(AND('Test_S5% Sièges (R0)'!$AB$2&gt;0,'Test_S5% Suffrages (R1)'!O3='Test_S5% Suffrages (R1)'!$AA$2),1,0)</f>
        <v>#VALUE!</v>
      </c>
      <c r="P3" s="119" t="e">
        <f>IF(AND('Test_S5% Sièges (R0)'!$AB$2&gt;0,'Test_S5% Suffrages (R1)'!P3='Test_S5% Suffrages (R1)'!$AA$2),1,0)</f>
        <v>#VALUE!</v>
      </c>
      <c r="Q3" s="119" t="e">
        <f>IF(AND('Test_S5% Sièges (R0)'!$AB$2&gt;0,'Test_S5% Suffrages (R1)'!Q3='Test_S5% Suffrages (R1)'!$AA$2),1,0)</f>
        <v>#VALUE!</v>
      </c>
      <c r="R3" s="119" t="e">
        <f>IF(AND('Test_S5% Sièges (R0)'!$AB$2&gt;0,'Test_S5% Suffrages (R1)'!R3='Test_S5% Suffrages (R1)'!$AA$2),1,0)</f>
        <v>#VALUE!</v>
      </c>
      <c r="S3" s="119" t="e">
        <f>IF(AND('Test_S5% Sièges (R0)'!$AB$2&gt;0,'Test_S5% Suffrages (R1)'!S3='Test_S5% Suffrages (R1)'!$AA$2),1,0)</f>
        <v>#VALUE!</v>
      </c>
      <c r="T3" s="119" t="e">
        <f>IF(AND('Test_S5% Sièges (R0)'!$AB$2&gt;0,'Test_S5% Suffrages (R1)'!T3='Test_S5% Suffrages (R1)'!$AA$2),1,0)</f>
        <v>#VALUE!</v>
      </c>
      <c r="U3" s="119" t="e">
        <f>IF(AND('Test_S5% Sièges (R0)'!$AB$2&gt;0,'Test_S5% Suffrages (R1)'!U3='Test_S5% Suffrages (R1)'!$AA$2),1,0)</f>
        <v>#VALUE!</v>
      </c>
      <c r="V3" s="119" t="e">
        <f>IF(AND('Test_S5% Sièges (R0)'!$AB$2&gt;0,'Test_S5% Suffrages (R1)'!V3='Test_S5% Suffrages (R1)'!$AA$2),1,0)</f>
        <v>#VALUE!</v>
      </c>
      <c r="W3" s="119" t="e">
        <f>IF(AND('Test_S5% Sièges (R0)'!$AB$2&gt;0,'Test_S5% Suffrages (R1)'!W3='Test_S5% Suffrages (R1)'!$AA$2),1,0)</f>
        <v>#VALUE!</v>
      </c>
      <c r="X3" s="119" t="e">
        <f>IF(AND('Test_S5% Sièges (R0)'!$AB$2&gt;0,'Test_S5% Suffrages (R1)'!X3='Test_S5% Suffrages (R1)'!$AA$2),1,0)</f>
        <v>#VALUE!</v>
      </c>
      <c r="Y3" s="119" t="e">
        <f>IF(AND('Test_S5% Sièges (R0)'!$AB$2&gt;0,'Test_S5% Suffrages (R1)'!Y3='Test_S5% Suffrages (R1)'!$AA$2),1,0)</f>
        <v>#VALUE!</v>
      </c>
      <c r="Z3" s="119" t="e">
        <f>IF(AND('Test_S5% Sièges (R0)'!$AB$2&gt;0,'Test_S5% Suffrages (R1)'!Z3='Test_S5% Suffrages (R1)'!$AA$2),1,0)</f>
        <v>#VALUE!</v>
      </c>
      <c r="AA3" s="119" t="e">
        <f t="shared" si="0"/>
        <v>#VALUE!</v>
      </c>
      <c r="AB3" s="120" t="e">
        <f>'Test_S5% Sièges (R0)'!AB3-AA3</f>
        <v>#VALUE!</v>
      </c>
    </row>
    <row r="4" spans="1:28">
      <c r="A4" s="118" t="s">
        <v>43</v>
      </c>
      <c r="B4" s="119" t="e">
        <f>IF(AND('Test_S5% Sièges (R0)'!$AB$2&gt;0,'Test_S5% Suffrages (R1)'!B4='Test_S5% Suffrages (R1)'!$AA$2),1,0)</f>
        <v>#VALUE!</v>
      </c>
      <c r="C4" s="119" t="e">
        <f>IF(AND('Test_S5% Sièges (R0)'!$AB$2&gt;0,'Test_S5% Suffrages (R1)'!C4='Test_S5% Suffrages (R1)'!$AA$2),1,0)</f>
        <v>#VALUE!</v>
      </c>
      <c r="D4" s="119" t="e">
        <f>IF(AND('Test_S5% Sièges (R0)'!$AB$2&gt;0,'Test_S5% Suffrages (R1)'!D4='Test_S5% Suffrages (R1)'!$AA$2),1,0)</f>
        <v>#VALUE!</v>
      </c>
      <c r="E4" s="119" t="e">
        <f>IF(AND('Test_S5% Sièges (R0)'!$AB$2&gt;0,'Test_S5% Suffrages (R1)'!E4='Test_S5% Suffrages (R1)'!$AA$2),1,0)</f>
        <v>#VALUE!</v>
      </c>
      <c r="F4" s="119" t="e">
        <f>IF(AND('Test_S5% Sièges (R0)'!$AB$2&gt;0,'Test_S5% Suffrages (R1)'!F4='Test_S5% Suffrages (R1)'!$AA$2),1,0)</f>
        <v>#VALUE!</v>
      </c>
      <c r="G4" s="119" t="e">
        <f>IF(AND('Test_S5% Sièges (R0)'!$AB$2&gt;0,'Test_S5% Suffrages (R1)'!G4='Test_S5% Suffrages (R1)'!$AA$2),1,0)</f>
        <v>#VALUE!</v>
      </c>
      <c r="H4" s="119" t="e">
        <f>IF(AND('Test_S5% Sièges (R0)'!$AB$2&gt;0,'Test_S5% Suffrages (R1)'!H4='Test_S5% Suffrages (R1)'!$AA$2),1,0)</f>
        <v>#VALUE!</v>
      </c>
      <c r="I4" s="119" t="e">
        <f>IF(AND('Test_S5% Sièges (R0)'!$AB$2&gt;0,'Test_S5% Suffrages (R1)'!I4='Test_S5% Suffrages (R1)'!$AA$2),1,0)</f>
        <v>#VALUE!</v>
      </c>
      <c r="J4" s="119" t="e">
        <f>IF(AND('Test_S5% Sièges (R0)'!$AB$2&gt;0,'Test_S5% Suffrages (R1)'!J4='Test_S5% Suffrages (R1)'!$AA$2),1,0)</f>
        <v>#VALUE!</v>
      </c>
      <c r="K4" s="119" t="e">
        <f>IF(AND('Test_S5% Sièges (R0)'!$AB$2&gt;0,'Test_S5% Suffrages (R1)'!K4='Test_S5% Suffrages (R1)'!$AA$2),1,0)</f>
        <v>#VALUE!</v>
      </c>
      <c r="L4" s="119" t="e">
        <f>IF(AND('Test_S5% Sièges (R0)'!$AB$2&gt;0,'Test_S5% Suffrages (R1)'!L4='Test_S5% Suffrages (R1)'!$AA$2),1,0)</f>
        <v>#VALUE!</v>
      </c>
      <c r="M4" s="119" t="e">
        <f>IF(AND('Test_S5% Sièges (R0)'!$AB$2&gt;0,'Test_S5% Suffrages (R1)'!M4='Test_S5% Suffrages (R1)'!$AA$2),1,0)</f>
        <v>#VALUE!</v>
      </c>
      <c r="N4" s="119" t="e">
        <f>IF(AND('Test_S5% Sièges (R0)'!$AB$2&gt;0,'Test_S5% Suffrages (R1)'!N4='Test_S5% Suffrages (R1)'!$AA$2),1,0)</f>
        <v>#VALUE!</v>
      </c>
      <c r="O4" s="119" t="e">
        <f>IF(AND('Test_S5% Sièges (R0)'!$AB$2&gt;0,'Test_S5% Suffrages (R1)'!O4='Test_S5% Suffrages (R1)'!$AA$2),1,0)</f>
        <v>#VALUE!</v>
      </c>
      <c r="P4" s="119" t="e">
        <f>IF(AND('Test_S5% Sièges (R0)'!$AB$2&gt;0,'Test_S5% Suffrages (R1)'!P4='Test_S5% Suffrages (R1)'!$AA$2),1,0)</f>
        <v>#VALUE!</v>
      </c>
      <c r="Q4" s="119" t="e">
        <f>IF(AND('Test_S5% Sièges (R0)'!$AB$2&gt;0,'Test_S5% Suffrages (R1)'!Q4='Test_S5% Suffrages (R1)'!$AA$2),1,0)</f>
        <v>#VALUE!</v>
      </c>
      <c r="R4" s="119" t="e">
        <f>IF(AND('Test_S5% Sièges (R0)'!$AB$2&gt;0,'Test_S5% Suffrages (R1)'!R4='Test_S5% Suffrages (R1)'!$AA$2),1,0)</f>
        <v>#VALUE!</v>
      </c>
      <c r="S4" s="119" t="e">
        <f>IF(AND('Test_S5% Sièges (R0)'!$AB$2&gt;0,'Test_S5% Suffrages (R1)'!S4='Test_S5% Suffrages (R1)'!$AA$2),1,0)</f>
        <v>#VALUE!</v>
      </c>
      <c r="T4" s="119" t="e">
        <f>IF(AND('Test_S5% Sièges (R0)'!$AB$2&gt;0,'Test_S5% Suffrages (R1)'!T4='Test_S5% Suffrages (R1)'!$AA$2),1,0)</f>
        <v>#VALUE!</v>
      </c>
      <c r="U4" s="119" t="e">
        <f>IF(AND('Test_S5% Sièges (R0)'!$AB$2&gt;0,'Test_S5% Suffrages (R1)'!U4='Test_S5% Suffrages (R1)'!$AA$2),1,0)</f>
        <v>#VALUE!</v>
      </c>
      <c r="V4" s="119" t="e">
        <f>IF(AND('Test_S5% Sièges (R0)'!$AB$2&gt;0,'Test_S5% Suffrages (R1)'!V4='Test_S5% Suffrages (R1)'!$AA$2),1,0)</f>
        <v>#VALUE!</v>
      </c>
      <c r="W4" s="119" t="e">
        <f>IF(AND('Test_S5% Sièges (R0)'!$AB$2&gt;0,'Test_S5% Suffrages (R1)'!W4='Test_S5% Suffrages (R1)'!$AA$2),1,0)</f>
        <v>#VALUE!</v>
      </c>
      <c r="X4" s="119" t="e">
        <f>IF(AND('Test_S5% Sièges (R0)'!$AB$2&gt;0,'Test_S5% Suffrages (R1)'!X4='Test_S5% Suffrages (R1)'!$AA$2),1,0)</f>
        <v>#VALUE!</v>
      </c>
      <c r="Y4" s="119" t="e">
        <f>IF(AND('Test_S5% Sièges (R0)'!$AB$2&gt;0,'Test_S5% Suffrages (R1)'!Y4='Test_S5% Suffrages (R1)'!$AA$2),1,0)</f>
        <v>#VALUE!</v>
      </c>
      <c r="Z4" s="119" t="e">
        <f>IF(AND('Test_S5% Sièges (R0)'!$AB$2&gt;0,'Test_S5% Suffrages (R1)'!Z4='Test_S5% Suffrages (R1)'!$AA$2),1,0)</f>
        <v>#VALUE!</v>
      </c>
      <c r="AA4" s="119" t="e">
        <f t="shared" si="0"/>
        <v>#VALUE!</v>
      </c>
      <c r="AB4" s="120" t="e">
        <f>'Test_S5% Sièges (R0)'!AB4-AA4</f>
        <v>#VALUE!</v>
      </c>
    </row>
    <row r="5" spans="1:28">
      <c r="A5" s="118" t="s">
        <v>44</v>
      </c>
      <c r="B5" s="119" t="e">
        <f>IF(AND('Test_S5% Sièges (R0)'!$AB$2&gt;0,'Test_S5% Suffrages (R1)'!B5='Test_S5% Suffrages (R1)'!$AA$2),1,0)</f>
        <v>#VALUE!</v>
      </c>
      <c r="C5" s="119" t="e">
        <f>IF(AND('Test_S5% Sièges (R0)'!$AB$2&gt;0,'Test_S5% Suffrages (R1)'!C5='Test_S5% Suffrages (R1)'!$AA$2),1,0)</f>
        <v>#VALUE!</v>
      </c>
      <c r="D5" s="119" t="e">
        <f>IF(AND('Test_S5% Sièges (R0)'!$AB$2&gt;0,'Test_S5% Suffrages (R1)'!D5='Test_S5% Suffrages (R1)'!$AA$2),1,0)</f>
        <v>#VALUE!</v>
      </c>
      <c r="E5" s="119" t="e">
        <f>IF(AND('Test_S5% Sièges (R0)'!$AB$2&gt;0,'Test_S5% Suffrages (R1)'!E5='Test_S5% Suffrages (R1)'!$AA$2),1,0)</f>
        <v>#VALUE!</v>
      </c>
      <c r="F5" s="119" t="e">
        <f>IF(AND('Test_S5% Sièges (R0)'!$AB$2&gt;0,'Test_S5% Suffrages (R1)'!F5='Test_S5% Suffrages (R1)'!$AA$2),1,0)</f>
        <v>#VALUE!</v>
      </c>
      <c r="G5" s="119" t="e">
        <f>IF(AND('Test_S5% Sièges (R0)'!$AB$2&gt;0,'Test_S5% Suffrages (R1)'!G5='Test_S5% Suffrages (R1)'!$AA$2),1,0)</f>
        <v>#VALUE!</v>
      </c>
      <c r="H5" s="119" t="e">
        <f>IF(AND('Test_S5% Sièges (R0)'!$AB$2&gt;0,'Test_S5% Suffrages (R1)'!H5='Test_S5% Suffrages (R1)'!$AA$2),1,0)</f>
        <v>#VALUE!</v>
      </c>
      <c r="I5" s="119" t="e">
        <f>IF(AND('Test_S5% Sièges (R0)'!$AB$2&gt;0,'Test_S5% Suffrages (R1)'!I5='Test_S5% Suffrages (R1)'!$AA$2),1,0)</f>
        <v>#VALUE!</v>
      </c>
      <c r="J5" s="119" t="e">
        <f>IF(AND('Test_S5% Sièges (R0)'!$AB$2&gt;0,'Test_S5% Suffrages (R1)'!J5='Test_S5% Suffrages (R1)'!$AA$2),1,0)</f>
        <v>#VALUE!</v>
      </c>
      <c r="K5" s="119" t="e">
        <f>IF(AND('Test_S5% Sièges (R0)'!$AB$2&gt;0,'Test_S5% Suffrages (R1)'!K5='Test_S5% Suffrages (R1)'!$AA$2),1,0)</f>
        <v>#VALUE!</v>
      </c>
      <c r="L5" s="119" t="e">
        <f>IF(AND('Test_S5% Sièges (R0)'!$AB$2&gt;0,'Test_S5% Suffrages (R1)'!L5='Test_S5% Suffrages (R1)'!$AA$2),1,0)</f>
        <v>#VALUE!</v>
      </c>
      <c r="M5" s="119" t="e">
        <f>IF(AND('Test_S5% Sièges (R0)'!$AB$2&gt;0,'Test_S5% Suffrages (R1)'!M5='Test_S5% Suffrages (R1)'!$AA$2),1,0)</f>
        <v>#VALUE!</v>
      </c>
      <c r="N5" s="119" t="e">
        <f>IF(AND('Test_S5% Sièges (R0)'!$AB$2&gt;0,'Test_S5% Suffrages (R1)'!N5='Test_S5% Suffrages (R1)'!$AA$2),1,0)</f>
        <v>#VALUE!</v>
      </c>
      <c r="O5" s="119" t="e">
        <f>IF(AND('Test_S5% Sièges (R0)'!$AB$2&gt;0,'Test_S5% Suffrages (R1)'!O5='Test_S5% Suffrages (R1)'!$AA$2),1,0)</f>
        <v>#VALUE!</v>
      </c>
      <c r="P5" s="119" t="e">
        <f>IF(AND('Test_S5% Sièges (R0)'!$AB$2&gt;0,'Test_S5% Suffrages (R1)'!P5='Test_S5% Suffrages (R1)'!$AA$2),1,0)</f>
        <v>#VALUE!</v>
      </c>
      <c r="Q5" s="119" t="e">
        <f>IF(AND('Test_S5% Sièges (R0)'!$AB$2&gt;0,'Test_S5% Suffrages (R1)'!Q5='Test_S5% Suffrages (R1)'!$AA$2),1,0)</f>
        <v>#VALUE!</v>
      </c>
      <c r="R5" s="119" t="e">
        <f>IF(AND('Test_S5% Sièges (R0)'!$AB$2&gt;0,'Test_S5% Suffrages (R1)'!R5='Test_S5% Suffrages (R1)'!$AA$2),1,0)</f>
        <v>#VALUE!</v>
      </c>
      <c r="S5" s="119" t="e">
        <f>IF(AND('Test_S5% Sièges (R0)'!$AB$2&gt;0,'Test_S5% Suffrages (R1)'!S5='Test_S5% Suffrages (R1)'!$AA$2),1,0)</f>
        <v>#VALUE!</v>
      </c>
      <c r="T5" s="119" t="e">
        <f>IF(AND('Test_S5% Sièges (R0)'!$AB$2&gt;0,'Test_S5% Suffrages (R1)'!T5='Test_S5% Suffrages (R1)'!$AA$2),1,0)</f>
        <v>#VALUE!</v>
      </c>
      <c r="U5" s="119" t="e">
        <f>IF(AND('Test_S5% Sièges (R0)'!$AB$2&gt;0,'Test_S5% Suffrages (R1)'!U5='Test_S5% Suffrages (R1)'!$AA$2),1,0)</f>
        <v>#VALUE!</v>
      </c>
      <c r="V5" s="119" t="e">
        <f>IF(AND('Test_S5% Sièges (R0)'!$AB$2&gt;0,'Test_S5% Suffrages (R1)'!V5='Test_S5% Suffrages (R1)'!$AA$2),1,0)</f>
        <v>#VALUE!</v>
      </c>
      <c r="W5" s="119" t="e">
        <f>IF(AND('Test_S5% Sièges (R0)'!$AB$2&gt;0,'Test_S5% Suffrages (R1)'!W5='Test_S5% Suffrages (R1)'!$AA$2),1,0)</f>
        <v>#VALUE!</v>
      </c>
      <c r="X5" s="119" t="e">
        <f>IF(AND('Test_S5% Sièges (R0)'!$AB$2&gt;0,'Test_S5% Suffrages (R1)'!X5='Test_S5% Suffrages (R1)'!$AA$2),1,0)</f>
        <v>#VALUE!</v>
      </c>
      <c r="Y5" s="119" t="e">
        <f>IF(AND('Test_S5% Sièges (R0)'!$AB$2&gt;0,'Test_S5% Suffrages (R1)'!Y5='Test_S5% Suffrages (R1)'!$AA$2),1,0)</f>
        <v>#VALUE!</v>
      </c>
      <c r="Z5" s="119" t="e">
        <f>IF(AND('Test_S5% Sièges (R0)'!$AB$2&gt;0,'Test_S5% Suffrages (R1)'!Z5='Test_S5% Suffrages (R1)'!$AA$2),1,0)</f>
        <v>#VALUE!</v>
      </c>
      <c r="AA5" s="119" t="e">
        <f t="shared" si="0"/>
        <v>#VALUE!</v>
      </c>
      <c r="AB5" s="120" t="e">
        <f>'Test_S5% Sièges (R0)'!AB5-AA5</f>
        <v>#VALUE!</v>
      </c>
    </row>
    <row r="6" spans="1:28">
      <c r="A6" s="118" t="s">
        <v>45</v>
      </c>
      <c r="B6" s="119" t="e">
        <f>IF(AND('Test_S5% Sièges (R0)'!$AB$2&gt;0,'Test_S5% Suffrages (R1)'!B6='Test_S5% Suffrages (R1)'!$AA$2),1,0)</f>
        <v>#VALUE!</v>
      </c>
      <c r="C6" s="119" t="e">
        <f>IF(AND('Test_S5% Sièges (R0)'!$AB$2&gt;0,'Test_S5% Suffrages (R1)'!C6='Test_S5% Suffrages (R1)'!$AA$2),1,0)</f>
        <v>#VALUE!</v>
      </c>
      <c r="D6" s="119" t="e">
        <f>IF(AND('Test_S5% Sièges (R0)'!$AB$2&gt;0,'Test_S5% Suffrages (R1)'!D6='Test_S5% Suffrages (R1)'!$AA$2),1,0)</f>
        <v>#VALUE!</v>
      </c>
      <c r="E6" s="119" t="e">
        <f>IF(AND('Test_S5% Sièges (R0)'!$AB$2&gt;0,'Test_S5% Suffrages (R1)'!E6='Test_S5% Suffrages (R1)'!$AA$2),1,0)</f>
        <v>#VALUE!</v>
      </c>
      <c r="F6" s="119" t="e">
        <f>IF(AND('Test_S5% Sièges (R0)'!$AB$2&gt;0,'Test_S5% Suffrages (R1)'!F6='Test_S5% Suffrages (R1)'!$AA$2),1,0)</f>
        <v>#VALUE!</v>
      </c>
      <c r="G6" s="119" t="e">
        <f>IF(AND('Test_S5% Sièges (R0)'!$AB$2&gt;0,'Test_S5% Suffrages (R1)'!G6='Test_S5% Suffrages (R1)'!$AA$2),1,0)</f>
        <v>#VALUE!</v>
      </c>
      <c r="H6" s="119" t="e">
        <f>IF(AND('Test_S5% Sièges (R0)'!$AB$2&gt;0,'Test_S5% Suffrages (R1)'!H6='Test_S5% Suffrages (R1)'!$AA$2),1,0)</f>
        <v>#VALUE!</v>
      </c>
      <c r="I6" s="119" t="e">
        <f>IF(AND('Test_S5% Sièges (R0)'!$AB$2&gt;0,'Test_S5% Suffrages (R1)'!I6='Test_S5% Suffrages (R1)'!$AA$2),1,0)</f>
        <v>#VALUE!</v>
      </c>
      <c r="J6" s="119" t="e">
        <f>IF(AND('Test_S5% Sièges (R0)'!$AB$2&gt;0,'Test_S5% Suffrages (R1)'!J6='Test_S5% Suffrages (R1)'!$AA$2),1,0)</f>
        <v>#VALUE!</v>
      </c>
      <c r="K6" s="119" t="e">
        <f>IF(AND('Test_S5% Sièges (R0)'!$AB$2&gt;0,'Test_S5% Suffrages (R1)'!K6='Test_S5% Suffrages (R1)'!$AA$2),1,0)</f>
        <v>#VALUE!</v>
      </c>
      <c r="L6" s="119" t="e">
        <f>IF(AND('Test_S5% Sièges (R0)'!$AB$2&gt;0,'Test_S5% Suffrages (R1)'!L6='Test_S5% Suffrages (R1)'!$AA$2),1,0)</f>
        <v>#VALUE!</v>
      </c>
      <c r="M6" s="119" t="e">
        <f>IF(AND('Test_S5% Sièges (R0)'!$AB$2&gt;0,'Test_S5% Suffrages (R1)'!M6='Test_S5% Suffrages (R1)'!$AA$2),1,0)</f>
        <v>#VALUE!</v>
      </c>
      <c r="N6" s="119" t="e">
        <f>IF(AND('Test_S5% Sièges (R0)'!$AB$2&gt;0,'Test_S5% Suffrages (R1)'!N6='Test_S5% Suffrages (R1)'!$AA$2),1,0)</f>
        <v>#VALUE!</v>
      </c>
      <c r="O6" s="119" t="e">
        <f>IF(AND('Test_S5% Sièges (R0)'!$AB$2&gt;0,'Test_S5% Suffrages (R1)'!O6='Test_S5% Suffrages (R1)'!$AA$2),1,0)</f>
        <v>#VALUE!</v>
      </c>
      <c r="P6" s="119" t="e">
        <f>IF(AND('Test_S5% Sièges (R0)'!$AB$2&gt;0,'Test_S5% Suffrages (R1)'!P6='Test_S5% Suffrages (R1)'!$AA$2),1,0)</f>
        <v>#VALUE!</v>
      </c>
      <c r="Q6" s="119" t="e">
        <f>IF(AND('Test_S5% Sièges (R0)'!$AB$2&gt;0,'Test_S5% Suffrages (R1)'!Q6='Test_S5% Suffrages (R1)'!$AA$2),1,0)</f>
        <v>#VALUE!</v>
      </c>
      <c r="R6" s="119" t="e">
        <f>IF(AND('Test_S5% Sièges (R0)'!$AB$2&gt;0,'Test_S5% Suffrages (R1)'!R6='Test_S5% Suffrages (R1)'!$AA$2),1,0)</f>
        <v>#VALUE!</v>
      </c>
      <c r="S6" s="119" t="e">
        <f>IF(AND('Test_S5% Sièges (R0)'!$AB$2&gt;0,'Test_S5% Suffrages (R1)'!S6='Test_S5% Suffrages (R1)'!$AA$2),1,0)</f>
        <v>#VALUE!</v>
      </c>
      <c r="T6" s="119" t="e">
        <f>IF(AND('Test_S5% Sièges (R0)'!$AB$2&gt;0,'Test_S5% Suffrages (R1)'!T6='Test_S5% Suffrages (R1)'!$AA$2),1,0)</f>
        <v>#VALUE!</v>
      </c>
      <c r="U6" s="119" t="e">
        <f>IF(AND('Test_S5% Sièges (R0)'!$AB$2&gt;0,'Test_S5% Suffrages (R1)'!U6='Test_S5% Suffrages (R1)'!$AA$2),1,0)</f>
        <v>#VALUE!</v>
      </c>
      <c r="V6" s="119" t="e">
        <f>IF(AND('Test_S5% Sièges (R0)'!$AB$2&gt;0,'Test_S5% Suffrages (R1)'!V6='Test_S5% Suffrages (R1)'!$AA$2),1,0)</f>
        <v>#VALUE!</v>
      </c>
      <c r="W6" s="119" t="e">
        <f>IF(AND('Test_S5% Sièges (R0)'!$AB$2&gt;0,'Test_S5% Suffrages (R1)'!W6='Test_S5% Suffrages (R1)'!$AA$2),1,0)</f>
        <v>#VALUE!</v>
      </c>
      <c r="X6" s="119" t="e">
        <f>IF(AND('Test_S5% Sièges (R0)'!$AB$2&gt;0,'Test_S5% Suffrages (R1)'!X6='Test_S5% Suffrages (R1)'!$AA$2),1,0)</f>
        <v>#VALUE!</v>
      </c>
      <c r="Y6" s="119" t="e">
        <f>IF(AND('Test_S5% Sièges (R0)'!$AB$2&gt;0,'Test_S5% Suffrages (R1)'!Y6='Test_S5% Suffrages (R1)'!$AA$2),1,0)</f>
        <v>#VALUE!</v>
      </c>
      <c r="Z6" s="119" t="e">
        <f>IF(AND('Test_S5% Sièges (R0)'!$AB$2&gt;0,'Test_S5% Suffrages (R1)'!Z6='Test_S5% Suffrages (R1)'!$AA$2),1,0)</f>
        <v>#VALUE!</v>
      </c>
      <c r="AA6" s="119" t="e">
        <f t="shared" si="0"/>
        <v>#VALUE!</v>
      </c>
      <c r="AB6" s="120" t="e">
        <f>'Test_S5% Sièges (R0)'!AB6-AA6</f>
        <v>#VALUE!</v>
      </c>
    </row>
    <row r="7" spans="1:28">
      <c r="A7" s="118" t="s">
        <v>46</v>
      </c>
      <c r="B7" s="119" t="e">
        <f>IF(AND('Test_S5% Sièges (R0)'!$AB$2&gt;0,'Test_S5% Suffrages (R1)'!B7='Test_S5% Suffrages (R1)'!$AA$2),1,0)</f>
        <v>#VALUE!</v>
      </c>
      <c r="C7" s="119" t="e">
        <f>IF(AND('Test_S5% Sièges (R0)'!$AB$2&gt;0,'Test_S5% Suffrages (R1)'!C7='Test_S5% Suffrages (R1)'!$AA$2),1,0)</f>
        <v>#VALUE!</v>
      </c>
      <c r="D7" s="119" t="e">
        <f>IF(AND('Test_S5% Sièges (R0)'!$AB$2&gt;0,'Test_S5% Suffrages (R1)'!D7='Test_S5% Suffrages (R1)'!$AA$2),1,0)</f>
        <v>#VALUE!</v>
      </c>
      <c r="E7" s="119" t="e">
        <f>IF(AND('Test_S5% Sièges (R0)'!$AB$2&gt;0,'Test_S5% Suffrages (R1)'!E7='Test_S5% Suffrages (R1)'!$AA$2),1,0)</f>
        <v>#VALUE!</v>
      </c>
      <c r="F7" s="119" t="e">
        <f>IF(AND('Test_S5% Sièges (R0)'!$AB$2&gt;0,'Test_S5% Suffrages (R1)'!F7='Test_S5% Suffrages (R1)'!$AA$2),1,0)</f>
        <v>#VALUE!</v>
      </c>
      <c r="G7" s="119" t="e">
        <f>IF(AND('Test_S5% Sièges (R0)'!$AB$2&gt;0,'Test_S5% Suffrages (R1)'!G7='Test_S5% Suffrages (R1)'!$AA$2),1,0)</f>
        <v>#VALUE!</v>
      </c>
      <c r="H7" s="119" t="e">
        <f>IF(AND('Test_S5% Sièges (R0)'!$AB$2&gt;0,'Test_S5% Suffrages (R1)'!H7='Test_S5% Suffrages (R1)'!$AA$2),1,0)</f>
        <v>#VALUE!</v>
      </c>
      <c r="I7" s="119" t="e">
        <f>IF(AND('Test_S5% Sièges (R0)'!$AB$2&gt;0,'Test_S5% Suffrages (R1)'!I7='Test_S5% Suffrages (R1)'!$AA$2),1,0)</f>
        <v>#VALUE!</v>
      </c>
      <c r="J7" s="119" t="e">
        <f>IF(AND('Test_S5% Sièges (R0)'!$AB$2&gt;0,'Test_S5% Suffrages (R1)'!J7='Test_S5% Suffrages (R1)'!$AA$2),1,0)</f>
        <v>#VALUE!</v>
      </c>
      <c r="K7" s="119" t="e">
        <f>IF(AND('Test_S5% Sièges (R0)'!$AB$2&gt;0,'Test_S5% Suffrages (R1)'!K7='Test_S5% Suffrages (R1)'!$AA$2),1,0)</f>
        <v>#VALUE!</v>
      </c>
      <c r="L7" s="119" t="e">
        <f>IF(AND('Test_S5% Sièges (R0)'!$AB$2&gt;0,'Test_S5% Suffrages (R1)'!L7='Test_S5% Suffrages (R1)'!$AA$2),1,0)</f>
        <v>#VALUE!</v>
      </c>
      <c r="M7" s="119" t="e">
        <f>IF(AND('Test_S5% Sièges (R0)'!$AB$2&gt;0,'Test_S5% Suffrages (R1)'!M7='Test_S5% Suffrages (R1)'!$AA$2),1,0)</f>
        <v>#VALUE!</v>
      </c>
      <c r="N7" s="119" t="e">
        <f>IF(AND('Test_S5% Sièges (R0)'!$AB$2&gt;0,'Test_S5% Suffrages (R1)'!N7='Test_S5% Suffrages (R1)'!$AA$2),1,0)</f>
        <v>#VALUE!</v>
      </c>
      <c r="O7" s="119" t="e">
        <f>IF(AND('Test_S5% Sièges (R0)'!$AB$2&gt;0,'Test_S5% Suffrages (R1)'!O7='Test_S5% Suffrages (R1)'!$AA$2),1,0)</f>
        <v>#VALUE!</v>
      </c>
      <c r="P7" s="119" t="e">
        <f>IF(AND('Test_S5% Sièges (R0)'!$AB$2&gt;0,'Test_S5% Suffrages (R1)'!P7='Test_S5% Suffrages (R1)'!$AA$2),1,0)</f>
        <v>#VALUE!</v>
      </c>
      <c r="Q7" s="119" t="e">
        <f>IF(AND('Test_S5% Sièges (R0)'!$AB$2&gt;0,'Test_S5% Suffrages (R1)'!Q7='Test_S5% Suffrages (R1)'!$AA$2),1,0)</f>
        <v>#VALUE!</v>
      </c>
      <c r="R7" s="119" t="e">
        <f>IF(AND('Test_S5% Sièges (R0)'!$AB$2&gt;0,'Test_S5% Suffrages (R1)'!R7='Test_S5% Suffrages (R1)'!$AA$2),1,0)</f>
        <v>#VALUE!</v>
      </c>
      <c r="S7" s="119" t="e">
        <f>IF(AND('Test_S5% Sièges (R0)'!$AB$2&gt;0,'Test_S5% Suffrages (R1)'!S7='Test_S5% Suffrages (R1)'!$AA$2),1,0)</f>
        <v>#VALUE!</v>
      </c>
      <c r="T7" s="119" t="e">
        <f>IF(AND('Test_S5% Sièges (R0)'!$AB$2&gt;0,'Test_S5% Suffrages (R1)'!T7='Test_S5% Suffrages (R1)'!$AA$2),1,0)</f>
        <v>#VALUE!</v>
      </c>
      <c r="U7" s="119" t="e">
        <f>IF(AND('Test_S5% Sièges (R0)'!$AB$2&gt;0,'Test_S5% Suffrages (R1)'!U7='Test_S5% Suffrages (R1)'!$AA$2),1,0)</f>
        <v>#VALUE!</v>
      </c>
      <c r="V7" s="119" t="e">
        <f>IF(AND('Test_S5% Sièges (R0)'!$AB$2&gt;0,'Test_S5% Suffrages (R1)'!V7='Test_S5% Suffrages (R1)'!$AA$2),1,0)</f>
        <v>#VALUE!</v>
      </c>
      <c r="W7" s="119" t="e">
        <f>IF(AND('Test_S5% Sièges (R0)'!$AB$2&gt;0,'Test_S5% Suffrages (R1)'!W7='Test_S5% Suffrages (R1)'!$AA$2),1,0)</f>
        <v>#VALUE!</v>
      </c>
      <c r="X7" s="119" t="e">
        <f>IF(AND('Test_S5% Sièges (R0)'!$AB$2&gt;0,'Test_S5% Suffrages (R1)'!X7='Test_S5% Suffrages (R1)'!$AA$2),1,0)</f>
        <v>#VALUE!</v>
      </c>
      <c r="Y7" s="119" t="e">
        <f>IF(AND('Test_S5% Sièges (R0)'!$AB$2&gt;0,'Test_S5% Suffrages (R1)'!Y7='Test_S5% Suffrages (R1)'!$AA$2),1,0)</f>
        <v>#VALUE!</v>
      </c>
      <c r="Z7" s="119" t="e">
        <f>IF(AND('Test_S5% Sièges (R0)'!$AB$2&gt;0,'Test_S5% Suffrages (R1)'!Z7='Test_S5% Suffrages (R1)'!$AA$2),1,0)</f>
        <v>#VALUE!</v>
      </c>
      <c r="AA7" s="119" t="e">
        <f t="shared" si="0"/>
        <v>#VALUE!</v>
      </c>
      <c r="AB7" s="120" t="e">
        <f>'Test_S5% Sièges (R0)'!AB7-AA7</f>
        <v>#VALUE!</v>
      </c>
    </row>
    <row r="8" spans="1:28">
      <c r="A8" s="118" t="s">
        <v>47</v>
      </c>
      <c r="B8" s="119" t="e">
        <f>IF(AND('Test_S5% Sièges (R0)'!$AB$2&gt;0,'Test_S5% Suffrages (R1)'!B8='Test_S5% Suffrages (R1)'!$AA$2),1,0)</f>
        <v>#VALUE!</v>
      </c>
      <c r="C8" s="119" t="e">
        <f>IF(AND('Test_S5% Sièges (R0)'!$AB$2&gt;0,'Test_S5% Suffrages (R1)'!C8='Test_S5% Suffrages (R1)'!$AA$2),1,0)</f>
        <v>#VALUE!</v>
      </c>
      <c r="D8" s="119" t="e">
        <f>IF(AND('Test_S5% Sièges (R0)'!$AB$2&gt;0,'Test_S5% Suffrages (R1)'!D8='Test_S5% Suffrages (R1)'!$AA$2),1,0)</f>
        <v>#VALUE!</v>
      </c>
      <c r="E8" s="119" t="e">
        <f>IF(AND('Test_S5% Sièges (R0)'!$AB$2&gt;0,'Test_S5% Suffrages (R1)'!E8='Test_S5% Suffrages (R1)'!$AA$2),1,0)</f>
        <v>#VALUE!</v>
      </c>
      <c r="F8" s="119" t="e">
        <f>IF(AND('Test_S5% Sièges (R0)'!$AB$2&gt;0,'Test_S5% Suffrages (R1)'!F8='Test_S5% Suffrages (R1)'!$AA$2),1,0)</f>
        <v>#VALUE!</v>
      </c>
      <c r="G8" s="119" t="e">
        <f>IF(AND('Test_S5% Sièges (R0)'!$AB$2&gt;0,'Test_S5% Suffrages (R1)'!G8='Test_S5% Suffrages (R1)'!$AA$2),1,0)</f>
        <v>#VALUE!</v>
      </c>
      <c r="H8" s="119" t="e">
        <f>IF(AND('Test_S5% Sièges (R0)'!$AB$2&gt;0,'Test_S5% Suffrages (R1)'!H8='Test_S5% Suffrages (R1)'!$AA$2),1,0)</f>
        <v>#VALUE!</v>
      </c>
      <c r="I8" s="119" t="e">
        <f>IF(AND('Test_S5% Sièges (R0)'!$AB$2&gt;0,'Test_S5% Suffrages (R1)'!I8='Test_S5% Suffrages (R1)'!$AA$2),1,0)</f>
        <v>#VALUE!</v>
      </c>
      <c r="J8" s="119" t="e">
        <f>IF(AND('Test_S5% Sièges (R0)'!$AB$2&gt;0,'Test_S5% Suffrages (R1)'!J8='Test_S5% Suffrages (R1)'!$AA$2),1,0)</f>
        <v>#VALUE!</v>
      </c>
      <c r="K8" s="119" t="e">
        <f>IF(AND('Test_S5% Sièges (R0)'!$AB$2&gt;0,'Test_S5% Suffrages (R1)'!K8='Test_S5% Suffrages (R1)'!$AA$2),1,0)</f>
        <v>#VALUE!</v>
      </c>
      <c r="L8" s="119" t="e">
        <f>IF(AND('Test_S5% Sièges (R0)'!$AB$2&gt;0,'Test_S5% Suffrages (R1)'!L8='Test_S5% Suffrages (R1)'!$AA$2),1,0)</f>
        <v>#VALUE!</v>
      </c>
      <c r="M8" s="119" t="e">
        <f>IF(AND('Test_S5% Sièges (R0)'!$AB$2&gt;0,'Test_S5% Suffrages (R1)'!M8='Test_S5% Suffrages (R1)'!$AA$2),1,0)</f>
        <v>#VALUE!</v>
      </c>
      <c r="N8" s="119" t="e">
        <f>IF(AND('Test_S5% Sièges (R0)'!$AB$2&gt;0,'Test_S5% Suffrages (R1)'!N8='Test_S5% Suffrages (R1)'!$AA$2),1,0)</f>
        <v>#VALUE!</v>
      </c>
      <c r="O8" s="119" t="e">
        <f>IF(AND('Test_S5% Sièges (R0)'!$AB$2&gt;0,'Test_S5% Suffrages (R1)'!O8='Test_S5% Suffrages (R1)'!$AA$2),1,0)</f>
        <v>#VALUE!</v>
      </c>
      <c r="P8" s="119" t="e">
        <f>IF(AND('Test_S5% Sièges (R0)'!$AB$2&gt;0,'Test_S5% Suffrages (R1)'!P8='Test_S5% Suffrages (R1)'!$AA$2),1,0)</f>
        <v>#VALUE!</v>
      </c>
      <c r="Q8" s="119" t="e">
        <f>IF(AND('Test_S5% Sièges (R0)'!$AB$2&gt;0,'Test_S5% Suffrages (R1)'!Q8='Test_S5% Suffrages (R1)'!$AA$2),1,0)</f>
        <v>#VALUE!</v>
      </c>
      <c r="R8" s="119" t="e">
        <f>IF(AND('Test_S5% Sièges (R0)'!$AB$2&gt;0,'Test_S5% Suffrages (R1)'!R8='Test_S5% Suffrages (R1)'!$AA$2),1,0)</f>
        <v>#VALUE!</v>
      </c>
      <c r="S8" s="119" t="e">
        <f>IF(AND('Test_S5% Sièges (R0)'!$AB$2&gt;0,'Test_S5% Suffrages (R1)'!S8='Test_S5% Suffrages (R1)'!$AA$2),1,0)</f>
        <v>#VALUE!</v>
      </c>
      <c r="T8" s="119" t="e">
        <f>IF(AND('Test_S5% Sièges (R0)'!$AB$2&gt;0,'Test_S5% Suffrages (R1)'!T8='Test_S5% Suffrages (R1)'!$AA$2),1,0)</f>
        <v>#VALUE!</v>
      </c>
      <c r="U8" s="119" t="e">
        <f>IF(AND('Test_S5% Sièges (R0)'!$AB$2&gt;0,'Test_S5% Suffrages (R1)'!U8='Test_S5% Suffrages (R1)'!$AA$2),1,0)</f>
        <v>#VALUE!</v>
      </c>
      <c r="V8" s="119" t="e">
        <f>IF(AND('Test_S5% Sièges (R0)'!$AB$2&gt;0,'Test_S5% Suffrages (R1)'!V8='Test_S5% Suffrages (R1)'!$AA$2),1,0)</f>
        <v>#VALUE!</v>
      </c>
      <c r="W8" s="119" t="e">
        <f>IF(AND('Test_S5% Sièges (R0)'!$AB$2&gt;0,'Test_S5% Suffrages (R1)'!W8='Test_S5% Suffrages (R1)'!$AA$2),1,0)</f>
        <v>#VALUE!</v>
      </c>
      <c r="X8" s="119" t="e">
        <f>IF(AND('Test_S5% Sièges (R0)'!$AB$2&gt;0,'Test_S5% Suffrages (R1)'!X8='Test_S5% Suffrages (R1)'!$AA$2),1,0)</f>
        <v>#VALUE!</v>
      </c>
      <c r="Y8" s="119" t="e">
        <f>IF(AND('Test_S5% Sièges (R0)'!$AB$2&gt;0,'Test_S5% Suffrages (R1)'!Y8='Test_S5% Suffrages (R1)'!$AA$2),1,0)</f>
        <v>#VALUE!</v>
      </c>
      <c r="Z8" s="119" t="e">
        <f>IF(AND('Test_S5% Sièges (R0)'!$AB$2&gt;0,'Test_S5% Suffrages (R1)'!Z8='Test_S5% Suffrages (R1)'!$AA$2),1,0)</f>
        <v>#VALUE!</v>
      </c>
      <c r="AA8" s="119" t="e">
        <f t="shared" si="0"/>
        <v>#VALUE!</v>
      </c>
      <c r="AB8" s="120" t="e">
        <f>'Test_S5% Sièges (R0)'!AB8-AA8</f>
        <v>#VALUE!</v>
      </c>
    </row>
    <row r="9" spans="1:28">
      <c r="A9" s="118" t="s">
        <v>48</v>
      </c>
      <c r="B9" s="119" t="e">
        <f>IF(AND('Test_S5% Sièges (R0)'!$AB$2&gt;0,'Test_S5% Suffrages (R1)'!B9='Test_S5% Suffrages (R1)'!$AA$2),1,0)</f>
        <v>#VALUE!</v>
      </c>
      <c r="C9" s="119" t="e">
        <f>IF(AND('Test_S5% Sièges (R0)'!$AB$2&gt;0,'Test_S5% Suffrages (R1)'!C9='Test_S5% Suffrages (R1)'!$AA$2),1,0)</f>
        <v>#VALUE!</v>
      </c>
      <c r="D9" s="119" t="e">
        <f>IF(AND('Test_S5% Sièges (R0)'!$AB$2&gt;0,'Test_S5% Suffrages (R1)'!D9='Test_S5% Suffrages (R1)'!$AA$2),1,0)</f>
        <v>#VALUE!</v>
      </c>
      <c r="E9" s="119" t="e">
        <f>IF(AND('Test_S5% Sièges (R0)'!$AB$2&gt;0,'Test_S5% Suffrages (R1)'!E9='Test_S5% Suffrages (R1)'!$AA$2),1,0)</f>
        <v>#VALUE!</v>
      </c>
      <c r="F9" s="119" t="e">
        <f>IF(AND('Test_S5% Sièges (R0)'!$AB$2&gt;0,'Test_S5% Suffrages (R1)'!F9='Test_S5% Suffrages (R1)'!$AA$2),1,0)</f>
        <v>#VALUE!</v>
      </c>
      <c r="G9" s="119" t="e">
        <f>IF(AND('Test_S5% Sièges (R0)'!$AB$2&gt;0,'Test_S5% Suffrages (R1)'!G9='Test_S5% Suffrages (R1)'!$AA$2),1,0)</f>
        <v>#VALUE!</v>
      </c>
      <c r="H9" s="119" t="e">
        <f>IF(AND('Test_S5% Sièges (R0)'!$AB$2&gt;0,'Test_S5% Suffrages (R1)'!H9='Test_S5% Suffrages (R1)'!$AA$2),1,0)</f>
        <v>#VALUE!</v>
      </c>
      <c r="I9" s="119" t="e">
        <f>IF(AND('Test_S5% Sièges (R0)'!$AB$2&gt;0,'Test_S5% Suffrages (R1)'!I9='Test_S5% Suffrages (R1)'!$AA$2),1,0)</f>
        <v>#VALUE!</v>
      </c>
      <c r="J9" s="119" t="e">
        <f>IF(AND('Test_S5% Sièges (R0)'!$AB$2&gt;0,'Test_S5% Suffrages (R1)'!J9='Test_S5% Suffrages (R1)'!$AA$2),1,0)</f>
        <v>#VALUE!</v>
      </c>
      <c r="K9" s="119" t="e">
        <f>IF(AND('Test_S5% Sièges (R0)'!$AB$2&gt;0,'Test_S5% Suffrages (R1)'!K9='Test_S5% Suffrages (R1)'!$AA$2),1,0)</f>
        <v>#VALUE!</v>
      </c>
      <c r="L9" s="119" t="e">
        <f>IF(AND('Test_S5% Sièges (R0)'!$AB$2&gt;0,'Test_S5% Suffrages (R1)'!L9='Test_S5% Suffrages (R1)'!$AA$2),1,0)</f>
        <v>#VALUE!</v>
      </c>
      <c r="M9" s="119" t="e">
        <f>IF(AND('Test_S5% Sièges (R0)'!$AB$2&gt;0,'Test_S5% Suffrages (R1)'!M9='Test_S5% Suffrages (R1)'!$AA$2),1,0)</f>
        <v>#VALUE!</v>
      </c>
      <c r="N9" s="119" t="e">
        <f>IF(AND('Test_S5% Sièges (R0)'!$AB$2&gt;0,'Test_S5% Suffrages (R1)'!N9='Test_S5% Suffrages (R1)'!$AA$2),1,0)</f>
        <v>#VALUE!</v>
      </c>
      <c r="O9" s="119" t="e">
        <f>IF(AND('Test_S5% Sièges (R0)'!$AB$2&gt;0,'Test_S5% Suffrages (R1)'!O9='Test_S5% Suffrages (R1)'!$AA$2),1,0)</f>
        <v>#VALUE!</v>
      </c>
      <c r="P9" s="119" t="e">
        <f>IF(AND('Test_S5% Sièges (R0)'!$AB$2&gt;0,'Test_S5% Suffrages (R1)'!P9='Test_S5% Suffrages (R1)'!$AA$2),1,0)</f>
        <v>#VALUE!</v>
      </c>
      <c r="Q9" s="119" t="e">
        <f>IF(AND('Test_S5% Sièges (R0)'!$AB$2&gt;0,'Test_S5% Suffrages (R1)'!Q9='Test_S5% Suffrages (R1)'!$AA$2),1,0)</f>
        <v>#VALUE!</v>
      </c>
      <c r="R9" s="119" t="e">
        <f>IF(AND('Test_S5% Sièges (R0)'!$AB$2&gt;0,'Test_S5% Suffrages (R1)'!R9='Test_S5% Suffrages (R1)'!$AA$2),1,0)</f>
        <v>#VALUE!</v>
      </c>
      <c r="S9" s="119" t="e">
        <f>IF(AND('Test_S5% Sièges (R0)'!$AB$2&gt;0,'Test_S5% Suffrages (R1)'!S9='Test_S5% Suffrages (R1)'!$AA$2),1,0)</f>
        <v>#VALUE!</v>
      </c>
      <c r="T9" s="119" t="e">
        <f>IF(AND('Test_S5% Sièges (R0)'!$AB$2&gt;0,'Test_S5% Suffrages (R1)'!T9='Test_S5% Suffrages (R1)'!$AA$2),1,0)</f>
        <v>#VALUE!</v>
      </c>
      <c r="U9" s="119" t="e">
        <f>IF(AND('Test_S5% Sièges (R0)'!$AB$2&gt;0,'Test_S5% Suffrages (R1)'!U9='Test_S5% Suffrages (R1)'!$AA$2),1,0)</f>
        <v>#VALUE!</v>
      </c>
      <c r="V9" s="119" t="e">
        <f>IF(AND('Test_S5% Sièges (R0)'!$AB$2&gt;0,'Test_S5% Suffrages (R1)'!V9='Test_S5% Suffrages (R1)'!$AA$2),1,0)</f>
        <v>#VALUE!</v>
      </c>
      <c r="W9" s="119" t="e">
        <f>IF(AND('Test_S5% Sièges (R0)'!$AB$2&gt;0,'Test_S5% Suffrages (R1)'!W9='Test_S5% Suffrages (R1)'!$AA$2),1,0)</f>
        <v>#VALUE!</v>
      </c>
      <c r="X9" s="119" t="e">
        <f>IF(AND('Test_S5% Sièges (R0)'!$AB$2&gt;0,'Test_S5% Suffrages (R1)'!X9='Test_S5% Suffrages (R1)'!$AA$2),1,0)</f>
        <v>#VALUE!</v>
      </c>
      <c r="Y9" s="119" t="e">
        <f>IF(AND('Test_S5% Sièges (R0)'!$AB$2&gt;0,'Test_S5% Suffrages (R1)'!Y9='Test_S5% Suffrages (R1)'!$AA$2),1,0)</f>
        <v>#VALUE!</v>
      </c>
      <c r="Z9" s="119" t="e">
        <f>IF(AND('Test_S5% Sièges (R0)'!$AB$2&gt;0,'Test_S5% Suffrages (R1)'!Z9='Test_S5% Suffrages (R1)'!$AA$2),1,0)</f>
        <v>#VALUE!</v>
      </c>
      <c r="AA9" s="119" t="e">
        <f t="shared" si="0"/>
        <v>#VALUE!</v>
      </c>
      <c r="AB9" s="120" t="e">
        <f>'Test_S5% Sièges (R0)'!AB9-AA9</f>
        <v>#VALUE!</v>
      </c>
    </row>
    <row r="10" spans="1:28">
      <c r="A10" s="118" t="s">
        <v>200</v>
      </c>
      <c r="B10" s="119" t="e">
        <f>IF(AND('Test_S5% Sièges (R0)'!$AB$2&gt;0,'Test_S5% Suffrages (R1)'!B10='Test_S5% Suffrages (R1)'!$AA$2),1,0)</f>
        <v>#VALUE!</v>
      </c>
      <c r="C10" s="119" t="e">
        <f>IF(AND('Test_S5% Sièges (R0)'!$AB$2&gt;0,'Test_S5% Suffrages (R1)'!C10='Test_S5% Suffrages (R1)'!$AA$2),1,0)</f>
        <v>#VALUE!</v>
      </c>
      <c r="D10" s="119" t="e">
        <f>IF(AND('Test_S5% Sièges (R0)'!$AB$2&gt;0,'Test_S5% Suffrages (R1)'!D10='Test_S5% Suffrages (R1)'!$AA$2),1,0)</f>
        <v>#VALUE!</v>
      </c>
      <c r="E10" s="119" t="e">
        <f>IF(AND('Test_S5% Sièges (R0)'!$AB$2&gt;0,'Test_S5% Suffrages (R1)'!E10='Test_S5% Suffrages (R1)'!$AA$2),1,0)</f>
        <v>#VALUE!</v>
      </c>
      <c r="F10" s="119" t="e">
        <f>IF(AND('Test_S5% Sièges (R0)'!$AB$2&gt;0,'Test_S5% Suffrages (R1)'!F10='Test_S5% Suffrages (R1)'!$AA$2),1,0)</f>
        <v>#VALUE!</v>
      </c>
      <c r="G10" s="119" t="e">
        <f>IF(AND('Test_S5% Sièges (R0)'!$AB$2&gt;0,'Test_S5% Suffrages (R1)'!G10='Test_S5% Suffrages (R1)'!$AA$2),1,0)</f>
        <v>#VALUE!</v>
      </c>
      <c r="H10" s="119" t="e">
        <f>IF(AND('Test_S5% Sièges (R0)'!$AB$2&gt;0,'Test_S5% Suffrages (R1)'!H10='Test_S5% Suffrages (R1)'!$AA$2),1,0)</f>
        <v>#VALUE!</v>
      </c>
      <c r="I10" s="119" t="e">
        <f>IF(AND('Test_S5% Sièges (R0)'!$AB$2&gt;0,'Test_S5% Suffrages (R1)'!I10='Test_S5% Suffrages (R1)'!$AA$2),1,0)</f>
        <v>#VALUE!</v>
      </c>
      <c r="J10" s="119" t="e">
        <f>IF(AND('Test_S5% Sièges (R0)'!$AB$2&gt;0,'Test_S5% Suffrages (R1)'!J10='Test_S5% Suffrages (R1)'!$AA$2),1,0)</f>
        <v>#VALUE!</v>
      </c>
      <c r="K10" s="119" t="e">
        <f>IF(AND('Test_S5% Sièges (R0)'!$AB$2&gt;0,'Test_S5% Suffrages (R1)'!K10='Test_S5% Suffrages (R1)'!$AA$2),1,0)</f>
        <v>#VALUE!</v>
      </c>
      <c r="L10" s="119" t="e">
        <f>IF(AND('Test_S5% Sièges (R0)'!$AB$2&gt;0,'Test_S5% Suffrages (R1)'!L10='Test_S5% Suffrages (R1)'!$AA$2),1,0)</f>
        <v>#VALUE!</v>
      </c>
      <c r="M10" s="119" t="e">
        <f>IF(AND('Test_S5% Sièges (R0)'!$AB$2&gt;0,'Test_S5% Suffrages (R1)'!M10='Test_S5% Suffrages (R1)'!$AA$2),1,0)</f>
        <v>#VALUE!</v>
      </c>
      <c r="N10" s="119" t="e">
        <f>IF(AND('Test_S5% Sièges (R0)'!$AB$2&gt;0,'Test_S5% Suffrages (R1)'!N10='Test_S5% Suffrages (R1)'!$AA$2),1,0)</f>
        <v>#VALUE!</v>
      </c>
      <c r="O10" s="119" t="e">
        <f>IF(AND('Test_S5% Sièges (R0)'!$AB$2&gt;0,'Test_S5% Suffrages (R1)'!O10='Test_S5% Suffrages (R1)'!$AA$2),1,0)</f>
        <v>#VALUE!</v>
      </c>
      <c r="P10" s="119" t="e">
        <f>IF(AND('Test_S5% Sièges (R0)'!$AB$2&gt;0,'Test_S5% Suffrages (R1)'!P10='Test_S5% Suffrages (R1)'!$AA$2),1,0)</f>
        <v>#VALUE!</v>
      </c>
      <c r="Q10" s="119" t="e">
        <f>IF(AND('Test_S5% Sièges (R0)'!$AB$2&gt;0,'Test_S5% Suffrages (R1)'!Q10='Test_S5% Suffrages (R1)'!$AA$2),1,0)</f>
        <v>#VALUE!</v>
      </c>
      <c r="R10" s="119" t="e">
        <f>IF(AND('Test_S5% Sièges (R0)'!$AB$2&gt;0,'Test_S5% Suffrages (R1)'!R10='Test_S5% Suffrages (R1)'!$AA$2),1,0)</f>
        <v>#VALUE!</v>
      </c>
      <c r="S10" s="119" t="e">
        <f>IF(AND('Test_S5% Sièges (R0)'!$AB$2&gt;0,'Test_S5% Suffrages (R1)'!S10='Test_S5% Suffrages (R1)'!$AA$2),1,0)</f>
        <v>#VALUE!</v>
      </c>
      <c r="T10" s="119" t="e">
        <f>IF(AND('Test_S5% Sièges (R0)'!$AB$2&gt;0,'Test_S5% Suffrages (R1)'!T10='Test_S5% Suffrages (R1)'!$AA$2),1,0)</f>
        <v>#VALUE!</v>
      </c>
      <c r="U10" s="119" t="e">
        <f>IF(AND('Test_S5% Sièges (R0)'!$AB$2&gt;0,'Test_S5% Suffrages (R1)'!U10='Test_S5% Suffrages (R1)'!$AA$2),1,0)</f>
        <v>#VALUE!</v>
      </c>
      <c r="V10" s="119" t="e">
        <f>IF(AND('Test_S5% Sièges (R0)'!$AB$2&gt;0,'Test_S5% Suffrages (R1)'!V10='Test_S5% Suffrages (R1)'!$AA$2),1,0)</f>
        <v>#VALUE!</v>
      </c>
      <c r="W10" s="119" t="e">
        <f>IF(AND('Test_S5% Sièges (R0)'!$AB$2&gt;0,'Test_S5% Suffrages (R1)'!W10='Test_S5% Suffrages (R1)'!$AA$2),1,0)</f>
        <v>#VALUE!</v>
      </c>
      <c r="X10" s="119" t="e">
        <f>IF(AND('Test_S5% Sièges (R0)'!$AB$2&gt;0,'Test_S5% Suffrages (R1)'!X10='Test_S5% Suffrages (R1)'!$AA$2),1,0)</f>
        <v>#VALUE!</v>
      </c>
      <c r="Y10" s="119" t="e">
        <f>IF(AND('Test_S5% Sièges (R0)'!$AB$2&gt;0,'Test_S5% Suffrages (R1)'!Y10='Test_S5% Suffrages (R1)'!$AA$2),1,0)</f>
        <v>#VALUE!</v>
      </c>
      <c r="Z10" s="119" t="e">
        <f>IF(AND('Test_S5% Sièges (R0)'!$AB$2&gt;0,'Test_S5% Suffrages (R1)'!Z10='Test_S5% Suffrages (R1)'!$AA$2),1,0)</f>
        <v>#VALUE!</v>
      </c>
      <c r="AA10" s="119" t="e">
        <f t="shared" si="0"/>
        <v>#VALUE!</v>
      </c>
      <c r="AB10" s="120" t="e">
        <f>'Test_S5% Sièges (R0)'!AB10-AA10</f>
        <v>#VALUE!</v>
      </c>
    </row>
    <row r="11" spans="1:28">
      <c r="A11" s="118" t="s">
        <v>50</v>
      </c>
      <c r="B11" s="119" t="e">
        <f>IF(AND('Test_S5% Sièges (R0)'!$AB$2&gt;0,'Test_S5% Suffrages (R1)'!B11='Test_S5% Suffrages (R1)'!$AA$2),1,0)</f>
        <v>#VALUE!</v>
      </c>
      <c r="C11" s="119" t="e">
        <f>IF(AND('Test_S5% Sièges (R0)'!$AB$2&gt;0,'Test_S5% Suffrages (R1)'!C11='Test_S5% Suffrages (R1)'!$AA$2),1,0)</f>
        <v>#VALUE!</v>
      </c>
      <c r="D11" s="119" t="e">
        <f>IF(AND('Test_S5% Sièges (R0)'!$AB$2&gt;0,'Test_S5% Suffrages (R1)'!D11='Test_S5% Suffrages (R1)'!$AA$2),1,0)</f>
        <v>#VALUE!</v>
      </c>
      <c r="E11" s="119" t="e">
        <f>IF(AND('Test_S5% Sièges (R0)'!$AB$2&gt;0,'Test_S5% Suffrages (R1)'!E11='Test_S5% Suffrages (R1)'!$AA$2),1,0)</f>
        <v>#VALUE!</v>
      </c>
      <c r="F11" s="119" t="e">
        <f>IF(AND('Test_S5% Sièges (R0)'!$AB$2&gt;0,'Test_S5% Suffrages (R1)'!F11='Test_S5% Suffrages (R1)'!$AA$2),1,0)</f>
        <v>#VALUE!</v>
      </c>
      <c r="G11" s="119" t="e">
        <f>IF(AND('Test_S5% Sièges (R0)'!$AB$2&gt;0,'Test_S5% Suffrages (R1)'!G11='Test_S5% Suffrages (R1)'!$AA$2),1,0)</f>
        <v>#VALUE!</v>
      </c>
      <c r="H11" s="119" t="e">
        <f>IF(AND('Test_S5% Sièges (R0)'!$AB$2&gt;0,'Test_S5% Suffrages (R1)'!H11='Test_S5% Suffrages (R1)'!$AA$2),1,0)</f>
        <v>#VALUE!</v>
      </c>
      <c r="I11" s="119" t="e">
        <f>IF(AND('Test_S5% Sièges (R0)'!$AB$2&gt;0,'Test_S5% Suffrages (R1)'!I11='Test_S5% Suffrages (R1)'!$AA$2),1,0)</f>
        <v>#VALUE!</v>
      </c>
      <c r="J11" s="119" t="e">
        <f>IF(AND('Test_S5% Sièges (R0)'!$AB$2&gt;0,'Test_S5% Suffrages (R1)'!J11='Test_S5% Suffrages (R1)'!$AA$2),1,0)</f>
        <v>#VALUE!</v>
      </c>
      <c r="K11" s="119" t="e">
        <f>IF(AND('Test_S5% Sièges (R0)'!$AB$2&gt;0,'Test_S5% Suffrages (R1)'!K11='Test_S5% Suffrages (R1)'!$AA$2),1,0)</f>
        <v>#VALUE!</v>
      </c>
      <c r="L11" s="119" t="e">
        <f>IF(AND('Test_S5% Sièges (R0)'!$AB$2&gt;0,'Test_S5% Suffrages (R1)'!L11='Test_S5% Suffrages (R1)'!$AA$2),1,0)</f>
        <v>#VALUE!</v>
      </c>
      <c r="M11" s="119" t="e">
        <f>IF(AND('Test_S5% Sièges (R0)'!$AB$2&gt;0,'Test_S5% Suffrages (R1)'!M11='Test_S5% Suffrages (R1)'!$AA$2),1,0)</f>
        <v>#VALUE!</v>
      </c>
      <c r="N11" s="119" t="e">
        <f>IF(AND('Test_S5% Sièges (R0)'!$AB$2&gt;0,'Test_S5% Suffrages (R1)'!N11='Test_S5% Suffrages (R1)'!$AA$2),1,0)</f>
        <v>#VALUE!</v>
      </c>
      <c r="O11" s="119" t="e">
        <f>IF(AND('Test_S5% Sièges (R0)'!$AB$2&gt;0,'Test_S5% Suffrages (R1)'!O11='Test_S5% Suffrages (R1)'!$AA$2),1,0)</f>
        <v>#VALUE!</v>
      </c>
      <c r="P11" s="119" t="e">
        <f>IF(AND('Test_S5% Sièges (R0)'!$AB$2&gt;0,'Test_S5% Suffrages (R1)'!P11='Test_S5% Suffrages (R1)'!$AA$2),1,0)</f>
        <v>#VALUE!</v>
      </c>
      <c r="Q11" s="119" t="e">
        <f>IF(AND('Test_S5% Sièges (R0)'!$AB$2&gt;0,'Test_S5% Suffrages (R1)'!Q11='Test_S5% Suffrages (R1)'!$AA$2),1,0)</f>
        <v>#VALUE!</v>
      </c>
      <c r="R11" s="119" t="e">
        <f>IF(AND('Test_S5% Sièges (R0)'!$AB$2&gt;0,'Test_S5% Suffrages (R1)'!R11='Test_S5% Suffrages (R1)'!$AA$2),1,0)</f>
        <v>#VALUE!</v>
      </c>
      <c r="S11" s="119" t="e">
        <f>IF(AND('Test_S5% Sièges (R0)'!$AB$2&gt;0,'Test_S5% Suffrages (R1)'!S11='Test_S5% Suffrages (R1)'!$AA$2),1,0)</f>
        <v>#VALUE!</v>
      </c>
      <c r="T11" s="119" t="e">
        <f>IF(AND('Test_S5% Sièges (R0)'!$AB$2&gt;0,'Test_S5% Suffrages (R1)'!T11='Test_S5% Suffrages (R1)'!$AA$2),1,0)</f>
        <v>#VALUE!</v>
      </c>
      <c r="U11" s="119" t="e">
        <f>IF(AND('Test_S5% Sièges (R0)'!$AB$2&gt;0,'Test_S5% Suffrages (R1)'!U11='Test_S5% Suffrages (R1)'!$AA$2),1,0)</f>
        <v>#VALUE!</v>
      </c>
      <c r="V11" s="119" t="e">
        <f>IF(AND('Test_S5% Sièges (R0)'!$AB$2&gt;0,'Test_S5% Suffrages (R1)'!V11='Test_S5% Suffrages (R1)'!$AA$2),1,0)</f>
        <v>#VALUE!</v>
      </c>
      <c r="W11" s="119" t="e">
        <f>IF(AND('Test_S5% Sièges (R0)'!$AB$2&gt;0,'Test_S5% Suffrages (R1)'!W11='Test_S5% Suffrages (R1)'!$AA$2),1,0)</f>
        <v>#VALUE!</v>
      </c>
      <c r="X11" s="119" t="e">
        <f>IF(AND('Test_S5% Sièges (R0)'!$AB$2&gt;0,'Test_S5% Suffrages (R1)'!X11='Test_S5% Suffrages (R1)'!$AA$2),1,0)</f>
        <v>#VALUE!</v>
      </c>
      <c r="Y11" s="119" t="e">
        <f>IF(AND('Test_S5% Sièges (R0)'!$AB$2&gt;0,'Test_S5% Suffrages (R1)'!Y11='Test_S5% Suffrages (R1)'!$AA$2),1,0)</f>
        <v>#VALUE!</v>
      </c>
      <c r="Z11" s="119" t="e">
        <f>IF(AND('Test_S5% Sièges (R0)'!$AB$2&gt;0,'Test_S5% Suffrages (R1)'!Z11='Test_S5% Suffrages (R1)'!$AA$2),1,0)</f>
        <v>#VALUE!</v>
      </c>
      <c r="AA11" s="119" t="e">
        <f t="shared" si="0"/>
        <v>#VALUE!</v>
      </c>
      <c r="AB11" s="120" t="e">
        <f>'Test_S5% Sièges (R0)'!AB11-AA11</f>
        <v>#VALUE!</v>
      </c>
    </row>
    <row r="12" spans="1:28">
      <c r="A12" s="118" t="s">
        <v>51</v>
      </c>
      <c r="B12" s="119" t="e">
        <f>IF(AND('Test_S5% Sièges (R0)'!$AB$2&gt;0,'Test_S5% Suffrages (R1)'!B12='Test_S5% Suffrages (R1)'!$AA$2),1,0)</f>
        <v>#VALUE!</v>
      </c>
      <c r="C12" s="119" t="e">
        <f>IF(AND('Test_S5% Sièges (R0)'!$AB$2&gt;0,'Test_S5% Suffrages (R1)'!C12='Test_S5% Suffrages (R1)'!$AA$2),1,0)</f>
        <v>#VALUE!</v>
      </c>
      <c r="D12" s="119" t="e">
        <f>IF(AND('Test_S5% Sièges (R0)'!$AB$2&gt;0,'Test_S5% Suffrages (R1)'!D12='Test_S5% Suffrages (R1)'!$AA$2),1,0)</f>
        <v>#VALUE!</v>
      </c>
      <c r="E12" s="119" t="e">
        <f>IF(AND('Test_S5% Sièges (R0)'!$AB$2&gt;0,'Test_S5% Suffrages (R1)'!E12='Test_S5% Suffrages (R1)'!$AA$2),1,0)</f>
        <v>#VALUE!</v>
      </c>
      <c r="F12" s="119" t="e">
        <f>IF(AND('Test_S5% Sièges (R0)'!$AB$2&gt;0,'Test_S5% Suffrages (R1)'!F12='Test_S5% Suffrages (R1)'!$AA$2),1,0)</f>
        <v>#VALUE!</v>
      </c>
      <c r="G12" s="119" t="e">
        <f>IF(AND('Test_S5% Sièges (R0)'!$AB$2&gt;0,'Test_S5% Suffrages (R1)'!G12='Test_S5% Suffrages (R1)'!$AA$2),1,0)</f>
        <v>#VALUE!</v>
      </c>
      <c r="H12" s="119" t="e">
        <f>IF(AND('Test_S5% Sièges (R0)'!$AB$2&gt;0,'Test_S5% Suffrages (R1)'!H12='Test_S5% Suffrages (R1)'!$AA$2),1,0)</f>
        <v>#VALUE!</v>
      </c>
      <c r="I12" s="119" t="e">
        <f>IF(AND('Test_S5% Sièges (R0)'!$AB$2&gt;0,'Test_S5% Suffrages (R1)'!I12='Test_S5% Suffrages (R1)'!$AA$2),1,0)</f>
        <v>#VALUE!</v>
      </c>
      <c r="J12" s="119" t="e">
        <f>IF(AND('Test_S5% Sièges (R0)'!$AB$2&gt;0,'Test_S5% Suffrages (R1)'!J12='Test_S5% Suffrages (R1)'!$AA$2),1,0)</f>
        <v>#VALUE!</v>
      </c>
      <c r="K12" s="119" t="e">
        <f>IF(AND('Test_S5% Sièges (R0)'!$AB$2&gt;0,'Test_S5% Suffrages (R1)'!K12='Test_S5% Suffrages (R1)'!$AA$2),1,0)</f>
        <v>#VALUE!</v>
      </c>
      <c r="L12" s="119" t="e">
        <f>IF(AND('Test_S5% Sièges (R0)'!$AB$2&gt;0,'Test_S5% Suffrages (R1)'!L12='Test_S5% Suffrages (R1)'!$AA$2),1,0)</f>
        <v>#VALUE!</v>
      </c>
      <c r="M12" s="119" t="e">
        <f>IF(AND('Test_S5% Sièges (R0)'!$AB$2&gt;0,'Test_S5% Suffrages (R1)'!M12='Test_S5% Suffrages (R1)'!$AA$2),1,0)</f>
        <v>#VALUE!</v>
      </c>
      <c r="N12" s="119" t="e">
        <f>IF(AND('Test_S5% Sièges (R0)'!$AB$2&gt;0,'Test_S5% Suffrages (R1)'!N12='Test_S5% Suffrages (R1)'!$AA$2),1,0)</f>
        <v>#VALUE!</v>
      </c>
      <c r="O12" s="119" t="e">
        <f>IF(AND('Test_S5% Sièges (R0)'!$AB$2&gt;0,'Test_S5% Suffrages (R1)'!O12='Test_S5% Suffrages (R1)'!$AA$2),1,0)</f>
        <v>#VALUE!</v>
      </c>
      <c r="P12" s="119" t="e">
        <f>IF(AND('Test_S5% Sièges (R0)'!$AB$2&gt;0,'Test_S5% Suffrages (R1)'!P12='Test_S5% Suffrages (R1)'!$AA$2),1,0)</f>
        <v>#VALUE!</v>
      </c>
      <c r="Q12" s="119" t="e">
        <f>IF(AND('Test_S5% Sièges (R0)'!$AB$2&gt;0,'Test_S5% Suffrages (R1)'!Q12='Test_S5% Suffrages (R1)'!$AA$2),1,0)</f>
        <v>#VALUE!</v>
      </c>
      <c r="R12" s="119" t="e">
        <f>IF(AND('Test_S5% Sièges (R0)'!$AB$2&gt;0,'Test_S5% Suffrages (R1)'!R12='Test_S5% Suffrages (R1)'!$AA$2),1,0)</f>
        <v>#VALUE!</v>
      </c>
      <c r="S12" s="119" t="e">
        <f>IF(AND('Test_S5% Sièges (R0)'!$AB$2&gt;0,'Test_S5% Suffrages (R1)'!S12='Test_S5% Suffrages (R1)'!$AA$2),1,0)</f>
        <v>#VALUE!</v>
      </c>
      <c r="T12" s="119" t="e">
        <f>IF(AND('Test_S5% Sièges (R0)'!$AB$2&gt;0,'Test_S5% Suffrages (R1)'!T12='Test_S5% Suffrages (R1)'!$AA$2),1,0)</f>
        <v>#VALUE!</v>
      </c>
      <c r="U12" s="119" t="e">
        <f>IF(AND('Test_S5% Sièges (R0)'!$AB$2&gt;0,'Test_S5% Suffrages (R1)'!U12='Test_S5% Suffrages (R1)'!$AA$2),1,0)</f>
        <v>#VALUE!</v>
      </c>
      <c r="V12" s="119" t="e">
        <f>IF(AND('Test_S5% Sièges (R0)'!$AB$2&gt;0,'Test_S5% Suffrages (R1)'!V12='Test_S5% Suffrages (R1)'!$AA$2),1,0)</f>
        <v>#VALUE!</v>
      </c>
      <c r="W12" s="119" t="e">
        <f>IF(AND('Test_S5% Sièges (R0)'!$AB$2&gt;0,'Test_S5% Suffrages (R1)'!W12='Test_S5% Suffrages (R1)'!$AA$2),1,0)</f>
        <v>#VALUE!</v>
      </c>
      <c r="X12" s="119" t="e">
        <f>IF(AND('Test_S5% Sièges (R0)'!$AB$2&gt;0,'Test_S5% Suffrages (R1)'!X12='Test_S5% Suffrages (R1)'!$AA$2),1,0)</f>
        <v>#VALUE!</v>
      </c>
      <c r="Y12" s="119" t="e">
        <f>IF(AND('Test_S5% Sièges (R0)'!$AB$2&gt;0,'Test_S5% Suffrages (R1)'!Y12='Test_S5% Suffrages (R1)'!$AA$2),1,0)</f>
        <v>#VALUE!</v>
      </c>
      <c r="Z12" s="119" t="e">
        <f>IF(AND('Test_S5% Sièges (R0)'!$AB$2&gt;0,'Test_S5% Suffrages (R1)'!Z12='Test_S5% Suffrages (R1)'!$AA$2),1,0)</f>
        <v>#VALUE!</v>
      </c>
      <c r="AA12" s="119" t="e">
        <f t="shared" si="0"/>
        <v>#VALUE!</v>
      </c>
      <c r="AB12" s="120" t="e">
        <f>'Test_S5% Sièges (R0)'!AB12-AA12</f>
        <v>#VALUE!</v>
      </c>
    </row>
    <row r="13" spans="1:28">
      <c r="A13" s="118" t="s">
        <v>52</v>
      </c>
      <c r="B13" s="119" t="e">
        <f>IF(AND('Test_S5% Sièges (R0)'!$AB$2&gt;0,'Test_S5% Suffrages (R1)'!B13='Test_S5% Suffrages (R1)'!$AA$2),1,0)</f>
        <v>#VALUE!</v>
      </c>
      <c r="C13" s="119" t="e">
        <f>IF(AND('Test_S5% Sièges (R0)'!$AB$2&gt;0,'Test_S5% Suffrages (R1)'!C13='Test_S5% Suffrages (R1)'!$AA$2),1,0)</f>
        <v>#VALUE!</v>
      </c>
      <c r="D13" s="119" t="e">
        <f>IF(AND('Test_S5% Sièges (R0)'!$AB$2&gt;0,'Test_S5% Suffrages (R1)'!D13='Test_S5% Suffrages (R1)'!$AA$2),1,0)</f>
        <v>#VALUE!</v>
      </c>
      <c r="E13" s="119" t="e">
        <f>IF(AND('Test_S5% Sièges (R0)'!$AB$2&gt;0,'Test_S5% Suffrages (R1)'!E13='Test_S5% Suffrages (R1)'!$AA$2),1,0)</f>
        <v>#VALUE!</v>
      </c>
      <c r="F13" s="119" t="e">
        <f>IF(AND('Test_S5% Sièges (R0)'!$AB$2&gt;0,'Test_S5% Suffrages (R1)'!F13='Test_S5% Suffrages (R1)'!$AA$2),1,0)</f>
        <v>#VALUE!</v>
      </c>
      <c r="G13" s="119" t="e">
        <f>IF(AND('Test_S5% Sièges (R0)'!$AB$2&gt;0,'Test_S5% Suffrages (R1)'!G13='Test_S5% Suffrages (R1)'!$AA$2),1,0)</f>
        <v>#VALUE!</v>
      </c>
      <c r="H13" s="119" t="e">
        <f>IF(AND('Test_S5% Sièges (R0)'!$AB$2&gt;0,'Test_S5% Suffrages (R1)'!H13='Test_S5% Suffrages (R1)'!$AA$2),1,0)</f>
        <v>#VALUE!</v>
      </c>
      <c r="I13" s="119" t="e">
        <f>IF(AND('Test_S5% Sièges (R0)'!$AB$2&gt;0,'Test_S5% Suffrages (R1)'!I13='Test_S5% Suffrages (R1)'!$AA$2),1,0)</f>
        <v>#VALUE!</v>
      </c>
      <c r="J13" s="119" t="e">
        <f>IF(AND('Test_S5% Sièges (R0)'!$AB$2&gt;0,'Test_S5% Suffrages (R1)'!J13='Test_S5% Suffrages (R1)'!$AA$2),1,0)</f>
        <v>#VALUE!</v>
      </c>
      <c r="K13" s="119" t="e">
        <f>IF(AND('Test_S5% Sièges (R0)'!$AB$2&gt;0,'Test_S5% Suffrages (R1)'!K13='Test_S5% Suffrages (R1)'!$AA$2),1,0)</f>
        <v>#VALUE!</v>
      </c>
      <c r="L13" s="119" t="e">
        <f>IF(AND('Test_S5% Sièges (R0)'!$AB$2&gt;0,'Test_S5% Suffrages (R1)'!L13='Test_S5% Suffrages (R1)'!$AA$2),1,0)</f>
        <v>#VALUE!</v>
      </c>
      <c r="M13" s="119" t="e">
        <f>IF(AND('Test_S5% Sièges (R0)'!$AB$2&gt;0,'Test_S5% Suffrages (R1)'!M13='Test_S5% Suffrages (R1)'!$AA$2),1,0)</f>
        <v>#VALUE!</v>
      </c>
      <c r="N13" s="119" t="e">
        <f>IF(AND('Test_S5% Sièges (R0)'!$AB$2&gt;0,'Test_S5% Suffrages (R1)'!N13='Test_S5% Suffrages (R1)'!$AA$2),1,0)</f>
        <v>#VALUE!</v>
      </c>
      <c r="O13" s="119" t="e">
        <f>IF(AND('Test_S5% Sièges (R0)'!$AB$2&gt;0,'Test_S5% Suffrages (R1)'!O13='Test_S5% Suffrages (R1)'!$AA$2),1,0)</f>
        <v>#VALUE!</v>
      </c>
      <c r="P13" s="119" t="e">
        <f>IF(AND('Test_S5% Sièges (R0)'!$AB$2&gt;0,'Test_S5% Suffrages (R1)'!P13='Test_S5% Suffrages (R1)'!$AA$2),1,0)</f>
        <v>#VALUE!</v>
      </c>
      <c r="Q13" s="119" t="e">
        <f>IF(AND('Test_S5% Sièges (R0)'!$AB$2&gt;0,'Test_S5% Suffrages (R1)'!Q13='Test_S5% Suffrages (R1)'!$AA$2),1,0)</f>
        <v>#VALUE!</v>
      </c>
      <c r="R13" s="119" t="e">
        <f>IF(AND('Test_S5% Sièges (R0)'!$AB$2&gt;0,'Test_S5% Suffrages (R1)'!R13='Test_S5% Suffrages (R1)'!$AA$2),1,0)</f>
        <v>#VALUE!</v>
      </c>
      <c r="S13" s="119" t="e">
        <f>IF(AND('Test_S5% Sièges (R0)'!$AB$2&gt;0,'Test_S5% Suffrages (R1)'!S13='Test_S5% Suffrages (R1)'!$AA$2),1,0)</f>
        <v>#VALUE!</v>
      </c>
      <c r="T13" s="119" t="e">
        <f>IF(AND('Test_S5% Sièges (R0)'!$AB$2&gt;0,'Test_S5% Suffrages (R1)'!T13='Test_S5% Suffrages (R1)'!$AA$2),1,0)</f>
        <v>#VALUE!</v>
      </c>
      <c r="U13" s="119" t="e">
        <f>IF(AND('Test_S5% Sièges (R0)'!$AB$2&gt;0,'Test_S5% Suffrages (R1)'!U13='Test_S5% Suffrages (R1)'!$AA$2),1,0)</f>
        <v>#VALUE!</v>
      </c>
      <c r="V13" s="119" t="e">
        <f>IF(AND('Test_S5% Sièges (R0)'!$AB$2&gt;0,'Test_S5% Suffrages (R1)'!V13='Test_S5% Suffrages (R1)'!$AA$2),1,0)</f>
        <v>#VALUE!</v>
      </c>
      <c r="W13" s="119" t="e">
        <f>IF(AND('Test_S5% Sièges (R0)'!$AB$2&gt;0,'Test_S5% Suffrages (R1)'!W13='Test_S5% Suffrages (R1)'!$AA$2),1,0)</f>
        <v>#VALUE!</v>
      </c>
      <c r="X13" s="119" t="e">
        <f>IF(AND('Test_S5% Sièges (R0)'!$AB$2&gt;0,'Test_S5% Suffrages (R1)'!X13='Test_S5% Suffrages (R1)'!$AA$2),1,0)</f>
        <v>#VALUE!</v>
      </c>
      <c r="Y13" s="119" t="e">
        <f>IF(AND('Test_S5% Sièges (R0)'!$AB$2&gt;0,'Test_S5% Suffrages (R1)'!Y13='Test_S5% Suffrages (R1)'!$AA$2),1,0)</f>
        <v>#VALUE!</v>
      </c>
      <c r="Z13" s="119" t="e">
        <f>IF(AND('Test_S5% Sièges (R0)'!$AB$2&gt;0,'Test_S5% Suffrages (R1)'!Z13='Test_S5% Suffrages (R1)'!$AA$2),1,0)</f>
        <v>#VALUE!</v>
      </c>
      <c r="AA13" s="119" t="e">
        <f t="shared" si="0"/>
        <v>#VALUE!</v>
      </c>
      <c r="AB13" s="120" t="e">
        <f>'Test_S5% Sièges (R0)'!AB13-AA13</f>
        <v>#VALUE!</v>
      </c>
    </row>
    <row r="14" spans="1:28">
      <c r="A14" s="118" t="s">
        <v>53</v>
      </c>
      <c r="B14" s="119" t="e">
        <f>IF(AND('Test_S5% Sièges (R0)'!$AB$2&gt;0,'Test_S5% Suffrages (R1)'!B14='Test_S5% Suffrages (R1)'!$AA$2),1,0)</f>
        <v>#VALUE!</v>
      </c>
      <c r="C14" s="119" t="e">
        <f>IF(AND('Test_S5% Sièges (R0)'!$AB$2&gt;0,'Test_S5% Suffrages (R1)'!C14='Test_S5% Suffrages (R1)'!$AA$2),1,0)</f>
        <v>#VALUE!</v>
      </c>
      <c r="D14" s="119" t="e">
        <f>IF(AND('Test_S5% Sièges (R0)'!$AB$2&gt;0,'Test_S5% Suffrages (R1)'!D14='Test_S5% Suffrages (R1)'!$AA$2),1,0)</f>
        <v>#VALUE!</v>
      </c>
      <c r="E14" s="119" t="e">
        <f>IF(AND('Test_S5% Sièges (R0)'!$AB$2&gt;0,'Test_S5% Suffrages (R1)'!E14='Test_S5% Suffrages (R1)'!$AA$2),1,0)</f>
        <v>#VALUE!</v>
      </c>
      <c r="F14" s="119" t="e">
        <f>IF(AND('Test_S5% Sièges (R0)'!$AB$2&gt;0,'Test_S5% Suffrages (R1)'!F14='Test_S5% Suffrages (R1)'!$AA$2),1,0)</f>
        <v>#VALUE!</v>
      </c>
      <c r="G14" s="119" t="e">
        <f>IF(AND('Test_S5% Sièges (R0)'!$AB$2&gt;0,'Test_S5% Suffrages (R1)'!G14='Test_S5% Suffrages (R1)'!$AA$2),1,0)</f>
        <v>#VALUE!</v>
      </c>
      <c r="H14" s="119" t="e">
        <f>IF(AND('Test_S5% Sièges (R0)'!$AB$2&gt;0,'Test_S5% Suffrages (R1)'!H14='Test_S5% Suffrages (R1)'!$AA$2),1,0)</f>
        <v>#VALUE!</v>
      </c>
      <c r="I14" s="119" t="e">
        <f>IF(AND('Test_S5% Sièges (R0)'!$AB$2&gt;0,'Test_S5% Suffrages (R1)'!I14='Test_S5% Suffrages (R1)'!$AA$2),1,0)</f>
        <v>#VALUE!</v>
      </c>
      <c r="J14" s="119" t="e">
        <f>IF(AND('Test_S5% Sièges (R0)'!$AB$2&gt;0,'Test_S5% Suffrages (R1)'!J14='Test_S5% Suffrages (R1)'!$AA$2),1,0)</f>
        <v>#VALUE!</v>
      </c>
      <c r="K14" s="119" t="e">
        <f>IF(AND('Test_S5% Sièges (R0)'!$AB$2&gt;0,'Test_S5% Suffrages (R1)'!K14='Test_S5% Suffrages (R1)'!$AA$2),1,0)</f>
        <v>#VALUE!</v>
      </c>
      <c r="L14" s="119" t="e">
        <f>IF(AND('Test_S5% Sièges (R0)'!$AB$2&gt;0,'Test_S5% Suffrages (R1)'!L14='Test_S5% Suffrages (R1)'!$AA$2),1,0)</f>
        <v>#VALUE!</v>
      </c>
      <c r="M14" s="119" t="e">
        <f>IF(AND('Test_S5% Sièges (R0)'!$AB$2&gt;0,'Test_S5% Suffrages (R1)'!M14='Test_S5% Suffrages (R1)'!$AA$2),1,0)</f>
        <v>#VALUE!</v>
      </c>
      <c r="N14" s="119" t="e">
        <f>IF(AND('Test_S5% Sièges (R0)'!$AB$2&gt;0,'Test_S5% Suffrages (R1)'!N14='Test_S5% Suffrages (R1)'!$AA$2),1,0)</f>
        <v>#VALUE!</v>
      </c>
      <c r="O14" s="119" t="e">
        <f>IF(AND('Test_S5% Sièges (R0)'!$AB$2&gt;0,'Test_S5% Suffrages (R1)'!O14='Test_S5% Suffrages (R1)'!$AA$2),1,0)</f>
        <v>#VALUE!</v>
      </c>
      <c r="P14" s="119" t="e">
        <f>IF(AND('Test_S5% Sièges (R0)'!$AB$2&gt;0,'Test_S5% Suffrages (R1)'!P14='Test_S5% Suffrages (R1)'!$AA$2),1,0)</f>
        <v>#VALUE!</v>
      </c>
      <c r="Q14" s="119" t="e">
        <f>IF(AND('Test_S5% Sièges (R0)'!$AB$2&gt;0,'Test_S5% Suffrages (R1)'!Q14='Test_S5% Suffrages (R1)'!$AA$2),1,0)</f>
        <v>#VALUE!</v>
      </c>
      <c r="R14" s="119" t="e">
        <f>IF(AND('Test_S5% Sièges (R0)'!$AB$2&gt;0,'Test_S5% Suffrages (R1)'!R14='Test_S5% Suffrages (R1)'!$AA$2),1,0)</f>
        <v>#VALUE!</v>
      </c>
      <c r="S14" s="119" t="e">
        <f>IF(AND('Test_S5% Sièges (R0)'!$AB$2&gt;0,'Test_S5% Suffrages (R1)'!S14='Test_S5% Suffrages (R1)'!$AA$2),1,0)</f>
        <v>#VALUE!</v>
      </c>
      <c r="T14" s="119" t="e">
        <f>IF(AND('Test_S5% Sièges (R0)'!$AB$2&gt;0,'Test_S5% Suffrages (R1)'!T14='Test_S5% Suffrages (R1)'!$AA$2),1,0)</f>
        <v>#VALUE!</v>
      </c>
      <c r="U14" s="119" t="e">
        <f>IF(AND('Test_S5% Sièges (R0)'!$AB$2&gt;0,'Test_S5% Suffrages (R1)'!U14='Test_S5% Suffrages (R1)'!$AA$2),1,0)</f>
        <v>#VALUE!</v>
      </c>
      <c r="V14" s="119" t="e">
        <f>IF(AND('Test_S5% Sièges (R0)'!$AB$2&gt;0,'Test_S5% Suffrages (R1)'!V14='Test_S5% Suffrages (R1)'!$AA$2),1,0)</f>
        <v>#VALUE!</v>
      </c>
      <c r="W14" s="119" t="e">
        <f>IF(AND('Test_S5% Sièges (R0)'!$AB$2&gt;0,'Test_S5% Suffrages (R1)'!W14='Test_S5% Suffrages (R1)'!$AA$2),1,0)</f>
        <v>#VALUE!</v>
      </c>
      <c r="X14" s="119" t="e">
        <f>IF(AND('Test_S5% Sièges (R0)'!$AB$2&gt;0,'Test_S5% Suffrages (R1)'!X14='Test_S5% Suffrages (R1)'!$AA$2),1,0)</f>
        <v>#VALUE!</v>
      </c>
      <c r="Y14" s="119" t="e">
        <f>IF(AND('Test_S5% Sièges (R0)'!$AB$2&gt;0,'Test_S5% Suffrages (R1)'!Y14='Test_S5% Suffrages (R1)'!$AA$2),1,0)</f>
        <v>#VALUE!</v>
      </c>
      <c r="Z14" s="119" t="e">
        <f>IF(AND('Test_S5% Sièges (R0)'!$AB$2&gt;0,'Test_S5% Suffrages (R1)'!Z14='Test_S5% Suffrages (R1)'!$AA$2),1,0)</f>
        <v>#VALUE!</v>
      </c>
      <c r="AA14" s="119" t="e">
        <f t="shared" si="0"/>
        <v>#VALUE!</v>
      </c>
      <c r="AB14" s="120" t="e">
        <f>'Test_S5% Sièges (R0)'!AB14-AA14</f>
        <v>#VALUE!</v>
      </c>
    </row>
    <row r="15" spans="1:28">
      <c r="A15" s="118" t="s">
        <v>54</v>
      </c>
      <c r="B15" s="119" t="e">
        <f>IF(AND('Test_S5% Sièges (R0)'!$AB$2&gt;0,'Test_S5% Suffrages (R1)'!B15='Test_S5% Suffrages (R1)'!$AA$2),1,0)</f>
        <v>#VALUE!</v>
      </c>
      <c r="C15" s="119" t="e">
        <f>IF(AND('Test_S5% Sièges (R0)'!$AB$2&gt;0,'Test_S5% Suffrages (R1)'!C15='Test_S5% Suffrages (R1)'!$AA$2),1,0)</f>
        <v>#VALUE!</v>
      </c>
      <c r="D15" s="119" t="e">
        <f>IF(AND('Test_S5% Sièges (R0)'!$AB$2&gt;0,'Test_S5% Suffrages (R1)'!D15='Test_S5% Suffrages (R1)'!$AA$2),1,0)</f>
        <v>#VALUE!</v>
      </c>
      <c r="E15" s="119" t="e">
        <f>IF(AND('Test_S5% Sièges (R0)'!$AB$2&gt;0,'Test_S5% Suffrages (R1)'!E15='Test_S5% Suffrages (R1)'!$AA$2),1,0)</f>
        <v>#VALUE!</v>
      </c>
      <c r="F15" s="119" t="e">
        <f>IF(AND('Test_S5% Sièges (R0)'!$AB$2&gt;0,'Test_S5% Suffrages (R1)'!F15='Test_S5% Suffrages (R1)'!$AA$2),1,0)</f>
        <v>#VALUE!</v>
      </c>
      <c r="G15" s="119" t="e">
        <f>IF(AND('Test_S5% Sièges (R0)'!$AB$2&gt;0,'Test_S5% Suffrages (R1)'!G15='Test_S5% Suffrages (R1)'!$AA$2),1,0)</f>
        <v>#VALUE!</v>
      </c>
      <c r="H15" s="119" t="e">
        <f>IF(AND('Test_S5% Sièges (R0)'!$AB$2&gt;0,'Test_S5% Suffrages (R1)'!H15='Test_S5% Suffrages (R1)'!$AA$2),1,0)</f>
        <v>#VALUE!</v>
      </c>
      <c r="I15" s="119" t="e">
        <f>IF(AND('Test_S5% Sièges (R0)'!$AB$2&gt;0,'Test_S5% Suffrages (R1)'!I15='Test_S5% Suffrages (R1)'!$AA$2),1,0)</f>
        <v>#VALUE!</v>
      </c>
      <c r="J15" s="119" t="e">
        <f>IF(AND('Test_S5% Sièges (R0)'!$AB$2&gt;0,'Test_S5% Suffrages (R1)'!J15='Test_S5% Suffrages (R1)'!$AA$2),1,0)</f>
        <v>#VALUE!</v>
      </c>
      <c r="K15" s="119" t="e">
        <f>IF(AND('Test_S5% Sièges (R0)'!$AB$2&gt;0,'Test_S5% Suffrages (R1)'!K15='Test_S5% Suffrages (R1)'!$AA$2),1,0)</f>
        <v>#VALUE!</v>
      </c>
      <c r="L15" s="119" t="e">
        <f>IF(AND('Test_S5% Sièges (R0)'!$AB$2&gt;0,'Test_S5% Suffrages (R1)'!L15='Test_S5% Suffrages (R1)'!$AA$2),1,0)</f>
        <v>#VALUE!</v>
      </c>
      <c r="M15" s="119" t="e">
        <f>IF(AND('Test_S5% Sièges (R0)'!$AB$2&gt;0,'Test_S5% Suffrages (R1)'!M15='Test_S5% Suffrages (R1)'!$AA$2),1,0)</f>
        <v>#VALUE!</v>
      </c>
      <c r="N15" s="119" t="e">
        <f>IF(AND('Test_S5% Sièges (R0)'!$AB$2&gt;0,'Test_S5% Suffrages (R1)'!N15='Test_S5% Suffrages (R1)'!$AA$2),1,0)</f>
        <v>#VALUE!</v>
      </c>
      <c r="O15" s="119" t="e">
        <f>IF(AND('Test_S5% Sièges (R0)'!$AB$2&gt;0,'Test_S5% Suffrages (R1)'!O15='Test_S5% Suffrages (R1)'!$AA$2),1,0)</f>
        <v>#VALUE!</v>
      </c>
      <c r="P15" s="119" t="e">
        <f>IF(AND('Test_S5% Sièges (R0)'!$AB$2&gt;0,'Test_S5% Suffrages (R1)'!P15='Test_S5% Suffrages (R1)'!$AA$2),1,0)</f>
        <v>#VALUE!</v>
      </c>
      <c r="Q15" s="119" t="e">
        <f>IF(AND('Test_S5% Sièges (R0)'!$AB$2&gt;0,'Test_S5% Suffrages (R1)'!Q15='Test_S5% Suffrages (R1)'!$AA$2),1,0)</f>
        <v>#VALUE!</v>
      </c>
      <c r="R15" s="119" t="e">
        <f>IF(AND('Test_S5% Sièges (R0)'!$AB$2&gt;0,'Test_S5% Suffrages (R1)'!R15='Test_S5% Suffrages (R1)'!$AA$2),1,0)</f>
        <v>#VALUE!</v>
      </c>
      <c r="S15" s="119" t="e">
        <f>IF(AND('Test_S5% Sièges (R0)'!$AB$2&gt;0,'Test_S5% Suffrages (R1)'!S15='Test_S5% Suffrages (R1)'!$AA$2),1,0)</f>
        <v>#VALUE!</v>
      </c>
      <c r="T15" s="119" t="e">
        <f>IF(AND('Test_S5% Sièges (R0)'!$AB$2&gt;0,'Test_S5% Suffrages (R1)'!T15='Test_S5% Suffrages (R1)'!$AA$2),1,0)</f>
        <v>#VALUE!</v>
      </c>
      <c r="U15" s="119" t="e">
        <f>IF(AND('Test_S5% Sièges (R0)'!$AB$2&gt;0,'Test_S5% Suffrages (R1)'!U15='Test_S5% Suffrages (R1)'!$AA$2),1,0)</f>
        <v>#VALUE!</v>
      </c>
      <c r="V15" s="119" t="e">
        <f>IF(AND('Test_S5% Sièges (R0)'!$AB$2&gt;0,'Test_S5% Suffrages (R1)'!V15='Test_S5% Suffrages (R1)'!$AA$2),1,0)</f>
        <v>#VALUE!</v>
      </c>
      <c r="W15" s="119" t="e">
        <f>IF(AND('Test_S5% Sièges (R0)'!$AB$2&gt;0,'Test_S5% Suffrages (R1)'!W15='Test_S5% Suffrages (R1)'!$AA$2),1,0)</f>
        <v>#VALUE!</v>
      </c>
      <c r="X15" s="119" t="e">
        <f>IF(AND('Test_S5% Sièges (R0)'!$AB$2&gt;0,'Test_S5% Suffrages (R1)'!X15='Test_S5% Suffrages (R1)'!$AA$2),1,0)</f>
        <v>#VALUE!</v>
      </c>
      <c r="Y15" s="119" t="e">
        <f>IF(AND('Test_S5% Sièges (R0)'!$AB$2&gt;0,'Test_S5% Suffrages (R1)'!Y15='Test_S5% Suffrages (R1)'!$AA$2),1,0)</f>
        <v>#VALUE!</v>
      </c>
      <c r="Z15" s="119" t="e">
        <f>IF(AND('Test_S5% Sièges (R0)'!$AB$2&gt;0,'Test_S5% Suffrages (R1)'!Z15='Test_S5% Suffrages (R1)'!$AA$2),1,0)</f>
        <v>#VALUE!</v>
      </c>
      <c r="AA15" s="119" t="e">
        <f t="shared" si="0"/>
        <v>#VALUE!</v>
      </c>
      <c r="AB15" s="120" t="e">
        <f>'Test_S5% Sièges (R0)'!AB15-AA15</f>
        <v>#VALUE!</v>
      </c>
    </row>
    <row r="16" spans="1:28">
      <c r="A16" s="118" t="s">
        <v>55</v>
      </c>
      <c r="B16" s="119" t="e">
        <f>IF(AND('Test_S5% Sièges (R0)'!$AB$2&gt;0,'Test_S5% Suffrages (R1)'!B16='Test_S5% Suffrages (R1)'!$AA$2),1,0)</f>
        <v>#VALUE!</v>
      </c>
      <c r="C16" s="119" t="e">
        <f>IF(AND('Test_S5% Sièges (R0)'!$AB$2&gt;0,'Test_S5% Suffrages (R1)'!C16='Test_S5% Suffrages (R1)'!$AA$2),1,0)</f>
        <v>#VALUE!</v>
      </c>
      <c r="D16" s="119" t="e">
        <f>IF(AND('Test_S5% Sièges (R0)'!$AB$2&gt;0,'Test_S5% Suffrages (R1)'!D16='Test_S5% Suffrages (R1)'!$AA$2),1,0)</f>
        <v>#VALUE!</v>
      </c>
      <c r="E16" s="119" t="e">
        <f>IF(AND('Test_S5% Sièges (R0)'!$AB$2&gt;0,'Test_S5% Suffrages (R1)'!E16='Test_S5% Suffrages (R1)'!$AA$2),1,0)</f>
        <v>#VALUE!</v>
      </c>
      <c r="F16" s="119" t="e">
        <f>IF(AND('Test_S5% Sièges (R0)'!$AB$2&gt;0,'Test_S5% Suffrages (R1)'!F16='Test_S5% Suffrages (R1)'!$AA$2),1,0)</f>
        <v>#VALUE!</v>
      </c>
      <c r="G16" s="119" t="e">
        <f>IF(AND('Test_S5% Sièges (R0)'!$AB$2&gt;0,'Test_S5% Suffrages (R1)'!G16='Test_S5% Suffrages (R1)'!$AA$2),1,0)</f>
        <v>#VALUE!</v>
      </c>
      <c r="H16" s="119" t="e">
        <f>IF(AND('Test_S5% Sièges (R0)'!$AB$2&gt;0,'Test_S5% Suffrages (R1)'!H16='Test_S5% Suffrages (R1)'!$AA$2),1,0)</f>
        <v>#VALUE!</v>
      </c>
      <c r="I16" s="119" t="e">
        <f>IF(AND('Test_S5% Sièges (R0)'!$AB$2&gt;0,'Test_S5% Suffrages (R1)'!I16='Test_S5% Suffrages (R1)'!$AA$2),1,0)</f>
        <v>#VALUE!</v>
      </c>
      <c r="J16" s="119" t="e">
        <f>IF(AND('Test_S5% Sièges (R0)'!$AB$2&gt;0,'Test_S5% Suffrages (R1)'!J16='Test_S5% Suffrages (R1)'!$AA$2),1,0)</f>
        <v>#VALUE!</v>
      </c>
      <c r="K16" s="119" t="e">
        <f>IF(AND('Test_S5% Sièges (R0)'!$AB$2&gt;0,'Test_S5% Suffrages (R1)'!K16='Test_S5% Suffrages (R1)'!$AA$2),1,0)</f>
        <v>#VALUE!</v>
      </c>
      <c r="L16" s="119" t="e">
        <f>IF(AND('Test_S5% Sièges (R0)'!$AB$2&gt;0,'Test_S5% Suffrages (R1)'!L16='Test_S5% Suffrages (R1)'!$AA$2),1,0)</f>
        <v>#VALUE!</v>
      </c>
      <c r="M16" s="119" t="e">
        <f>IF(AND('Test_S5% Sièges (R0)'!$AB$2&gt;0,'Test_S5% Suffrages (R1)'!M16='Test_S5% Suffrages (R1)'!$AA$2),1,0)</f>
        <v>#VALUE!</v>
      </c>
      <c r="N16" s="119" t="e">
        <f>IF(AND('Test_S5% Sièges (R0)'!$AB$2&gt;0,'Test_S5% Suffrages (R1)'!N16='Test_S5% Suffrages (R1)'!$AA$2),1,0)</f>
        <v>#VALUE!</v>
      </c>
      <c r="O16" s="119" t="e">
        <f>IF(AND('Test_S5% Sièges (R0)'!$AB$2&gt;0,'Test_S5% Suffrages (R1)'!O16='Test_S5% Suffrages (R1)'!$AA$2),1,0)</f>
        <v>#VALUE!</v>
      </c>
      <c r="P16" s="119" t="e">
        <f>IF(AND('Test_S5% Sièges (R0)'!$AB$2&gt;0,'Test_S5% Suffrages (R1)'!P16='Test_S5% Suffrages (R1)'!$AA$2),1,0)</f>
        <v>#VALUE!</v>
      </c>
      <c r="Q16" s="119" t="e">
        <f>IF(AND('Test_S5% Sièges (R0)'!$AB$2&gt;0,'Test_S5% Suffrages (R1)'!Q16='Test_S5% Suffrages (R1)'!$AA$2),1,0)</f>
        <v>#VALUE!</v>
      </c>
      <c r="R16" s="119" t="e">
        <f>IF(AND('Test_S5% Sièges (R0)'!$AB$2&gt;0,'Test_S5% Suffrages (R1)'!R16='Test_S5% Suffrages (R1)'!$AA$2),1,0)</f>
        <v>#VALUE!</v>
      </c>
      <c r="S16" s="119" t="e">
        <f>IF(AND('Test_S5% Sièges (R0)'!$AB$2&gt;0,'Test_S5% Suffrages (R1)'!S16='Test_S5% Suffrages (R1)'!$AA$2),1,0)</f>
        <v>#VALUE!</v>
      </c>
      <c r="T16" s="119" t="e">
        <f>IF(AND('Test_S5% Sièges (R0)'!$AB$2&gt;0,'Test_S5% Suffrages (R1)'!T16='Test_S5% Suffrages (R1)'!$AA$2),1,0)</f>
        <v>#VALUE!</v>
      </c>
      <c r="U16" s="119" t="e">
        <f>IF(AND('Test_S5% Sièges (R0)'!$AB$2&gt;0,'Test_S5% Suffrages (R1)'!U16='Test_S5% Suffrages (R1)'!$AA$2),1,0)</f>
        <v>#VALUE!</v>
      </c>
      <c r="V16" s="119" t="e">
        <f>IF(AND('Test_S5% Sièges (R0)'!$AB$2&gt;0,'Test_S5% Suffrages (R1)'!V16='Test_S5% Suffrages (R1)'!$AA$2),1,0)</f>
        <v>#VALUE!</v>
      </c>
      <c r="W16" s="119" t="e">
        <f>IF(AND('Test_S5% Sièges (R0)'!$AB$2&gt;0,'Test_S5% Suffrages (R1)'!W16='Test_S5% Suffrages (R1)'!$AA$2),1,0)</f>
        <v>#VALUE!</v>
      </c>
      <c r="X16" s="119" t="e">
        <f>IF(AND('Test_S5% Sièges (R0)'!$AB$2&gt;0,'Test_S5% Suffrages (R1)'!X16='Test_S5% Suffrages (R1)'!$AA$2),1,0)</f>
        <v>#VALUE!</v>
      </c>
      <c r="Y16" s="119" t="e">
        <f>IF(AND('Test_S5% Sièges (R0)'!$AB$2&gt;0,'Test_S5% Suffrages (R1)'!Y16='Test_S5% Suffrages (R1)'!$AA$2),1,0)</f>
        <v>#VALUE!</v>
      </c>
      <c r="Z16" s="119" t="e">
        <f>IF(AND('Test_S5% Sièges (R0)'!$AB$2&gt;0,'Test_S5% Suffrages (R1)'!Z16='Test_S5% Suffrages (R1)'!$AA$2),1,0)</f>
        <v>#VALUE!</v>
      </c>
      <c r="AA16" s="119" t="e">
        <f t="shared" si="0"/>
        <v>#VALUE!</v>
      </c>
      <c r="AB16" s="120" t="e">
        <f>'Test_S5% Sièges (R0)'!AB16-AA16</f>
        <v>#VALUE!</v>
      </c>
    </row>
    <row r="17" spans="1:28">
      <c r="A17" s="118" t="s">
        <v>56</v>
      </c>
      <c r="B17" s="119" t="e">
        <f>IF(AND('Test_S5% Sièges (R0)'!$AB$2&gt;0,'Test_S5% Suffrages (R1)'!B17='Test_S5% Suffrages (R1)'!$AA$2),1,0)</f>
        <v>#VALUE!</v>
      </c>
      <c r="C17" s="119" t="e">
        <f>IF(AND('Test_S5% Sièges (R0)'!$AB$2&gt;0,'Test_S5% Suffrages (R1)'!C17='Test_S5% Suffrages (R1)'!$AA$2),1,0)</f>
        <v>#VALUE!</v>
      </c>
      <c r="D17" s="119" t="e">
        <f>IF(AND('Test_S5% Sièges (R0)'!$AB$2&gt;0,'Test_S5% Suffrages (R1)'!D17='Test_S5% Suffrages (R1)'!$AA$2),1,0)</f>
        <v>#VALUE!</v>
      </c>
      <c r="E17" s="119" t="e">
        <f>IF(AND('Test_S5% Sièges (R0)'!$AB$2&gt;0,'Test_S5% Suffrages (R1)'!E17='Test_S5% Suffrages (R1)'!$AA$2),1,0)</f>
        <v>#VALUE!</v>
      </c>
      <c r="F17" s="119" t="e">
        <f>IF(AND('Test_S5% Sièges (R0)'!$AB$2&gt;0,'Test_S5% Suffrages (R1)'!F17='Test_S5% Suffrages (R1)'!$AA$2),1,0)</f>
        <v>#VALUE!</v>
      </c>
      <c r="G17" s="119" t="e">
        <f>IF(AND('Test_S5% Sièges (R0)'!$AB$2&gt;0,'Test_S5% Suffrages (R1)'!G17='Test_S5% Suffrages (R1)'!$AA$2),1,0)</f>
        <v>#VALUE!</v>
      </c>
      <c r="H17" s="119" t="e">
        <f>IF(AND('Test_S5% Sièges (R0)'!$AB$2&gt;0,'Test_S5% Suffrages (R1)'!H17='Test_S5% Suffrages (R1)'!$AA$2),1,0)</f>
        <v>#VALUE!</v>
      </c>
      <c r="I17" s="119" t="e">
        <f>IF(AND('Test_S5% Sièges (R0)'!$AB$2&gt;0,'Test_S5% Suffrages (R1)'!I17='Test_S5% Suffrages (R1)'!$AA$2),1,0)</f>
        <v>#VALUE!</v>
      </c>
      <c r="J17" s="119" t="e">
        <f>IF(AND('Test_S5% Sièges (R0)'!$AB$2&gt;0,'Test_S5% Suffrages (R1)'!J17='Test_S5% Suffrages (R1)'!$AA$2),1,0)</f>
        <v>#VALUE!</v>
      </c>
      <c r="K17" s="119" t="e">
        <f>IF(AND('Test_S5% Sièges (R0)'!$AB$2&gt;0,'Test_S5% Suffrages (R1)'!K17='Test_S5% Suffrages (R1)'!$AA$2),1,0)</f>
        <v>#VALUE!</v>
      </c>
      <c r="L17" s="119" t="e">
        <f>IF(AND('Test_S5% Sièges (R0)'!$AB$2&gt;0,'Test_S5% Suffrages (R1)'!L17='Test_S5% Suffrages (R1)'!$AA$2),1,0)</f>
        <v>#VALUE!</v>
      </c>
      <c r="M17" s="119" t="e">
        <f>IF(AND('Test_S5% Sièges (R0)'!$AB$2&gt;0,'Test_S5% Suffrages (R1)'!M17='Test_S5% Suffrages (R1)'!$AA$2),1,0)</f>
        <v>#VALUE!</v>
      </c>
      <c r="N17" s="119" t="e">
        <f>IF(AND('Test_S5% Sièges (R0)'!$AB$2&gt;0,'Test_S5% Suffrages (R1)'!N17='Test_S5% Suffrages (R1)'!$AA$2),1,0)</f>
        <v>#VALUE!</v>
      </c>
      <c r="O17" s="119" t="e">
        <f>IF(AND('Test_S5% Sièges (R0)'!$AB$2&gt;0,'Test_S5% Suffrages (R1)'!O17='Test_S5% Suffrages (R1)'!$AA$2),1,0)</f>
        <v>#VALUE!</v>
      </c>
      <c r="P17" s="119" t="e">
        <f>IF(AND('Test_S5% Sièges (R0)'!$AB$2&gt;0,'Test_S5% Suffrages (R1)'!P17='Test_S5% Suffrages (R1)'!$AA$2),1,0)</f>
        <v>#VALUE!</v>
      </c>
      <c r="Q17" s="119" t="e">
        <f>IF(AND('Test_S5% Sièges (R0)'!$AB$2&gt;0,'Test_S5% Suffrages (R1)'!Q17='Test_S5% Suffrages (R1)'!$AA$2),1,0)</f>
        <v>#VALUE!</v>
      </c>
      <c r="R17" s="119" t="e">
        <f>IF(AND('Test_S5% Sièges (R0)'!$AB$2&gt;0,'Test_S5% Suffrages (R1)'!R17='Test_S5% Suffrages (R1)'!$AA$2),1,0)</f>
        <v>#VALUE!</v>
      </c>
      <c r="S17" s="119" t="e">
        <f>IF(AND('Test_S5% Sièges (R0)'!$AB$2&gt;0,'Test_S5% Suffrages (R1)'!S17='Test_S5% Suffrages (R1)'!$AA$2),1,0)</f>
        <v>#VALUE!</v>
      </c>
      <c r="T17" s="119" t="e">
        <f>IF(AND('Test_S5% Sièges (R0)'!$AB$2&gt;0,'Test_S5% Suffrages (R1)'!T17='Test_S5% Suffrages (R1)'!$AA$2),1,0)</f>
        <v>#VALUE!</v>
      </c>
      <c r="U17" s="119" t="e">
        <f>IF(AND('Test_S5% Sièges (R0)'!$AB$2&gt;0,'Test_S5% Suffrages (R1)'!U17='Test_S5% Suffrages (R1)'!$AA$2),1,0)</f>
        <v>#VALUE!</v>
      </c>
      <c r="V17" s="119" t="e">
        <f>IF(AND('Test_S5% Sièges (R0)'!$AB$2&gt;0,'Test_S5% Suffrages (R1)'!V17='Test_S5% Suffrages (R1)'!$AA$2),1,0)</f>
        <v>#VALUE!</v>
      </c>
      <c r="W17" s="119" t="e">
        <f>IF(AND('Test_S5% Sièges (R0)'!$AB$2&gt;0,'Test_S5% Suffrages (R1)'!W17='Test_S5% Suffrages (R1)'!$AA$2),1,0)</f>
        <v>#VALUE!</v>
      </c>
      <c r="X17" s="119" t="e">
        <f>IF(AND('Test_S5% Sièges (R0)'!$AB$2&gt;0,'Test_S5% Suffrages (R1)'!X17='Test_S5% Suffrages (R1)'!$AA$2),1,0)</f>
        <v>#VALUE!</v>
      </c>
      <c r="Y17" s="119" t="e">
        <f>IF(AND('Test_S5% Sièges (R0)'!$AB$2&gt;0,'Test_S5% Suffrages (R1)'!Y17='Test_S5% Suffrages (R1)'!$AA$2),1,0)</f>
        <v>#VALUE!</v>
      </c>
      <c r="Z17" s="119" t="e">
        <f>IF(AND('Test_S5% Sièges (R0)'!$AB$2&gt;0,'Test_S5% Suffrages (R1)'!Z17='Test_S5% Suffrages (R1)'!$AA$2),1,0)</f>
        <v>#VALUE!</v>
      </c>
      <c r="AA17" s="119" t="e">
        <f t="shared" si="0"/>
        <v>#VALUE!</v>
      </c>
      <c r="AB17" s="120" t="e">
        <f>'Test_S5% Sièges (R0)'!AB17-AA17</f>
        <v>#VALUE!</v>
      </c>
    </row>
    <row r="18" spans="1:28">
      <c r="A18" s="118" t="s">
        <v>57</v>
      </c>
      <c r="B18" s="119" t="e">
        <f>IF(AND('Test_S5% Sièges (R0)'!$AB$2&gt;0,'Test_S5% Suffrages (R1)'!B18='Test_S5% Suffrages (R1)'!$AA$2),1,0)</f>
        <v>#VALUE!</v>
      </c>
      <c r="C18" s="119" t="e">
        <f>IF(AND('Test_S5% Sièges (R0)'!$AB$2&gt;0,'Test_S5% Suffrages (R1)'!C18='Test_S5% Suffrages (R1)'!$AA$2),1,0)</f>
        <v>#VALUE!</v>
      </c>
      <c r="D18" s="119" t="e">
        <f>IF(AND('Test_S5% Sièges (R0)'!$AB$2&gt;0,'Test_S5% Suffrages (R1)'!D18='Test_S5% Suffrages (R1)'!$AA$2),1,0)</f>
        <v>#VALUE!</v>
      </c>
      <c r="E18" s="119" t="e">
        <f>IF(AND('Test_S5% Sièges (R0)'!$AB$2&gt;0,'Test_S5% Suffrages (R1)'!E18='Test_S5% Suffrages (R1)'!$AA$2),1,0)</f>
        <v>#VALUE!</v>
      </c>
      <c r="F18" s="119" t="e">
        <f>IF(AND('Test_S5% Sièges (R0)'!$AB$2&gt;0,'Test_S5% Suffrages (R1)'!F18='Test_S5% Suffrages (R1)'!$AA$2),1,0)</f>
        <v>#VALUE!</v>
      </c>
      <c r="G18" s="119" t="e">
        <f>IF(AND('Test_S5% Sièges (R0)'!$AB$2&gt;0,'Test_S5% Suffrages (R1)'!G18='Test_S5% Suffrages (R1)'!$AA$2),1,0)</f>
        <v>#VALUE!</v>
      </c>
      <c r="H18" s="119" t="e">
        <f>IF(AND('Test_S5% Sièges (R0)'!$AB$2&gt;0,'Test_S5% Suffrages (R1)'!H18='Test_S5% Suffrages (R1)'!$AA$2),1,0)</f>
        <v>#VALUE!</v>
      </c>
      <c r="I18" s="119" t="e">
        <f>IF(AND('Test_S5% Sièges (R0)'!$AB$2&gt;0,'Test_S5% Suffrages (R1)'!I18='Test_S5% Suffrages (R1)'!$AA$2),1,0)</f>
        <v>#VALUE!</v>
      </c>
      <c r="J18" s="119" t="e">
        <f>IF(AND('Test_S5% Sièges (R0)'!$AB$2&gt;0,'Test_S5% Suffrages (R1)'!J18='Test_S5% Suffrages (R1)'!$AA$2),1,0)</f>
        <v>#VALUE!</v>
      </c>
      <c r="K18" s="119" t="e">
        <f>IF(AND('Test_S5% Sièges (R0)'!$AB$2&gt;0,'Test_S5% Suffrages (R1)'!K18='Test_S5% Suffrages (R1)'!$AA$2),1,0)</f>
        <v>#VALUE!</v>
      </c>
      <c r="L18" s="119" t="e">
        <f>IF(AND('Test_S5% Sièges (R0)'!$AB$2&gt;0,'Test_S5% Suffrages (R1)'!L18='Test_S5% Suffrages (R1)'!$AA$2),1,0)</f>
        <v>#VALUE!</v>
      </c>
      <c r="M18" s="119" t="e">
        <f>IF(AND('Test_S5% Sièges (R0)'!$AB$2&gt;0,'Test_S5% Suffrages (R1)'!M18='Test_S5% Suffrages (R1)'!$AA$2),1,0)</f>
        <v>#VALUE!</v>
      </c>
      <c r="N18" s="119" t="e">
        <f>IF(AND('Test_S5% Sièges (R0)'!$AB$2&gt;0,'Test_S5% Suffrages (R1)'!N18='Test_S5% Suffrages (R1)'!$AA$2),1,0)</f>
        <v>#VALUE!</v>
      </c>
      <c r="O18" s="119" t="e">
        <f>IF(AND('Test_S5% Sièges (R0)'!$AB$2&gt;0,'Test_S5% Suffrages (R1)'!O18='Test_S5% Suffrages (R1)'!$AA$2),1,0)</f>
        <v>#VALUE!</v>
      </c>
      <c r="P18" s="119" t="e">
        <f>IF(AND('Test_S5% Sièges (R0)'!$AB$2&gt;0,'Test_S5% Suffrages (R1)'!P18='Test_S5% Suffrages (R1)'!$AA$2),1,0)</f>
        <v>#VALUE!</v>
      </c>
      <c r="Q18" s="119" t="e">
        <f>IF(AND('Test_S5% Sièges (R0)'!$AB$2&gt;0,'Test_S5% Suffrages (R1)'!Q18='Test_S5% Suffrages (R1)'!$AA$2),1,0)</f>
        <v>#VALUE!</v>
      </c>
      <c r="R18" s="119" t="e">
        <f>IF(AND('Test_S5% Sièges (R0)'!$AB$2&gt;0,'Test_S5% Suffrages (R1)'!R18='Test_S5% Suffrages (R1)'!$AA$2),1,0)</f>
        <v>#VALUE!</v>
      </c>
      <c r="S18" s="119" t="e">
        <f>IF(AND('Test_S5% Sièges (R0)'!$AB$2&gt;0,'Test_S5% Suffrages (R1)'!S18='Test_S5% Suffrages (R1)'!$AA$2),1,0)</f>
        <v>#VALUE!</v>
      </c>
      <c r="T18" s="119" t="e">
        <f>IF(AND('Test_S5% Sièges (R0)'!$AB$2&gt;0,'Test_S5% Suffrages (R1)'!T18='Test_S5% Suffrages (R1)'!$AA$2),1,0)</f>
        <v>#VALUE!</v>
      </c>
      <c r="U18" s="119" t="e">
        <f>IF(AND('Test_S5% Sièges (R0)'!$AB$2&gt;0,'Test_S5% Suffrages (R1)'!U18='Test_S5% Suffrages (R1)'!$AA$2),1,0)</f>
        <v>#VALUE!</v>
      </c>
      <c r="V18" s="119" t="e">
        <f>IF(AND('Test_S5% Sièges (R0)'!$AB$2&gt;0,'Test_S5% Suffrages (R1)'!V18='Test_S5% Suffrages (R1)'!$AA$2),1,0)</f>
        <v>#VALUE!</v>
      </c>
      <c r="W18" s="119" t="e">
        <f>IF(AND('Test_S5% Sièges (R0)'!$AB$2&gt;0,'Test_S5% Suffrages (R1)'!W18='Test_S5% Suffrages (R1)'!$AA$2),1,0)</f>
        <v>#VALUE!</v>
      </c>
      <c r="X18" s="119" t="e">
        <f>IF(AND('Test_S5% Sièges (R0)'!$AB$2&gt;0,'Test_S5% Suffrages (R1)'!X18='Test_S5% Suffrages (R1)'!$AA$2),1,0)</f>
        <v>#VALUE!</v>
      </c>
      <c r="Y18" s="119" t="e">
        <f>IF(AND('Test_S5% Sièges (R0)'!$AB$2&gt;0,'Test_S5% Suffrages (R1)'!Y18='Test_S5% Suffrages (R1)'!$AA$2),1,0)</f>
        <v>#VALUE!</v>
      </c>
      <c r="Z18" s="119" t="e">
        <f>IF(AND('Test_S5% Sièges (R0)'!$AB$2&gt;0,'Test_S5% Suffrages (R1)'!Z18='Test_S5% Suffrages (R1)'!$AA$2),1,0)</f>
        <v>#VALUE!</v>
      </c>
      <c r="AA18" s="119" t="e">
        <f t="shared" si="0"/>
        <v>#VALUE!</v>
      </c>
      <c r="AB18" s="120" t="e">
        <f>'Test_S5% Sièges (R0)'!AB18-AA18</f>
        <v>#VALUE!</v>
      </c>
    </row>
    <row r="19" spans="1:28">
      <c r="A19" s="118" t="s">
        <v>58</v>
      </c>
      <c r="B19" s="119" t="e">
        <f>IF(AND('Test_S5% Sièges (R0)'!$AB$2&gt;0,'Test_S5% Suffrages (R1)'!B19='Test_S5% Suffrages (R1)'!$AA$2),1,0)</f>
        <v>#VALUE!</v>
      </c>
      <c r="C19" s="119" t="e">
        <f>IF(AND('Test_S5% Sièges (R0)'!$AB$2&gt;0,'Test_S5% Suffrages (R1)'!C19='Test_S5% Suffrages (R1)'!$AA$2),1,0)</f>
        <v>#VALUE!</v>
      </c>
      <c r="D19" s="119" t="e">
        <f>IF(AND('Test_S5% Sièges (R0)'!$AB$2&gt;0,'Test_S5% Suffrages (R1)'!D19='Test_S5% Suffrages (R1)'!$AA$2),1,0)</f>
        <v>#VALUE!</v>
      </c>
      <c r="E19" s="119" t="e">
        <f>IF(AND('Test_S5% Sièges (R0)'!$AB$2&gt;0,'Test_S5% Suffrages (R1)'!E19='Test_S5% Suffrages (R1)'!$AA$2),1,0)</f>
        <v>#VALUE!</v>
      </c>
      <c r="F19" s="119" t="e">
        <f>IF(AND('Test_S5% Sièges (R0)'!$AB$2&gt;0,'Test_S5% Suffrages (R1)'!F19='Test_S5% Suffrages (R1)'!$AA$2),1,0)</f>
        <v>#VALUE!</v>
      </c>
      <c r="G19" s="119" t="e">
        <f>IF(AND('Test_S5% Sièges (R0)'!$AB$2&gt;0,'Test_S5% Suffrages (R1)'!G19='Test_S5% Suffrages (R1)'!$AA$2),1,0)</f>
        <v>#VALUE!</v>
      </c>
      <c r="H19" s="119" t="e">
        <f>IF(AND('Test_S5% Sièges (R0)'!$AB$2&gt;0,'Test_S5% Suffrages (R1)'!H19='Test_S5% Suffrages (R1)'!$AA$2),1,0)</f>
        <v>#VALUE!</v>
      </c>
      <c r="I19" s="119" t="e">
        <f>IF(AND('Test_S5% Sièges (R0)'!$AB$2&gt;0,'Test_S5% Suffrages (R1)'!I19='Test_S5% Suffrages (R1)'!$AA$2),1,0)</f>
        <v>#VALUE!</v>
      </c>
      <c r="J19" s="119" t="e">
        <f>IF(AND('Test_S5% Sièges (R0)'!$AB$2&gt;0,'Test_S5% Suffrages (R1)'!J19='Test_S5% Suffrages (R1)'!$AA$2),1,0)</f>
        <v>#VALUE!</v>
      </c>
      <c r="K19" s="119" t="e">
        <f>IF(AND('Test_S5% Sièges (R0)'!$AB$2&gt;0,'Test_S5% Suffrages (R1)'!K19='Test_S5% Suffrages (R1)'!$AA$2),1,0)</f>
        <v>#VALUE!</v>
      </c>
      <c r="L19" s="119" t="e">
        <f>IF(AND('Test_S5% Sièges (R0)'!$AB$2&gt;0,'Test_S5% Suffrages (R1)'!L19='Test_S5% Suffrages (R1)'!$AA$2),1,0)</f>
        <v>#VALUE!</v>
      </c>
      <c r="M19" s="119" t="e">
        <f>IF(AND('Test_S5% Sièges (R0)'!$AB$2&gt;0,'Test_S5% Suffrages (R1)'!M19='Test_S5% Suffrages (R1)'!$AA$2),1,0)</f>
        <v>#VALUE!</v>
      </c>
      <c r="N19" s="119" t="e">
        <f>IF(AND('Test_S5% Sièges (R0)'!$AB$2&gt;0,'Test_S5% Suffrages (R1)'!N19='Test_S5% Suffrages (R1)'!$AA$2),1,0)</f>
        <v>#VALUE!</v>
      </c>
      <c r="O19" s="119" t="e">
        <f>IF(AND('Test_S5% Sièges (R0)'!$AB$2&gt;0,'Test_S5% Suffrages (R1)'!O19='Test_S5% Suffrages (R1)'!$AA$2),1,0)</f>
        <v>#VALUE!</v>
      </c>
      <c r="P19" s="119" t="e">
        <f>IF(AND('Test_S5% Sièges (R0)'!$AB$2&gt;0,'Test_S5% Suffrages (R1)'!P19='Test_S5% Suffrages (R1)'!$AA$2),1,0)</f>
        <v>#VALUE!</v>
      </c>
      <c r="Q19" s="119" t="e">
        <f>IF(AND('Test_S5% Sièges (R0)'!$AB$2&gt;0,'Test_S5% Suffrages (R1)'!Q19='Test_S5% Suffrages (R1)'!$AA$2),1,0)</f>
        <v>#VALUE!</v>
      </c>
      <c r="R19" s="119" t="e">
        <f>IF(AND('Test_S5% Sièges (R0)'!$AB$2&gt;0,'Test_S5% Suffrages (R1)'!R19='Test_S5% Suffrages (R1)'!$AA$2),1,0)</f>
        <v>#VALUE!</v>
      </c>
      <c r="S19" s="119" t="e">
        <f>IF(AND('Test_S5% Sièges (R0)'!$AB$2&gt;0,'Test_S5% Suffrages (R1)'!S19='Test_S5% Suffrages (R1)'!$AA$2),1,0)</f>
        <v>#VALUE!</v>
      </c>
      <c r="T19" s="119" t="e">
        <f>IF(AND('Test_S5% Sièges (R0)'!$AB$2&gt;0,'Test_S5% Suffrages (R1)'!T19='Test_S5% Suffrages (R1)'!$AA$2),1,0)</f>
        <v>#VALUE!</v>
      </c>
      <c r="U19" s="119" t="e">
        <f>IF(AND('Test_S5% Sièges (R0)'!$AB$2&gt;0,'Test_S5% Suffrages (R1)'!U19='Test_S5% Suffrages (R1)'!$AA$2),1,0)</f>
        <v>#VALUE!</v>
      </c>
      <c r="V19" s="119" t="e">
        <f>IF(AND('Test_S5% Sièges (R0)'!$AB$2&gt;0,'Test_S5% Suffrages (R1)'!V19='Test_S5% Suffrages (R1)'!$AA$2),1,0)</f>
        <v>#VALUE!</v>
      </c>
      <c r="W19" s="119" t="e">
        <f>IF(AND('Test_S5% Sièges (R0)'!$AB$2&gt;0,'Test_S5% Suffrages (R1)'!W19='Test_S5% Suffrages (R1)'!$AA$2),1,0)</f>
        <v>#VALUE!</v>
      </c>
      <c r="X19" s="119" t="e">
        <f>IF(AND('Test_S5% Sièges (R0)'!$AB$2&gt;0,'Test_S5% Suffrages (R1)'!X19='Test_S5% Suffrages (R1)'!$AA$2),1,0)</f>
        <v>#VALUE!</v>
      </c>
      <c r="Y19" s="119" t="e">
        <f>IF(AND('Test_S5% Sièges (R0)'!$AB$2&gt;0,'Test_S5% Suffrages (R1)'!Y19='Test_S5% Suffrages (R1)'!$AA$2),1,0)</f>
        <v>#VALUE!</v>
      </c>
      <c r="Z19" s="119" t="e">
        <f>IF(AND('Test_S5% Sièges (R0)'!$AB$2&gt;0,'Test_S5% Suffrages (R1)'!Z19='Test_S5% Suffrages (R1)'!$AA$2),1,0)</f>
        <v>#VALUE!</v>
      </c>
      <c r="AA19" s="119" t="e">
        <f t="shared" si="0"/>
        <v>#VALUE!</v>
      </c>
      <c r="AB19" s="120" t="e">
        <f>'Test_S5% Sièges (R0)'!AB19-AA19</f>
        <v>#VALUE!</v>
      </c>
    </row>
    <row r="20" spans="1:28">
      <c r="A20" s="118" t="s">
        <v>59</v>
      </c>
      <c r="B20" s="119" t="e">
        <f>IF(AND('Test_S5% Sièges (R0)'!$AB$2&gt;0,'Test_S5% Suffrages (R1)'!B20='Test_S5% Suffrages (R1)'!$AA$2),1,0)</f>
        <v>#VALUE!</v>
      </c>
      <c r="C20" s="119" t="e">
        <f>IF(AND('Test_S5% Sièges (R0)'!$AB$2&gt;0,'Test_S5% Suffrages (R1)'!C20='Test_S5% Suffrages (R1)'!$AA$2),1,0)</f>
        <v>#VALUE!</v>
      </c>
      <c r="D20" s="119" t="e">
        <f>IF(AND('Test_S5% Sièges (R0)'!$AB$2&gt;0,'Test_S5% Suffrages (R1)'!D20='Test_S5% Suffrages (R1)'!$AA$2),1,0)</f>
        <v>#VALUE!</v>
      </c>
      <c r="E20" s="119" t="e">
        <f>IF(AND('Test_S5% Sièges (R0)'!$AB$2&gt;0,'Test_S5% Suffrages (R1)'!E20='Test_S5% Suffrages (R1)'!$AA$2),1,0)</f>
        <v>#VALUE!</v>
      </c>
      <c r="F20" s="119" t="e">
        <f>IF(AND('Test_S5% Sièges (R0)'!$AB$2&gt;0,'Test_S5% Suffrages (R1)'!F20='Test_S5% Suffrages (R1)'!$AA$2),1,0)</f>
        <v>#VALUE!</v>
      </c>
      <c r="G20" s="119" t="e">
        <f>IF(AND('Test_S5% Sièges (R0)'!$AB$2&gt;0,'Test_S5% Suffrages (R1)'!G20='Test_S5% Suffrages (R1)'!$AA$2),1,0)</f>
        <v>#VALUE!</v>
      </c>
      <c r="H20" s="119" t="e">
        <f>IF(AND('Test_S5% Sièges (R0)'!$AB$2&gt;0,'Test_S5% Suffrages (R1)'!H20='Test_S5% Suffrages (R1)'!$AA$2),1,0)</f>
        <v>#VALUE!</v>
      </c>
      <c r="I20" s="119" t="e">
        <f>IF(AND('Test_S5% Sièges (R0)'!$AB$2&gt;0,'Test_S5% Suffrages (R1)'!I20='Test_S5% Suffrages (R1)'!$AA$2),1,0)</f>
        <v>#VALUE!</v>
      </c>
      <c r="J20" s="119" t="e">
        <f>IF(AND('Test_S5% Sièges (R0)'!$AB$2&gt;0,'Test_S5% Suffrages (R1)'!J20='Test_S5% Suffrages (R1)'!$AA$2),1,0)</f>
        <v>#VALUE!</v>
      </c>
      <c r="K20" s="119" t="e">
        <f>IF(AND('Test_S5% Sièges (R0)'!$AB$2&gt;0,'Test_S5% Suffrages (R1)'!K20='Test_S5% Suffrages (R1)'!$AA$2),1,0)</f>
        <v>#VALUE!</v>
      </c>
      <c r="L20" s="119" t="e">
        <f>IF(AND('Test_S5% Sièges (R0)'!$AB$2&gt;0,'Test_S5% Suffrages (R1)'!L20='Test_S5% Suffrages (R1)'!$AA$2),1,0)</f>
        <v>#VALUE!</v>
      </c>
      <c r="M20" s="119" t="e">
        <f>IF(AND('Test_S5% Sièges (R0)'!$AB$2&gt;0,'Test_S5% Suffrages (R1)'!M20='Test_S5% Suffrages (R1)'!$AA$2),1,0)</f>
        <v>#VALUE!</v>
      </c>
      <c r="N20" s="119" t="e">
        <f>IF(AND('Test_S5% Sièges (R0)'!$AB$2&gt;0,'Test_S5% Suffrages (R1)'!N20='Test_S5% Suffrages (R1)'!$AA$2),1,0)</f>
        <v>#VALUE!</v>
      </c>
      <c r="O20" s="119" t="e">
        <f>IF(AND('Test_S5% Sièges (R0)'!$AB$2&gt;0,'Test_S5% Suffrages (R1)'!O20='Test_S5% Suffrages (R1)'!$AA$2),1,0)</f>
        <v>#VALUE!</v>
      </c>
      <c r="P20" s="119" t="e">
        <f>IF(AND('Test_S5% Sièges (R0)'!$AB$2&gt;0,'Test_S5% Suffrages (R1)'!P20='Test_S5% Suffrages (R1)'!$AA$2),1,0)</f>
        <v>#VALUE!</v>
      </c>
      <c r="Q20" s="119" t="e">
        <f>IF(AND('Test_S5% Sièges (R0)'!$AB$2&gt;0,'Test_S5% Suffrages (R1)'!Q20='Test_S5% Suffrages (R1)'!$AA$2),1,0)</f>
        <v>#VALUE!</v>
      </c>
      <c r="R20" s="119" t="e">
        <f>IF(AND('Test_S5% Sièges (R0)'!$AB$2&gt;0,'Test_S5% Suffrages (R1)'!R20='Test_S5% Suffrages (R1)'!$AA$2),1,0)</f>
        <v>#VALUE!</v>
      </c>
      <c r="S20" s="119" t="e">
        <f>IF(AND('Test_S5% Sièges (R0)'!$AB$2&gt;0,'Test_S5% Suffrages (R1)'!S20='Test_S5% Suffrages (R1)'!$AA$2),1,0)</f>
        <v>#VALUE!</v>
      </c>
      <c r="T20" s="119" t="e">
        <f>IF(AND('Test_S5% Sièges (R0)'!$AB$2&gt;0,'Test_S5% Suffrages (R1)'!T20='Test_S5% Suffrages (R1)'!$AA$2),1,0)</f>
        <v>#VALUE!</v>
      </c>
      <c r="U20" s="119" t="e">
        <f>IF(AND('Test_S5% Sièges (R0)'!$AB$2&gt;0,'Test_S5% Suffrages (R1)'!U20='Test_S5% Suffrages (R1)'!$AA$2),1,0)</f>
        <v>#VALUE!</v>
      </c>
      <c r="V20" s="119" t="e">
        <f>IF(AND('Test_S5% Sièges (R0)'!$AB$2&gt;0,'Test_S5% Suffrages (R1)'!V20='Test_S5% Suffrages (R1)'!$AA$2),1,0)</f>
        <v>#VALUE!</v>
      </c>
      <c r="W20" s="119" t="e">
        <f>IF(AND('Test_S5% Sièges (R0)'!$AB$2&gt;0,'Test_S5% Suffrages (R1)'!W20='Test_S5% Suffrages (R1)'!$AA$2),1,0)</f>
        <v>#VALUE!</v>
      </c>
      <c r="X20" s="119" t="e">
        <f>IF(AND('Test_S5% Sièges (R0)'!$AB$2&gt;0,'Test_S5% Suffrages (R1)'!X20='Test_S5% Suffrages (R1)'!$AA$2),1,0)</f>
        <v>#VALUE!</v>
      </c>
      <c r="Y20" s="119" t="e">
        <f>IF(AND('Test_S5% Sièges (R0)'!$AB$2&gt;0,'Test_S5% Suffrages (R1)'!Y20='Test_S5% Suffrages (R1)'!$AA$2),1,0)</f>
        <v>#VALUE!</v>
      </c>
      <c r="Z20" s="119" t="e">
        <f>IF(AND('Test_S5% Sièges (R0)'!$AB$2&gt;0,'Test_S5% Suffrages (R1)'!Z20='Test_S5% Suffrages (R1)'!$AA$2),1,0)</f>
        <v>#VALUE!</v>
      </c>
      <c r="AA20" s="119" t="e">
        <f t="shared" si="0"/>
        <v>#VALUE!</v>
      </c>
      <c r="AB20" s="120" t="e">
        <f>'Test_S5% Sièges (R0)'!AB20-AA20</f>
        <v>#VALUE!</v>
      </c>
    </row>
    <row r="21" spans="1:28">
      <c r="A21" s="118" t="s">
        <v>60</v>
      </c>
      <c r="B21" s="119" t="e">
        <f>IF(AND('Test_S5% Sièges (R0)'!$AB$2&gt;0,'Test_S5% Suffrages (R1)'!B21='Test_S5% Suffrages (R1)'!$AA$2),1,0)</f>
        <v>#VALUE!</v>
      </c>
      <c r="C21" s="119" t="e">
        <f>IF(AND('Test_S5% Sièges (R0)'!$AB$2&gt;0,'Test_S5% Suffrages (R1)'!C21='Test_S5% Suffrages (R1)'!$AA$2),1,0)</f>
        <v>#VALUE!</v>
      </c>
      <c r="D21" s="119" t="e">
        <f>IF(AND('Test_S5% Sièges (R0)'!$AB$2&gt;0,'Test_S5% Suffrages (R1)'!D21='Test_S5% Suffrages (R1)'!$AA$2),1,0)</f>
        <v>#VALUE!</v>
      </c>
      <c r="E21" s="119" t="e">
        <f>IF(AND('Test_S5% Sièges (R0)'!$AB$2&gt;0,'Test_S5% Suffrages (R1)'!E21='Test_S5% Suffrages (R1)'!$AA$2),1,0)</f>
        <v>#VALUE!</v>
      </c>
      <c r="F21" s="119" t="e">
        <f>IF(AND('Test_S5% Sièges (R0)'!$AB$2&gt;0,'Test_S5% Suffrages (R1)'!F21='Test_S5% Suffrages (R1)'!$AA$2),1,0)</f>
        <v>#VALUE!</v>
      </c>
      <c r="G21" s="119" t="e">
        <f>IF(AND('Test_S5% Sièges (R0)'!$AB$2&gt;0,'Test_S5% Suffrages (R1)'!G21='Test_S5% Suffrages (R1)'!$AA$2),1,0)</f>
        <v>#VALUE!</v>
      </c>
      <c r="H21" s="119" t="e">
        <f>IF(AND('Test_S5% Sièges (R0)'!$AB$2&gt;0,'Test_S5% Suffrages (R1)'!H21='Test_S5% Suffrages (R1)'!$AA$2),1,0)</f>
        <v>#VALUE!</v>
      </c>
      <c r="I21" s="119" t="e">
        <f>IF(AND('Test_S5% Sièges (R0)'!$AB$2&gt;0,'Test_S5% Suffrages (R1)'!I21='Test_S5% Suffrages (R1)'!$AA$2),1,0)</f>
        <v>#VALUE!</v>
      </c>
      <c r="J21" s="119" t="e">
        <f>IF(AND('Test_S5% Sièges (R0)'!$AB$2&gt;0,'Test_S5% Suffrages (R1)'!J21='Test_S5% Suffrages (R1)'!$AA$2),1,0)</f>
        <v>#VALUE!</v>
      </c>
      <c r="K21" s="119" t="e">
        <f>IF(AND('Test_S5% Sièges (R0)'!$AB$2&gt;0,'Test_S5% Suffrages (R1)'!K21='Test_S5% Suffrages (R1)'!$AA$2),1,0)</f>
        <v>#VALUE!</v>
      </c>
      <c r="L21" s="119" t="e">
        <f>IF(AND('Test_S5% Sièges (R0)'!$AB$2&gt;0,'Test_S5% Suffrages (R1)'!L21='Test_S5% Suffrages (R1)'!$AA$2),1,0)</f>
        <v>#VALUE!</v>
      </c>
      <c r="M21" s="119" t="e">
        <f>IF(AND('Test_S5% Sièges (R0)'!$AB$2&gt;0,'Test_S5% Suffrages (R1)'!M21='Test_S5% Suffrages (R1)'!$AA$2),1,0)</f>
        <v>#VALUE!</v>
      </c>
      <c r="N21" s="119" t="e">
        <f>IF(AND('Test_S5% Sièges (R0)'!$AB$2&gt;0,'Test_S5% Suffrages (R1)'!N21='Test_S5% Suffrages (R1)'!$AA$2),1,0)</f>
        <v>#VALUE!</v>
      </c>
      <c r="O21" s="119" t="e">
        <f>IF(AND('Test_S5% Sièges (R0)'!$AB$2&gt;0,'Test_S5% Suffrages (R1)'!O21='Test_S5% Suffrages (R1)'!$AA$2),1,0)</f>
        <v>#VALUE!</v>
      </c>
      <c r="P21" s="119" t="e">
        <f>IF(AND('Test_S5% Sièges (R0)'!$AB$2&gt;0,'Test_S5% Suffrages (R1)'!P21='Test_S5% Suffrages (R1)'!$AA$2),1,0)</f>
        <v>#VALUE!</v>
      </c>
      <c r="Q21" s="119" t="e">
        <f>IF(AND('Test_S5% Sièges (R0)'!$AB$2&gt;0,'Test_S5% Suffrages (R1)'!Q21='Test_S5% Suffrages (R1)'!$AA$2),1,0)</f>
        <v>#VALUE!</v>
      </c>
      <c r="R21" s="119" t="e">
        <f>IF(AND('Test_S5% Sièges (R0)'!$AB$2&gt;0,'Test_S5% Suffrages (R1)'!R21='Test_S5% Suffrages (R1)'!$AA$2),1,0)</f>
        <v>#VALUE!</v>
      </c>
      <c r="S21" s="119" t="e">
        <f>IF(AND('Test_S5% Sièges (R0)'!$AB$2&gt;0,'Test_S5% Suffrages (R1)'!S21='Test_S5% Suffrages (R1)'!$AA$2),1,0)</f>
        <v>#VALUE!</v>
      </c>
      <c r="T21" s="119" t="e">
        <f>IF(AND('Test_S5% Sièges (R0)'!$AB$2&gt;0,'Test_S5% Suffrages (R1)'!T21='Test_S5% Suffrages (R1)'!$AA$2),1,0)</f>
        <v>#VALUE!</v>
      </c>
      <c r="U21" s="119" t="e">
        <f>IF(AND('Test_S5% Sièges (R0)'!$AB$2&gt;0,'Test_S5% Suffrages (R1)'!U21='Test_S5% Suffrages (R1)'!$AA$2),1,0)</f>
        <v>#VALUE!</v>
      </c>
      <c r="V21" s="119" t="e">
        <f>IF(AND('Test_S5% Sièges (R0)'!$AB$2&gt;0,'Test_S5% Suffrages (R1)'!V21='Test_S5% Suffrages (R1)'!$AA$2),1,0)</f>
        <v>#VALUE!</v>
      </c>
      <c r="W21" s="119" t="e">
        <f>IF(AND('Test_S5% Sièges (R0)'!$AB$2&gt;0,'Test_S5% Suffrages (R1)'!W21='Test_S5% Suffrages (R1)'!$AA$2),1,0)</f>
        <v>#VALUE!</v>
      </c>
      <c r="X21" s="119" t="e">
        <f>IF(AND('Test_S5% Sièges (R0)'!$AB$2&gt;0,'Test_S5% Suffrages (R1)'!X21='Test_S5% Suffrages (R1)'!$AA$2),1,0)</f>
        <v>#VALUE!</v>
      </c>
      <c r="Y21" s="119" t="e">
        <f>IF(AND('Test_S5% Sièges (R0)'!$AB$2&gt;0,'Test_S5% Suffrages (R1)'!Y21='Test_S5% Suffrages (R1)'!$AA$2),1,0)</f>
        <v>#VALUE!</v>
      </c>
      <c r="Z21" s="119" t="e">
        <f>IF(AND('Test_S5% Sièges (R0)'!$AB$2&gt;0,'Test_S5% Suffrages (R1)'!Z21='Test_S5% Suffrages (R1)'!$AA$2),1,0)</f>
        <v>#VALUE!</v>
      </c>
      <c r="AA21" s="119" t="e">
        <f t="shared" si="0"/>
        <v>#VALUE!</v>
      </c>
      <c r="AB21" s="120" t="e">
        <f>'Test_S5% Sièges (R0)'!AB21-AA21</f>
        <v>#VALUE!</v>
      </c>
    </row>
    <row r="22" spans="1:28">
      <c r="A22" s="118" t="s">
        <v>61</v>
      </c>
      <c r="B22" s="119" t="e">
        <f>IF(AND('Test_S5% Sièges (R0)'!$AB$2&gt;0,'Test_S5% Suffrages (R1)'!B22='Test_S5% Suffrages (R1)'!$AA$2),1,0)</f>
        <v>#VALUE!</v>
      </c>
      <c r="C22" s="119" t="e">
        <f>IF(AND('Test_S5% Sièges (R0)'!$AB$2&gt;0,'Test_S5% Suffrages (R1)'!C22='Test_S5% Suffrages (R1)'!$AA$2),1,0)</f>
        <v>#VALUE!</v>
      </c>
      <c r="D22" s="119" t="e">
        <f>IF(AND('Test_S5% Sièges (R0)'!$AB$2&gt;0,'Test_S5% Suffrages (R1)'!D22='Test_S5% Suffrages (R1)'!$AA$2),1,0)</f>
        <v>#VALUE!</v>
      </c>
      <c r="E22" s="119" t="e">
        <f>IF(AND('Test_S5% Sièges (R0)'!$AB$2&gt;0,'Test_S5% Suffrages (R1)'!E22='Test_S5% Suffrages (R1)'!$AA$2),1,0)</f>
        <v>#VALUE!</v>
      </c>
      <c r="F22" s="119" t="e">
        <f>IF(AND('Test_S5% Sièges (R0)'!$AB$2&gt;0,'Test_S5% Suffrages (R1)'!F22='Test_S5% Suffrages (R1)'!$AA$2),1,0)</f>
        <v>#VALUE!</v>
      </c>
      <c r="G22" s="119" t="e">
        <f>IF(AND('Test_S5% Sièges (R0)'!$AB$2&gt;0,'Test_S5% Suffrages (R1)'!G22='Test_S5% Suffrages (R1)'!$AA$2),1,0)</f>
        <v>#VALUE!</v>
      </c>
      <c r="H22" s="119" t="e">
        <f>IF(AND('Test_S5% Sièges (R0)'!$AB$2&gt;0,'Test_S5% Suffrages (R1)'!H22='Test_S5% Suffrages (R1)'!$AA$2),1,0)</f>
        <v>#VALUE!</v>
      </c>
      <c r="I22" s="119" t="e">
        <f>IF(AND('Test_S5% Sièges (R0)'!$AB$2&gt;0,'Test_S5% Suffrages (R1)'!I22='Test_S5% Suffrages (R1)'!$AA$2),1,0)</f>
        <v>#VALUE!</v>
      </c>
      <c r="J22" s="119" t="e">
        <f>IF(AND('Test_S5% Sièges (R0)'!$AB$2&gt;0,'Test_S5% Suffrages (R1)'!J22='Test_S5% Suffrages (R1)'!$AA$2),1,0)</f>
        <v>#VALUE!</v>
      </c>
      <c r="K22" s="119" t="e">
        <f>IF(AND('Test_S5% Sièges (R0)'!$AB$2&gt;0,'Test_S5% Suffrages (R1)'!K22='Test_S5% Suffrages (R1)'!$AA$2),1,0)</f>
        <v>#VALUE!</v>
      </c>
      <c r="L22" s="119" t="e">
        <f>IF(AND('Test_S5% Sièges (R0)'!$AB$2&gt;0,'Test_S5% Suffrages (R1)'!L22='Test_S5% Suffrages (R1)'!$AA$2),1,0)</f>
        <v>#VALUE!</v>
      </c>
      <c r="M22" s="119" t="e">
        <f>IF(AND('Test_S5% Sièges (R0)'!$AB$2&gt;0,'Test_S5% Suffrages (R1)'!M22='Test_S5% Suffrages (R1)'!$AA$2),1,0)</f>
        <v>#VALUE!</v>
      </c>
      <c r="N22" s="119" t="e">
        <f>IF(AND('Test_S5% Sièges (R0)'!$AB$2&gt;0,'Test_S5% Suffrages (R1)'!N22='Test_S5% Suffrages (R1)'!$AA$2),1,0)</f>
        <v>#VALUE!</v>
      </c>
      <c r="O22" s="119" t="e">
        <f>IF(AND('Test_S5% Sièges (R0)'!$AB$2&gt;0,'Test_S5% Suffrages (R1)'!O22='Test_S5% Suffrages (R1)'!$AA$2),1,0)</f>
        <v>#VALUE!</v>
      </c>
      <c r="P22" s="119" t="e">
        <f>IF(AND('Test_S5% Sièges (R0)'!$AB$2&gt;0,'Test_S5% Suffrages (R1)'!P22='Test_S5% Suffrages (R1)'!$AA$2),1,0)</f>
        <v>#VALUE!</v>
      </c>
      <c r="Q22" s="119" t="e">
        <f>IF(AND('Test_S5% Sièges (R0)'!$AB$2&gt;0,'Test_S5% Suffrages (R1)'!Q22='Test_S5% Suffrages (R1)'!$AA$2),1,0)</f>
        <v>#VALUE!</v>
      </c>
      <c r="R22" s="119" t="e">
        <f>IF(AND('Test_S5% Sièges (R0)'!$AB$2&gt;0,'Test_S5% Suffrages (R1)'!R22='Test_S5% Suffrages (R1)'!$AA$2),1,0)</f>
        <v>#VALUE!</v>
      </c>
      <c r="S22" s="119" t="e">
        <f>IF(AND('Test_S5% Sièges (R0)'!$AB$2&gt;0,'Test_S5% Suffrages (R1)'!S22='Test_S5% Suffrages (R1)'!$AA$2),1,0)</f>
        <v>#VALUE!</v>
      </c>
      <c r="T22" s="119" t="e">
        <f>IF(AND('Test_S5% Sièges (R0)'!$AB$2&gt;0,'Test_S5% Suffrages (R1)'!T22='Test_S5% Suffrages (R1)'!$AA$2),1,0)</f>
        <v>#VALUE!</v>
      </c>
      <c r="U22" s="119" t="e">
        <f>IF(AND('Test_S5% Sièges (R0)'!$AB$2&gt;0,'Test_S5% Suffrages (R1)'!U22='Test_S5% Suffrages (R1)'!$AA$2),1,0)</f>
        <v>#VALUE!</v>
      </c>
      <c r="V22" s="119" t="e">
        <f>IF(AND('Test_S5% Sièges (R0)'!$AB$2&gt;0,'Test_S5% Suffrages (R1)'!V22='Test_S5% Suffrages (R1)'!$AA$2),1,0)</f>
        <v>#VALUE!</v>
      </c>
      <c r="W22" s="119" t="e">
        <f>IF(AND('Test_S5% Sièges (R0)'!$AB$2&gt;0,'Test_S5% Suffrages (R1)'!W22='Test_S5% Suffrages (R1)'!$AA$2),1,0)</f>
        <v>#VALUE!</v>
      </c>
      <c r="X22" s="119" t="e">
        <f>IF(AND('Test_S5% Sièges (R0)'!$AB$2&gt;0,'Test_S5% Suffrages (R1)'!X22='Test_S5% Suffrages (R1)'!$AA$2),1,0)</f>
        <v>#VALUE!</v>
      </c>
      <c r="Y22" s="119" t="e">
        <f>IF(AND('Test_S5% Sièges (R0)'!$AB$2&gt;0,'Test_S5% Suffrages (R1)'!Y22='Test_S5% Suffrages (R1)'!$AA$2),1,0)</f>
        <v>#VALUE!</v>
      </c>
      <c r="Z22" s="119" t="e">
        <f>IF(AND('Test_S5% Sièges (R0)'!$AB$2&gt;0,'Test_S5% Suffrages (R1)'!Z22='Test_S5% Suffrages (R1)'!$AA$2),1,0)</f>
        <v>#VALUE!</v>
      </c>
      <c r="AA22" s="119" t="e">
        <f t="shared" si="0"/>
        <v>#VALUE!</v>
      </c>
      <c r="AB22" s="120" t="e">
        <f>'Test_S5% Sièges (R0)'!AB22-AA22</f>
        <v>#VALUE!</v>
      </c>
    </row>
    <row r="23" spans="1:28">
      <c r="A23" s="118" t="s">
        <v>62</v>
      </c>
      <c r="B23" s="119" t="e">
        <f>IF(AND('Test_S5% Sièges (R0)'!$AB$2&gt;0,'Test_S5% Suffrages (R1)'!B23='Test_S5% Suffrages (R1)'!$AA$2),1,0)</f>
        <v>#VALUE!</v>
      </c>
      <c r="C23" s="119" t="e">
        <f>IF(AND('Test_S5% Sièges (R0)'!$AB$2&gt;0,'Test_S5% Suffrages (R1)'!C23='Test_S5% Suffrages (R1)'!$AA$2),1,0)</f>
        <v>#VALUE!</v>
      </c>
      <c r="D23" s="119" t="e">
        <f>IF(AND('Test_S5% Sièges (R0)'!$AB$2&gt;0,'Test_S5% Suffrages (R1)'!D23='Test_S5% Suffrages (R1)'!$AA$2),1,0)</f>
        <v>#VALUE!</v>
      </c>
      <c r="E23" s="119" t="e">
        <f>IF(AND('Test_S5% Sièges (R0)'!$AB$2&gt;0,'Test_S5% Suffrages (R1)'!E23='Test_S5% Suffrages (R1)'!$AA$2),1,0)</f>
        <v>#VALUE!</v>
      </c>
      <c r="F23" s="119" t="e">
        <f>IF(AND('Test_S5% Sièges (R0)'!$AB$2&gt;0,'Test_S5% Suffrages (R1)'!F23='Test_S5% Suffrages (R1)'!$AA$2),1,0)</f>
        <v>#VALUE!</v>
      </c>
      <c r="G23" s="119" t="e">
        <f>IF(AND('Test_S5% Sièges (R0)'!$AB$2&gt;0,'Test_S5% Suffrages (R1)'!G23='Test_S5% Suffrages (R1)'!$AA$2),1,0)</f>
        <v>#VALUE!</v>
      </c>
      <c r="H23" s="119" t="e">
        <f>IF(AND('Test_S5% Sièges (R0)'!$AB$2&gt;0,'Test_S5% Suffrages (R1)'!H23='Test_S5% Suffrages (R1)'!$AA$2),1,0)</f>
        <v>#VALUE!</v>
      </c>
      <c r="I23" s="119" t="e">
        <f>IF(AND('Test_S5% Sièges (R0)'!$AB$2&gt;0,'Test_S5% Suffrages (R1)'!I23='Test_S5% Suffrages (R1)'!$AA$2),1,0)</f>
        <v>#VALUE!</v>
      </c>
      <c r="J23" s="119" t="e">
        <f>IF(AND('Test_S5% Sièges (R0)'!$AB$2&gt;0,'Test_S5% Suffrages (R1)'!J23='Test_S5% Suffrages (R1)'!$AA$2),1,0)</f>
        <v>#VALUE!</v>
      </c>
      <c r="K23" s="119" t="e">
        <f>IF(AND('Test_S5% Sièges (R0)'!$AB$2&gt;0,'Test_S5% Suffrages (R1)'!K23='Test_S5% Suffrages (R1)'!$AA$2),1,0)</f>
        <v>#VALUE!</v>
      </c>
      <c r="L23" s="119" t="e">
        <f>IF(AND('Test_S5% Sièges (R0)'!$AB$2&gt;0,'Test_S5% Suffrages (R1)'!L23='Test_S5% Suffrages (R1)'!$AA$2),1,0)</f>
        <v>#VALUE!</v>
      </c>
      <c r="M23" s="119" t="e">
        <f>IF(AND('Test_S5% Sièges (R0)'!$AB$2&gt;0,'Test_S5% Suffrages (R1)'!M23='Test_S5% Suffrages (R1)'!$AA$2),1,0)</f>
        <v>#VALUE!</v>
      </c>
      <c r="N23" s="119" t="e">
        <f>IF(AND('Test_S5% Sièges (R0)'!$AB$2&gt;0,'Test_S5% Suffrages (R1)'!N23='Test_S5% Suffrages (R1)'!$AA$2),1,0)</f>
        <v>#VALUE!</v>
      </c>
      <c r="O23" s="119" t="e">
        <f>IF(AND('Test_S5% Sièges (R0)'!$AB$2&gt;0,'Test_S5% Suffrages (R1)'!O23='Test_S5% Suffrages (R1)'!$AA$2),1,0)</f>
        <v>#VALUE!</v>
      </c>
      <c r="P23" s="119" t="e">
        <f>IF(AND('Test_S5% Sièges (R0)'!$AB$2&gt;0,'Test_S5% Suffrages (R1)'!P23='Test_S5% Suffrages (R1)'!$AA$2),1,0)</f>
        <v>#VALUE!</v>
      </c>
      <c r="Q23" s="119" t="e">
        <f>IF(AND('Test_S5% Sièges (R0)'!$AB$2&gt;0,'Test_S5% Suffrages (R1)'!Q23='Test_S5% Suffrages (R1)'!$AA$2),1,0)</f>
        <v>#VALUE!</v>
      </c>
      <c r="R23" s="119" t="e">
        <f>IF(AND('Test_S5% Sièges (R0)'!$AB$2&gt;0,'Test_S5% Suffrages (R1)'!R23='Test_S5% Suffrages (R1)'!$AA$2),1,0)</f>
        <v>#VALUE!</v>
      </c>
      <c r="S23" s="119" t="e">
        <f>IF(AND('Test_S5% Sièges (R0)'!$AB$2&gt;0,'Test_S5% Suffrages (R1)'!S23='Test_S5% Suffrages (R1)'!$AA$2),1,0)</f>
        <v>#VALUE!</v>
      </c>
      <c r="T23" s="119" t="e">
        <f>IF(AND('Test_S5% Sièges (R0)'!$AB$2&gt;0,'Test_S5% Suffrages (R1)'!T23='Test_S5% Suffrages (R1)'!$AA$2),1,0)</f>
        <v>#VALUE!</v>
      </c>
      <c r="U23" s="119" t="e">
        <f>IF(AND('Test_S5% Sièges (R0)'!$AB$2&gt;0,'Test_S5% Suffrages (R1)'!U23='Test_S5% Suffrages (R1)'!$AA$2),1,0)</f>
        <v>#VALUE!</v>
      </c>
      <c r="V23" s="119" t="e">
        <f>IF(AND('Test_S5% Sièges (R0)'!$AB$2&gt;0,'Test_S5% Suffrages (R1)'!V23='Test_S5% Suffrages (R1)'!$AA$2),1,0)</f>
        <v>#VALUE!</v>
      </c>
      <c r="W23" s="119" t="e">
        <f>IF(AND('Test_S5% Sièges (R0)'!$AB$2&gt;0,'Test_S5% Suffrages (R1)'!W23='Test_S5% Suffrages (R1)'!$AA$2),1,0)</f>
        <v>#VALUE!</v>
      </c>
      <c r="X23" s="119" t="e">
        <f>IF(AND('Test_S5% Sièges (R0)'!$AB$2&gt;0,'Test_S5% Suffrages (R1)'!X23='Test_S5% Suffrages (R1)'!$AA$2),1,0)</f>
        <v>#VALUE!</v>
      </c>
      <c r="Y23" s="119" t="e">
        <f>IF(AND('Test_S5% Sièges (R0)'!$AB$2&gt;0,'Test_S5% Suffrages (R1)'!Y23='Test_S5% Suffrages (R1)'!$AA$2),1,0)</f>
        <v>#VALUE!</v>
      </c>
      <c r="Z23" s="119" t="e">
        <f>IF(AND('Test_S5% Sièges (R0)'!$AB$2&gt;0,'Test_S5% Suffrages (R1)'!Z23='Test_S5% Suffrages (R1)'!$AA$2),1,0)</f>
        <v>#VALUE!</v>
      </c>
      <c r="AA23" s="119" t="e">
        <f t="shared" si="0"/>
        <v>#VALUE!</v>
      </c>
      <c r="AB23" s="120" t="e">
        <f>'Test_S5% Sièges (R0)'!AB23-AA23</f>
        <v>#VALUE!</v>
      </c>
    </row>
    <row r="24" spans="1:28">
      <c r="A24" s="118" t="s">
        <v>63</v>
      </c>
      <c r="B24" s="119" t="e">
        <f>IF(AND('Test_S5% Sièges (R0)'!$AB$2&gt;0,'Test_S5% Suffrages (R1)'!B24='Test_S5% Suffrages (R1)'!$AA$2),1,0)</f>
        <v>#VALUE!</v>
      </c>
      <c r="C24" s="119" t="e">
        <f>IF(AND('Test_S5% Sièges (R0)'!$AB$2&gt;0,'Test_S5% Suffrages (R1)'!C24='Test_S5% Suffrages (R1)'!$AA$2),1,0)</f>
        <v>#VALUE!</v>
      </c>
      <c r="D24" s="119" t="e">
        <f>IF(AND('Test_S5% Sièges (R0)'!$AB$2&gt;0,'Test_S5% Suffrages (R1)'!D24='Test_S5% Suffrages (R1)'!$AA$2),1,0)</f>
        <v>#VALUE!</v>
      </c>
      <c r="E24" s="119" t="e">
        <f>IF(AND('Test_S5% Sièges (R0)'!$AB$2&gt;0,'Test_S5% Suffrages (R1)'!E24='Test_S5% Suffrages (R1)'!$AA$2),1,0)</f>
        <v>#VALUE!</v>
      </c>
      <c r="F24" s="119" t="e">
        <f>IF(AND('Test_S5% Sièges (R0)'!$AB$2&gt;0,'Test_S5% Suffrages (R1)'!F24='Test_S5% Suffrages (R1)'!$AA$2),1,0)</f>
        <v>#VALUE!</v>
      </c>
      <c r="G24" s="119" t="e">
        <f>IF(AND('Test_S5% Sièges (R0)'!$AB$2&gt;0,'Test_S5% Suffrages (R1)'!G24='Test_S5% Suffrages (R1)'!$AA$2),1,0)</f>
        <v>#VALUE!</v>
      </c>
      <c r="H24" s="119" t="e">
        <f>IF(AND('Test_S5% Sièges (R0)'!$AB$2&gt;0,'Test_S5% Suffrages (R1)'!H24='Test_S5% Suffrages (R1)'!$AA$2),1,0)</f>
        <v>#VALUE!</v>
      </c>
      <c r="I24" s="119" t="e">
        <f>IF(AND('Test_S5% Sièges (R0)'!$AB$2&gt;0,'Test_S5% Suffrages (R1)'!I24='Test_S5% Suffrages (R1)'!$AA$2),1,0)</f>
        <v>#VALUE!</v>
      </c>
      <c r="J24" s="119" t="e">
        <f>IF(AND('Test_S5% Sièges (R0)'!$AB$2&gt;0,'Test_S5% Suffrages (R1)'!J24='Test_S5% Suffrages (R1)'!$AA$2),1,0)</f>
        <v>#VALUE!</v>
      </c>
      <c r="K24" s="119" t="e">
        <f>IF(AND('Test_S5% Sièges (R0)'!$AB$2&gt;0,'Test_S5% Suffrages (R1)'!K24='Test_S5% Suffrages (R1)'!$AA$2),1,0)</f>
        <v>#VALUE!</v>
      </c>
      <c r="L24" s="119" t="e">
        <f>IF(AND('Test_S5% Sièges (R0)'!$AB$2&gt;0,'Test_S5% Suffrages (R1)'!L24='Test_S5% Suffrages (R1)'!$AA$2),1,0)</f>
        <v>#VALUE!</v>
      </c>
      <c r="M24" s="119" t="e">
        <f>IF(AND('Test_S5% Sièges (R0)'!$AB$2&gt;0,'Test_S5% Suffrages (R1)'!M24='Test_S5% Suffrages (R1)'!$AA$2),1,0)</f>
        <v>#VALUE!</v>
      </c>
      <c r="N24" s="119" t="e">
        <f>IF(AND('Test_S5% Sièges (R0)'!$AB$2&gt;0,'Test_S5% Suffrages (R1)'!N24='Test_S5% Suffrages (R1)'!$AA$2),1,0)</f>
        <v>#VALUE!</v>
      </c>
      <c r="O24" s="119" t="e">
        <f>IF(AND('Test_S5% Sièges (R0)'!$AB$2&gt;0,'Test_S5% Suffrages (R1)'!O24='Test_S5% Suffrages (R1)'!$AA$2),1,0)</f>
        <v>#VALUE!</v>
      </c>
      <c r="P24" s="119" t="e">
        <f>IF(AND('Test_S5% Sièges (R0)'!$AB$2&gt;0,'Test_S5% Suffrages (R1)'!P24='Test_S5% Suffrages (R1)'!$AA$2),1,0)</f>
        <v>#VALUE!</v>
      </c>
      <c r="Q24" s="119" t="e">
        <f>IF(AND('Test_S5% Sièges (R0)'!$AB$2&gt;0,'Test_S5% Suffrages (R1)'!Q24='Test_S5% Suffrages (R1)'!$AA$2),1,0)</f>
        <v>#VALUE!</v>
      </c>
      <c r="R24" s="119" t="e">
        <f>IF(AND('Test_S5% Sièges (R0)'!$AB$2&gt;0,'Test_S5% Suffrages (R1)'!R24='Test_S5% Suffrages (R1)'!$AA$2),1,0)</f>
        <v>#VALUE!</v>
      </c>
      <c r="S24" s="119" t="e">
        <f>IF(AND('Test_S5% Sièges (R0)'!$AB$2&gt;0,'Test_S5% Suffrages (R1)'!S24='Test_S5% Suffrages (R1)'!$AA$2),1,0)</f>
        <v>#VALUE!</v>
      </c>
      <c r="T24" s="119" t="e">
        <f>IF(AND('Test_S5% Sièges (R0)'!$AB$2&gt;0,'Test_S5% Suffrages (R1)'!T24='Test_S5% Suffrages (R1)'!$AA$2),1,0)</f>
        <v>#VALUE!</v>
      </c>
      <c r="U24" s="119" t="e">
        <f>IF(AND('Test_S5% Sièges (R0)'!$AB$2&gt;0,'Test_S5% Suffrages (R1)'!U24='Test_S5% Suffrages (R1)'!$AA$2),1,0)</f>
        <v>#VALUE!</v>
      </c>
      <c r="V24" s="119" t="e">
        <f>IF(AND('Test_S5% Sièges (R0)'!$AB$2&gt;0,'Test_S5% Suffrages (R1)'!V24='Test_S5% Suffrages (R1)'!$AA$2),1,0)</f>
        <v>#VALUE!</v>
      </c>
      <c r="W24" s="119" t="e">
        <f>IF(AND('Test_S5% Sièges (R0)'!$AB$2&gt;0,'Test_S5% Suffrages (R1)'!W24='Test_S5% Suffrages (R1)'!$AA$2),1,0)</f>
        <v>#VALUE!</v>
      </c>
      <c r="X24" s="119" t="e">
        <f>IF(AND('Test_S5% Sièges (R0)'!$AB$2&gt;0,'Test_S5% Suffrages (R1)'!X24='Test_S5% Suffrages (R1)'!$AA$2),1,0)</f>
        <v>#VALUE!</v>
      </c>
      <c r="Y24" s="119" t="e">
        <f>IF(AND('Test_S5% Sièges (R0)'!$AB$2&gt;0,'Test_S5% Suffrages (R1)'!Y24='Test_S5% Suffrages (R1)'!$AA$2),1,0)</f>
        <v>#VALUE!</v>
      </c>
      <c r="Z24" s="119" t="e">
        <f>IF(AND('Test_S5% Sièges (R0)'!$AB$2&gt;0,'Test_S5% Suffrages (R1)'!Z24='Test_S5% Suffrages (R1)'!$AA$2),1,0)</f>
        <v>#VALUE!</v>
      </c>
      <c r="AA24" s="119" t="e">
        <f t="shared" si="0"/>
        <v>#VALUE!</v>
      </c>
      <c r="AB24" s="120" t="e">
        <f>'Test_S5% Sièges (R0)'!AB24-AA24</f>
        <v>#VALUE!</v>
      </c>
    </row>
    <row r="25" spans="1:28">
      <c r="A25" s="118" t="s">
        <v>64</v>
      </c>
      <c r="B25" s="119" t="e">
        <f>IF(AND('Test_S5% Sièges (R0)'!$AB$2&gt;0,'Test_S5% Suffrages (R1)'!B25='Test_S5% Suffrages (R1)'!$AA$2),1,0)</f>
        <v>#VALUE!</v>
      </c>
      <c r="C25" s="119" t="e">
        <f>IF(AND('Test_S5% Sièges (R0)'!$AB$2&gt;0,'Test_S5% Suffrages (R1)'!C25='Test_S5% Suffrages (R1)'!$AA$2),1,0)</f>
        <v>#VALUE!</v>
      </c>
      <c r="D25" s="119" t="e">
        <f>IF(AND('Test_S5% Sièges (R0)'!$AB$2&gt;0,'Test_S5% Suffrages (R1)'!D25='Test_S5% Suffrages (R1)'!$AA$2),1,0)</f>
        <v>#VALUE!</v>
      </c>
      <c r="E25" s="119" t="e">
        <f>IF(AND('Test_S5% Sièges (R0)'!$AB$2&gt;0,'Test_S5% Suffrages (R1)'!E25='Test_S5% Suffrages (R1)'!$AA$2),1,0)</f>
        <v>#VALUE!</v>
      </c>
      <c r="F25" s="119" t="e">
        <f>IF(AND('Test_S5% Sièges (R0)'!$AB$2&gt;0,'Test_S5% Suffrages (R1)'!F25='Test_S5% Suffrages (R1)'!$AA$2),1,0)</f>
        <v>#VALUE!</v>
      </c>
      <c r="G25" s="119" t="e">
        <f>IF(AND('Test_S5% Sièges (R0)'!$AB$2&gt;0,'Test_S5% Suffrages (R1)'!G25='Test_S5% Suffrages (R1)'!$AA$2),1,0)</f>
        <v>#VALUE!</v>
      </c>
      <c r="H25" s="119" t="e">
        <f>IF(AND('Test_S5% Sièges (R0)'!$AB$2&gt;0,'Test_S5% Suffrages (R1)'!H25='Test_S5% Suffrages (R1)'!$AA$2),1,0)</f>
        <v>#VALUE!</v>
      </c>
      <c r="I25" s="119" t="e">
        <f>IF(AND('Test_S5% Sièges (R0)'!$AB$2&gt;0,'Test_S5% Suffrages (R1)'!I25='Test_S5% Suffrages (R1)'!$AA$2),1,0)</f>
        <v>#VALUE!</v>
      </c>
      <c r="J25" s="119" t="e">
        <f>IF(AND('Test_S5% Sièges (R0)'!$AB$2&gt;0,'Test_S5% Suffrages (R1)'!J25='Test_S5% Suffrages (R1)'!$AA$2),1,0)</f>
        <v>#VALUE!</v>
      </c>
      <c r="K25" s="119" t="e">
        <f>IF(AND('Test_S5% Sièges (R0)'!$AB$2&gt;0,'Test_S5% Suffrages (R1)'!K25='Test_S5% Suffrages (R1)'!$AA$2),1,0)</f>
        <v>#VALUE!</v>
      </c>
      <c r="L25" s="119" t="e">
        <f>IF(AND('Test_S5% Sièges (R0)'!$AB$2&gt;0,'Test_S5% Suffrages (R1)'!L25='Test_S5% Suffrages (R1)'!$AA$2),1,0)</f>
        <v>#VALUE!</v>
      </c>
      <c r="M25" s="119" t="e">
        <f>IF(AND('Test_S5% Sièges (R0)'!$AB$2&gt;0,'Test_S5% Suffrages (R1)'!M25='Test_S5% Suffrages (R1)'!$AA$2),1,0)</f>
        <v>#VALUE!</v>
      </c>
      <c r="N25" s="119" t="e">
        <f>IF(AND('Test_S5% Sièges (R0)'!$AB$2&gt;0,'Test_S5% Suffrages (R1)'!N25='Test_S5% Suffrages (R1)'!$AA$2),1,0)</f>
        <v>#VALUE!</v>
      </c>
      <c r="O25" s="119" t="e">
        <f>IF(AND('Test_S5% Sièges (R0)'!$AB$2&gt;0,'Test_S5% Suffrages (R1)'!O25='Test_S5% Suffrages (R1)'!$AA$2),1,0)</f>
        <v>#VALUE!</v>
      </c>
      <c r="P25" s="119" t="e">
        <f>IF(AND('Test_S5% Sièges (R0)'!$AB$2&gt;0,'Test_S5% Suffrages (R1)'!P25='Test_S5% Suffrages (R1)'!$AA$2),1,0)</f>
        <v>#VALUE!</v>
      </c>
      <c r="Q25" s="119" t="e">
        <f>IF(AND('Test_S5% Sièges (R0)'!$AB$2&gt;0,'Test_S5% Suffrages (R1)'!Q25='Test_S5% Suffrages (R1)'!$AA$2),1,0)</f>
        <v>#VALUE!</v>
      </c>
      <c r="R25" s="119" t="e">
        <f>IF(AND('Test_S5% Sièges (R0)'!$AB$2&gt;0,'Test_S5% Suffrages (R1)'!R25='Test_S5% Suffrages (R1)'!$AA$2),1,0)</f>
        <v>#VALUE!</v>
      </c>
      <c r="S25" s="119" t="e">
        <f>IF(AND('Test_S5% Sièges (R0)'!$AB$2&gt;0,'Test_S5% Suffrages (R1)'!S25='Test_S5% Suffrages (R1)'!$AA$2),1,0)</f>
        <v>#VALUE!</v>
      </c>
      <c r="T25" s="119" t="e">
        <f>IF(AND('Test_S5% Sièges (R0)'!$AB$2&gt;0,'Test_S5% Suffrages (R1)'!T25='Test_S5% Suffrages (R1)'!$AA$2),1,0)</f>
        <v>#VALUE!</v>
      </c>
      <c r="U25" s="119" t="e">
        <f>IF(AND('Test_S5% Sièges (R0)'!$AB$2&gt;0,'Test_S5% Suffrages (R1)'!U25='Test_S5% Suffrages (R1)'!$AA$2),1,0)</f>
        <v>#VALUE!</v>
      </c>
      <c r="V25" s="119" t="e">
        <f>IF(AND('Test_S5% Sièges (R0)'!$AB$2&gt;0,'Test_S5% Suffrages (R1)'!V25='Test_S5% Suffrages (R1)'!$AA$2),1,0)</f>
        <v>#VALUE!</v>
      </c>
      <c r="W25" s="119" t="e">
        <f>IF(AND('Test_S5% Sièges (R0)'!$AB$2&gt;0,'Test_S5% Suffrages (R1)'!W25='Test_S5% Suffrages (R1)'!$AA$2),1,0)</f>
        <v>#VALUE!</v>
      </c>
      <c r="X25" s="119" t="e">
        <f>IF(AND('Test_S5% Sièges (R0)'!$AB$2&gt;0,'Test_S5% Suffrages (R1)'!X25='Test_S5% Suffrages (R1)'!$AA$2),1,0)</f>
        <v>#VALUE!</v>
      </c>
      <c r="Y25" s="119" t="e">
        <f>IF(AND('Test_S5% Sièges (R0)'!$AB$2&gt;0,'Test_S5% Suffrages (R1)'!Y25='Test_S5% Suffrages (R1)'!$AA$2),1,0)</f>
        <v>#VALUE!</v>
      </c>
      <c r="Z25" s="119" t="e">
        <f>IF(AND('Test_S5% Sièges (R0)'!$AB$2&gt;0,'Test_S5% Suffrages (R1)'!Z25='Test_S5% Suffrages (R1)'!$AA$2),1,0)</f>
        <v>#VALUE!</v>
      </c>
      <c r="AA25" s="119" t="e">
        <f t="shared" si="0"/>
        <v>#VALUE!</v>
      </c>
      <c r="AB25" s="120" t="e">
        <f>'Test_S5% Sièges (R0)'!AB25-AA25</f>
        <v>#VALUE!</v>
      </c>
    </row>
    <row r="26" spans="1:28">
      <c r="A26" s="118" t="s">
        <v>65</v>
      </c>
      <c r="B26" s="119" t="e">
        <f>IF(AND('Test_S5% Sièges (R0)'!$AB$2&gt;0,'Test_S5% Suffrages (R1)'!B26='Test_S5% Suffrages (R1)'!$AA$2),1,0)</f>
        <v>#VALUE!</v>
      </c>
      <c r="C26" s="119" t="e">
        <f>IF(AND('Test_S5% Sièges (R0)'!$AB$2&gt;0,'Test_S5% Suffrages (R1)'!C26='Test_S5% Suffrages (R1)'!$AA$2),1,0)</f>
        <v>#VALUE!</v>
      </c>
      <c r="D26" s="119" t="e">
        <f>IF(AND('Test_S5% Sièges (R0)'!$AB$2&gt;0,'Test_S5% Suffrages (R1)'!D26='Test_S5% Suffrages (R1)'!$AA$2),1,0)</f>
        <v>#VALUE!</v>
      </c>
      <c r="E26" s="119" t="e">
        <f>IF(AND('Test_S5% Sièges (R0)'!$AB$2&gt;0,'Test_S5% Suffrages (R1)'!E26='Test_S5% Suffrages (R1)'!$AA$2),1,0)</f>
        <v>#VALUE!</v>
      </c>
      <c r="F26" s="119" t="e">
        <f>IF(AND('Test_S5% Sièges (R0)'!$AB$2&gt;0,'Test_S5% Suffrages (R1)'!F26='Test_S5% Suffrages (R1)'!$AA$2),1,0)</f>
        <v>#VALUE!</v>
      </c>
      <c r="G26" s="119" t="e">
        <f>IF(AND('Test_S5% Sièges (R0)'!$AB$2&gt;0,'Test_S5% Suffrages (R1)'!G26='Test_S5% Suffrages (R1)'!$AA$2),1,0)</f>
        <v>#VALUE!</v>
      </c>
      <c r="H26" s="119" t="e">
        <f>IF(AND('Test_S5% Sièges (R0)'!$AB$2&gt;0,'Test_S5% Suffrages (R1)'!H26='Test_S5% Suffrages (R1)'!$AA$2),1,0)</f>
        <v>#VALUE!</v>
      </c>
      <c r="I26" s="119" t="e">
        <f>IF(AND('Test_S5% Sièges (R0)'!$AB$2&gt;0,'Test_S5% Suffrages (R1)'!I26='Test_S5% Suffrages (R1)'!$AA$2),1,0)</f>
        <v>#VALUE!</v>
      </c>
      <c r="J26" s="119" t="e">
        <f>IF(AND('Test_S5% Sièges (R0)'!$AB$2&gt;0,'Test_S5% Suffrages (R1)'!J26='Test_S5% Suffrages (R1)'!$AA$2),1,0)</f>
        <v>#VALUE!</v>
      </c>
      <c r="K26" s="119" t="e">
        <f>IF(AND('Test_S5% Sièges (R0)'!$AB$2&gt;0,'Test_S5% Suffrages (R1)'!K26='Test_S5% Suffrages (R1)'!$AA$2),1,0)</f>
        <v>#VALUE!</v>
      </c>
      <c r="L26" s="119" t="e">
        <f>IF(AND('Test_S5% Sièges (R0)'!$AB$2&gt;0,'Test_S5% Suffrages (R1)'!L26='Test_S5% Suffrages (R1)'!$AA$2),1,0)</f>
        <v>#VALUE!</v>
      </c>
      <c r="M26" s="119" t="e">
        <f>IF(AND('Test_S5% Sièges (R0)'!$AB$2&gt;0,'Test_S5% Suffrages (R1)'!M26='Test_S5% Suffrages (R1)'!$AA$2),1,0)</f>
        <v>#VALUE!</v>
      </c>
      <c r="N26" s="119" t="e">
        <f>IF(AND('Test_S5% Sièges (R0)'!$AB$2&gt;0,'Test_S5% Suffrages (R1)'!N26='Test_S5% Suffrages (R1)'!$AA$2),1,0)</f>
        <v>#VALUE!</v>
      </c>
      <c r="O26" s="119" t="e">
        <f>IF(AND('Test_S5% Sièges (R0)'!$AB$2&gt;0,'Test_S5% Suffrages (R1)'!O26='Test_S5% Suffrages (R1)'!$AA$2),1,0)</f>
        <v>#VALUE!</v>
      </c>
      <c r="P26" s="119" t="e">
        <f>IF(AND('Test_S5% Sièges (R0)'!$AB$2&gt;0,'Test_S5% Suffrages (R1)'!P26='Test_S5% Suffrages (R1)'!$AA$2),1,0)</f>
        <v>#VALUE!</v>
      </c>
      <c r="Q26" s="119" t="e">
        <f>IF(AND('Test_S5% Sièges (R0)'!$AB$2&gt;0,'Test_S5% Suffrages (R1)'!Q26='Test_S5% Suffrages (R1)'!$AA$2),1,0)</f>
        <v>#VALUE!</v>
      </c>
      <c r="R26" s="119" t="e">
        <f>IF(AND('Test_S5% Sièges (R0)'!$AB$2&gt;0,'Test_S5% Suffrages (R1)'!R26='Test_S5% Suffrages (R1)'!$AA$2),1,0)</f>
        <v>#VALUE!</v>
      </c>
      <c r="S26" s="119" t="e">
        <f>IF(AND('Test_S5% Sièges (R0)'!$AB$2&gt;0,'Test_S5% Suffrages (R1)'!S26='Test_S5% Suffrages (R1)'!$AA$2),1,0)</f>
        <v>#VALUE!</v>
      </c>
      <c r="T26" s="119" t="e">
        <f>IF(AND('Test_S5% Sièges (R0)'!$AB$2&gt;0,'Test_S5% Suffrages (R1)'!T26='Test_S5% Suffrages (R1)'!$AA$2),1,0)</f>
        <v>#VALUE!</v>
      </c>
      <c r="U26" s="119" t="e">
        <f>IF(AND('Test_S5% Sièges (R0)'!$AB$2&gt;0,'Test_S5% Suffrages (R1)'!U26='Test_S5% Suffrages (R1)'!$AA$2),1,0)</f>
        <v>#VALUE!</v>
      </c>
      <c r="V26" s="119" t="e">
        <f>IF(AND('Test_S5% Sièges (R0)'!$AB$2&gt;0,'Test_S5% Suffrages (R1)'!V26='Test_S5% Suffrages (R1)'!$AA$2),1,0)</f>
        <v>#VALUE!</v>
      </c>
      <c r="W26" s="119" t="e">
        <f>IF(AND('Test_S5% Sièges (R0)'!$AB$2&gt;0,'Test_S5% Suffrages (R1)'!W26='Test_S5% Suffrages (R1)'!$AA$2),1,0)</f>
        <v>#VALUE!</v>
      </c>
      <c r="X26" s="119" t="e">
        <f>IF(AND('Test_S5% Sièges (R0)'!$AB$2&gt;0,'Test_S5% Suffrages (R1)'!X26='Test_S5% Suffrages (R1)'!$AA$2),1,0)</f>
        <v>#VALUE!</v>
      </c>
      <c r="Y26" s="119" t="e">
        <f>IF(AND('Test_S5% Sièges (R0)'!$AB$2&gt;0,'Test_S5% Suffrages (R1)'!Y26='Test_S5% Suffrages (R1)'!$AA$2),1,0)</f>
        <v>#VALUE!</v>
      </c>
      <c r="Z26" s="119" t="e">
        <f>IF(AND('Test_S5% Sièges (R0)'!$AB$2&gt;0,'Test_S5% Suffrages (R1)'!Z26='Test_S5% Suffrages (R1)'!$AA$2),1,0)</f>
        <v>#VALUE!</v>
      </c>
      <c r="AA26" s="119" t="e">
        <f t="shared" si="0"/>
        <v>#VALUE!</v>
      </c>
      <c r="AB26" s="120" t="e">
        <f>'Test_S5% Sièges (R0)'!AB26-AA26</f>
        <v>#VALUE!</v>
      </c>
    </row>
    <row r="27" spans="1:28">
      <c r="A27" s="118" t="s">
        <v>66</v>
      </c>
      <c r="B27" s="119" t="e">
        <f>IF(AND('Test_S5% Sièges (R0)'!$AB$2&gt;0,'Test_S5% Suffrages (R1)'!B27='Test_S5% Suffrages (R1)'!$AA$2),1,0)</f>
        <v>#VALUE!</v>
      </c>
      <c r="C27" s="119" t="e">
        <f>IF(AND('Test_S5% Sièges (R0)'!$AB$2&gt;0,'Test_S5% Suffrages (R1)'!C27='Test_S5% Suffrages (R1)'!$AA$2),1,0)</f>
        <v>#VALUE!</v>
      </c>
      <c r="D27" s="119" t="e">
        <f>IF(AND('Test_S5% Sièges (R0)'!$AB$2&gt;0,'Test_S5% Suffrages (R1)'!D27='Test_S5% Suffrages (R1)'!$AA$2),1,0)</f>
        <v>#VALUE!</v>
      </c>
      <c r="E27" s="119" t="e">
        <f>IF(AND('Test_S5% Sièges (R0)'!$AB$2&gt;0,'Test_S5% Suffrages (R1)'!E27='Test_S5% Suffrages (R1)'!$AA$2),1,0)</f>
        <v>#VALUE!</v>
      </c>
      <c r="F27" s="119" t="e">
        <f>IF(AND('Test_S5% Sièges (R0)'!$AB$2&gt;0,'Test_S5% Suffrages (R1)'!F27='Test_S5% Suffrages (R1)'!$AA$2),1,0)</f>
        <v>#VALUE!</v>
      </c>
      <c r="G27" s="119" t="e">
        <f>IF(AND('Test_S5% Sièges (R0)'!$AB$2&gt;0,'Test_S5% Suffrages (R1)'!G27='Test_S5% Suffrages (R1)'!$AA$2),1,0)</f>
        <v>#VALUE!</v>
      </c>
      <c r="H27" s="119" t="e">
        <f>IF(AND('Test_S5% Sièges (R0)'!$AB$2&gt;0,'Test_S5% Suffrages (R1)'!H27='Test_S5% Suffrages (R1)'!$AA$2),1,0)</f>
        <v>#VALUE!</v>
      </c>
      <c r="I27" s="119" t="e">
        <f>IF(AND('Test_S5% Sièges (R0)'!$AB$2&gt;0,'Test_S5% Suffrages (R1)'!I27='Test_S5% Suffrages (R1)'!$AA$2),1,0)</f>
        <v>#VALUE!</v>
      </c>
      <c r="J27" s="119" t="e">
        <f>IF(AND('Test_S5% Sièges (R0)'!$AB$2&gt;0,'Test_S5% Suffrages (R1)'!J27='Test_S5% Suffrages (R1)'!$AA$2),1,0)</f>
        <v>#VALUE!</v>
      </c>
      <c r="K27" s="119" t="e">
        <f>IF(AND('Test_S5% Sièges (R0)'!$AB$2&gt;0,'Test_S5% Suffrages (R1)'!K27='Test_S5% Suffrages (R1)'!$AA$2),1,0)</f>
        <v>#VALUE!</v>
      </c>
      <c r="L27" s="119" t="e">
        <f>IF(AND('Test_S5% Sièges (R0)'!$AB$2&gt;0,'Test_S5% Suffrages (R1)'!L27='Test_S5% Suffrages (R1)'!$AA$2),1,0)</f>
        <v>#VALUE!</v>
      </c>
      <c r="M27" s="119" t="e">
        <f>IF(AND('Test_S5% Sièges (R0)'!$AB$2&gt;0,'Test_S5% Suffrages (R1)'!M27='Test_S5% Suffrages (R1)'!$AA$2),1,0)</f>
        <v>#VALUE!</v>
      </c>
      <c r="N27" s="119" t="e">
        <f>IF(AND('Test_S5% Sièges (R0)'!$AB$2&gt;0,'Test_S5% Suffrages (R1)'!N27='Test_S5% Suffrages (R1)'!$AA$2),1,0)</f>
        <v>#VALUE!</v>
      </c>
      <c r="O27" s="119" t="e">
        <f>IF(AND('Test_S5% Sièges (R0)'!$AB$2&gt;0,'Test_S5% Suffrages (R1)'!O27='Test_S5% Suffrages (R1)'!$AA$2),1,0)</f>
        <v>#VALUE!</v>
      </c>
      <c r="P27" s="119" t="e">
        <f>IF(AND('Test_S5% Sièges (R0)'!$AB$2&gt;0,'Test_S5% Suffrages (R1)'!P27='Test_S5% Suffrages (R1)'!$AA$2),1,0)</f>
        <v>#VALUE!</v>
      </c>
      <c r="Q27" s="119" t="e">
        <f>IF(AND('Test_S5% Sièges (R0)'!$AB$2&gt;0,'Test_S5% Suffrages (R1)'!Q27='Test_S5% Suffrages (R1)'!$AA$2),1,0)</f>
        <v>#VALUE!</v>
      </c>
      <c r="R27" s="119" t="e">
        <f>IF(AND('Test_S5% Sièges (R0)'!$AB$2&gt;0,'Test_S5% Suffrages (R1)'!R27='Test_S5% Suffrages (R1)'!$AA$2),1,0)</f>
        <v>#VALUE!</v>
      </c>
      <c r="S27" s="119" t="e">
        <f>IF(AND('Test_S5% Sièges (R0)'!$AB$2&gt;0,'Test_S5% Suffrages (R1)'!S27='Test_S5% Suffrages (R1)'!$AA$2),1,0)</f>
        <v>#VALUE!</v>
      </c>
      <c r="T27" s="119" t="e">
        <f>IF(AND('Test_S5% Sièges (R0)'!$AB$2&gt;0,'Test_S5% Suffrages (R1)'!T27='Test_S5% Suffrages (R1)'!$AA$2),1,0)</f>
        <v>#VALUE!</v>
      </c>
      <c r="U27" s="119" t="e">
        <f>IF(AND('Test_S5% Sièges (R0)'!$AB$2&gt;0,'Test_S5% Suffrages (R1)'!U27='Test_S5% Suffrages (R1)'!$AA$2),1,0)</f>
        <v>#VALUE!</v>
      </c>
      <c r="V27" s="119" t="e">
        <f>IF(AND('Test_S5% Sièges (R0)'!$AB$2&gt;0,'Test_S5% Suffrages (R1)'!V27='Test_S5% Suffrages (R1)'!$AA$2),1,0)</f>
        <v>#VALUE!</v>
      </c>
      <c r="W27" s="119" t="e">
        <f>IF(AND('Test_S5% Sièges (R0)'!$AB$2&gt;0,'Test_S5% Suffrages (R1)'!W27='Test_S5% Suffrages (R1)'!$AA$2),1,0)</f>
        <v>#VALUE!</v>
      </c>
      <c r="X27" s="119" t="e">
        <f>IF(AND('Test_S5% Sièges (R0)'!$AB$2&gt;0,'Test_S5% Suffrages (R1)'!X27='Test_S5% Suffrages (R1)'!$AA$2),1,0)</f>
        <v>#VALUE!</v>
      </c>
      <c r="Y27" s="119" t="e">
        <f>IF(AND('Test_S5% Sièges (R0)'!$AB$2&gt;0,'Test_S5% Suffrages (R1)'!Y27='Test_S5% Suffrages (R1)'!$AA$2),1,0)</f>
        <v>#VALUE!</v>
      </c>
      <c r="Z27" s="119" t="e">
        <f>IF(AND('Test_S5% Sièges (R0)'!$AB$2&gt;0,'Test_S5% Suffrages (R1)'!Z27='Test_S5% Suffrages (R1)'!$AA$2),1,0)</f>
        <v>#VALUE!</v>
      </c>
      <c r="AA27" s="119" t="e">
        <f t="shared" si="0"/>
        <v>#VALUE!</v>
      </c>
      <c r="AB27" s="120" t="e">
        <f>'Test_S5% Sièges (R0)'!AB27-AA27</f>
        <v>#VALUE!</v>
      </c>
    </row>
    <row r="28" spans="1:28">
      <c r="A28" s="118" t="s">
        <v>67</v>
      </c>
      <c r="B28" s="119" t="e">
        <f>IF(AND('Test_S5% Sièges (R0)'!$AB$2&gt;0,'Test_S5% Suffrages (R1)'!B28='Test_S5% Suffrages (R1)'!$AA$2),1,0)</f>
        <v>#VALUE!</v>
      </c>
      <c r="C28" s="119" t="e">
        <f>IF(AND('Test_S5% Sièges (R0)'!$AB$2&gt;0,'Test_S5% Suffrages (R1)'!C28='Test_S5% Suffrages (R1)'!$AA$2),1,0)</f>
        <v>#VALUE!</v>
      </c>
      <c r="D28" s="119" t="e">
        <f>IF(AND('Test_S5% Sièges (R0)'!$AB$2&gt;0,'Test_S5% Suffrages (R1)'!D28='Test_S5% Suffrages (R1)'!$AA$2),1,0)</f>
        <v>#VALUE!</v>
      </c>
      <c r="E28" s="119" t="e">
        <f>IF(AND('Test_S5% Sièges (R0)'!$AB$2&gt;0,'Test_S5% Suffrages (R1)'!E28='Test_S5% Suffrages (R1)'!$AA$2),1,0)</f>
        <v>#VALUE!</v>
      </c>
      <c r="F28" s="119" t="e">
        <f>IF(AND('Test_S5% Sièges (R0)'!$AB$2&gt;0,'Test_S5% Suffrages (R1)'!F28='Test_S5% Suffrages (R1)'!$AA$2),1,0)</f>
        <v>#VALUE!</v>
      </c>
      <c r="G28" s="119" t="e">
        <f>IF(AND('Test_S5% Sièges (R0)'!$AB$2&gt;0,'Test_S5% Suffrages (R1)'!G28='Test_S5% Suffrages (R1)'!$AA$2),1,0)</f>
        <v>#VALUE!</v>
      </c>
      <c r="H28" s="119" t="e">
        <f>IF(AND('Test_S5% Sièges (R0)'!$AB$2&gt;0,'Test_S5% Suffrages (R1)'!H28='Test_S5% Suffrages (R1)'!$AA$2),1,0)</f>
        <v>#VALUE!</v>
      </c>
      <c r="I28" s="119" t="e">
        <f>IF(AND('Test_S5% Sièges (R0)'!$AB$2&gt;0,'Test_S5% Suffrages (R1)'!I28='Test_S5% Suffrages (R1)'!$AA$2),1,0)</f>
        <v>#VALUE!</v>
      </c>
      <c r="J28" s="119" t="e">
        <f>IF(AND('Test_S5% Sièges (R0)'!$AB$2&gt;0,'Test_S5% Suffrages (R1)'!J28='Test_S5% Suffrages (R1)'!$AA$2),1,0)</f>
        <v>#VALUE!</v>
      </c>
      <c r="K28" s="119" t="e">
        <f>IF(AND('Test_S5% Sièges (R0)'!$AB$2&gt;0,'Test_S5% Suffrages (R1)'!K28='Test_S5% Suffrages (R1)'!$AA$2),1,0)</f>
        <v>#VALUE!</v>
      </c>
      <c r="L28" s="119" t="e">
        <f>IF(AND('Test_S5% Sièges (R0)'!$AB$2&gt;0,'Test_S5% Suffrages (R1)'!L28='Test_S5% Suffrages (R1)'!$AA$2),1,0)</f>
        <v>#VALUE!</v>
      </c>
      <c r="M28" s="119" t="e">
        <f>IF(AND('Test_S5% Sièges (R0)'!$AB$2&gt;0,'Test_S5% Suffrages (R1)'!M28='Test_S5% Suffrages (R1)'!$AA$2),1,0)</f>
        <v>#VALUE!</v>
      </c>
      <c r="N28" s="119" t="e">
        <f>IF(AND('Test_S5% Sièges (R0)'!$AB$2&gt;0,'Test_S5% Suffrages (R1)'!N28='Test_S5% Suffrages (R1)'!$AA$2),1,0)</f>
        <v>#VALUE!</v>
      </c>
      <c r="O28" s="119" t="e">
        <f>IF(AND('Test_S5% Sièges (R0)'!$AB$2&gt;0,'Test_S5% Suffrages (R1)'!O28='Test_S5% Suffrages (R1)'!$AA$2),1,0)</f>
        <v>#VALUE!</v>
      </c>
      <c r="P28" s="119" t="e">
        <f>IF(AND('Test_S5% Sièges (R0)'!$AB$2&gt;0,'Test_S5% Suffrages (R1)'!P28='Test_S5% Suffrages (R1)'!$AA$2),1,0)</f>
        <v>#VALUE!</v>
      </c>
      <c r="Q28" s="119" t="e">
        <f>IF(AND('Test_S5% Sièges (R0)'!$AB$2&gt;0,'Test_S5% Suffrages (R1)'!Q28='Test_S5% Suffrages (R1)'!$AA$2),1,0)</f>
        <v>#VALUE!</v>
      </c>
      <c r="R28" s="119" t="e">
        <f>IF(AND('Test_S5% Sièges (R0)'!$AB$2&gt;0,'Test_S5% Suffrages (R1)'!R28='Test_S5% Suffrages (R1)'!$AA$2),1,0)</f>
        <v>#VALUE!</v>
      </c>
      <c r="S28" s="119" t="e">
        <f>IF(AND('Test_S5% Sièges (R0)'!$AB$2&gt;0,'Test_S5% Suffrages (R1)'!S28='Test_S5% Suffrages (R1)'!$AA$2),1,0)</f>
        <v>#VALUE!</v>
      </c>
      <c r="T28" s="119" t="e">
        <f>IF(AND('Test_S5% Sièges (R0)'!$AB$2&gt;0,'Test_S5% Suffrages (R1)'!T28='Test_S5% Suffrages (R1)'!$AA$2),1,0)</f>
        <v>#VALUE!</v>
      </c>
      <c r="U28" s="119" t="e">
        <f>IF(AND('Test_S5% Sièges (R0)'!$AB$2&gt;0,'Test_S5% Suffrages (R1)'!U28='Test_S5% Suffrages (R1)'!$AA$2),1,0)</f>
        <v>#VALUE!</v>
      </c>
      <c r="V28" s="119" t="e">
        <f>IF(AND('Test_S5% Sièges (R0)'!$AB$2&gt;0,'Test_S5% Suffrages (R1)'!V28='Test_S5% Suffrages (R1)'!$AA$2),1,0)</f>
        <v>#VALUE!</v>
      </c>
      <c r="W28" s="119" t="e">
        <f>IF(AND('Test_S5% Sièges (R0)'!$AB$2&gt;0,'Test_S5% Suffrages (R1)'!W28='Test_S5% Suffrages (R1)'!$AA$2),1,0)</f>
        <v>#VALUE!</v>
      </c>
      <c r="X28" s="119" t="e">
        <f>IF(AND('Test_S5% Sièges (R0)'!$AB$2&gt;0,'Test_S5% Suffrages (R1)'!X28='Test_S5% Suffrages (R1)'!$AA$2),1,0)</f>
        <v>#VALUE!</v>
      </c>
      <c r="Y28" s="119" t="e">
        <f>IF(AND('Test_S5% Sièges (R0)'!$AB$2&gt;0,'Test_S5% Suffrages (R1)'!Y28='Test_S5% Suffrages (R1)'!$AA$2),1,0)</f>
        <v>#VALUE!</v>
      </c>
      <c r="Z28" s="119" t="e">
        <f>IF(AND('Test_S5% Sièges (R0)'!$AB$2&gt;0,'Test_S5% Suffrages (R1)'!Z28='Test_S5% Suffrages (R1)'!$AA$2),1,0)</f>
        <v>#VALUE!</v>
      </c>
      <c r="AA28" s="119" t="e">
        <f t="shared" si="0"/>
        <v>#VALUE!</v>
      </c>
      <c r="AB28" s="120" t="e">
        <f>'Test_S5% Sièges (R0)'!AB28-AA28</f>
        <v>#VALUE!</v>
      </c>
    </row>
    <row r="29" spans="1:28">
      <c r="A29" s="118" t="s">
        <v>68</v>
      </c>
      <c r="B29" s="119" t="e">
        <f>IF(AND('Test_S5% Sièges (R0)'!$AB$2&gt;0,'Test_S5% Suffrages (R1)'!B29='Test_S5% Suffrages (R1)'!$AA$2),1,0)</f>
        <v>#VALUE!</v>
      </c>
      <c r="C29" s="119" t="e">
        <f>IF(AND('Test_S5% Sièges (R0)'!$AB$2&gt;0,'Test_S5% Suffrages (R1)'!C29='Test_S5% Suffrages (R1)'!$AA$2),1,0)</f>
        <v>#VALUE!</v>
      </c>
      <c r="D29" s="119" t="e">
        <f>IF(AND('Test_S5% Sièges (R0)'!$AB$2&gt;0,'Test_S5% Suffrages (R1)'!D29='Test_S5% Suffrages (R1)'!$AA$2),1,0)</f>
        <v>#VALUE!</v>
      </c>
      <c r="E29" s="119" t="e">
        <f>IF(AND('Test_S5% Sièges (R0)'!$AB$2&gt;0,'Test_S5% Suffrages (R1)'!E29='Test_S5% Suffrages (R1)'!$AA$2),1,0)</f>
        <v>#VALUE!</v>
      </c>
      <c r="F29" s="119" t="e">
        <f>IF(AND('Test_S5% Sièges (R0)'!$AB$2&gt;0,'Test_S5% Suffrages (R1)'!F29='Test_S5% Suffrages (R1)'!$AA$2),1,0)</f>
        <v>#VALUE!</v>
      </c>
      <c r="G29" s="119" t="e">
        <f>IF(AND('Test_S5% Sièges (R0)'!$AB$2&gt;0,'Test_S5% Suffrages (R1)'!G29='Test_S5% Suffrages (R1)'!$AA$2),1,0)</f>
        <v>#VALUE!</v>
      </c>
      <c r="H29" s="119" t="e">
        <f>IF(AND('Test_S5% Sièges (R0)'!$AB$2&gt;0,'Test_S5% Suffrages (R1)'!H29='Test_S5% Suffrages (R1)'!$AA$2),1,0)</f>
        <v>#VALUE!</v>
      </c>
      <c r="I29" s="119" t="e">
        <f>IF(AND('Test_S5% Sièges (R0)'!$AB$2&gt;0,'Test_S5% Suffrages (R1)'!I29='Test_S5% Suffrages (R1)'!$AA$2),1,0)</f>
        <v>#VALUE!</v>
      </c>
      <c r="J29" s="119" t="e">
        <f>IF(AND('Test_S5% Sièges (R0)'!$AB$2&gt;0,'Test_S5% Suffrages (R1)'!J29='Test_S5% Suffrages (R1)'!$AA$2),1,0)</f>
        <v>#VALUE!</v>
      </c>
      <c r="K29" s="119" t="e">
        <f>IF(AND('Test_S5% Sièges (R0)'!$AB$2&gt;0,'Test_S5% Suffrages (R1)'!K29='Test_S5% Suffrages (R1)'!$AA$2),1,0)</f>
        <v>#VALUE!</v>
      </c>
      <c r="L29" s="119" t="e">
        <f>IF(AND('Test_S5% Sièges (R0)'!$AB$2&gt;0,'Test_S5% Suffrages (R1)'!L29='Test_S5% Suffrages (R1)'!$AA$2),1,0)</f>
        <v>#VALUE!</v>
      </c>
      <c r="M29" s="119" t="e">
        <f>IF(AND('Test_S5% Sièges (R0)'!$AB$2&gt;0,'Test_S5% Suffrages (R1)'!M29='Test_S5% Suffrages (R1)'!$AA$2),1,0)</f>
        <v>#VALUE!</v>
      </c>
      <c r="N29" s="119" t="e">
        <f>IF(AND('Test_S5% Sièges (R0)'!$AB$2&gt;0,'Test_S5% Suffrages (R1)'!N29='Test_S5% Suffrages (R1)'!$AA$2),1,0)</f>
        <v>#VALUE!</v>
      </c>
      <c r="O29" s="119" t="e">
        <f>IF(AND('Test_S5% Sièges (R0)'!$AB$2&gt;0,'Test_S5% Suffrages (R1)'!O29='Test_S5% Suffrages (R1)'!$AA$2),1,0)</f>
        <v>#VALUE!</v>
      </c>
      <c r="P29" s="119" t="e">
        <f>IF(AND('Test_S5% Sièges (R0)'!$AB$2&gt;0,'Test_S5% Suffrages (R1)'!P29='Test_S5% Suffrages (R1)'!$AA$2),1,0)</f>
        <v>#VALUE!</v>
      </c>
      <c r="Q29" s="119" t="e">
        <f>IF(AND('Test_S5% Sièges (R0)'!$AB$2&gt;0,'Test_S5% Suffrages (R1)'!Q29='Test_S5% Suffrages (R1)'!$AA$2),1,0)</f>
        <v>#VALUE!</v>
      </c>
      <c r="R29" s="119" t="e">
        <f>IF(AND('Test_S5% Sièges (R0)'!$AB$2&gt;0,'Test_S5% Suffrages (R1)'!R29='Test_S5% Suffrages (R1)'!$AA$2),1,0)</f>
        <v>#VALUE!</v>
      </c>
      <c r="S29" s="119" t="e">
        <f>IF(AND('Test_S5% Sièges (R0)'!$AB$2&gt;0,'Test_S5% Suffrages (R1)'!S29='Test_S5% Suffrages (R1)'!$AA$2),1,0)</f>
        <v>#VALUE!</v>
      </c>
      <c r="T29" s="119" t="e">
        <f>IF(AND('Test_S5% Sièges (R0)'!$AB$2&gt;0,'Test_S5% Suffrages (R1)'!T29='Test_S5% Suffrages (R1)'!$AA$2),1,0)</f>
        <v>#VALUE!</v>
      </c>
      <c r="U29" s="119" t="e">
        <f>IF(AND('Test_S5% Sièges (R0)'!$AB$2&gt;0,'Test_S5% Suffrages (R1)'!U29='Test_S5% Suffrages (R1)'!$AA$2),1,0)</f>
        <v>#VALUE!</v>
      </c>
      <c r="V29" s="119" t="e">
        <f>IF(AND('Test_S5% Sièges (R0)'!$AB$2&gt;0,'Test_S5% Suffrages (R1)'!V29='Test_S5% Suffrages (R1)'!$AA$2),1,0)</f>
        <v>#VALUE!</v>
      </c>
      <c r="W29" s="119" t="e">
        <f>IF(AND('Test_S5% Sièges (R0)'!$AB$2&gt;0,'Test_S5% Suffrages (R1)'!W29='Test_S5% Suffrages (R1)'!$AA$2),1,0)</f>
        <v>#VALUE!</v>
      </c>
      <c r="X29" s="119" t="e">
        <f>IF(AND('Test_S5% Sièges (R0)'!$AB$2&gt;0,'Test_S5% Suffrages (R1)'!X29='Test_S5% Suffrages (R1)'!$AA$2),1,0)</f>
        <v>#VALUE!</v>
      </c>
      <c r="Y29" s="119" t="e">
        <f>IF(AND('Test_S5% Sièges (R0)'!$AB$2&gt;0,'Test_S5% Suffrages (R1)'!Y29='Test_S5% Suffrages (R1)'!$AA$2),1,0)</f>
        <v>#VALUE!</v>
      </c>
      <c r="Z29" s="119" t="e">
        <f>IF(AND('Test_S5% Sièges (R0)'!$AB$2&gt;0,'Test_S5% Suffrages (R1)'!Z29='Test_S5% Suffrages (R1)'!$AA$2),1,0)</f>
        <v>#VALUE!</v>
      </c>
      <c r="AA29" s="119" t="e">
        <f t="shared" si="0"/>
        <v>#VALUE!</v>
      </c>
      <c r="AB29" s="120" t="e">
        <f>'Test_S5% Sièges (R0)'!AB29-AA29</f>
        <v>#VALUE!</v>
      </c>
    </row>
    <row r="30" spans="1:28">
      <c r="A30" s="118" t="s">
        <v>69</v>
      </c>
      <c r="B30" s="119" t="e">
        <f>IF(AND('Test_S5% Sièges (R0)'!$AB$2&gt;0,'Test_S5% Suffrages (R1)'!B30='Test_S5% Suffrages (R1)'!$AA$2),1,0)</f>
        <v>#VALUE!</v>
      </c>
      <c r="C30" s="119" t="e">
        <f>IF(AND('Test_S5% Sièges (R0)'!$AB$2&gt;0,'Test_S5% Suffrages (R1)'!C30='Test_S5% Suffrages (R1)'!$AA$2),1,0)</f>
        <v>#VALUE!</v>
      </c>
      <c r="D30" s="119" t="e">
        <f>IF(AND('Test_S5% Sièges (R0)'!$AB$2&gt;0,'Test_S5% Suffrages (R1)'!D30='Test_S5% Suffrages (R1)'!$AA$2),1,0)</f>
        <v>#VALUE!</v>
      </c>
      <c r="E30" s="119" t="e">
        <f>IF(AND('Test_S5% Sièges (R0)'!$AB$2&gt;0,'Test_S5% Suffrages (R1)'!E30='Test_S5% Suffrages (R1)'!$AA$2),1,0)</f>
        <v>#VALUE!</v>
      </c>
      <c r="F30" s="119" t="e">
        <f>IF(AND('Test_S5% Sièges (R0)'!$AB$2&gt;0,'Test_S5% Suffrages (R1)'!F30='Test_S5% Suffrages (R1)'!$AA$2),1,0)</f>
        <v>#VALUE!</v>
      </c>
      <c r="G30" s="119" t="e">
        <f>IF(AND('Test_S5% Sièges (R0)'!$AB$2&gt;0,'Test_S5% Suffrages (R1)'!G30='Test_S5% Suffrages (R1)'!$AA$2),1,0)</f>
        <v>#VALUE!</v>
      </c>
      <c r="H30" s="119" t="e">
        <f>IF(AND('Test_S5% Sièges (R0)'!$AB$2&gt;0,'Test_S5% Suffrages (R1)'!H30='Test_S5% Suffrages (R1)'!$AA$2),1,0)</f>
        <v>#VALUE!</v>
      </c>
      <c r="I30" s="119" t="e">
        <f>IF(AND('Test_S5% Sièges (R0)'!$AB$2&gt;0,'Test_S5% Suffrages (R1)'!I30='Test_S5% Suffrages (R1)'!$AA$2),1,0)</f>
        <v>#VALUE!</v>
      </c>
      <c r="J30" s="119" t="e">
        <f>IF(AND('Test_S5% Sièges (R0)'!$AB$2&gt;0,'Test_S5% Suffrages (R1)'!J30='Test_S5% Suffrages (R1)'!$AA$2),1,0)</f>
        <v>#VALUE!</v>
      </c>
      <c r="K30" s="119" t="e">
        <f>IF(AND('Test_S5% Sièges (R0)'!$AB$2&gt;0,'Test_S5% Suffrages (R1)'!K30='Test_S5% Suffrages (R1)'!$AA$2),1,0)</f>
        <v>#VALUE!</v>
      </c>
      <c r="L30" s="119" t="e">
        <f>IF(AND('Test_S5% Sièges (R0)'!$AB$2&gt;0,'Test_S5% Suffrages (R1)'!L30='Test_S5% Suffrages (R1)'!$AA$2),1,0)</f>
        <v>#VALUE!</v>
      </c>
      <c r="M30" s="119" t="e">
        <f>IF(AND('Test_S5% Sièges (R0)'!$AB$2&gt;0,'Test_S5% Suffrages (R1)'!M30='Test_S5% Suffrages (R1)'!$AA$2),1,0)</f>
        <v>#VALUE!</v>
      </c>
      <c r="N30" s="119" t="e">
        <f>IF(AND('Test_S5% Sièges (R0)'!$AB$2&gt;0,'Test_S5% Suffrages (R1)'!N30='Test_S5% Suffrages (R1)'!$AA$2),1,0)</f>
        <v>#VALUE!</v>
      </c>
      <c r="O30" s="119" t="e">
        <f>IF(AND('Test_S5% Sièges (R0)'!$AB$2&gt;0,'Test_S5% Suffrages (R1)'!O30='Test_S5% Suffrages (R1)'!$AA$2),1,0)</f>
        <v>#VALUE!</v>
      </c>
      <c r="P30" s="119" t="e">
        <f>IF(AND('Test_S5% Sièges (R0)'!$AB$2&gt;0,'Test_S5% Suffrages (R1)'!P30='Test_S5% Suffrages (R1)'!$AA$2),1,0)</f>
        <v>#VALUE!</v>
      </c>
      <c r="Q30" s="119" t="e">
        <f>IF(AND('Test_S5% Sièges (R0)'!$AB$2&gt;0,'Test_S5% Suffrages (R1)'!Q30='Test_S5% Suffrages (R1)'!$AA$2),1,0)</f>
        <v>#VALUE!</v>
      </c>
      <c r="R30" s="119" t="e">
        <f>IF(AND('Test_S5% Sièges (R0)'!$AB$2&gt;0,'Test_S5% Suffrages (R1)'!R30='Test_S5% Suffrages (R1)'!$AA$2),1,0)</f>
        <v>#VALUE!</v>
      </c>
      <c r="S30" s="119" t="e">
        <f>IF(AND('Test_S5% Sièges (R0)'!$AB$2&gt;0,'Test_S5% Suffrages (R1)'!S30='Test_S5% Suffrages (R1)'!$AA$2),1,0)</f>
        <v>#VALUE!</v>
      </c>
      <c r="T30" s="119" t="e">
        <f>IF(AND('Test_S5% Sièges (R0)'!$AB$2&gt;0,'Test_S5% Suffrages (R1)'!T30='Test_S5% Suffrages (R1)'!$AA$2),1,0)</f>
        <v>#VALUE!</v>
      </c>
      <c r="U30" s="119" t="e">
        <f>IF(AND('Test_S5% Sièges (R0)'!$AB$2&gt;0,'Test_S5% Suffrages (R1)'!U30='Test_S5% Suffrages (R1)'!$AA$2),1,0)</f>
        <v>#VALUE!</v>
      </c>
      <c r="V30" s="119" t="e">
        <f>IF(AND('Test_S5% Sièges (R0)'!$AB$2&gt;0,'Test_S5% Suffrages (R1)'!V30='Test_S5% Suffrages (R1)'!$AA$2),1,0)</f>
        <v>#VALUE!</v>
      </c>
      <c r="W30" s="119" t="e">
        <f>IF(AND('Test_S5% Sièges (R0)'!$AB$2&gt;0,'Test_S5% Suffrages (R1)'!W30='Test_S5% Suffrages (R1)'!$AA$2),1,0)</f>
        <v>#VALUE!</v>
      </c>
      <c r="X30" s="119" t="e">
        <f>IF(AND('Test_S5% Sièges (R0)'!$AB$2&gt;0,'Test_S5% Suffrages (R1)'!X30='Test_S5% Suffrages (R1)'!$AA$2),1,0)</f>
        <v>#VALUE!</v>
      </c>
      <c r="Y30" s="119" t="e">
        <f>IF(AND('Test_S5% Sièges (R0)'!$AB$2&gt;0,'Test_S5% Suffrages (R1)'!Y30='Test_S5% Suffrages (R1)'!$AA$2),1,0)</f>
        <v>#VALUE!</v>
      </c>
      <c r="Z30" s="119" t="e">
        <f>IF(AND('Test_S5% Sièges (R0)'!$AB$2&gt;0,'Test_S5% Suffrages (R1)'!Z30='Test_S5% Suffrages (R1)'!$AA$2),1,0)</f>
        <v>#VALUE!</v>
      </c>
      <c r="AA30" s="119" t="e">
        <f t="shared" si="0"/>
        <v>#VALUE!</v>
      </c>
      <c r="AB30" s="120" t="e">
        <f>'Test_S5% Sièges (R0)'!AB30-AA30</f>
        <v>#VALUE!</v>
      </c>
    </row>
    <row r="31" spans="1:28">
      <c r="A31" s="118" t="s">
        <v>70</v>
      </c>
      <c r="B31" s="119" t="e">
        <f>IF(AND('Test_S5% Sièges (R0)'!$AB$2&gt;0,'Test_S5% Suffrages (R1)'!B31='Test_S5% Suffrages (R1)'!$AA$2),1,0)</f>
        <v>#VALUE!</v>
      </c>
      <c r="C31" s="119" t="e">
        <f>IF(AND('Test_S5% Sièges (R0)'!$AB$2&gt;0,'Test_S5% Suffrages (R1)'!C31='Test_S5% Suffrages (R1)'!$AA$2),1,0)</f>
        <v>#VALUE!</v>
      </c>
      <c r="D31" s="119" t="e">
        <f>IF(AND('Test_S5% Sièges (R0)'!$AB$2&gt;0,'Test_S5% Suffrages (R1)'!D31='Test_S5% Suffrages (R1)'!$AA$2),1,0)</f>
        <v>#VALUE!</v>
      </c>
      <c r="E31" s="119" t="e">
        <f>IF(AND('Test_S5% Sièges (R0)'!$AB$2&gt;0,'Test_S5% Suffrages (R1)'!E31='Test_S5% Suffrages (R1)'!$AA$2),1,0)</f>
        <v>#VALUE!</v>
      </c>
      <c r="F31" s="119" t="e">
        <f>IF(AND('Test_S5% Sièges (R0)'!$AB$2&gt;0,'Test_S5% Suffrages (R1)'!F31='Test_S5% Suffrages (R1)'!$AA$2),1,0)</f>
        <v>#VALUE!</v>
      </c>
      <c r="G31" s="119" t="e">
        <f>IF(AND('Test_S5% Sièges (R0)'!$AB$2&gt;0,'Test_S5% Suffrages (R1)'!G31='Test_S5% Suffrages (R1)'!$AA$2),1,0)</f>
        <v>#VALUE!</v>
      </c>
      <c r="H31" s="119" t="e">
        <f>IF(AND('Test_S5% Sièges (R0)'!$AB$2&gt;0,'Test_S5% Suffrages (R1)'!H31='Test_S5% Suffrages (R1)'!$AA$2),1,0)</f>
        <v>#VALUE!</v>
      </c>
      <c r="I31" s="119" t="e">
        <f>IF(AND('Test_S5% Sièges (R0)'!$AB$2&gt;0,'Test_S5% Suffrages (R1)'!I31='Test_S5% Suffrages (R1)'!$AA$2),1,0)</f>
        <v>#VALUE!</v>
      </c>
      <c r="J31" s="119" t="e">
        <f>IF(AND('Test_S5% Sièges (R0)'!$AB$2&gt;0,'Test_S5% Suffrages (R1)'!J31='Test_S5% Suffrages (R1)'!$AA$2),1,0)</f>
        <v>#VALUE!</v>
      </c>
      <c r="K31" s="119" t="e">
        <f>IF(AND('Test_S5% Sièges (R0)'!$AB$2&gt;0,'Test_S5% Suffrages (R1)'!K31='Test_S5% Suffrages (R1)'!$AA$2),1,0)</f>
        <v>#VALUE!</v>
      </c>
      <c r="L31" s="119" t="e">
        <f>IF(AND('Test_S5% Sièges (R0)'!$AB$2&gt;0,'Test_S5% Suffrages (R1)'!L31='Test_S5% Suffrages (R1)'!$AA$2),1,0)</f>
        <v>#VALUE!</v>
      </c>
      <c r="M31" s="119" t="e">
        <f>IF(AND('Test_S5% Sièges (R0)'!$AB$2&gt;0,'Test_S5% Suffrages (R1)'!M31='Test_S5% Suffrages (R1)'!$AA$2),1,0)</f>
        <v>#VALUE!</v>
      </c>
      <c r="N31" s="119" t="e">
        <f>IF(AND('Test_S5% Sièges (R0)'!$AB$2&gt;0,'Test_S5% Suffrages (R1)'!N31='Test_S5% Suffrages (R1)'!$AA$2),1,0)</f>
        <v>#VALUE!</v>
      </c>
      <c r="O31" s="119" t="e">
        <f>IF(AND('Test_S5% Sièges (R0)'!$AB$2&gt;0,'Test_S5% Suffrages (R1)'!O31='Test_S5% Suffrages (R1)'!$AA$2),1,0)</f>
        <v>#VALUE!</v>
      </c>
      <c r="P31" s="119" t="e">
        <f>IF(AND('Test_S5% Sièges (R0)'!$AB$2&gt;0,'Test_S5% Suffrages (R1)'!P31='Test_S5% Suffrages (R1)'!$AA$2),1,0)</f>
        <v>#VALUE!</v>
      </c>
      <c r="Q31" s="119" t="e">
        <f>IF(AND('Test_S5% Sièges (R0)'!$AB$2&gt;0,'Test_S5% Suffrages (R1)'!Q31='Test_S5% Suffrages (R1)'!$AA$2),1,0)</f>
        <v>#VALUE!</v>
      </c>
      <c r="R31" s="119" t="e">
        <f>IF(AND('Test_S5% Sièges (R0)'!$AB$2&gt;0,'Test_S5% Suffrages (R1)'!R31='Test_S5% Suffrages (R1)'!$AA$2),1,0)</f>
        <v>#VALUE!</v>
      </c>
      <c r="S31" s="119" t="e">
        <f>IF(AND('Test_S5% Sièges (R0)'!$AB$2&gt;0,'Test_S5% Suffrages (R1)'!S31='Test_S5% Suffrages (R1)'!$AA$2),1,0)</f>
        <v>#VALUE!</v>
      </c>
      <c r="T31" s="119" t="e">
        <f>IF(AND('Test_S5% Sièges (R0)'!$AB$2&gt;0,'Test_S5% Suffrages (R1)'!T31='Test_S5% Suffrages (R1)'!$AA$2),1,0)</f>
        <v>#VALUE!</v>
      </c>
      <c r="U31" s="119" t="e">
        <f>IF(AND('Test_S5% Sièges (R0)'!$AB$2&gt;0,'Test_S5% Suffrages (R1)'!U31='Test_S5% Suffrages (R1)'!$AA$2),1,0)</f>
        <v>#VALUE!</v>
      </c>
      <c r="V31" s="119" t="e">
        <f>IF(AND('Test_S5% Sièges (R0)'!$AB$2&gt;0,'Test_S5% Suffrages (R1)'!V31='Test_S5% Suffrages (R1)'!$AA$2),1,0)</f>
        <v>#VALUE!</v>
      </c>
      <c r="W31" s="119" t="e">
        <f>IF(AND('Test_S5% Sièges (R0)'!$AB$2&gt;0,'Test_S5% Suffrages (R1)'!W31='Test_S5% Suffrages (R1)'!$AA$2),1,0)</f>
        <v>#VALUE!</v>
      </c>
      <c r="X31" s="119" t="e">
        <f>IF(AND('Test_S5% Sièges (R0)'!$AB$2&gt;0,'Test_S5% Suffrages (R1)'!X31='Test_S5% Suffrages (R1)'!$AA$2),1,0)</f>
        <v>#VALUE!</v>
      </c>
      <c r="Y31" s="119" t="e">
        <f>IF(AND('Test_S5% Sièges (R0)'!$AB$2&gt;0,'Test_S5% Suffrages (R1)'!Y31='Test_S5% Suffrages (R1)'!$AA$2),1,0)</f>
        <v>#VALUE!</v>
      </c>
      <c r="Z31" s="119" t="e">
        <f>IF(AND('Test_S5% Sièges (R0)'!$AB$2&gt;0,'Test_S5% Suffrages (R1)'!Z31='Test_S5% Suffrages (R1)'!$AA$2),1,0)</f>
        <v>#VALUE!</v>
      </c>
      <c r="AA31" s="119" t="e">
        <f t="shared" si="0"/>
        <v>#VALUE!</v>
      </c>
      <c r="AB31" s="120" t="e">
        <f>'Test_S5% Sièges (R0)'!AB31-AA31</f>
        <v>#VALUE!</v>
      </c>
    </row>
    <row r="32" spans="1:28">
      <c r="A32" s="118" t="s">
        <v>71</v>
      </c>
      <c r="B32" s="119" t="e">
        <f>IF(AND('Test_S5% Sièges (R0)'!$AB$2&gt;0,'Test_S5% Suffrages (R1)'!B32='Test_S5% Suffrages (R1)'!$AA$2),1,0)</f>
        <v>#VALUE!</v>
      </c>
      <c r="C32" s="119" t="e">
        <f>IF(AND('Test_S5% Sièges (R0)'!$AB$2&gt;0,'Test_S5% Suffrages (R1)'!C32='Test_S5% Suffrages (R1)'!$AA$2),1,0)</f>
        <v>#VALUE!</v>
      </c>
      <c r="D32" s="119" t="e">
        <f>IF(AND('Test_S5% Sièges (R0)'!$AB$2&gt;0,'Test_S5% Suffrages (R1)'!D32='Test_S5% Suffrages (R1)'!$AA$2),1,0)</f>
        <v>#VALUE!</v>
      </c>
      <c r="E32" s="119" t="e">
        <f>IF(AND('Test_S5% Sièges (R0)'!$AB$2&gt;0,'Test_S5% Suffrages (R1)'!E32='Test_S5% Suffrages (R1)'!$AA$2),1,0)</f>
        <v>#VALUE!</v>
      </c>
      <c r="F32" s="119" t="e">
        <f>IF(AND('Test_S5% Sièges (R0)'!$AB$2&gt;0,'Test_S5% Suffrages (R1)'!F32='Test_S5% Suffrages (R1)'!$AA$2),1,0)</f>
        <v>#VALUE!</v>
      </c>
      <c r="G32" s="119" t="e">
        <f>IF(AND('Test_S5% Sièges (R0)'!$AB$2&gt;0,'Test_S5% Suffrages (R1)'!G32='Test_S5% Suffrages (R1)'!$AA$2),1,0)</f>
        <v>#VALUE!</v>
      </c>
      <c r="H32" s="119" t="e">
        <f>IF(AND('Test_S5% Sièges (R0)'!$AB$2&gt;0,'Test_S5% Suffrages (R1)'!H32='Test_S5% Suffrages (R1)'!$AA$2),1,0)</f>
        <v>#VALUE!</v>
      </c>
      <c r="I32" s="119" t="e">
        <f>IF(AND('Test_S5% Sièges (R0)'!$AB$2&gt;0,'Test_S5% Suffrages (R1)'!I32='Test_S5% Suffrages (R1)'!$AA$2),1,0)</f>
        <v>#VALUE!</v>
      </c>
      <c r="J32" s="119" t="e">
        <f>IF(AND('Test_S5% Sièges (R0)'!$AB$2&gt;0,'Test_S5% Suffrages (R1)'!J32='Test_S5% Suffrages (R1)'!$AA$2),1,0)</f>
        <v>#VALUE!</v>
      </c>
      <c r="K32" s="119" t="e">
        <f>IF(AND('Test_S5% Sièges (R0)'!$AB$2&gt;0,'Test_S5% Suffrages (R1)'!K32='Test_S5% Suffrages (R1)'!$AA$2),1,0)</f>
        <v>#VALUE!</v>
      </c>
      <c r="L32" s="119" t="e">
        <f>IF(AND('Test_S5% Sièges (R0)'!$AB$2&gt;0,'Test_S5% Suffrages (R1)'!L32='Test_S5% Suffrages (R1)'!$AA$2),1,0)</f>
        <v>#VALUE!</v>
      </c>
      <c r="M32" s="119" t="e">
        <f>IF(AND('Test_S5% Sièges (R0)'!$AB$2&gt;0,'Test_S5% Suffrages (R1)'!M32='Test_S5% Suffrages (R1)'!$AA$2),1,0)</f>
        <v>#VALUE!</v>
      </c>
      <c r="N32" s="119" t="e">
        <f>IF(AND('Test_S5% Sièges (R0)'!$AB$2&gt;0,'Test_S5% Suffrages (R1)'!N32='Test_S5% Suffrages (R1)'!$AA$2),1,0)</f>
        <v>#VALUE!</v>
      </c>
      <c r="O32" s="119" t="e">
        <f>IF(AND('Test_S5% Sièges (R0)'!$AB$2&gt;0,'Test_S5% Suffrages (R1)'!O32='Test_S5% Suffrages (R1)'!$AA$2),1,0)</f>
        <v>#VALUE!</v>
      </c>
      <c r="P32" s="119" t="e">
        <f>IF(AND('Test_S5% Sièges (R0)'!$AB$2&gt;0,'Test_S5% Suffrages (R1)'!P32='Test_S5% Suffrages (R1)'!$AA$2),1,0)</f>
        <v>#VALUE!</v>
      </c>
      <c r="Q32" s="119" t="e">
        <f>IF(AND('Test_S5% Sièges (R0)'!$AB$2&gt;0,'Test_S5% Suffrages (R1)'!Q32='Test_S5% Suffrages (R1)'!$AA$2),1,0)</f>
        <v>#VALUE!</v>
      </c>
      <c r="R32" s="119" t="e">
        <f>IF(AND('Test_S5% Sièges (R0)'!$AB$2&gt;0,'Test_S5% Suffrages (R1)'!R32='Test_S5% Suffrages (R1)'!$AA$2),1,0)</f>
        <v>#VALUE!</v>
      </c>
      <c r="S32" s="119" t="e">
        <f>IF(AND('Test_S5% Sièges (R0)'!$AB$2&gt;0,'Test_S5% Suffrages (R1)'!S32='Test_S5% Suffrages (R1)'!$AA$2),1,0)</f>
        <v>#VALUE!</v>
      </c>
      <c r="T32" s="119" t="e">
        <f>IF(AND('Test_S5% Sièges (R0)'!$AB$2&gt;0,'Test_S5% Suffrages (R1)'!T32='Test_S5% Suffrages (R1)'!$AA$2),1,0)</f>
        <v>#VALUE!</v>
      </c>
      <c r="U32" s="119" t="e">
        <f>IF(AND('Test_S5% Sièges (R0)'!$AB$2&gt;0,'Test_S5% Suffrages (R1)'!U32='Test_S5% Suffrages (R1)'!$AA$2),1,0)</f>
        <v>#VALUE!</v>
      </c>
      <c r="V32" s="119" t="e">
        <f>IF(AND('Test_S5% Sièges (R0)'!$AB$2&gt;0,'Test_S5% Suffrages (R1)'!V32='Test_S5% Suffrages (R1)'!$AA$2),1,0)</f>
        <v>#VALUE!</v>
      </c>
      <c r="W32" s="119" t="e">
        <f>IF(AND('Test_S5% Sièges (R0)'!$AB$2&gt;0,'Test_S5% Suffrages (R1)'!W32='Test_S5% Suffrages (R1)'!$AA$2),1,0)</f>
        <v>#VALUE!</v>
      </c>
      <c r="X32" s="119" t="e">
        <f>IF(AND('Test_S5% Sièges (R0)'!$AB$2&gt;0,'Test_S5% Suffrages (R1)'!X32='Test_S5% Suffrages (R1)'!$AA$2),1,0)</f>
        <v>#VALUE!</v>
      </c>
      <c r="Y32" s="119" t="e">
        <f>IF(AND('Test_S5% Sièges (R0)'!$AB$2&gt;0,'Test_S5% Suffrages (R1)'!Y32='Test_S5% Suffrages (R1)'!$AA$2),1,0)</f>
        <v>#VALUE!</v>
      </c>
      <c r="Z32" s="119" t="e">
        <f>IF(AND('Test_S5% Sièges (R0)'!$AB$2&gt;0,'Test_S5% Suffrages (R1)'!Z32='Test_S5% Suffrages (R1)'!$AA$2),1,0)</f>
        <v>#VALUE!</v>
      </c>
      <c r="AA32" s="119" t="e">
        <f t="shared" si="0"/>
        <v>#VALUE!</v>
      </c>
      <c r="AB32" s="120" t="e">
        <f>'Test_S5% Sièges (R0)'!AB32-AA32</f>
        <v>#VALUE!</v>
      </c>
    </row>
    <row r="33" spans="1:28">
      <c r="A33" s="118" t="s">
        <v>201</v>
      </c>
      <c r="B33" s="119" t="e">
        <f>IF(AND('Test_S5% Sièges (R0)'!$AB$2&gt;0,'Test_S5% Suffrages (R1)'!B33='Test_S5% Suffrages (R1)'!$AA$2),1,0)</f>
        <v>#VALUE!</v>
      </c>
      <c r="C33" s="119" t="e">
        <f>IF(AND('Test_S5% Sièges (R0)'!$AB$2&gt;0,'Test_S5% Suffrages (R1)'!C33='Test_S5% Suffrages (R1)'!$AA$2),1,0)</f>
        <v>#VALUE!</v>
      </c>
      <c r="D33" s="119" t="e">
        <f>IF(AND('Test_S5% Sièges (R0)'!$AB$2&gt;0,'Test_S5% Suffrages (R1)'!D33='Test_S5% Suffrages (R1)'!$AA$2),1,0)</f>
        <v>#VALUE!</v>
      </c>
      <c r="E33" s="119" t="e">
        <f>IF(AND('Test_S5% Sièges (R0)'!$AB$2&gt;0,'Test_S5% Suffrages (R1)'!E33='Test_S5% Suffrages (R1)'!$AA$2),1,0)</f>
        <v>#VALUE!</v>
      </c>
      <c r="F33" s="119" t="e">
        <f>IF(AND('Test_S5% Sièges (R0)'!$AB$2&gt;0,'Test_S5% Suffrages (R1)'!F33='Test_S5% Suffrages (R1)'!$AA$2),1,0)</f>
        <v>#VALUE!</v>
      </c>
      <c r="G33" s="119" t="e">
        <f>IF(AND('Test_S5% Sièges (R0)'!$AB$2&gt;0,'Test_S5% Suffrages (R1)'!G33='Test_S5% Suffrages (R1)'!$AA$2),1,0)</f>
        <v>#VALUE!</v>
      </c>
      <c r="H33" s="119" t="e">
        <f>IF(AND('Test_S5% Sièges (R0)'!$AB$2&gt;0,'Test_S5% Suffrages (R1)'!H33='Test_S5% Suffrages (R1)'!$AA$2),1,0)</f>
        <v>#VALUE!</v>
      </c>
      <c r="I33" s="119" t="e">
        <f>IF(AND('Test_S5% Sièges (R0)'!$AB$2&gt;0,'Test_S5% Suffrages (R1)'!I33='Test_S5% Suffrages (R1)'!$AA$2),1,0)</f>
        <v>#VALUE!</v>
      </c>
      <c r="J33" s="119" t="e">
        <f>IF(AND('Test_S5% Sièges (R0)'!$AB$2&gt;0,'Test_S5% Suffrages (R1)'!J33='Test_S5% Suffrages (R1)'!$AA$2),1,0)</f>
        <v>#VALUE!</v>
      </c>
      <c r="K33" s="119" t="e">
        <f>IF(AND('Test_S5% Sièges (R0)'!$AB$2&gt;0,'Test_S5% Suffrages (R1)'!K33='Test_S5% Suffrages (R1)'!$AA$2),1,0)</f>
        <v>#VALUE!</v>
      </c>
      <c r="L33" s="119" t="e">
        <f>IF(AND('Test_S5% Sièges (R0)'!$AB$2&gt;0,'Test_S5% Suffrages (R1)'!L33='Test_S5% Suffrages (R1)'!$AA$2),1,0)</f>
        <v>#VALUE!</v>
      </c>
      <c r="M33" s="119" t="e">
        <f>IF(AND('Test_S5% Sièges (R0)'!$AB$2&gt;0,'Test_S5% Suffrages (R1)'!M33='Test_S5% Suffrages (R1)'!$AA$2),1,0)</f>
        <v>#VALUE!</v>
      </c>
      <c r="N33" s="119" t="e">
        <f>IF(AND('Test_S5% Sièges (R0)'!$AB$2&gt;0,'Test_S5% Suffrages (R1)'!N33='Test_S5% Suffrages (R1)'!$AA$2),1,0)</f>
        <v>#VALUE!</v>
      </c>
      <c r="O33" s="119" t="e">
        <f>IF(AND('Test_S5% Sièges (R0)'!$AB$2&gt;0,'Test_S5% Suffrages (R1)'!O33='Test_S5% Suffrages (R1)'!$AA$2),1,0)</f>
        <v>#VALUE!</v>
      </c>
      <c r="P33" s="119" t="e">
        <f>IF(AND('Test_S5% Sièges (R0)'!$AB$2&gt;0,'Test_S5% Suffrages (R1)'!P33='Test_S5% Suffrages (R1)'!$AA$2),1,0)</f>
        <v>#VALUE!</v>
      </c>
      <c r="Q33" s="119" t="e">
        <f>IF(AND('Test_S5% Sièges (R0)'!$AB$2&gt;0,'Test_S5% Suffrages (R1)'!Q33='Test_S5% Suffrages (R1)'!$AA$2),1,0)</f>
        <v>#VALUE!</v>
      </c>
      <c r="R33" s="119" t="e">
        <f>IF(AND('Test_S5% Sièges (R0)'!$AB$2&gt;0,'Test_S5% Suffrages (R1)'!R33='Test_S5% Suffrages (R1)'!$AA$2),1,0)</f>
        <v>#VALUE!</v>
      </c>
      <c r="S33" s="119" t="e">
        <f>IF(AND('Test_S5% Sièges (R0)'!$AB$2&gt;0,'Test_S5% Suffrages (R1)'!S33='Test_S5% Suffrages (R1)'!$AA$2),1,0)</f>
        <v>#VALUE!</v>
      </c>
      <c r="T33" s="119" t="e">
        <f>IF(AND('Test_S5% Sièges (R0)'!$AB$2&gt;0,'Test_S5% Suffrages (R1)'!T33='Test_S5% Suffrages (R1)'!$AA$2),1,0)</f>
        <v>#VALUE!</v>
      </c>
      <c r="U33" s="119" t="e">
        <f>IF(AND('Test_S5% Sièges (R0)'!$AB$2&gt;0,'Test_S5% Suffrages (R1)'!U33='Test_S5% Suffrages (R1)'!$AA$2),1,0)</f>
        <v>#VALUE!</v>
      </c>
      <c r="V33" s="119" t="e">
        <f>IF(AND('Test_S5% Sièges (R0)'!$AB$2&gt;0,'Test_S5% Suffrages (R1)'!V33='Test_S5% Suffrages (R1)'!$AA$2),1,0)</f>
        <v>#VALUE!</v>
      </c>
      <c r="W33" s="119" t="e">
        <f>IF(AND('Test_S5% Sièges (R0)'!$AB$2&gt;0,'Test_S5% Suffrages (R1)'!W33='Test_S5% Suffrages (R1)'!$AA$2),1,0)</f>
        <v>#VALUE!</v>
      </c>
      <c r="X33" s="119" t="e">
        <f>IF(AND('Test_S5% Sièges (R0)'!$AB$2&gt;0,'Test_S5% Suffrages (R1)'!X33='Test_S5% Suffrages (R1)'!$AA$2),1,0)</f>
        <v>#VALUE!</v>
      </c>
      <c r="Y33" s="119" t="e">
        <f>IF(AND('Test_S5% Sièges (R0)'!$AB$2&gt;0,'Test_S5% Suffrages (R1)'!Y33='Test_S5% Suffrages (R1)'!$AA$2),1,0)</f>
        <v>#VALUE!</v>
      </c>
      <c r="Z33" s="119" t="e">
        <f>IF(AND('Test_S5% Sièges (R0)'!$AB$2&gt;0,'Test_S5% Suffrages (R1)'!Z33='Test_S5% Suffrages (R1)'!$AA$2),1,0)</f>
        <v>#VALUE!</v>
      </c>
      <c r="AA33" s="119" t="e">
        <f t="shared" si="0"/>
        <v>#VALUE!</v>
      </c>
      <c r="AB33" s="120" t="e">
        <f>'Test_S5% Sièges (R0)'!AB33-AA33</f>
        <v>#VALUE!</v>
      </c>
    </row>
    <row r="34" spans="1:28">
      <c r="A34" s="118" t="s">
        <v>73</v>
      </c>
      <c r="B34" s="119" t="e">
        <f>IF(AND('Test_S5% Sièges (R0)'!$AB$2&gt;0,'Test_S5% Suffrages (R1)'!B34='Test_S5% Suffrages (R1)'!$AA$2),1,0)</f>
        <v>#VALUE!</v>
      </c>
      <c r="C34" s="119" t="e">
        <f>IF(AND('Test_S5% Sièges (R0)'!$AB$2&gt;0,'Test_S5% Suffrages (R1)'!C34='Test_S5% Suffrages (R1)'!$AA$2),1,0)</f>
        <v>#VALUE!</v>
      </c>
      <c r="D34" s="119" t="e">
        <f>IF(AND('Test_S5% Sièges (R0)'!$AB$2&gt;0,'Test_S5% Suffrages (R1)'!D34='Test_S5% Suffrages (R1)'!$AA$2),1,0)</f>
        <v>#VALUE!</v>
      </c>
      <c r="E34" s="119" t="e">
        <f>IF(AND('Test_S5% Sièges (R0)'!$AB$2&gt;0,'Test_S5% Suffrages (R1)'!E34='Test_S5% Suffrages (R1)'!$AA$2),1,0)</f>
        <v>#VALUE!</v>
      </c>
      <c r="F34" s="119" t="e">
        <f>IF(AND('Test_S5% Sièges (R0)'!$AB$2&gt;0,'Test_S5% Suffrages (R1)'!F34='Test_S5% Suffrages (R1)'!$AA$2),1,0)</f>
        <v>#VALUE!</v>
      </c>
      <c r="G34" s="119" t="e">
        <f>IF(AND('Test_S5% Sièges (R0)'!$AB$2&gt;0,'Test_S5% Suffrages (R1)'!G34='Test_S5% Suffrages (R1)'!$AA$2),1,0)</f>
        <v>#VALUE!</v>
      </c>
      <c r="H34" s="119" t="e">
        <f>IF(AND('Test_S5% Sièges (R0)'!$AB$2&gt;0,'Test_S5% Suffrages (R1)'!H34='Test_S5% Suffrages (R1)'!$AA$2),1,0)</f>
        <v>#VALUE!</v>
      </c>
      <c r="I34" s="119" t="e">
        <f>IF(AND('Test_S5% Sièges (R0)'!$AB$2&gt;0,'Test_S5% Suffrages (R1)'!I34='Test_S5% Suffrages (R1)'!$AA$2),1,0)</f>
        <v>#VALUE!</v>
      </c>
      <c r="J34" s="119" t="e">
        <f>IF(AND('Test_S5% Sièges (R0)'!$AB$2&gt;0,'Test_S5% Suffrages (R1)'!J34='Test_S5% Suffrages (R1)'!$AA$2),1,0)</f>
        <v>#VALUE!</v>
      </c>
      <c r="K34" s="119" t="e">
        <f>IF(AND('Test_S5% Sièges (R0)'!$AB$2&gt;0,'Test_S5% Suffrages (R1)'!K34='Test_S5% Suffrages (R1)'!$AA$2),1,0)</f>
        <v>#VALUE!</v>
      </c>
      <c r="L34" s="119" t="e">
        <f>IF(AND('Test_S5% Sièges (R0)'!$AB$2&gt;0,'Test_S5% Suffrages (R1)'!L34='Test_S5% Suffrages (R1)'!$AA$2),1,0)</f>
        <v>#VALUE!</v>
      </c>
      <c r="M34" s="119" t="e">
        <f>IF(AND('Test_S5% Sièges (R0)'!$AB$2&gt;0,'Test_S5% Suffrages (R1)'!M34='Test_S5% Suffrages (R1)'!$AA$2),1,0)</f>
        <v>#VALUE!</v>
      </c>
      <c r="N34" s="119" t="e">
        <f>IF(AND('Test_S5% Sièges (R0)'!$AB$2&gt;0,'Test_S5% Suffrages (R1)'!N34='Test_S5% Suffrages (R1)'!$AA$2),1,0)</f>
        <v>#VALUE!</v>
      </c>
      <c r="O34" s="119" t="e">
        <f>IF(AND('Test_S5% Sièges (R0)'!$AB$2&gt;0,'Test_S5% Suffrages (R1)'!O34='Test_S5% Suffrages (R1)'!$AA$2),1,0)</f>
        <v>#VALUE!</v>
      </c>
      <c r="P34" s="119" t="e">
        <f>IF(AND('Test_S5% Sièges (R0)'!$AB$2&gt;0,'Test_S5% Suffrages (R1)'!P34='Test_S5% Suffrages (R1)'!$AA$2),1,0)</f>
        <v>#VALUE!</v>
      </c>
      <c r="Q34" s="119" t="e">
        <f>IF(AND('Test_S5% Sièges (R0)'!$AB$2&gt;0,'Test_S5% Suffrages (R1)'!Q34='Test_S5% Suffrages (R1)'!$AA$2),1,0)</f>
        <v>#VALUE!</v>
      </c>
      <c r="R34" s="119" t="e">
        <f>IF(AND('Test_S5% Sièges (R0)'!$AB$2&gt;0,'Test_S5% Suffrages (R1)'!R34='Test_S5% Suffrages (R1)'!$AA$2),1,0)</f>
        <v>#VALUE!</v>
      </c>
      <c r="S34" s="119" t="e">
        <f>IF(AND('Test_S5% Sièges (R0)'!$AB$2&gt;0,'Test_S5% Suffrages (R1)'!S34='Test_S5% Suffrages (R1)'!$AA$2),1,0)</f>
        <v>#VALUE!</v>
      </c>
      <c r="T34" s="119" t="e">
        <f>IF(AND('Test_S5% Sièges (R0)'!$AB$2&gt;0,'Test_S5% Suffrages (R1)'!T34='Test_S5% Suffrages (R1)'!$AA$2),1,0)</f>
        <v>#VALUE!</v>
      </c>
      <c r="U34" s="119" t="e">
        <f>IF(AND('Test_S5% Sièges (R0)'!$AB$2&gt;0,'Test_S5% Suffrages (R1)'!U34='Test_S5% Suffrages (R1)'!$AA$2),1,0)</f>
        <v>#VALUE!</v>
      </c>
      <c r="V34" s="119" t="e">
        <f>IF(AND('Test_S5% Sièges (R0)'!$AB$2&gt;0,'Test_S5% Suffrages (R1)'!V34='Test_S5% Suffrages (R1)'!$AA$2),1,0)</f>
        <v>#VALUE!</v>
      </c>
      <c r="W34" s="119" t="e">
        <f>IF(AND('Test_S5% Sièges (R0)'!$AB$2&gt;0,'Test_S5% Suffrages (R1)'!W34='Test_S5% Suffrages (R1)'!$AA$2),1,0)</f>
        <v>#VALUE!</v>
      </c>
      <c r="X34" s="119" t="e">
        <f>IF(AND('Test_S5% Sièges (R0)'!$AB$2&gt;0,'Test_S5% Suffrages (R1)'!X34='Test_S5% Suffrages (R1)'!$AA$2),1,0)</f>
        <v>#VALUE!</v>
      </c>
      <c r="Y34" s="119" t="e">
        <f>IF(AND('Test_S5% Sièges (R0)'!$AB$2&gt;0,'Test_S5% Suffrages (R1)'!Y34='Test_S5% Suffrages (R1)'!$AA$2),1,0)</f>
        <v>#VALUE!</v>
      </c>
      <c r="Z34" s="119" t="e">
        <f>IF(AND('Test_S5% Sièges (R0)'!$AB$2&gt;0,'Test_S5% Suffrages (R1)'!Z34='Test_S5% Suffrages (R1)'!$AA$2),1,0)</f>
        <v>#VALUE!</v>
      </c>
      <c r="AA34" s="119" t="e">
        <f t="shared" si="0"/>
        <v>#VALUE!</v>
      </c>
      <c r="AB34" s="120" t="e">
        <f>'Test_S5% Sièges (R0)'!AB34-AA34</f>
        <v>#VALUE!</v>
      </c>
    </row>
    <row r="35" spans="1:28">
      <c r="A35" s="118" t="s">
        <v>17</v>
      </c>
      <c r="B35" s="122" t="e">
        <f t="shared" ref="B35:AB35" si="1">SUM(B2:B34)</f>
        <v>#VALUE!</v>
      </c>
      <c r="C35" s="122" t="e">
        <f t="shared" si="1"/>
        <v>#VALUE!</v>
      </c>
      <c r="D35" s="122" t="e">
        <f t="shared" si="1"/>
        <v>#VALUE!</v>
      </c>
      <c r="E35" s="122" t="e">
        <f t="shared" si="1"/>
        <v>#VALUE!</v>
      </c>
      <c r="F35" s="122" t="e">
        <f t="shared" si="1"/>
        <v>#VALUE!</v>
      </c>
      <c r="G35" s="122" t="e">
        <f t="shared" si="1"/>
        <v>#VALUE!</v>
      </c>
      <c r="H35" s="122" t="e">
        <f t="shared" si="1"/>
        <v>#VALUE!</v>
      </c>
      <c r="I35" s="122" t="e">
        <f t="shared" si="1"/>
        <v>#VALUE!</v>
      </c>
      <c r="J35" s="122" t="e">
        <f t="shared" si="1"/>
        <v>#VALUE!</v>
      </c>
      <c r="K35" s="122" t="e">
        <f t="shared" si="1"/>
        <v>#VALUE!</v>
      </c>
      <c r="L35" s="122" t="e">
        <f t="shared" si="1"/>
        <v>#VALUE!</v>
      </c>
      <c r="M35" s="122" t="e">
        <f t="shared" si="1"/>
        <v>#VALUE!</v>
      </c>
      <c r="N35" s="122" t="e">
        <f t="shared" si="1"/>
        <v>#VALUE!</v>
      </c>
      <c r="O35" s="122" t="e">
        <f t="shared" si="1"/>
        <v>#VALUE!</v>
      </c>
      <c r="P35" s="122" t="e">
        <f t="shared" si="1"/>
        <v>#VALUE!</v>
      </c>
      <c r="Q35" s="122" t="e">
        <f t="shared" si="1"/>
        <v>#VALUE!</v>
      </c>
      <c r="R35" s="122" t="e">
        <f t="shared" si="1"/>
        <v>#VALUE!</v>
      </c>
      <c r="S35" s="122" t="e">
        <f t="shared" si="1"/>
        <v>#VALUE!</v>
      </c>
      <c r="T35" s="122" t="e">
        <f t="shared" si="1"/>
        <v>#VALUE!</v>
      </c>
      <c r="U35" s="122" t="e">
        <f t="shared" si="1"/>
        <v>#VALUE!</v>
      </c>
      <c r="V35" s="122" t="e">
        <f t="shared" si="1"/>
        <v>#VALUE!</v>
      </c>
      <c r="W35" s="122" t="e">
        <f t="shared" si="1"/>
        <v>#VALUE!</v>
      </c>
      <c r="X35" s="122" t="e">
        <f t="shared" si="1"/>
        <v>#VALUE!</v>
      </c>
      <c r="Y35" s="122" t="e">
        <f t="shared" si="1"/>
        <v>#VALUE!</v>
      </c>
      <c r="Z35" s="122" t="e">
        <f t="shared" si="1"/>
        <v>#VALUE!</v>
      </c>
      <c r="AA35" s="122" t="e">
        <f t="shared" si="1"/>
        <v>#VALUE!</v>
      </c>
      <c r="AB35" s="122" t="e">
        <f t="shared" si="1"/>
        <v>#VALUE!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outlinePr summaryBelow="0" summaryRight="0"/>
  </sheetPr>
  <dimension ref="A1:AA35"/>
  <sheetViews>
    <sheetView workbookViewId="0"/>
  </sheetViews>
  <sheetFormatPr baseColWidth="10" defaultColWidth="13.5" defaultRowHeight="15.75" customHeight="1"/>
  <sheetData>
    <row r="1" spans="1:27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202</v>
      </c>
    </row>
    <row r="2" spans="1:27">
      <c r="A2" s="118" t="s">
        <v>40</v>
      </c>
      <c r="B2" s="119" t="e">
        <f>IF('Test_S5% Sièges (R1)'!B2,0,'Test_S5% Suffrages (R1)'!B2)</f>
        <v>#VALUE!</v>
      </c>
      <c r="C2" s="119" t="e">
        <f>IF('Test_S5% Sièges (R1)'!C2,0,'Test_S5% Suffrages (R1)'!C2)</f>
        <v>#VALUE!</v>
      </c>
      <c r="D2" s="119" t="e">
        <f>IF('Test_S5% Sièges (R1)'!D2,0,'Test_S5% Suffrages (R1)'!D2)</f>
        <v>#VALUE!</v>
      </c>
      <c r="E2" s="119" t="e">
        <f>IF('Test_S5% Sièges (R1)'!E2,0,'Test_S5% Suffrages (R1)'!E2)</f>
        <v>#VALUE!</v>
      </c>
      <c r="F2" s="119" t="e">
        <f>IF('Test_S5% Sièges (R1)'!F2,0,'Test_S5% Suffrages (R1)'!F2)</f>
        <v>#VALUE!</v>
      </c>
      <c r="G2" s="119" t="e">
        <f>IF('Test_S5% Sièges (R1)'!G2,0,'Test_S5% Suffrages (R1)'!G2)</f>
        <v>#VALUE!</v>
      </c>
      <c r="H2" s="119" t="e">
        <f>IF('Test_S5% Sièges (R1)'!H2,0,'Test_S5% Suffrages (R1)'!H2)</f>
        <v>#VALUE!</v>
      </c>
      <c r="I2" s="119" t="e">
        <f>IF('Test_S5% Sièges (R1)'!I2,0,'Test_S5% Suffrages (R1)'!I2)</f>
        <v>#VALUE!</v>
      </c>
      <c r="J2" s="119" t="e">
        <f>IF('Test_S5% Sièges (R1)'!J2,0,'Test_S5% Suffrages (R1)'!J2)</f>
        <v>#VALUE!</v>
      </c>
      <c r="K2" s="119" t="e">
        <f>IF('Test_S5% Sièges (R1)'!K2,0,'Test_S5% Suffrages (R1)'!K2)</f>
        <v>#VALUE!</v>
      </c>
      <c r="L2" s="119" t="e">
        <f>IF('Test_S5% Sièges (R1)'!L2,0,'Test_S5% Suffrages (R1)'!L2)</f>
        <v>#VALUE!</v>
      </c>
      <c r="M2" s="119" t="e">
        <f>IF('Test_S5% Sièges (R1)'!M2,0,'Test_S5% Suffrages (R1)'!M2)</f>
        <v>#VALUE!</v>
      </c>
      <c r="N2" s="119" t="e">
        <f>IF('Test_S5% Sièges (R1)'!N2,0,'Test_S5% Suffrages (R1)'!N2)</f>
        <v>#VALUE!</v>
      </c>
      <c r="O2" s="119" t="e">
        <f>IF('Test_S5% Sièges (R1)'!O2,0,'Test_S5% Suffrages (R1)'!O2)</f>
        <v>#VALUE!</v>
      </c>
      <c r="P2" s="119" t="e">
        <f>IF('Test_S5% Sièges (R1)'!P2,0,'Test_S5% Suffrages (R1)'!P2)</f>
        <v>#VALUE!</v>
      </c>
      <c r="Q2" s="119" t="e">
        <f>IF('Test_S5% Sièges (R1)'!Q2,0,'Test_S5% Suffrages (R1)'!Q2)</f>
        <v>#VALUE!</v>
      </c>
      <c r="R2" s="119" t="e">
        <f>IF('Test_S5% Sièges (R1)'!R2,0,'Test_S5% Suffrages (R1)'!R2)</f>
        <v>#VALUE!</v>
      </c>
      <c r="S2" s="119" t="e">
        <f>IF('Test_S5% Sièges (R1)'!S2,0,'Test_S5% Suffrages (R1)'!S2)</f>
        <v>#VALUE!</v>
      </c>
      <c r="T2" s="119" t="e">
        <f>IF('Test_S5% Sièges (R1)'!T2,0,'Test_S5% Suffrages (R1)'!T2)</f>
        <v>#VALUE!</v>
      </c>
      <c r="U2" s="119" t="e">
        <f>IF('Test_S5% Sièges (R1)'!U2,0,'Test_S5% Suffrages (R1)'!U2)</f>
        <v>#VALUE!</v>
      </c>
      <c r="V2" s="119" t="e">
        <f>IF('Test_S5% Sièges (R1)'!V2,0,'Test_S5% Suffrages (R1)'!V2)</f>
        <v>#VALUE!</v>
      </c>
      <c r="W2" s="119" t="e">
        <f>IF('Test_S5% Sièges (R1)'!W2,0,'Test_S5% Suffrages (R1)'!W2)</f>
        <v>#VALUE!</v>
      </c>
      <c r="X2" s="119" t="e">
        <f>IF('Test_S5% Sièges (R1)'!X2,0,'Test_S5% Suffrages (R1)'!X2)</f>
        <v>#VALUE!</v>
      </c>
      <c r="Y2" s="119" t="e">
        <f>IF('Test_S5% Sièges (R1)'!Y2,0,'Test_S5% Suffrages (R1)'!Y2)</f>
        <v>#VALUE!</v>
      </c>
      <c r="Z2" s="119" t="e">
        <f>IF('Test_S5% Sièges (R1)'!Z2,0,'Test_S5% Suffrages (R1)'!Z2)</f>
        <v>#VALUE!</v>
      </c>
      <c r="AA2" s="119" t="e">
        <f t="shared" ref="AA2:AA34" si="0">MAX(B2:Z2)</f>
        <v>#VALUE!</v>
      </c>
    </row>
    <row r="3" spans="1:27">
      <c r="A3" s="118" t="s">
        <v>42</v>
      </c>
      <c r="B3" s="119" t="e">
        <f>IF('Test_S5% Sièges (R1)'!B3,0,'Test_S5% Suffrages (R1)'!B3)</f>
        <v>#VALUE!</v>
      </c>
      <c r="C3" s="119" t="e">
        <f>IF('Test_S5% Sièges (R1)'!C3,0,'Test_S5% Suffrages (R1)'!C3)</f>
        <v>#VALUE!</v>
      </c>
      <c r="D3" s="119" t="e">
        <f>IF('Test_S5% Sièges (R1)'!D3,0,'Test_S5% Suffrages (R1)'!D3)</f>
        <v>#VALUE!</v>
      </c>
      <c r="E3" s="119" t="e">
        <f>IF('Test_S5% Sièges (R1)'!E3,0,'Test_S5% Suffrages (R1)'!E3)</f>
        <v>#VALUE!</v>
      </c>
      <c r="F3" s="119" t="e">
        <f>IF('Test_S5% Sièges (R1)'!F3,0,'Test_S5% Suffrages (R1)'!F3)</f>
        <v>#VALUE!</v>
      </c>
      <c r="G3" s="119" t="e">
        <f>IF('Test_S5% Sièges (R1)'!G3,0,'Test_S5% Suffrages (R1)'!G3)</f>
        <v>#VALUE!</v>
      </c>
      <c r="H3" s="119" t="e">
        <f>IF('Test_S5% Sièges (R1)'!H3,0,'Test_S5% Suffrages (R1)'!H3)</f>
        <v>#VALUE!</v>
      </c>
      <c r="I3" s="119" t="e">
        <f>IF('Test_S5% Sièges (R1)'!I3,0,'Test_S5% Suffrages (R1)'!I3)</f>
        <v>#VALUE!</v>
      </c>
      <c r="J3" s="119" t="e">
        <f>IF('Test_S5% Sièges (R1)'!J3,0,'Test_S5% Suffrages (R1)'!J3)</f>
        <v>#VALUE!</v>
      </c>
      <c r="K3" s="119" t="e">
        <f>IF('Test_S5% Sièges (R1)'!K3,0,'Test_S5% Suffrages (R1)'!K3)</f>
        <v>#VALUE!</v>
      </c>
      <c r="L3" s="119" t="e">
        <f>IF('Test_S5% Sièges (R1)'!L3,0,'Test_S5% Suffrages (R1)'!L3)</f>
        <v>#VALUE!</v>
      </c>
      <c r="M3" s="119" t="e">
        <f>IF('Test_S5% Sièges (R1)'!M3,0,'Test_S5% Suffrages (R1)'!M3)</f>
        <v>#VALUE!</v>
      </c>
      <c r="N3" s="119" t="e">
        <f>IF('Test_S5% Sièges (R1)'!N3,0,'Test_S5% Suffrages (R1)'!N3)</f>
        <v>#VALUE!</v>
      </c>
      <c r="O3" s="119" t="e">
        <f>IF('Test_S5% Sièges (R1)'!O3,0,'Test_S5% Suffrages (R1)'!O3)</f>
        <v>#VALUE!</v>
      </c>
      <c r="P3" s="119" t="e">
        <f>IF('Test_S5% Sièges (R1)'!P3,0,'Test_S5% Suffrages (R1)'!P3)</f>
        <v>#VALUE!</v>
      </c>
      <c r="Q3" s="119" t="e">
        <f>IF('Test_S5% Sièges (R1)'!Q3,0,'Test_S5% Suffrages (R1)'!Q3)</f>
        <v>#VALUE!</v>
      </c>
      <c r="R3" s="119" t="e">
        <f>IF('Test_S5% Sièges (R1)'!R3,0,'Test_S5% Suffrages (R1)'!R3)</f>
        <v>#VALUE!</v>
      </c>
      <c r="S3" s="119" t="e">
        <f>IF('Test_S5% Sièges (R1)'!S3,0,'Test_S5% Suffrages (R1)'!S3)</f>
        <v>#VALUE!</v>
      </c>
      <c r="T3" s="119" t="e">
        <f>IF('Test_S5% Sièges (R1)'!T3,0,'Test_S5% Suffrages (R1)'!T3)</f>
        <v>#VALUE!</v>
      </c>
      <c r="U3" s="119" t="e">
        <f>IF('Test_S5% Sièges (R1)'!U3,0,'Test_S5% Suffrages (R1)'!U3)</f>
        <v>#VALUE!</v>
      </c>
      <c r="V3" s="119" t="e">
        <f>IF('Test_S5% Sièges (R1)'!V3,0,'Test_S5% Suffrages (R1)'!V3)</f>
        <v>#VALUE!</v>
      </c>
      <c r="W3" s="119" t="e">
        <f>IF('Test_S5% Sièges (R1)'!W3,0,'Test_S5% Suffrages (R1)'!W3)</f>
        <v>#VALUE!</v>
      </c>
      <c r="X3" s="119" t="e">
        <f>IF('Test_S5% Sièges (R1)'!X3,0,'Test_S5% Suffrages (R1)'!X3)</f>
        <v>#VALUE!</v>
      </c>
      <c r="Y3" s="119" t="e">
        <f>IF('Test_S5% Sièges (R1)'!Y3,0,'Test_S5% Suffrages (R1)'!Y3)</f>
        <v>#VALUE!</v>
      </c>
      <c r="Z3" s="119" t="e">
        <f>IF('Test_S5% Sièges (R1)'!Z3,0,'Test_S5% Suffrages (R1)'!Z3)</f>
        <v>#VALUE!</v>
      </c>
      <c r="AA3" s="119" t="e">
        <f t="shared" si="0"/>
        <v>#VALUE!</v>
      </c>
    </row>
    <row r="4" spans="1:27">
      <c r="A4" s="118" t="s">
        <v>43</v>
      </c>
      <c r="B4" s="119" t="e">
        <f>IF('Test_S5% Sièges (R1)'!B4,0,'Test_S5% Suffrages (R1)'!B4)</f>
        <v>#VALUE!</v>
      </c>
      <c r="C4" s="119" t="e">
        <f>IF('Test_S5% Sièges (R1)'!C4,0,'Test_S5% Suffrages (R1)'!C4)</f>
        <v>#VALUE!</v>
      </c>
      <c r="D4" s="119" t="e">
        <f>IF('Test_S5% Sièges (R1)'!D4,0,'Test_S5% Suffrages (R1)'!D4)</f>
        <v>#VALUE!</v>
      </c>
      <c r="E4" s="119" t="e">
        <f>IF('Test_S5% Sièges (R1)'!E4,0,'Test_S5% Suffrages (R1)'!E4)</f>
        <v>#VALUE!</v>
      </c>
      <c r="F4" s="119" t="e">
        <f>IF('Test_S5% Sièges (R1)'!F4,0,'Test_S5% Suffrages (R1)'!F4)</f>
        <v>#VALUE!</v>
      </c>
      <c r="G4" s="119" t="e">
        <f>IF('Test_S5% Sièges (R1)'!G4,0,'Test_S5% Suffrages (R1)'!G4)</f>
        <v>#VALUE!</v>
      </c>
      <c r="H4" s="119" t="e">
        <f>IF('Test_S5% Sièges (R1)'!H4,0,'Test_S5% Suffrages (R1)'!H4)</f>
        <v>#VALUE!</v>
      </c>
      <c r="I4" s="119" t="e">
        <f>IF('Test_S5% Sièges (R1)'!I4,0,'Test_S5% Suffrages (R1)'!I4)</f>
        <v>#VALUE!</v>
      </c>
      <c r="J4" s="119" t="e">
        <f>IF('Test_S5% Sièges (R1)'!J4,0,'Test_S5% Suffrages (R1)'!J4)</f>
        <v>#VALUE!</v>
      </c>
      <c r="K4" s="119" t="e">
        <f>IF('Test_S5% Sièges (R1)'!K4,0,'Test_S5% Suffrages (R1)'!K4)</f>
        <v>#VALUE!</v>
      </c>
      <c r="L4" s="119" t="e">
        <f>IF('Test_S5% Sièges (R1)'!L4,0,'Test_S5% Suffrages (R1)'!L4)</f>
        <v>#VALUE!</v>
      </c>
      <c r="M4" s="119" t="e">
        <f>IF('Test_S5% Sièges (R1)'!M4,0,'Test_S5% Suffrages (R1)'!M4)</f>
        <v>#VALUE!</v>
      </c>
      <c r="N4" s="119" t="e">
        <f>IF('Test_S5% Sièges (R1)'!N4,0,'Test_S5% Suffrages (R1)'!N4)</f>
        <v>#VALUE!</v>
      </c>
      <c r="O4" s="119" t="e">
        <f>IF('Test_S5% Sièges (R1)'!O4,0,'Test_S5% Suffrages (R1)'!O4)</f>
        <v>#VALUE!</v>
      </c>
      <c r="P4" s="119" t="e">
        <f>IF('Test_S5% Sièges (R1)'!P4,0,'Test_S5% Suffrages (R1)'!P4)</f>
        <v>#VALUE!</v>
      </c>
      <c r="Q4" s="119" t="e">
        <f>IF('Test_S5% Sièges (R1)'!Q4,0,'Test_S5% Suffrages (R1)'!Q4)</f>
        <v>#VALUE!</v>
      </c>
      <c r="R4" s="119" t="e">
        <f>IF('Test_S5% Sièges (R1)'!R4,0,'Test_S5% Suffrages (R1)'!R4)</f>
        <v>#VALUE!</v>
      </c>
      <c r="S4" s="119" t="e">
        <f>IF('Test_S5% Sièges (R1)'!S4,0,'Test_S5% Suffrages (R1)'!S4)</f>
        <v>#VALUE!</v>
      </c>
      <c r="T4" s="119" t="e">
        <f>IF('Test_S5% Sièges (R1)'!T4,0,'Test_S5% Suffrages (R1)'!T4)</f>
        <v>#VALUE!</v>
      </c>
      <c r="U4" s="119" t="e">
        <f>IF('Test_S5% Sièges (R1)'!U4,0,'Test_S5% Suffrages (R1)'!U4)</f>
        <v>#VALUE!</v>
      </c>
      <c r="V4" s="119" t="e">
        <f>IF('Test_S5% Sièges (R1)'!V4,0,'Test_S5% Suffrages (R1)'!V4)</f>
        <v>#VALUE!</v>
      </c>
      <c r="W4" s="119" t="e">
        <f>IF('Test_S5% Sièges (R1)'!W4,0,'Test_S5% Suffrages (R1)'!W4)</f>
        <v>#VALUE!</v>
      </c>
      <c r="X4" s="119" t="e">
        <f>IF('Test_S5% Sièges (R1)'!X4,0,'Test_S5% Suffrages (R1)'!X4)</f>
        <v>#VALUE!</v>
      </c>
      <c r="Y4" s="119" t="e">
        <f>IF('Test_S5% Sièges (R1)'!Y4,0,'Test_S5% Suffrages (R1)'!Y4)</f>
        <v>#VALUE!</v>
      </c>
      <c r="Z4" s="119" t="e">
        <f>IF('Test_S5% Sièges (R1)'!Z4,0,'Test_S5% Suffrages (R1)'!Z4)</f>
        <v>#VALUE!</v>
      </c>
      <c r="AA4" s="119" t="e">
        <f t="shared" si="0"/>
        <v>#VALUE!</v>
      </c>
    </row>
    <row r="5" spans="1:27">
      <c r="A5" s="118" t="s">
        <v>44</v>
      </c>
      <c r="B5" s="119" t="e">
        <f>IF('Test_S5% Sièges (R1)'!B5,0,'Test_S5% Suffrages (R1)'!B5)</f>
        <v>#VALUE!</v>
      </c>
      <c r="C5" s="119" t="e">
        <f>IF('Test_S5% Sièges (R1)'!C5,0,'Test_S5% Suffrages (R1)'!C5)</f>
        <v>#VALUE!</v>
      </c>
      <c r="D5" s="119" t="e">
        <f>IF('Test_S5% Sièges (R1)'!D5,0,'Test_S5% Suffrages (R1)'!D5)</f>
        <v>#VALUE!</v>
      </c>
      <c r="E5" s="119" t="e">
        <f>IF('Test_S5% Sièges (R1)'!E5,0,'Test_S5% Suffrages (R1)'!E5)</f>
        <v>#VALUE!</v>
      </c>
      <c r="F5" s="119" t="e">
        <f>IF('Test_S5% Sièges (R1)'!F5,0,'Test_S5% Suffrages (R1)'!F5)</f>
        <v>#VALUE!</v>
      </c>
      <c r="G5" s="119" t="e">
        <f>IF('Test_S5% Sièges (R1)'!G5,0,'Test_S5% Suffrages (R1)'!G5)</f>
        <v>#VALUE!</v>
      </c>
      <c r="H5" s="119" t="e">
        <f>IF('Test_S5% Sièges (R1)'!H5,0,'Test_S5% Suffrages (R1)'!H5)</f>
        <v>#VALUE!</v>
      </c>
      <c r="I5" s="119" t="e">
        <f>IF('Test_S5% Sièges (R1)'!I5,0,'Test_S5% Suffrages (R1)'!I5)</f>
        <v>#VALUE!</v>
      </c>
      <c r="J5" s="119" t="e">
        <f>IF('Test_S5% Sièges (R1)'!J5,0,'Test_S5% Suffrages (R1)'!J5)</f>
        <v>#VALUE!</v>
      </c>
      <c r="K5" s="119" t="e">
        <f>IF('Test_S5% Sièges (R1)'!K5,0,'Test_S5% Suffrages (R1)'!K5)</f>
        <v>#VALUE!</v>
      </c>
      <c r="L5" s="119" t="e">
        <f>IF('Test_S5% Sièges (R1)'!L5,0,'Test_S5% Suffrages (R1)'!L5)</f>
        <v>#VALUE!</v>
      </c>
      <c r="M5" s="119" t="e">
        <f>IF('Test_S5% Sièges (R1)'!M5,0,'Test_S5% Suffrages (R1)'!M5)</f>
        <v>#VALUE!</v>
      </c>
      <c r="N5" s="119" t="e">
        <f>IF('Test_S5% Sièges (R1)'!N5,0,'Test_S5% Suffrages (R1)'!N5)</f>
        <v>#VALUE!</v>
      </c>
      <c r="O5" s="119" t="e">
        <f>IF('Test_S5% Sièges (R1)'!O5,0,'Test_S5% Suffrages (R1)'!O5)</f>
        <v>#VALUE!</v>
      </c>
      <c r="P5" s="119" t="e">
        <f>IF('Test_S5% Sièges (R1)'!P5,0,'Test_S5% Suffrages (R1)'!P5)</f>
        <v>#VALUE!</v>
      </c>
      <c r="Q5" s="119" t="e">
        <f>IF('Test_S5% Sièges (R1)'!Q5,0,'Test_S5% Suffrages (R1)'!Q5)</f>
        <v>#VALUE!</v>
      </c>
      <c r="R5" s="119" t="e">
        <f>IF('Test_S5% Sièges (R1)'!R5,0,'Test_S5% Suffrages (R1)'!R5)</f>
        <v>#VALUE!</v>
      </c>
      <c r="S5" s="119" t="e">
        <f>IF('Test_S5% Sièges (R1)'!S5,0,'Test_S5% Suffrages (R1)'!S5)</f>
        <v>#VALUE!</v>
      </c>
      <c r="T5" s="119" t="e">
        <f>IF('Test_S5% Sièges (R1)'!T5,0,'Test_S5% Suffrages (R1)'!T5)</f>
        <v>#VALUE!</v>
      </c>
      <c r="U5" s="119" t="e">
        <f>IF('Test_S5% Sièges (R1)'!U5,0,'Test_S5% Suffrages (R1)'!U5)</f>
        <v>#VALUE!</v>
      </c>
      <c r="V5" s="119" t="e">
        <f>IF('Test_S5% Sièges (R1)'!V5,0,'Test_S5% Suffrages (R1)'!V5)</f>
        <v>#VALUE!</v>
      </c>
      <c r="W5" s="119" t="e">
        <f>IF('Test_S5% Sièges (R1)'!W5,0,'Test_S5% Suffrages (R1)'!W5)</f>
        <v>#VALUE!</v>
      </c>
      <c r="X5" s="119" t="e">
        <f>IF('Test_S5% Sièges (R1)'!X5,0,'Test_S5% Suffrages (R1)'!X5)</f>
        <v>#VALUE!</v>
      </c>
      <c r="Y5" s="119" t="e">
        <f>IF('Test_S5% Sièges (R1)'!Y5,0,'Test_S5% Suffrages (R1)'!Y5)</f>
        <v>#VALUE!</v>
      </c>
      <c r="Z5" s="119" t="e">
        <f>IF('Test_S5% Sièges (R1)'!Z5,0,'Test_S5% Suffrages (R1)'!Z5)</f>
        <v>#VALUE!</v>
      </c>
      <c r="AA5" s="119" t="e">
        <f t="shared" si="0"/>
        <v>#VALUE!</v>
      </c>
    </row>
    <row r="6" spans="1:27">
      <c r="A6" s="118" t="s">
        <v>45</v>
      </c>
      <c r="B6" s="119" t="e">
        <f>IF('Test_S5% Sièges (R1)'!B6,0,'Test_S5% Suffrages (R1)'!B6)</f>
        <v>#VALUE!</v>
      </c>
      <c r="C6" s="119" t="e">
        <f>IF('Test_S5% Sièges (R1)'!C6,0,'Test_S5% Suffrages (R1)'!C6)</f>
        <v>#VALUE!</v>
      </c>
      <c r="D6" s="119" t="e">
        <f>IF('Test_S5% Sièges (R1)'!D6,0,'Test_S5% Suffrages (R1)'!D6)</f>
        <v>#VALUE!</v>
      </c>
      <c r="E6" s="119" t="e">
        <f>IF('Test_S5% Sièges (R1)'!E6,0,'Test_S5% Suffrages (R1)'!E6)</f>
        <v>#VALUE!</v>
      </c>
      <c r="F6" s="119" t="e">
        <f>IF('Test_S5% Sièges (R1)'!F6,0,'Test_S5% Suffrages (R1)'!F6)</f>
        <v>#VALUE!</v>
      </c>
      <c r="G6" s="119" t="e">
        <f>IF('Test_S5% Sièges (R1)'!G6,0,'Test_S5% Suffrages (R1)'!G6)</f>
        <v>#VALUE!</v>
      </c>
      <c r="H6" s="119" t="e">
        <f>IF('Test_S5% Sièges (R1)'!H6,0,'Test_S5% Suffrages (R1)'!H6)</f>
        <v>#VALUE!</v>
      </c>
      <c r="I6" s="119" t="e">
        <f>IF('Test_S5% Sièges (R1)'!I6,0,'Test_S5% Suffrages (R1)'!I6)</f>
        <v>#VALUE!</v>
      </c>
      <c r="J6" s="119" t="e">
        <f>IF('Test_S5% Sièges (R1)'!J6,0,'Test_S5% Suffrages (R1)'!J6)</f>
        <v>#VALUE!</v>
      </c>
      <c r="K6" s="119" t="e">
        <f>IF('Test_S5% Sièges (R1)'!K6,0,'Test_S5% Suffrages (R1)'!K6)</f>
        <v>#VALUE!</v>
      </c>
      <c r="L6" s="119" t="e">
        <f>IF('Test_S5% Sièges (R1)'!L6,0,'Test_S5% Suffrages (R1)'!L6)</f>
        <v>#VALUE!</v>
      </c>
      <c r="M6" s="119" t="e">
        <f>IF('Test_S5% Sièges (R1)'!M6,0,'Test_S5% Suffrages (R1)'!M6)</f>
        <v>#VALUE!</v>
      </c>
      <c r="N6" s="119" t="e">
        <f>IF('Test_S5% Sièges (R1)'!N6,0,'Test_S5% Suffrages (R1)'!N6)</f>
        <v>#VALUE!</v>
      </c>
      <c r="O6" s="119" t="e">
        <f>IF('Test_S5% Sièges (R1)'!O6,0,'Test_S5% Suffrages (R1)'!O6)</f>
        <v>#VALUE!</v>
      </c>
      <c r="P6" s="119" t="e">
        <f>IF('Test_S5% Sièges (R1)'!P6,0,'Test_S5% Suffrages (R1)'!P6)</f>
        <v>#VALUE!</v>
      </c>
      <c r="Q6" s="119" t="e">
        <f>IF('Test_S5% Sièges (R1)'!Q6,0,'Test_S5% Suffrages (R1)'!Q6)</f>
        <v>#VALUE!</v>
      </c>
      <c r="R6" s="119" t="e">
        <f>IF('Test_S5% Sièges (R1)'!R6,0,'Test_S5% Suffrages (R1)'!R6)</f>
        <v>#VALUE!</v>
      </c>
      <c r="S6" s="119" t="e">
        <f>IF('Test_S5% Sièges (R1)'!S6,0,'Test_S5% Suffrages (R1)'!S6)</f>
        <v>#VALUE!</v>
      </c>
      <c r="T6" s="119" t="e">
        <f>IF('Test_S5% Sièges (R1)'!T6,0,'Test_S5% Suffrages (R1)'!T6)</f>
        <v>#VALUE!</v>
      </c>
      <c r="U6" s="119" t="e">
        <f>IF('Test_S5% Sièges (R1)'!U6,0,'Test_S5% Suffrages (R1)'!U6)</f>
        <v>#VALUE!</v>
      </c>
      <c r="V6" s="119" t="e">
        <f>IF('Test_S5% Sièges (R1)'!V6,0,'Test_S5% Suffrages (R1)'!V6)</f>
        <v>#VALUE!</v>
      </c>
      <c r="W6" s="119" t="e">
        <f>IF('Test_S5% Sièges (R1)'!W6,0,'Test_S5% Suffrages (R1)'!W6)</f>
        <v>#VALUE!</v>
      </c>
      <c r="X6" s="119" t="e">
        <f>IF('Test_S5% Sièges (R1)'!X6,0,'Test_S5% Suffrages (R1)'!X6)</f>
        <v>#VALUE!</v>
      </c>
      <c r="Y6" s="119" t="e">
        <f>IF('Test_S5% Sièges (R1)'!Y6,0,'Test_S5% Suffrages (R1)'!Y6)</f>
        <v>#VALUE!</v>
      </c>
      <c r="Z6" s="119" t="e">
        <f>IF('Test_S5% Sièges (R1)'!Z6,0,'Test_S5% Suffrages (R1)'!Z6)</f>
        <v>#VALUE!</v>
      </c>
      <c r="AA6" s="119" t="e">
        <f t="shared" si="0"/>
        <v>#VALUE!</v>
      </c>
    </row>
    <row r="7" spans="1:27">
      <c r="A7" s="118" t="s">
        <v>46</v>
      </c>
      <c r="B7" s="119" t="e">
        <f>IF('Test_S5% Sièges (R1)'!B7,0,'Test_S5% Suffrages (R1)'!B7)</f>
        <v>#VALUE!</v>
      </c>
      <c r="C7" s="119" t="e">
        <f>IF('Test_S5% Sièges (R1)'!C7,0,'Test_S5% Suffrages (R1)'!C7)</f>
        <v>#VALUE!</v>
      </c>
      <c r="D7" s="119" t="e">
        <f>IF('Test_S5% Sièges (R1)'!D7,0,'Test_S5% Suffrages (R1)'!D7)</f>
        <v>#VALUE!</v>
      </c>
      <c r="E7" s="119" t="e">
        <f>IF('Test_S5% Sièges (R1)'!E7,0,'Test_S5% Suffrages (R1)'!E7)</f>
        <v>#VALUE!</v>
      </c>
      <c r="F7" s="119" t="e">
        <f>IF('Test_S5% Sièges (R1)'!F7,0,'Test_S5% Suffrages (R1)'!F7)</f>
        <v>#VALUE!</v>
      </c>
      <c r="G7" s="119" t="e">
        <f>IF('Test_S5% Sièges (R1)'!G7,0,'Test_S5% Suffrages (R1)'!G7)</f>
        <v>#VALUE!</v>
      </c>
      <c r="H7" s="119" t="e">
        <f>IF('Test_S5% Sièges (R1)'!H7,0,'Test_S5% Suffrages (R1)'!H7)</f>
        <v>#VALUE!</v>
      </c>
      <c r="I7" s="119" t="e">
        <f>IF('Test_S5% Sièges (R1)'!I7,0,'Test_S5% Suffrages (R1)'!I7)</f>
        <v>#VALUE!</v>
      </c>
      <c r="J7" s="119" t="e">
        <f>IF('Test_S5% Sièges (R1)'!J7,0,'Test_S5% Suffrages (R1)'!J7)</f>
        <v>#VALUE!</v>
      </c>
      <c r="K7" s="119" t="e">
        <f>IF('Test_S5% Sièges (R1)'!K7,0,'Test_S5% Suffrages (R1)'!K7)</f>
        <v>#VALUE!</v>
      </c>
      <c r="L7" s="119" t="e">
        <f>IF('Test_S5% Sièges (R1)'!L7,0,'Test_S5% Suffrages (R1)'!L7)</f>
        <v>#VALUE!</v>
      </c>
      <c r="M7" s="119" t="e">
        <f>IF('Test_S5% Sièges (R1)'!M7,0,'Test_S5% Suffrages (R1)'!M7)</f>
        <v>#VALUE!</v>
      </c>
      <c r="N7" s="119" t="e">
        <f>IF('Test_S5% Sièges (R1)'!N7,0,'Test_S5% Suffrages (R1)'!N7)</f>
        <v>#VALUE!</v>
      </c>
      <c r="O7" s="119" t="e">
        <f>IF('Test_S5% Sièges (R1)'!O7,0,'Test_S5% Suffrages (R1)'!O7)</f>
        <v>#VALUE!</v>
      </c>
      <c r="P7" s="119" t="e">
        <f>IF('Test_S5% Sièges (R1)'!P7,0,'Test_S5% Suffrages (R1)'!P7)</f>
        <v>#VALUE!</v>
      </c>
      <c r="Q7" s="119" t="e">
        <f>IF('Test_S5% Sièges (R1)'!Q7,0,'Test_S5% Suffrages (R1)'!Q7)</f>
        <v>#VALUE!</v>
      </c>
      <c r="R7" s="119" t="e">
        <f>IF('Test_S5% Sièges (R1)'!R7,0,'Test_S5% Suffrages (R1)'!R7)</f>
        <v>#VALUE!</v>
      </c>
      <c r="S7" s="119" t="e">
        <f>IF('Test_S5% Sièges (R1)'!S7,0,'Test_S5% Suffrages (R1)'!S7)</f>
        <v>#VALUE!</v>
      </c>
      <c r="T7" s="119" t="e">
        <f>IF('Test_S5% Sièges (R1)'!T7,0,'Test_S5% Suffrages (R1)'!T7)</f>
        <v>#VALUE!</v>
      </c>
      <c r="U7" s="119" t="e">
        <f>IF('Test_S5% Sièges (R1)'!U7,0,'Test_S5% Suffrages (R1)'!U7)</f>
        <v>#VALUE!</v>
      </c>
      <c r="V7" s="119" t="e">
        <f>IF('Test_S5% Sièges (R1)'!V7,0,'Test_S5% Suffrages (R1)'!V7)</f>
        <v>#VALUE!</v>
      </c>
      <c r="W7" s="119" t="e">
        <f>IF('Test_S5% Sièges (R1)'!W7,0,'Test_S5% Suffrages (R1)'!W7)</f>
        <v>#VALUE!</v>
      </c>
      <c r="X7" s="119" t="e">
        <f>IF('Test_S5% Sièges (R1)'!X7,0,'Test_S5% Suffrages (R1)'!X7)</f>
        <v>#VALUE!</v>
      </c>
      <c r="Y7" s="119" t="e">
        <f>IF('Test_S5% Sièges (R1)'!Y7,0,'Test_S5% Suffrages (R1)'!Y7)</f>
        <v>#VALUE!</v>
      </c>
      <c r="Z7" s="119" t="e">
        <f>IF('Test_S5% Sièges (R1)'!Z7,0,'Test_S5% Suffrages (R1)'!Z7)</f>
        <v>#VALUE!</v>
      </c>
      <c r="AA7" s="119" t="e">
        <f t="shared" si="0"/>
        <v>#VALUE!</v>
      </c>
    </row>
    <row r="8" spans="1:27">
      <c r="A8" s="118" t="s">
        <v>47</v>
      </c>
      <c r="B8" s="119" t="e">
        <f>IF('Test_S5% Sièges (R1)'!B8,0,'Test_S5% Suffrages (R1)'!B8)</f>
        <v>#VALUE!</v>
      </c>
      <c r="C8" s="119" t="e">
        <f>IF('Test_S5% Sièges (R1)'!C8,0,'Test_S5% Suffrages (R1)'!C8)</f>
        <v>#VALUE!</v>
      </c>
      <c r="D8" s="119" t="e">
        <f>IF('Test_S5% Sièges (R1)'!D8,0,'Test_S5% Suffrages (R1)'!D8)</f>
        <v>#VALUE!</v>
      </c>
      <c r="E8" s="119" t="e">
        <f>IF('Test_S5% Sièges (R1)'!E8,0,'Test_S5% Suffrages (R1)'!E8)</f>
        <v>#VALUE!</v>
      </c>
      <c r="F8" s="119" t="e">
        <f>IF('Test_S5% Sièges (R1)'!F8,0,'Test_S5% Suffrages (R1)'!F8)</f>
        <v>#VALUE!</v>
      </c>
      <c r="G8" s="119" t="e">
        <f>IF('Test_S5% Sièges (R1)'!G8,0,'Test_S5% Suffrages (R1)'!G8)</f>
        <v>#VALUE!</v>
      </c>
      <c r="H8" s="119" t="e">
        <f>IF('Test_S5% Sièges (R1)'!H8,0,'Test_S5% Suffrages (R1)'!H8)</f>
        <v>#VALUE!</v>
      </c>
      <c r="I8" s="119" t="e">
        <f>IF('Test_S5% Sièges (R1)'!I8,0,'Test_S5% Suffrages (R1)'!I8)</f>
        <v>#VALUE!</v>
      </c>
      <c r="J8" s="119" t="e">
        <f>IF('Test_S5% Sièges (R1)'!J8,0,'Test_S5% Suffrages (R1)'!J8)</f>
        <v>#VALUE!</v>
      </c>
      <c r="K8" s="119" t="e">
        <f>IF('Test_S5% Sièges (R1)'!K8,0,'Test_S5% Suffrages (R1)'!K8)</f>
        <v>#VALUE!</v>
      </c>
      <c r="L8" s="119" t="e">
        <f>IF('Test_S5% Sièges (R1)'!L8,0,'Test_S5% Suffrages (R1)'!L8)</f>
        <v>#VALUE!</v>
      </c>
      <c r="M8" s="119" t="e">
        <f>IF('Test_S5% Sièges (R1)'!M8,0,'Test_S5% Suffrages (R1)'!M8)</f>
        <v>#VALUE!</v>
      </c>
      <c r="N8" s="119" t="e">
        <f>IF('Test_S5% Sièges (R1)'!N8,0,'Test_S5% Suffrages (R1)'!N8)</f>
        <v>#VALUE!</v>
      </c>
      <c r="O8" s="119" t="e">
        <f>IF('Test_S5% Sièges (R1)'!O8,0,'Test_S5% Suffrages (R1)'!O8)</f>
        <v>#VALUE!</v>
      </c>
      <c r="P8" s="119" t="e">
        <f>IF('Test_S5% Sièges (R1)'!P8,0,'Test_S5% Suffrages (R1)'!P8)</f>
        <v>#VALUE!</v>
      </c>
      <c r="Q8" s="119" t="e">
        <f>IF('Test_S5% Sièges (R1)'!Q8,0,'Test_S5% Suffrages (R1)'!Q8)</f>
        <v>#VALUE!</v>
      </c>
      <c r="R8" s="119" t="e">
        <f>IF('Test_S5% Sièges (R1)'!R8,0,'Test_S5% Suffrages (R1)'!R8)</f>
        <v>#VALUE!</v>
      </c>
      <c r="S8" s="119" t="e">
        <f>IF('Test_S5% Sièges (R1)'!S8,0,'Test_S5% Suffrages (R1)'!S8)</f>
        <v>#VALUE!</v>
      </c>
      <c r="T8" s="119" t="e">
        <f>IF('Test_S5% Sièges (R1)'!T8,0,'Test_S5% Suffrages (R1)'!T8)</f>
        <v>#VALUE!</v>
      </c>
      <c r="U8" s="119" t="e">
        <f>IF('Test_S5% Sièges (R1)'!U8,0,'Test_S5% Suffrages (R1)'!U8)</f>
        <v>#VALUE!</v>
      </c>
      <c r="V8" s="119" t="e">
        <f>IF('Test_S5% Sièges (R1)'!V8,0,'Test_S5% Suffrages (R1)'!V8)</f>
        <v>#VALUE!</v>
      </c>
      <c r="W8" s="119" t="e">
        <f>IF('Test_S5% Sièges (R1)'!W8,0,'Test_S5% Suffrages (R1)'!W8)</f>
        <v>#VALUE!</v>
      </c>
      <c r="X8" s="119" t="e">
        <f>IF('Test_S5% Sièges (R1)'!X8,0,'Test_S5% Suffrages (R1)'!X8)</f>
        <v>#VALUE!</v>
      </c>
      <c r="Y8" s="119" t="e">
        <f>IF('Test_S5% Sièges (R1)'!Y8,0,'Test_S5% Suffrages (R1)'!Y8)</f>
        <v>#VALUE!</v>
      </c>
      <c r="Z8" s="119" t="e">
        <f>IF('Test_S5% Sièges (R1)'!Z8,0,'Test_S5% Suffrages (R1)'!Z8)</f>
        <v>#VALUE!</v>
      </c>
      <c r="AA8" s="119" t="e">
        <f t="shared" si="0"/>
        <v>#VALUE!</v>
      </c>
    </row>
    <row r="9" spans="1:27">
      <c r="A9" s="118" t="s">
        <v>48</v>
      </c>
      <c r="B9" s="119" t="e">
        <f>IF('Test_S5% Sièges (R1)'!B9,0,'Test_S5% Suffrages (R1)'!B9)</f>
        <v>#VALUE!</v>
      </c>
      <c r="C9" s="119" t="e">
        <f>IF('Test_S5% Sièges (R1)'!C9,0,'Test_S5% Suffrages (R1)'!C9)</f>
        <v>#VALUE!</v>
      </c>
      <c r="D9" s="119" t="e">
        <f>IF('Test_S5% Sièges (R1)'!D9,0,'Test_S5% Suffrages (R1)'!D9)</f>
        <v>#VALUE!</v>
      </c>
      <c r="E9" s="119" t="e">
        <f>IF('Test_S5% Sièges (R1)'!E9,0,'Test_S5% Suffrages (R1)'!E9)</f>
        <v>#VALUE!</v>
      </c>
      <c r="F9" s="119" t="e">
        <f>IF('Test_S5% Sièges (R1)'!F9,0,'Test_S5% Suffrages (R1)'!F9)</f>
        <v>#VALUE!</v>
      </c>
      <c r="G9" s="119" t="e">
        <f>IF('Test_S5% Sièges (R1)'!G9,0,'Test_S5% Suffrages (R1)'!G9)</f>
        <v>#VALUE!</v>
      </c>
      <c r="H9" s="119" t="e">
        <f>IF('Test_S5% Sièges (R1)'!H9,0,'Test_S5% Suffrages (R1)'!H9)</f>
        <v>#VALUE!</v>
      </c>
      <c r="I9" s="119" t="e">
        <f>IF('Test_S5% Sièges (R1)'!I9,0,'Test_S5% Suffrages (R1)'!I9)</f>
        <v>#VALUE!</v>
      </c>
      <c r="J9" s="119" t="e">
        <f>IF('Test_S5% Sièges (R1)'!J9,0,'Test_S5% Suffrages (R1)'!J9)</f>
        <v>#VALUE!</v>
      </c>
      <c r="K9" s="119" t="e">
        <f>IF('Test_S5% Sièges (R1)'!K9,0,'Test_S5% Suffrages (R1)'!K9)</f>
        <v>#VALUE!</v>
      </c>
      <c r="L9" s="119" t="e">
        <f>IF('Test_S5% Sièges (R1)'!L9,0,'Test_S5% Suffrages (R1)'!L9)</f>
        <v>#VALUE!</v>
      </c>
      <c r="M9" s="119" t="e">
        <f>IF('Test_S5% Sièges (R1)'!M9,0,'Test_S5% Suffrages (R1)'!M9)</f>
        <v>#VALUE!</v>
      </c>
      <c r="N9" s="119" t="e">
        <f>IF('Test_S5% Sièges (R1)'!N9,0,'Test_S5% Suffrages (R1)'!N9)</f>
        <v>#VALUE!</v>
      </c>
      <c r="O9" s="119" t="e">
        <f>IF('Test_S5% Sièges (R1)'!O9,0,'Test_S5% Suffrages (R1)'!O9)</f>
        <v>#VALUE!</v>
      </c>
      <c r="P9" s="119" t="e">
        <f>IF('Test_S5% Sièges (R1)'!P9,0,'Test_S5% Suffrages (R1)'!P9)</f>
        <v>#VALUE!</v>
      </c>
      <c r="Q9" s="119" t="e">
        <f>IF('Test_S5% Sièges (R1)'!Q9,0,'Test_S5% Suffrages (R1)'!Q9)</f>
        <v>#VALUE!</v>
      </c>
      <c r="R9" s="119" t="e">
        <f>IF('Test_S5% Sièges (R1)'!R9,0,'Test_S5% Suffrages (R1)'!R9)</f>
        <v>#VALUE!</v>
      </c>
      <c r="S9" s="119" t="e">
        <f>IF('Test_S5% Sièges (R1)'!S9,0,'Test_S5% Suffrages (R1)'!S9)</f>
        <v>#VALUE!</v>
      </c>
      <c r="T9" s="119" t="e">
        <f>IF('Test_S5% Sièges (R1)'!T9,0,'Test_S5% Suffrages (R1)'!T9)</f>
        <v>#VALUE!</v>
      </c>
      <c r="U9" s="119" t="e">
        <f>IF('Test_S5% Sièges (R1)'!U9,0,'Test_S5% Suffrages (R1)'!U9)</f>
        <v>#VALUE!</v>
      </c>
      <c r="V9" s="119" t="e">
        <f>IF('Test_S5% Sièges (R1)'!V9,0,'Test_S5% Suffrages (R1)'!V9)</f>
        <v>#VALUE!</v>
      </c>
      <c r="W9" s="119" t="e">
        <f>IF('Test_S5% Sièges (R1)'!W9,0,'Test_S5% Suffrages (R1)'!W9)</f>
        <v>#VALUE!</v>
      </c>
      <c r="X9" s="119" t="e">
        <f>IF('Test_S5% Sièges (R1)'!X9,0,'Test_S5% Suffrages (R1)'!X9)</f>
        <v>#VALUE!</v>
      </c>
      <c r="Y9" s="119" t="e">
        <f>IF('Test_S5% Sièges (R1)'!Y9,0,'Test_S5% Suffrages (R1)'!Y9)</f>
        <v>#VALUE!</v>
      </c>
      <c r="Z9" s="119" t="e">
        <f>IF('Test_S5% Sièges (R1)'!Z9,0,'Test_S5% Suffrages (R1)'!Z9)</f>
        <v>#VALUE!</v>
      </c>
      <c r="AA9" s="119" t="e">
        <f t="shared" si="0"/>
        <v>#VALUE!</v>
      </c>
    </row>
    <row r="10" spans="1:27">
      <c r="A10" s="118" t="s">
        <v>200</v>
      </c>
      <c r="B10" s="119" t="e">
        <f>IF('Test_S5% Sièges (R1)'!B10,0,'Test_S5% Suffrages (R1)'!B10)</f>
        <v>#VALUE!</v>
      </c>
      <c r="C10" s="119" t="e">
        <f>IF('Test_S5% Sièges (R1)'!C10,0,'Test_S5% Suffrages (R1)'!C10)</f>
        <v>#VALUE!</v>
      </c>
      <c r="D10" s="119" t="e">
        <f>IF('Test_S5% Sièges (R1)'!D10,0,'Test_S5% Suffrages (R1)'!D10)</f>
        <v>#VALUE!</v>
      </c>
      <c r="E10" s="119" t="e">
        <f>IF('Test_S5% Sièges (R1)'!E10,0,'Test_S5% Suffrages (R1)'!E10)</f>
        <v>#VALUE!</v>
      </c>
      <c r="F10" s="119" t="e">
        <f>IF('Test_S5% Sièges (R1)'!F10,0,'Test_S5% Suffrages (R1)'!F10)</f>
        <v>#VALUE!</v>
      </c>
      <c r="G10" s="119" t="e">
        <f>IF('Test_S5% Sièges (R1)'!G10,0,'Test_S5% Suffrages (R1)'!G10)</f>
        <v>#VALUE!</v>
      </c>
      <c r="H10" s="119" t="e">
        <f>IF('Test_S5% Sièges (R1)'!H10,0,'Test_S5% Suffrages (R1)'!H10)</f>
        <v>#VALUE!</v>
      </c>
      <c r="I10" s="119" t="e">
        <f>IF('Test_S5% Sièges (R1)'!I10,0,'Test_S5% Suffrages (R1)'!I10)</f>
        <v>#VALUE!</v>
      </c>
      <c r="J10" s="119" t="e">
        <f>IF('Test_S5% Sièges (R1)'!J10,0,'Test_S5% Suffrages (R1)'!J10)</f>
        <v>#VALUE!</v>
      </c>
      <c r="K10" s="119" t="e">
        <f>IF('Test_S5% Sièges (R1)'!K10,0,'Test_S5% Suffrages (R1)'!K10)</f>
        <v>#VALUE!</v>
      </c>
      <c r="L10" s="119" t="e">
        <f>IF('Test_S5% Sièges (R1)'!L10,0,'Test_S5% Suffrages (R1)'!L10)</f>
        <v>#VALUE!</v>
      </c>
      <c r="M10" s="119" t="e">
        <f>IF('Test_S5% Sièges (R1)'!M10,0,'Test_S5% Suffrages (R1)'!M10)</f>
        <v>#VALUE!</v>
      </c>
      <c r="N10" s="119" t="e">
        <f>IF('Test_S5% Sièges (R1)'!N10,0,'Test_S5% Suffrages (R1)'!N10)</f>
        <v>#VALUE!</v>
      </c>
      <c r="O10" s="119" t="e">
        <f>IF('Test_S5% Sièges (R1)'!O10,0,'Test_S5% Suffrages (R1)'!O10)</f>
        <v>#VALUE!</v>
      </c>
      <c r="P10" s="119" t="e">
        <f>IF('Test_S5% Sièges (R1)'!P10,0,'Test_S5% Suffrages (R1)'!P10)</f>
        <v>#VALUE!</v>
      </c>
      <c r="Q10" s="119" t="e">
        <f>IF('Test_S5% Sièges (R1)'!Q10,0,'Test_S5% Suffrages (R1)'!Q10)</f>
        <v>#VALUE!</v>
      </c>
      <c r="R10" s="119" t="e">
        <f>IF('Test_S5% Sièges (R1)'!R10,0,'Test_S5% Suffrages (R1)'!R10)</f>
        <v>#VALUE!</v>
      </c>
      <c r="S10" s="119" t="e">
        <f>IF('Test_S5% Sièges (R1)'!S10,0,'Test_S5% Suffrages (R1)'!S10)</f>
        <v>#VALUE!</v>
      </c>
      <c r="T10" s="119" t="e">
        <f>IF('Test_S5% Sièges (R1)'!T10,0,'Test_S5% Suffrages (R1)'!T10)</f>
        <v>#VALUE!</v>
      </c>
      <c r="U10" s="119" t="e">
        <f>IF('Test_S5% Sièges (R1)'!U10,0,'Test_S5% Suffrages (R1)'!U10)</f>
        <v>#VALUE!</v>
      </c>
      <c r="V10" s="119" t="e">
        <f>IF('Test_S5% Sièges (R1)'!V10,0,'Test_S5% Suffrages (R1)'!V10)</f>
        <v>#VALUE!</v>
      </c>
      <c r="W10" s="119" t="e">
        <f>IF('Test_S5% Sièges (R1)'!W10,0,'Test_S5% Suffrages (R1)'!W10)</f>
        <v>#VALUE!</v>
      </c>
      <c r="X10" s="119" t="e">
        <f>IF('Test_S5% Sièges (R1)'!X10,0,'Test_S5% Suffrages (R1)'!X10)</f>
        <v>#VALUE!</v>
      </c>
      <c r="Y10" s="119" t="e">
        <f>IF('Test_S5% Sièges (R1)'!Y10,0,'Test_S5% Suffrages (R1)'!Y10)</f>
        <v>#VALUE!</v>
      </c>
      <c r="Z10" s="119" t="e">
        <f>IF('Test_S5% Sièges (R1)'!Z10,0,'Test_S5% Suffrages (R1)'!Z10)</f>
        <v>#VALUE!</v>
      </c>
      <c r="AA10" s="119" t="e">
        <f t="shared" si="0"/>
        <v>#VALUE!</v>
      </c>
    </row>
    <row r="11" spans="1:27">
      <c r="A11" s="118" t="s">
        <v>50</v>
      </c>
      <c r="B11" s="119" t="e">
        <f>IF('Test_S5% Sièges (R1)'!B11,0,'Test_S5% Suffrages (R1)'!B11)</f>
        <v>#VALUE!</v>
      </c>
      <c r="C11" s="119" t="e">
        <f>IF('Test_S5% Sièges (R1)'!C11,0,'Test_S5% Suffrages (R1)'!C11)</f>
        <v>#VALUE!</v>
      </c>
      <c r="D11" s="119" t="e">
        <f>IF('Test_S5% Sièges (R1)'!D11,0,'Test_S5% Suffrages (R1)'!D11)</f>
        <v>#VALUE!</v>
      </c>
      <c r="E11" s="119" t="e">
        <f>IF('Test_S5% Sièges (R1)'!E11,0,'Test_S5% Suffrages (R1)'!E11)</f>
        <v>#VALUE!</v>
      </c>
      <c r="F11" s="119" t="e">
        <f>IF('Test_S5% Sièges (R1)'!F11,0,'Test_S5% Suffrages (R1)'!F11)</f>
        <v>#VALUE!</v>
      </c>
      <c r="G11" s="119" t="e">
        <f>IF('Test_S5% Sièges (R1)'!G11,0,'Test_S5% Suffrages (R1)'!G11)</f>
        <v>#VALUE!</v>
      </c>
      <c r="H11" s="119" t="e">
        <f>IF('Test_S5% Sièges (R1)'!H11,0,'Test_S5% Suffrages (R1)'!H11)</f>
        <v>#VALUE!</v>
      </c>
      <c r="I11" s="119" t="e">
        <f>IF('Test_S5% Sièges (R1)'!I11,0,'Test_S5% Suffrages (R1)'!I11)</f>
        <v>#VALUE!</v>
      </c>
      <c r="J11" s="119" t="e">
        <f>IF('Test_S5% Sièges (R1)'!J11,0,'Test_S5% Suffrages (R1)'!J11)</f>
        <v>#VALUE!</v>
      </c>
      <c r="K11" s="119" t="e">
        <f>IF('Test_S5% Sièges (R1)'!K11,0,'Test_S5% Suffrages (R1)'!K11)</f>
        <v>#VALUE!</v>
      </c>
      <c r="L11" s="119" t="e">
        <f>IF('Test_S5% Sièges (R1)'!L11,0,'Test_S5% Suffrages (R1)'!L11)</f>
        <v>#VALUE!</v>
      </c>
      <c r="M11" s="119" t="e">
        <f>IF('Test_S5% Sièges (R1)'!M11,0,'Test_S5% Suffrages (R1)'!M11)</f>
        <v>#VALUE!</v>
      </c>
      <c r="N11" s="119" t="e">
        <f>IF('Test_S5% Sièges (R1)'!N11,0,'Test_S5% Suffrages (R1)'!N11)</f>
        <v>#VALUE!</v>
      </c>
      <c r="O11" s="119" t="e">
        <f>IF('Test_S5% Sièges (R1)'!O11,0,'Test_S5% Suffrages (R1)'!O11)</f>
        <v>#VALUE!</v>
      </c>
      <c r="P11" s="119" t="e">
        <f>IF('Test_S5% Sièges (R1)'!P11,0,'Test_S5% Suffrages (R1)'!P11)</f>
        <v>#VALUE!</v>
      </c>
      <c r="Q11" s="119" t="e">
        <f>IF('Test_S5% Sièges (R1)'!Q11,0,'Test_S5% Suffrages (R1)'!Q11)</f>
        <v>#VALUE!</v>
      </c>
      <c r="R11" s="119" t="e">
        <f>IF('Test_S5% Sièges (R1)'!R11,0,'Test_S5% Suffrages (R1)'!R11)</f>
        <v>#VALUE!</v>
      </c>
      <c r="S11" s="119" t="e">
        <f>IF('Test_S5% Sièges (R1)'!S11,0,'Test_S5% Suffrages (R1)'!S11)</f>
        <v>#VALUE!</v>
      </c>
      <c r="T11" s="119" t="e">
        <f>IF('Test_S5% Sièges (R1)'!T11,0,'Test_S5% Suffrages (R1)'!T11)</f>
        <v>#VALUE!</v>
      </c>
      <c r="U11" s="119" t="e">
        <f>IF('Test_S5% Sièges (R1)'!U11,0,'Test_S5% Suffrages (R1)'!U11)</f>
        <v>#VALUE!</v>
      </c>
      <c r="V11" s="119" t="e">
        <f>IF('Test_S5% Sièges (R1)'!V11,0,'Test_S5% Suffrages (R1)'!V11)</f>
        <v>#VALUE!</v>
      </c>
      <c r="W11" s="119" t="e">
        <f>IF('Test_S5% Sièges (R1)'!W11,0,'Test_S5% Suffrages (R1)'!W11)</f>
        <v>#VALUE!</v>
      </c>
      <c r="X11" s="119" t="e">
        <f>IF('Test_S5% Sièges (R1)'!X11,0,'Test_S5% Suffrages (R1)'!X11)</f>
        <v>#VALUE!</v>
      </c>
      <c r="Y11" s="119" t="e">
        <f>IF('Test_S5% Sièges (R1)'!Y11,0,'Test_S5% Suffrages (R1)'!Y11)</f>
        <v>#VALUE!</v>
      </c>
      <c r="Z11" s="119" t="e">
        <f>IF('Test_S5% Sièges (R1)'!Z11,0,'Test_S5% Suffrages (R1)'!Z11)</f>
        <v>#VALUE!</v>
      </c>
      <c r="AA11" s="119" t="e">
        <f t="shared" si="0"/>
        <v>#VALUE!</v>
      </c>
    </row>
    <row r="12" spans="1:27">
      <c r="A12" s="118" t="s">
        <v>51</v>
      </c>
      <c r="B12" s="119" t="e">
        <f>IF('Test_S5% Sièges (R1)'!B12,0,'Test_S5% Suffrages (R1)'!B12)</f>
        <v>#VALUE!</v>
      </c>
      <c r="C12" s="119" t="e">
        <f>IF('Test_S5% Sièges (R1)'!C12,0,'Test_S5% Suffrages (R1)'!C12)</f>
        <v>#VALUE!</v>
      </c>
      <c r="D12" s="119" t="e">
        <f>IF('Test_S5% Sièges (R1)'!D12,0,'Test_S5% Suffrages (R1)'!D12)</f>
        <v>#VALUE!</v>
      </c>
      <c r="E12" s="119" t="e">
        <f>IF('Test_S5% Sièges (R1)'!E12,0,'Test_S5% Suffrages (R1)'!E12)</f>
        <v>#VALUE!</v>
      </c>
      <c r="F12" s="119" t="e">
        <f>IF('Test_S5% Sièges (R1)'!F12,0,'Test_S5% Suffrages (R1)'!F12)</f>
        <v>#VALUE!</v>
      </c>
      <c r="G12" s="119" t="e">
        <f>IF('Test_S5% Sièges (R1)'!G12,0,'Test_S5% Suffrages (R1)'!G12)</f>
        <v>#VALUE!</v>
      </c>
      <c r="H12" s="119" t="e">
        <f>IF('Test_S5% Sièges (R1)'!H12,0,'Test_S5% Suffrages (R1)'!H12)</f>
        <v>#VALUE!</v>
      </c>
      <c r="I12" s="119" t="e">
        <f>IF('Test_S5% Sièges (R1)'!I12,0,'Test_S5% Suffrages (R1)'!I12)</f>
        <v>#VALUE!</v>
      </c>
      <c r="J12" s="119" t="e">
        <f>IF('Test_S5% Sièges (R1)'!J12,0,'Test_S5% Suffrages (R1)'!J12)</f>
        <v>#VALUE!</v>
      </c>
      <c r="K12" s="119" t="e">
        <f>IF('Test_S5% Sièges (R1)'!K12,0,'Test_S5% Suffrages (R1)'!K12)</f>
        <v>#VALUE!</v>
      </c>
      <c r="L12" s="119" t="e">
        <f>IF('Test_S5% Sièges (R1)'!L12,0,'Test_S5% Suffrages (R1)'!L12)</f>
        <v>#VALUE!</v>
      </c>
      <c r="M12" s="119" t="e">
        <f>IF('Test_S5% Sièges (R1)'!M12,0,'Test_S5% Suffrages (R1)'!M12)</f>
        <v>#VALUE!</v>
      </c>
      <c r="N12" s="119" t="e">
        <f>IF('Test_S5% Sièges (R1)'!N12,0,'Test_S5% Suffrages (R1)'!N12)</f>
        <v>#VALUE!</v>
      </c>
      <c r="O12" s="119" t="e">
        <f>IF('Test_S5% Sièges (R1)'!O12,0,'Test_S5% Suffrages (R1)'!O12)</f>
        <v>#VALUE!</v>
      </c>
      <c r="P12" s="119" t="e">
        <f>IF('Test_S5% Sièges (R1)'!P12,0,'Test_S5% Suffrages (R1)'!P12)</f>
        <v>#VALUE!</v>
      </c>
      <c r="Q12" s="119" t="e">
        <f>IF('Test_S5% Sièges (R1)'!Q12,0,'Test_S5% Suffrages (R1)'!Q12)</f>
        <v>#VALUE!</v>
      </c>
      <c r="R12" s="119" t="e">
        <f>IF('Test_S5% Sièges (R1)'!R12,0,'Test_S5% Suffrages (R1)'!R12)</f>
        <v>#VALUE!</v>
      </c>
      <c r="S12" s="119" t="e">
        <f>IF('Test_S5% Sièges (R1)'!S12,0,'Test_S5% Suffrages (R1)'!S12)</f>
        <v>#VALUE!</v>
      </c>
      <c r="T12" s="119" t="e">
        <f>IF('Test_S5% Sièges (R1)'!T12,0,'Test_S5% Suffrages (R1)'!T12)</f>
        <v>#VALUE!</v>
      </c>
      <c r="U12" s="119" t="e">
        <f>IF('Test_S5% Sièges (R1)'!U12,0,'Test_S5% Suffrages (R1)'!U12)</f>
        <v>#VALUE!</v>
      </c>
      <c r="V12" s="119" t="e">
        <f>IF('Test_S5% Sièges (R1)'!V12,0,'Test_S5% Suffrages (R1)'!V12)</f>
        <v>#VALUE!</v>
      </c>
      <c r="W12" s="119" t="e">
        <f>IF('Test_S5% Sièges (R1)'!W12,0,'Test_S5% Suffrages (R1)'!W12)</f>
        <v>#VALUE!</v>
      </c>
      <c r="X12" s="119" t="e">
        <f>IF('Test_S5% Sièges (R1)'!X12,0,'Test_S5% Suffrages (R1)'!X12)</f>
        <v>#VALUE!</v>
      </c>
      <c r="Y12" s="119" t="e">
        <f>IF('Test_S5% Sièges (R1)'!Y12,0,'Test_S5% Suffrages (R1)'!Y12)</f>
        <v>#VALUE!</v>
      </c>
      <c r="Z12" s="119" t="e">
        <f>IF('Test_S5% Sièges (R1)'!Z12,0,'Test_S5% Suffrages (R1)'!Z12)</f>
        <v>#VALUE!</v>
      </c>
      <c r="AA12" s="119" t="e">
        <f t="shared" si="0"/>
        <v>#VALUE!</v>
      </c>
    </row>
    <row r="13" spans="1:27">
      <c r="A13" s="118" t="s">
        <v>52</v>
      </c>
      <c r="B13" s="119" t="e">
        <f>IF('Test_S5% Sièges (R1)'!B13,0,'Test_S5% Suffrages (R1)'!B13)</f>
        <v>#VALUE!</v>
      </c>
      <c r="C13" s="119" t="e">
        <f>IF('Test_S5% Sièges (R1)'!C13,0,'Test_S5% Suffrages (R1)'!C13)</f>
        <v>#VALUE!</v>
      </c>
      <c r="D13" s="119" t="e">
        <f>IF('Test_S5% Sièges (R1)'!D13,0,'Test_S5% Suffrages (R1)'!D13)</f>
        <v>#VALUE!</v>
      </c>
      <c r="E13" s="119" t="e">
        <f>IF('Test_S5% Sièges (R1)'!E13,0,'Test_S5% Suffrages (R1)'!E13)</f>
        <v>#VALUE!</v>
      </c>
      <c r="F13" s="119" t="e">
        <f>IF('Test_S5% Sièges (R1)'!F13,0,'Test_S5% Suffrages (R1)'!F13)</f>
        <v>#VALUE!</v>
      </c>
      <c r="G13" s="119" t="e">
        <f>IF('Test_S5% Sièges (R1)'!G13,0,'Test_S5% Suffrages (R1)'!G13)</f>
        <v>#VALUE!</v>
      </c>
      <c r="H13" s="119" t="e">
        <f>IF('Test_S5% Sièges (R1)'!H13,0,'Test_S5% Suffrages (R1)'!H13)</f>
        <v>#VALUE!</v>
      </c>
      <c r="I13" s="119" t="e">
        <f>IF('Test_S5% Sièges (R1)'!I13,0,'Test_S5% Suffrages (R1)'!I13)</f>
        <v>#VALUE!</v>
      </c>
      <c r="J13" s="119" t="e">
        <f>IF('Test_S5% Sièges (R1)'!J13,0,'Test_S5% Suffrages (R1)'!J13)</f>
        <v>#VALUE!</v>
      </c>
      <c r="K13" s="119" t="e">
        <f>IF('Test_S5% Sièges (R1)'!K13,0,'Test_S5% Suffrages (R1)'!K13)</f>
        <v>#VALUE!</v>
      </c>
      <c r="L13" s="119" t="e">
        <f>IF('Test_S5% Sièges (R1)'!L13,0,'Test_S5% Suffrages (R1)'!L13)</f>
        <v>#VALUE!</v>
      </c>
      <c r="M13" s="119" t="e">
        <f>IF('Test_S5% Sièges (R1)'!M13,0,'Test_S5% Suffrages (R1)'!M13)</f>
        <v>#VALUE!</v>
      </c>
      <c r="N13" s="119" t="e">
        <f>IF('Test_S5% Sièges (R1)'!N13,0,'Test_S5% Suffrages (R1)'!N13)</f>
        <v>#VALUE!</v>
      </c>
      <c r="O13" s="119" t="e">
        <f>IF('Test_S5% Sièges (R1)'!O13,0,'Test_S5% Suffrages (R1)'!O13)</f>
        <v>#VALUE!</v>
      </c>
      <c r="P13" s="119" t="e">
        <f>IF('Test_S5% Sièges (R1)'!P13,0,'Test_S5% Suffrages (R1)'!P13)</f>
        <v>#VALUE!</v>
      </c>
      <c r="Q13" s="119" t="e">
        <f>IF('Test_S5% Sièges (R1)'!Q13,0,'Test_S5% Suffrages (R1)'!Q13)</f>
        <v>#VALUE!</v>
      </c>
      <c r="R13" s="119" t="e">
        <f>IF('Test_S5% Sièges (R1)'!R13,0,'Test_S5% Suffrages (R1)'!R13)</f>
        <v>#VALUE!</v>
      </c>
      <c r="S13" s="119" t="e">
        <f>IF('Test_S5% Sièges (R1)'!S13,0,'Test_S5% Suffrages (R1)'!S13)</f>
        <v>#VALUE!</v>
      </c>
      <c r="T13" s="119" t="e">
        <f>IF('Test_S5% Sièges (R1)'!T13,0,'Test_S5% Suffrages (R1)'!T13)</f>
        <v>#VALUE!</v>
      </c>
      <c r="U13" s="119" t="e">
        <f>IF('Test_S5% Sièges (R1)'!U13,0,'Test_S5% Suffrages (R1)'!U13)</f>
        <v>#VALUE!</v>
      </c>
      <c r="V13" s="119" t="e">
        <f>IF('Test_S5% Sièges (R1)'!V13,0,'Test_S5% Suffrages (R1)'!V13)</f>
        <v>#VALUE!</v>
      </c>
      <c r="W13" s="119" t="e">
        <f>IF('Test_S5% Sièges (R1)'!W13,0,'Test_S5% Suffrages (R1)'!W13)</f>
        <v>#VALUE!</v>
      </c>
      <c r="X13" s="119" t="e">
        <f>IF('Test_S5% Sièges (R1)'!X13,0,'Test_S5% Suffrages (R1)'!X13)</f>
        <v>#VALUE!</v>
      </c>
      <c r="Y13" s="119" t="e">
        <f>IF('Test_S5% Sièges (R1)'!Y13,0,'Test_S5% Suffrages (R1)'!Y13)</f>
        <v>#VALUE!</v>
      </c>
      <c r="Z13" s="119" t="e">
        <f>IF('Test_S5% Sièges (R1)'!Z13,0,'Test_S5% Suffrages (R1)'!Z13)</f>
        <v>#VALUE!</v>
      </c>
      <c r="AA13" s="119" t="e">
        <f t="shared" si="0"/>
        <v>#VALUE!</v>
      </c>
    </row>
    <row r="14" spans="1:27">
      <c r="A14" s="118" t="s">
        <v>53</v>
      </c>
      <c r="B14" s="119" t="e">
        <f>IF('Test_S5% Sièges (R1)'!B14,0,'Test_S5% Suffrages (R1)'!B14)</f>
        <v>#VALUE!</v>
      </c>
      <c r="C14" s="119" t="e">
        <f>IF('Test_S5% Sièges (R1)'!C14,0,'Test_S5% Suffrages (R1)'!C14)</f>
        <v>#VALUE!</v>
      </c>
      <c r="D14" s="119" t="e">
        <f>IF('Test_S5% Sièges (R1)'!D14,0,'Test_S5% Suffrages (R1)'!D14)</f>
        <v>#VALUE!</v>
      </c>
      <c r="E14" s="119" t="e">
        <f>IF('Test_S5% Sièges (R1)'!E14,0,'Test_S5% Suffrages (R1)'!E14)</f>
        <v>#VALUE!</v>
      </c>
      <c r="F14" s="119" t="e">
        <f>IF('Test_S5% Sièges (R1)'!F14,0,'Test_S5% Suffrages (R1)'!F14)</f>
        <v>#VALUE!</v>
      </c>
      <c r="G14" s="119" t="e">
        <f>IF('Test_S5% Sièges (R1)'!G14,0,'Test_S5% Suffrages (R1)'!G14)</f>
        <v>#VALUE!</v>
      </c>
      <c r="H14" s="119" t="e">
        <f>IF('Test_S5% Sièges (R1)'!H14,0,'Test_S5% Suffrages (R1)'!H14)</f>
        <v>#VALUE!</v>
      </c>
      <c r="I14" s="119" t="e">
        <f>IF('Test_S5% Sièges (R1)'!I14,0,'Test_S5% Suffrages (R1)'!I14)</f>
        <v>#VALUE!</v>
      </c>
      <c r="J14" s="119" t="e">
        <f>IF('Test_S5% Sièges (R1)'!J14,0,'Test_S5% Suffrages (R1)'!J14)</f>
        <v>#VALUE!</v>
      </c>
      <c r="K14" s="119" t="e">
        <f>IF('Test_S5% Sièges (R1)'!K14,0,'Test_S5% Suffrages (R1)'!K14)</f>
        <v>#VALUE!</v>
      </c>
      <c r="L14" s="119" t="e">
        <f>IF('Test_S5% Sièges (R1)'!L14,0,'Test_S5% Suffrages (R1)'!L14)</f>
        <v>#VALUE!</v>
      </c>
      <c r="M14" s="119" t="e">
        <f>IF('Test_S5% Sièges (R1)'!M14,0,'Test_S5% Suffrages (R1)'!M14)</f>
        <v>#VALUE!</v>
      </c>
      <c r="N14" s="119" t="e">
        <f>IF('Test_S5% Sièges (R1)'!N14,0,'Test_S5% Suffrages (R1)'!N14)</f>
        <v>#VALUE!</v>
      </c>
      <c r="O14" s="119" t="e">
        <f>IF('Test_S5% Sièges (R1)'!O14,0,'Test_S5% Suffrages (R1)'!O14)</f>
        <v>#VALUE!</v>
      </c>
      <c r="P14" s="119" t="e">
        <f>IF('Test_S5% Sièges (R1)'!P14,0,'Test_S5% Suffrages (R1)'!P14)</f>
        <v>#VALUE!</v>
      </c>
      <c r="Q14" s="119" t="e">
        <f>IF('Test_S5% Sièges (R1)'!Q14,0,'Test_S5% Suffrages (R1)'!Q14)</f>
        <v>#VALUE!</v>
      </c>
      <c r="R14" s="119" t="e">
        <f>IF('Test_S5% Sièges (R1)'!R14,0,'Test_S5% Suffrages (R1)'!R14)</f>
        <v>#VALUE!</v>
      </c>
      <c r="S14" s="119" t="e">
        <f>IF('Test_S5% Sièges (R1)'!S14,0,'Test_S5% Suffrages (R1)'!S14)</f>
        <v>#VALUE!</v>
      </c>
      <c r="T14" s="119" t="e">
        <f>IF('Test_S5% Sièges (R1)'!T14,0,'Test_S5% Suffrages (R1)'!T14)</f>
        <v>#VALUE!</v>
      </c>
      <c r="U14" s="119" t="e">
        <f>IF('Test_S5% Sièges (R1)'!U14,0,'Test_S5% Suffrages (R1)'!U14)</f>
        <v>#VALUE!</v>
      </c>
      <c r="V14" s="119" t="e">
        <f>IF('Test_S5% Sièges (R1)'!V14,0,'Test_S5% Suffrages (R1)'!V14)</f>
        <v>#VALUE!</v>
      </c>
      <c r="W14" s="119" t="e">
        <f>IF('Test_S5% Sièges (R1)'!W14,0,'Test_S5% Suffrages (R1)'!W14)</f>
        <v>#VALUE!</v>
      </c>
      <c r="X14" s="119" t="e">
        <f>IF('Test_S5% Sièges (R1)'!X14,0,'Test_S5% Suffrages (R1)'!X14)</f>
        <v>#VALUE!</v>
      </c>
      <c r="Y14" s="119" t="e">
        <f>IF('Test_S5% Sièges (R1)'!Y14,0,'Test_S5% Suffrages (R1)'!Y14)</f>
        <v>#VALUE!</v>
      </c>
      <c r="Z14" s="119" t="e">
        <f>IF('Test_S5% Sièges (R1)'!Z14,0,'Test_S5% Suffrages (R1)'!Z14)</f>
        <v>#VALUE!</v>
      </c>
      <c r="AA14" s="119" t="e">
        <f t="shared" si="0"/>
        <v>#VALUE!</v>
      </c>
    </row>
    <row r="15" spans="1:27">
      <c r="A15" s="118" t="s">
        <v>54</v>
      </c>
      <c r="B15" s="119" t="e">
        <f>IF('Test_S5% Sièges (R1)'!B15,0,'Test_S5% Suffrages (R1)'!B15)</f>
        <v>#VALUE!</v>
      </c>
      <c r="C15" s="119" t="e">
        <f>IF('Test_S5% Sièges (R1)'!C15,0,'Test_S5% Suffrages (R1)'!C15)</f>
        <v>#VALUE!</v>
      </c>
      <c r="D15" s="119" t="e">
        <f>IF('Test_S5% Sièges (R1)'!D15,0,'Test_S5% Suffrages (R1)'!D15)</f>
        <v>#VALUE!</v>
      </c>
      <c r="E15" s="119" t="e">
        <f>IF('Test_S5% Sièges (R1)'!E15,0,'Test_S5% Suffrages (R1)'!E15)</f>
        <v>#VALUE!</v>
      </c>
      <c r="F15" s="119" t="e">
        <f>IF('Test_S5% Sièges (R1)'!F15,0,'Test_S5% Suffrages (R1)'!F15)</f>
        <v>#VALUE!</v>
      </c>
      <c r="G15" s="119" t="e">
        <f>IF('Test_S5% Sièges (R1)'!G15,0,'Test_S5% Suffrages (R1)'!G15)</f>
        <v>#VALUE!</v>
      </c>
      <c r="H15" s="119" t="e">
        <f>IF('Test_S5% Sièges (R1)'!H15,0,'Test_S5% Suffrages (R1)'!H15)</f>
        <v>#VALUE!</v>
      </c>
      <c r="I15" s="119" t="e">
        <f>IF('Test_S5% Sièges (R1)'!I15,0,'Test_S5% Suffrages (R1)'!I15)</f>
        <v>#VALUE!</v>
      </c>
      <c r="J15" s="119" t="e">
        <f>IF('Test_S5% Sièges (R1)'!J15,0,'Test_S5% Suffrages (R1)'!J15)</f>
        <v>#VALUE!</v>
      </c>
      <c r="K15" s="119" t="e">
        <f>IF('Test_S5% Sièges (R1)'!K15,0,'Test_S5% Suffrages (R1)'!K15)</f>
        <v>#VALUE!</v>
      </c>
      <c r="L15" s="119" t="e">
        <f>IF('Test_S5% Sièges (R1)'!L15,0,'Test_S5% Suffrages (R1)'!L15)</f>
        <v>#VALUE!</v>
      </c>
      <c r="M15" s="119" t="e">
        <f>IF('Test_S5% Sièges (R1)'!M15,0,'Test_S5% Suffrages (R1)'!M15)</f>
        <v>#VALUE!</v>
      </c>
      <c r="N15" s="119" t="e">
        <f>IF('Test_S5% Sièges (R1)'!N15,0,'Test_S5% Suffrages (R1)'!N15)</f>
        <v>#VALUE!</v>
      </c>
      <c r="O15" s="119" t="e">
        <f>IF('Test_S5% Sièges (R1)'!O15,0,'Test_S5% Suffrages (R1)'!O15)</f>
        <v>#VALUE!</v>
      </c>
      <c r="P15" s="119" t="e">
        <f>IF('Test_S5% Sièges (R1)'!P15,0,'Test_S5% Suffrages (R1)'!P15)</f>
        <v>#VALUE!</v>
      </c>
      <c r="Q15" s="119" t="e">
        <f>IF('Test_S5% Sièges (R1)'!Q15,0,'Test_S5% Suffrages (R1)'!Q15)</f>
        <v>#VALUE!</v>
      </c>
      <c r="R15" s="119" t="e">
        <f>IF('Test_S5% Sièges (R1)'!R15,0,'Test_S5% Suffrages (R1)'!R15)</f>
        <v>#VALUE!</v>
      </c>
      <c r="S15" s="119" t="e">
        <f>IF('Test_S5% Sièges (R1)'!S15,0,'Test_S5% Suffrages (R1)'!S15)</f>
        <v>#VALUE!</v>
      </c>
      <c r="T15" s="119" t="e">
        <f>IF('Test_S5% Sièges (R1)'!T15,0,'Test_S5% Suffrages (R1)'!T15)</f>
        <v>#VALUE!</v>
      </c>
      <c r="U15" s="119" t="e">
        <f>IF('Test_S5% Sièges (R1)'!U15,0,'Test_S5% Suffrages (R1)'!U15)</f>
        <v>#VALUE!</v>
      </c>
      <c r="V15" s="119" t="e">
        <f>IF('Test_S5% Sièges (R1)'!V15,0,'Test_S5% Suffrages (R1)'!V15)</f>
        <v>#VALUE!</v>
      </c>
      <c r="W15" s="119" t="e">
        <f>IF('Test_S5% Sièges (R1)'!W15,0,'Test_S5% Suffrages (R1)'!W15)</f>
        <v>#VALUE!</v>
      </c>
      <c r="X15" s="119" t="e">
        <f>IF('Test_S5% Sièges (R1)'!X15,0,'Test_S5% Suffrages (R1)'!X15)</f>
        <v>#VALUE!</v>
      </c>
      <c r="Y15" s="119" t="e">
        <f>IF('Test_S5% Sièges (R1)'!Y15,0,'Test_S5% Suffrages (R1)'!Y15)</f>
        <v>#VALUE!</v>
      </c>
      <c r="Z15" s="119" t="e">
        <f>IF('Test_S5% Sièges (R1)'!Z15,0,'Test_S5% Suffrages (R1)'!Z15)</f>
        <v>#VALUE!</v>
      </c>
      <c r="AA15" s="119" t="e">
        <f t="shared" si="0"/>
        <v>#VALUE!</v>
      </c>
    </row>
    <row r="16" spans="1:27">
      <c r="A16" s="118" t="s">
        <v>55</v>
      </c>
      <c r="B16" s="119" t="e">
        <f>IF('Test_S5% Sièges (R1)'!B16,0,'Test_S5% Suffrages (R1)'!B16)</f>
        <v>#VALUE!</v>
      </c>
      <c r="C16" s="119" t="e">
        <f>IF('Test_S5% Sièges (R1)'!C16,0,'Test_S5% Suffrages (R1)'!C16)</f>
        <v>#VALUE!</v>
      </c>
      <c r="D16" s="119" t="e">
        <f>IF('Test_S5% Sièges (R1)'!D16,0,'Test_S5% Suffrages (R1)'!D16)</f>
        <v>#VALUE!</v>
      </c>
      <c r="E16" s="119" t="e">
        <f>IF('Test_S5% Sièges (R1)'!E16,0,'Test_S5% Suffrages (R1)'!E16)</f>
        <v>#VALUE!</v>
      </c>
      <c r="F16" s="119" t="e">
        <f>IF('Test_S5% Sièges (R1)'!F16,0,'Test_S5% Suffrages (R1)'!F16)</f>
        <v>#VALUE!</v>
      </c>
      <c r="G16" s="119" t="e">
        <f>IF('Test_S5% Sièges (R1)'!G16,0,'Test_S5% Suffrages (R1)'!G16)</f>
        <v>#VALUE!</v>
      </c>
      <c r="H16" s="119" t="e">
        <f>IF('Test_S5% Sièges (R1)'!H16,0,'Test_S5% Suffrages (R1)'!H16)</f>
        <v>#VALUE!</v>
      </c>
      <c r="I16" s="119" t="e">
        <f>IF('Test_S5% Sièges (R1)'!I16,0,'Test_S5% Suffrages (R1)'!I16)</f>
        <v>#VALUE!</v>
      </c>
      <c r="J16" s="119" t="e">
        <f>IF('Test_S5% Sièges (R1)'!J16,0,'Test_S5% Suffrages (R1)'!J16)</f>
        <v>#VALUE!</v>
      </c>
      <c r="K16" s="119" t="e">
        <f>IF('Test_S5% Sièges (R1)'!K16,0,'Test_S5% Suffrages (R1)'!K16)</f>
        <v>#VALUE!</v>
      </c>
      <c r="L16" s="119" t="e">
        <f>IF('Test_S5% Sièges (R1)'!L16,0,'Test_S5% Suffrages (R1)'!L16)</f>
        <v>#VALUE!</v>
      </c>
      <c r="M16" s="119" t="e">
        <f>IF('Test_S5% Sièges (R1)'!M16,0,'Test_S5% Suffrages (R1)'!M16)</f>
        <v>#VALUE!</v>
      </c>
      <c r="N16" s="119" t="e">
        <f>IF('Test_S5% Sièges (R1)'!N16,0,'Test_S5% Suffrages (R1)'!N16)</f>
        <v>#VALUE!</v>
      </c>
      <c r="O16" s="119" t="e">
        <f>IF('Test_S5% Sièges (R1)'!O16,0,'Test_S5% Suffrages (R1)'!O16)</f>
        <v>#VALUE!</v>
      </c>
      <c r="P16" s="119" t="e">
        <f>IF('Test_S5% Sièges (R1)'!P16,0,'Test_S5% Suffrages (R1)'!P16)</f>
        <v>#VALUE!</v>
      </c>
      <c r="Q16" s="119" t="e">
        <f>IF('Test_S5% Sièges (R1)'!Q16,0,'Test_S5% Suffrages (R1)'!Q16)</f>
        <v>#VALUE!</v>
      </c>
      <c r="R16" s="119" t="e">
        <f>IF('Test_S5% Sièges (R1)'!R16,0,'Test_S5% Suffrages (R1)'!R16)</f>
        <v>#VALUE!</v>
      </c>
      <c r="S16" s="119" t="e">
        <f>IF('Test_S5% Sièges (R1)'!S16,0,'Test_S5% Suffrages (R1)'!S16)</f>
        <v>#VALUE!</v>
      </c>
      <c r="T16" s="119" t="e">
        <f>IF('Test_S5% Sièges (R1)'!T16,0,'Test_S5% Suffrages (R1)'!T16)</f>
        <v>#VALUE!</v>
      </c>
      <c r="U16" s="119" t="e">
        <f>IF('Test_S5% Sièges (R1)'!U16,0,'Test_S5% Suffrages (R1)'!U16)</f>
        <v>#VALUE!</v>
      </c>
      <c r="V16" s="119" t="e">
        <f>IF('Test_S5% Sièges (R1)'!V16,0,'Test_S5% Suffrages (R1)'!V16)</f>
        <v>#VALUE!</v>
      </c>
      <c r="W16" s="119" t="e">
        <f>IF('Test_S5% Sièges (R1)'!W16,0,'Test_S5% Suffrages (R1)'!W16)</f>
        <v>#VALUE!</v>
      </c>
      <c r="X16" s="119" t="e">
        <f>IF('Test_S5% Sièges (R1)'!X16,0,'Test_S5% Suffrages (R1)'!X16)</f>
        <v>#VALUE!</v>
      </c>
      <c r="Y16" s="119" t="e">
        <f>IF('Test_S5% Sièges (R1)'!Y16,0,'Test_S5% Suffrages (R1)'!Y16)</f>
        <v>#VALUE!</v>
      </c>
      <c r="Z16" s="119" t="e">
        <f>IF('Test_S5% Sièges (R1)'!Z16,0,'Test_S5% Suffrages (R1)'!Z16)</f>
        <v>#VALUE!</v>
      </c>
      <c r="AA16" s="119" t="e">
        <f t="shared" si="0"/>
        <v>#VALUE!</v>
      </c>
    </row>
    <row r="17" spans="1:27">
      <c r="A17" s="118" t="s">
        <v>56</v>
      </c>
      <c r="B17" s="119" t="e">
        <f>IF('Test_S5% Sièges (R1)'!B17,0,'Test_S5% Suffrages (R1)'!B17)</f>
        <v>#VALUE!</v>
      </c>
      <c r="C17" s="119" t="e">
        <f>IF('Test_S5% Sièges (R1)'!C17,0,'Test_S5% Suffrages (R1)'!C17)</f>
        <v>#VALUE!</v>
      </c>
      <c r="D17" s="119" t="e">
        <f>IF('Test_S5% Sièges (R1)'!D17,0,'Test_S5% Suffrages (R1)'!D17)</f>
        <v>#VALUE!</v>
      </c>
      <c r="E17" s="119" t="e">
        <f>IF('Test_S5% Sièges (R1)'!E17,0,'Test_S5% Suffrages (R1)'!E17)</f>
        <v>#VALUE!</v>
      </c>
      <c r="F17" s="119" t="e">
        <f>IF('Test_S5% Sièges (R1)'!F17,0,'Test_S5% Suffrages (R1)'!F17)</f>
        <v>#VALUE!</v>
      </c>
      <c r="G17" s="119" t="e">
        <f>IF('Test_S5% Sièges (R1)'!G17,0,'Test_S5% Suffrages (R1)'!G17)</f>
        <v>#VALUE!</v>
      </c>
      <c r="H17" s="119" t="e">
        <f>IF('Test_S5% Sièges (R1)'!H17,0,'Test_S5% Suffrages (R1)'!H17)</f>
        <v>#VALUE!</v>
      </c>
      <c r="I17" s="119" t="e">
        <f>IF('Test_S5% Sièges (R1)'!I17,0,'Test_S5% Suffrages (R1)'!I17)</f>
        <v>#VALUE!</v>
      </c>
      <c r="J17" s="119" t="e">
        <f>IF('Test_S5% Sièges (R1)'!J17,0,'Test_S5% Suffrages (R1)'!J17)</f>
        <v>#VALUE!</v>
      </c>
      <c r="K17" s="119" t="e">
        <f>IF('Test_S5% Sièges (R1)'!K17,0,'Test_S5% Suffrages (R1)'!K17)</f>
        <v>#VALUE!</v>
      </c>
      <c r="L17" s="119" t="e">
        <f>IF('Test_S5% Sièges (R1)'!L17,0,'Test_S5% Suffrages (R1)'!L17)</f>
        <v>#VALUE!</v>
      </c>
      <c r="M17" s="119" t="e">
        <f>IF('Test_S5% Sièges (R1)'!M17,0,'Test_S5% Suffrages (R1)'!M17)</f>
        <v>#VALUE!</v>
      </c>
      <c r="N17" s="119" t="e">
        <f>IF('Test_S5% Sièges (R1)'!N17,0,'Test_S5% Suffrages (R1)'!N17)</f>
        <v>#VALUE!</v>
      </c>
      <c r="O17" s="119" t="e">
        <f>IF('Test_S5% Sièges (R1)'!O17,0,'Test_S5% Suffrages (R1)'!O17)</f>
        <v>#VALUE!</v>
      </c>
      <c r="P17" s="119" t="e">
        <f>IF('Test_S5% Sièges (R1)'!P17,0,'Test_S5% Suffrages (R1)'!P17)</f>
        <v>#VALUE!</v>
      </c>
      <c r="Q17" s="119" t="e">
        <f>IF('Test_S5% Sièges (R1)'!Q17,0,'Test_S5% Suffrages (R1)'!Q17)</f>
        <v>#VALUE!</v>
      </c>
      <c r="R17" s="119" t="e">
        <f>IF('Test_S5% Sièges (R1)'!R17,0,'Test_S5% Suffrages (R1)'!R17)</f>
        <v>#VALUE!</v>
      </c>
      <c r="S17" s="119" t="e">
        <f>IF('Test_S5% Sièges (R1)'!S17,0,'Test_S5% Suffrages (R1)'!S17)</f>
        <v>#VALUE!</v>
      </c>
      <c r="T17" s="119" t="e">
        <f>IF('Test_S5% Sièges (R1)'!T17,0,'Test_S5% Suffrages (R1)'!T17)</f>
        <v>#VALUE!</v>
      </c>
      <c r="U17" s="119" t="e">
        <f>IF('Test_S5% Sièges (R1)'!U17,0,'Test_S5% Suffrages (R1)'!U17)</f>
        <v>#VALUE!</v>
      </c>
      <c r="V17" s="119" t="e">
        <f>IF('Test_S5% Sièges (R1)'!V17,0,'Test_S5% Suffrages (R1)'!V17)</f>
        <v>#VALUE!</v>
      </c>
      <c r="W17" s="119" t="e">
        <f>IF('Test_S5% Sièges (R1)'!W17,0,'Test_S5% Suffrages (R1)'!W17)</f>
        <v>#VALUE!</v>
      </c>
      <c r="X17" s="119" t="e">
        <f>IF('Test_S5% Sièges (R1)'!X17,0,'Test_S5% Suffrages (R1)'!X17)</f>
        <v>#VALUE!</v>
      </c>
      <c r="Y17" s="119" t="e">
        <f>IF('Test_S5% Sièges (R1)'!Y17,0,'Test_S5% Suffrages (R1)'!Y17)</f>
        <v>#VALUE!</v>
      </c>
      <c r="Z17" s="119" t="e">
        <f>IF('Test_S5% Sièges (R1)'!Z17,0,'Test_S5% Suffrages (R1)'!Z17)</f>
        <v>#VALUE!</v>
      </c>
      <c r="AA17" s="119" t="e">
        <f t="shared" si="0"/>
        <v>#VALUE!</v>
      </c>
    </row>
    <row r="18" spans="1:27">
      <c r="A18" s="118" t="s">
        <v>57</v>
      </c>
      <c r="B18" s="119" t="e">
        <f>IF('Test_S5% Sièges (R1)'!B18,0,'Test_S5% Suffrages (R1)'!B18)</f>
        <v>#VALUE!</v>
      </c>
      <c r="C18" s="119" t="e">
        <f>IF('Test_S5% Sièges (R1)'!C18,0,'Test_S5% Suffrages (R1)'!C18)</f>
        <v>#VALUE!</v>
      </c>
      <c r="D18" s="119" t="e">
        <f>IF('Test_S5% Sièges (R1)'!D18,0,'Test_S5% Suffrages (R1)'!D18)</f>
        <v>#VALUE!</v>
      </c>
      <c r="E18" s="119" t="e">
        <f>IF('Test_S5% Sièges (R1)'!E18,0,'Test_S5% Suffrages (R1)'!E18)</f>
        <v>#VALUE!</v>
      </c>
      <c r="F18" s="119" t="e">
        <f>IF('Test_S5% Sièges (R1)'!F18,0,'Test_S5% Suffrages (R1)'!F18)</f>
        <v>#VALUE!</v>
      </c>
      <c r="G18" s="119" t="e">
        <f>IF('Test_S5% Sièges (R1)'!G18,0,'Test_S5% Suffrages (R1)'!G18)</f>
        <v>#VALUE!</v>
      </c>
      <c r="H18" s="119" t="e">
        <f>IF('Test_S5% Sièges (R1)'!H18,0,'Test_S5% Suffrages (R1)'!H18)</f>
        <v>#VALUE!</v>
      </c>
      <c r="I18" s="119" t="e">
        <f>IF('Test_S5% Sièges (R1)'!I18,0,'Test_S5% Suffrages (R1)'!I18)</f>
        <v>#VALUE!</v>
      </c>
      <c r="J18" s="119" t="e">
        <f>IF('Test_S5% Sièges (R1)'!J18,0,'Test_S5% Suffrages (R1)'!J18)</f>
        <v>#VALUE!</v>
      </c>
      <c r="K18" s="119" t="e">
        <f>IF('Test_S5% Sièges (R1)'!K18,0,'Test_S5% Suffrages (R1)'!K18)</f>
        <v>#VALUE!</v>
      </c>
      <c r="L18" s="119" t="e">
        <f>IF('Test_S5% Sièges (R1)'!L18,0,'Test_S5% Suffrages (R1)'!L18)</f>
        <v>#VALUE!</v>
      </c>
      <c r="M18" s="119" t="e">
        <f>IF('Test_S5% Sièges (R1)'!M18,0,'Test_S5% Suffrages (R1)'!M18)</f>
        <v>#VALUE!</v>
      </c>
      <c r="N18" s="119" t="e">
        <f>IF('Test_S5% Sièges (R1)'!N18,0,'Test_S5% Suffrages (R1)'!N18)</f>
        <v>#VALUE!</v>
      </c>
      <c r="O18" s="119" t="e">
        <f>IF('Test_S5% Sièges (R1)'!O18,0,'Test_S5% Suffrages (R1)'!O18)</f>
        <v>#VALUE!</v>
      </c>
      <c r="P18" s="119" t="e">
        <f>IF('Test_S5% Sièges (R1)'!P18,0,'Test_S5% Suffrages (R1)'!P18)</f>
        <v>#VALUE!</v>
      </c>
      <c r="Q18" s="119" t="e">
        <f>IF('Test_S5% Sièges (R1)'!Q18,0,'Test_S5% Suffrages (R1)'!Q18)</f>
        <v>#VALUE!</v>
      </c>
      <c r="R18" s="119" t="e">
        <f>IF('Test_S5% Sièges (R1)'!R18,0,'Test_S5% Suffrages (R1)'!R18)</f>
        <v>#VALUE!</v>
      </c>
      <c r="S18" s="119" t="e">
        <f>IF('Test_S5% Sièges (R1)'!S18,0,'Test_S5% Suffrages (R1)'!S18)</f>
        <v>#VALUE!</v>
      </c>
      <c r="T18" s="119" t="e">
        <f>IF('Test_S5% Sièges (R1)'!T18,0,'Test_S5% Suffrages (R1)'!T18)</f>
        <v>#VALUE!</v>
      </c>
      <c r="U18" s="119" t="e">
        <f>IF('Test_S5% Sièges (R1)'!U18,0,'Test_S5% Suffrages (R1)'!U18)</f>
        <v>#VALUE!</v>
      </c>
      <c r="V18" s="119" t="e">
        <f>IF('Test_S5% Sièges (R1)'!V18,0,'Test_S5% Suffrages (R1)'!V18)</f>
        <v>#VALUE!</v>
      </c>
      <c r="W18" s="119" t="e">
        <f>IF('Test_S5% Sièges (R1)'!W18,0,'Test_S5% Suffrages (R1)'!W18)</f>
        <v>#VALUE!</v>
      </c>
      <c r="X18" s="119" t="e">
        <f>IF('Test_S5% Sièges (R1)'!X18,0,'Test_S5% Suffrages (R1)'!X18)</f>
        <v>#VALUE!</v>
      </c>
      <c r="Y18" s="119" t="e">
        <f>IF('Test_S5% Sièges (R1)'!Y18,0,'Test_S5% Suffrages (R1)'!Y18)</f>
        <v>#VALUE!</v>
      </c>
      <c r="Z18" s="119" t="e">
        <f>IF('Test_S5% Sièges (R1)'!Z18,0,'Test_S5% Suffrages (R1)'!Z18)</f>
        <v>#VALUE!</v>
      </c>
      <c r="AA18" s="119" t="e">
        <f t="shared" si="0"/>
        <v>#VALUE!</v>
      </c>
    </row>
    <row r="19" spans="1:27">
      <c r="A19" s="118" t="s">
        <v>58</v>
      </c>
      <c r="B19" s="119" t="e">
        <f>IF('Test_S5% Sièges (R1)'!B19,0,'Test_S5% Suffrages (R1)'!B19)</f>
        <v>#VALUE!</v>
      </c>
      <c r="C19" s="119" t="e">
        <f>IF('Test_S5% Sièges (R1)'!C19,0,'Test_S5% Suffrages (R1)'!C19)</f>
        <v>#VALUE!</v>
      </c>
      <c r="D19" s="119" t="e">
        <f>IF('Test_S5% Sièges (R1)'!D19,0,'Test_S5% Suffrages (R1)'!D19)</f>
        <v>#VALUE!</v>
      </c>
      <c r="E19" s="119" t="e">
        <f>IF('Test_S5% Sièges (R1)'!E19,0,'Test_S5% Suffrages (R1)'!E19)</f>
        <v>#VALUE!</v>
      </c>
      <c r="F19" s="119" t="e">
        <f>IF('Test_S5% Sièges (R1)'!F19,0,'Test_S5% Suffrages (R1)'!F19)</f>
        <v>#VALUE!</v>
      </c>
      <c r="G19" s="119" t="e">
        <f>IF('Test_S5% Sièges (R1)'!G19,0,'Test_S5% Suffrages (R1)'!G19)</f>
        <v>#VALUE!</v>
      </c>
      <c r="H19" s="119" t="e">
        <f>IF('Test_S5% Sièges (R1)'!H19,0,'Test_S5% Suffrages (R1)'!H19)</f>
        <v>#VALUE!</v>
      </c>
      <c r="I19" s="119" t="e">
        <f>IF('Test_S5% Sièges (R1)'!I19,0,'Test_S5% Suffrages (R1)'!I19)</f>
        <v>#VALUE!</v>
      </c>
      <c r="J19" s="119" t="e">
        <f>IF('Test_S5% Sièges (R1)'!J19,0,'Test_S5% Suffrages (R1)'!J19)</f>
        <v>#VALUE!</v>
      </c>
      <c r="K19" s="119" t="e">
        <f>IF('Test_S5% Sièges (R1)'!K19,0,'Test_S5% Suffrages (R1)'!K19)</f>
        <v>#VALUE!</v>
      </c>
      <c r="L19" s="119" t="e">
        <f>IF('Test_S5% Sièges (R1)'!L19,0,'Test_S5% Suffrages (R1)'!L19)</f>
        <v>#VALUE!</v>
      </c>
      <c r="M19" s="119" t="e">
        <f>IF('Test_S5% Sièges (R1)'!M19,0,'Test_S5% Suffrages (R1)'!M19)</f>
        <v>#VALUE!</v>
      </c>
      <c r="N19" s="119" t="e">
        <f>IF('Test_S5% Sièges (R1)'!N19,0,'Test_S5% Suffrages (R1)'!N19)</f>
        <v>#VALUE!</v>
      </c>
      <c r="O19" s="119" t="e">
        <f>IF('Test_S5% Sièges (R1)'!O19,0,'Test_S5% Suffrages (R1)'!O19)</f>
        <v>#VALUE!</v>
      </c>
      <c r="P19" s="119" t="e">
        <f>IF('Test_S5% Sièges (R1)'!P19,0,'Test_S5% Suffrages (R1)'!P19)</f>
        <v>#VALUE!</v>
      </c>
      <c r="Q19" s="119" t="e">
        <f>IF('Test_S5% Sièges (R1)'!Q19,0,'Test_S5% Suffrages (R1)'!Q19)</f>
        <v>#VALUE!</v>
      </c>
      <c r="R19" s="119" t="e">
        <f>IF('Test_S5% Sièges (R1)'!R19,0,'Test_S5% Suffrages (R1)'!R19)</f>
        <v>#VALUE!</v>
      </c>
      <c r="S19" s="119" t="e">
        <f>IF('Test_S5% Sièges (R1)'!S19,0,'Test_S5% Suffrages (R1)'!S19)</f>
        <v>#VALUE!</v>
      </c>
      <c r="T19" s="119" t="e">
        <f>IF('Test_S5% Sièges (R1)'!T19,0,'Test_S5% Suffrages (R1)'!T19)</f>
        <v>#VALUE!</v>
      </c>
      <c r="U19" s="119" t="e">
        <f>IF('Test_S5% Sièges (R1)'!U19,0,'Test_S5% Suffrages (R1)'!U19)</f>
        <v>#VALUE!</v>
      </c>
      <c r="V19" s="119" t="e">
        <f>IF('Test_S5% Sièges (R1)'!V19,0,'Test_S5% Suffrages (R1)'!V19)</f>
        <v>#VALUE!</v>
      </c>
      <c r="W19" s="119" t="e">
        <f>IF('Test_S5% Sièges (R1)'!W19,0,'Test_S5% Suffrages (R1)'!W19)</f>
        <v>#VALUE!</v>
      </c>
      <c r="X19" s="119" t="e">
        <f>IF('Test_S5% Sièges (R1)'!X19,0,'Test_S5% Suffrages (R1)'!X19)</f>
        <v>#VALUE!</v>
      </c>
      <c r="Y19" s="119" t="e">
        <f>IF('Test_S5% Sièges (R1)'!Y19,0,'Test_S5% Suffrages (R1)'!Y19)</f>
        <v>#VALUE!</v>
      </c>
      <c r="Z19" s="119" t="e">
        <f>IF('Test_S5% Sièges (R1)'!Z19,0,'Test_S5% Suffrages (R1)'!Z19)</f>
        <v>#VALUE!</v>
      </c>
      <c r="AA19" s="119" t="e">
        <f t="shared" si="0"/>
        <v>#VALUE!</v>
      </c>
    </row>
    <row r="20" spans="1:27">
      <c r="A20" s="118" t="s">
        <v>59</v>
      </c>
      <c r="B20" s="119" t="e">
        <f>IF('Test_S5% Sièges (R1)'!B20,0,'Test_S5% Suffrages (R1)'!B20)</f>
        <v>#VALUE!</v>
      </c>
      <c r="C20" s="119" t="e">
        <f>IF('Test_S5% Sièges (R1)'!C20,0,'Test_S5% Suffrages (R1)'!C20)</f>
        <v>#VALUE!</v>
      </c>
      <c r="D20" s="119" t="e">
        <f>IF('Test_S5% Sièges (R1)'!D20,0,'Test_S5% Suffrages (R1)'!D20)</f>
        <v>#VALUE!</v>
      </c>
      <c r="E20" s="119" t="e">
        <f>IF('Test_S5% Sièges (R1)'!E20,0,'Test_S5% Suffrages (R1)'!E20)</f>
        <v>#VALUE!</v>
      </c>
      <c r="F20" s="119" t="e">
        <f>IF('Test_S5% Sièges (R1)'!F20,0,'Test_S5% Suffrages (R1)'!F20)</f>
        <v>#VALUE!</v>
      </c>
      <c r="G20" s="119" t="e">
        <f>IF('Test_S5% Sièges (R1)'!G20,0,'Test_S5% Suffrages (R1)'!G20)</f>
        <v>#VALUE!</v>
      </c>
      <c r="H20" s="119" t="e">
        <f>IF('Test_S5% Sièges (R1)'!H20,0,'Test_S5% Suffrages (R1)'!H20)</f>
        <v>#VALUE!</v>
      </c>
      <c r="I20" s="119" t="e">
        <f>IF('Test_S5% Sièges (R1)'!I20,0,'Test_S5% Suffrages (R1)'!I20)</f>
        <v>#VALUE!</v>
      </c>
      <c r="J20" s="119" t="e">
        <f>IF('Test_S5% Sièges (R1)'!J20,0,'Test_S5% Suffrages (R1)'!J20)</f>
        <v>#VALUE!</v>
      </c>
      <c r="K20" s="119" t="e">
        <f>IF('Test_S5% Sièges (R1)'!K20,0,'Test_S5% Suffrages (R1)'!K20)</f>
        <v>#VALUE!</v>
      </c>
      <c r="L20" s="119" t="e">
        <f>IF('Test_S5% Sièges (R1)'!L20,0,'Test_S5% Suffrages (R1)'!L20)</f>
        <v>#VALUE!</v>
      </c>
      <c r="M20" s="119" t="e">
        <f>IF('Test_S5% Sièges (R1)'!M20,0,'Test_S5% Suffrages (R1)'!M20)</f>
        <v>#VALUE!</v>
      </c>
      <c r="N20" s="119" t="e">
        <f>IF('Test_S5% Sièges (R1)'!N20,0,'Test_S5% Suffrages (R1)'!N20)</f>
        <v>#VALUE!</v>
      </c>
      <c r="O20" s="119" t="e">
        <f>IF('Test_S5% Sièges (R1)'!O20,0,'Test_S5% Suffrages (R1)'!O20)</f>
        <v>#VALUE!</v>
      </c>
      <c r="P20" s="119" t="e">
        <f>IF('Test_S5% Sièges (R1)'!P20,0,'Test_S5% Suffrages (R1)'!P20)</f>
        <v>#VALUE!</v>
      </c>
      <c r="Q20" s="119" t="e">
        <f>IF('Test_S5% Sièges (R1)'!Q20,0,'Test_S5% Suffrages (R1)'!Q20)</f>
        <v>#VALUE!</v>
      </c>
      <c r="R20" s="119" t="e">
        <f>IF('Test_S5% Sièges (R1)'!R20,0,'Test_S5% Suffrages (R1)'!R20)</f>
        <v>#VALUE!</v>
      </c>
      <c r="S20" s="119" t="e">
        <f>IF('Test_S5% Sièges (R1)'!S20,0,'Test_S5% Suffrages (R1)'!S20)</f>
        <v>#VALUE!</v>
      </c>
      <c r="T20" s="119" t="e">
        <f>IF('Test_S5% Sièges (R1)'!T20,0,'Test_S5% Suffrages (R1)'!T20)</f>
        <v>#VALUE!</v>
      </c>
      <c r="U20" s="119" t="e">
        <f>IF('Test_S5% Sièges (R1)'!U20,0,'Test_S5% Suffrages (R1)'!U20)</f>
        <v>#VALUE!</v>
      </c>
      <c r="V20" s="119" t="e">
        <f>IF('Test_S5% Sièges (R1)'!V20,0,'Test_S5% Suffrages (R1)'!V20)</f>
        <v>#VALUE!</v>
      </c>
      <c r="W20" s="119" t="e">
        <f>IF('Test_S5% Sièges (R1)'!W20,0,'Test_S5% Suffrages (R1)'!W20)</f>
        <v>#VALUE!</v>
      </c>
      <c r="X20" s="119" t="e">
        <f>IF('Test_S5% Sièges (R1)'!X20,0,'Test_S5% Suffrages (R1)'!X20)</f>
        <v>#VALUE!</v>
      </c>
      <c r="Y20" s="119" t="e">
        <f>IF('Test_S5% Sièges (R1)'!Y20,0,'Test_S5% Suffrages (R1)'!Y20)</f>
        <v>#VALUE!</v>
      </c>
      <c r="Z20" s="119" t="e">
        <f>IF('Test_S5% Sièges (R1)'!Z20,0,'Test_S5% Suffrages (R1)'!Z20)</f>
        <v>#VALUE!</v>
      </c>
      <c r="AA20" s="119" t="e">
        <f t="shared" si="0"/>
        <v>#VALUE!</v>
      </c>
    </row>
    <row r="21" spans="1:27">
      <c r="A21" s="118" t="s">
        <v>60</v>
      </c>
      <c r="B21" s="119" t="e">
        <f>IF('Test_S5% Sièges (R1)'!B21,0,'Test_S5% Suffrages (R1)'!B21)</f>
        <v>#VALUE!</v>
      </c>
      <c r="C21" s="119" t="e">
        <f>IF('Test_S5% Sièges (R1)'!C21,0,'Test_S5% Suffrages (R1)'!C21)</f>
        <v>#VALUE!</v>
      </c>
      <c r="D21" s="119" t="e">
        <f>IF('Test_S5% Sièges (R1)'!D21,0,'Test_S5% Suffrages (R1)'!D21)</f>
        <v>#VALUE!</v>
      </c>
      <c r="E21" s="119" t="e">
        <f>IF('Test_S5% Sièges (R1)'!E21,0,'Test_S5% Suffrages (R1)'!E21)</f>
        <v>#VALUE!</v>
      </c>
      <c r="F21" s="119" t="e">
        <f>IF('Test_S5% Sièges (R1)'!F21,0,'Test_S5% Suffrages (R1)'!F21)</f>
        <v>#VALUE!</v>
      </c>
      <c r="G21" s="119" t="e">
        <f>IF('Test_S5% Sièges (R1)'!G21,0,'Test_S5% Suffrages (R1)'!G21)</f>
        <v>#VALUE!</v>
      </c>
      <c r="H21" s="119" t="e">
        <f>IF('Test_S5% Sièges (R1)'!H21,0,'Test_S5% Suffrages (R1)'!H21)</f>
        <v>#VALUE!</v>
      </c>
      <c r="I21" s="119" t="e">
        <f>IF('Test_S5% Sièges (R1)'!I21,0,'Test_S5% Suffrages (R1)'!I21)</f>
        <v>#VALUE!</v>
      </c>
      <c r="J21" s="119" t="e">
        <f>IF('Test_S5% Sièges (R1)'!J21,0,'Test_S5% Suffrages (R1)'!J21)</f>
        <v>#VALUE!</v>
      </c>
      <c r="K21" s="119" t="e">
        <f>IF('Test_S5% Sièges (R1)'!K21,0,'Test_S5% Suffrages (R1)'!K21)</f>
        <v>#VALUE!</v>
      </c>
      <c r="L21" s="119" t="e">
        <f>IF('Test_S5% Sièges (R1)'!L21,0,'Test_S5% Suffrages (R1)'!L21)</f>
        <v>#VALUE!</v>
      </c>
      <c r="M21" s="119" t="e">
        <f>IF('Test_S5% Sièges (R1)'!M21,0,'Test_S5% Suffrages (R1)'!M21)</f>
        <v>#VALUE!</v>
      </c>
      <c r="N21" s="119" t="e">
        <f>IF('Test_S5% Sièges (R1)'!N21,0,'Test_S5% Suffrages (R1)'!N21)</f>
        <v>#VALUE!</v>
      </c>
      <c r="O21" s="119" t="e">
        <f>IF('Test_S5% Sièges (R1)'!O21,0,'Test_S5% Suffrages (R1)'!O21)</f>
        <v>#VALUE!</v>
      </c>
      <c r="P21" s="119" t="e">
        <f>IF('Test_S5% Sièges (R1)'!P21,0,'Test_S5% Suffrages (R1)'!P21)</f>
        <v>#VALUE!</v>
      </c>
      <c r="Q21" s="119" t="e">
        <f>IF('Test_S5% Sièges (R1)'!Q21,0,'Test_S5% Suffrages (R1)'!Q21)</f>
        <v>#VALUE!</v>
      </c>
      <c r="R21" s="119" t="e">
        <f>IF('Test_S5% Sièges (R1)'!R21,0,'Test_S5% Suffrages (R1)'!R21)</f>
        <v>#VALUE!</v>
      </c>
      <c r="S21" s="119" t="e">
        <f>IF('Test_S5% Sièges (R1)'!S21,0,'Test_S5% Suffrages (R1)'!S21)</f>
        <v>#VALUE!</v>
      </c>
      <c r="T21" s="119" t="e">
        <f>IF('Test_S5% Sièges (R1)'!T21,0,'Test_S5% Suffrages (R1)'!T21)</f>
        <v>#VALUE!</v>
      </c>
      <c r="U21" s="119" t="e">
        <f>IF('Test_S5% Sièges (R1)'!U21,0,'Test_S5% Suffrages (R1)'!U21)</f>
        <v>#VALUE!</v>
      </c>
      <c r="V21" s="119" t="e">
        <f>IF('Test_S5% Sièges (R1)'!V21,0,'Test_S5% Suffrages (R1)'!V21)</f>
        <v>#VALUE!</v>
      </c>
      <c r="W21" s="119" t="e">
        <f>IF('Test_S5% Sièges (R1)'!W21,0,'Test_S5% Suffrages (R1)'!W21)</f>
        <v>#VALUE!</v>
      </c>
      <c r="X21" s="119" t="e">
        <f>IF('Test_S5% Sièges (R1)'!X21,0,'Test_S5% Suffrages (R1)'!X21)</f>
        <v>#VALUE!</v>
      </c>
      <c r="Y21" s="119" t="e">
        <f>IF('Test_S5% Sièges (R1)'!Y21,0,'Test_S5% Suffrages (R1)'!Y21)</f>
        <v>#VALUE!</v>
      </c>
      <c r="Z21" s="119" t="e">
        <f>IF('Test_S5% Sièges (R1)'!Z21,0,'Test_S5% Suffrages (R1)'!Z21)</f>
        <v>#VALUE!</v>
      </c>
      <c r="AA21" s="119" t="e">
        <f t="shared" si="0"/>
        <v>#VALUE!</v>
      </c>
    </row>
    <row r="22" spans="1:27">
      <c r="A22" s="118" t="s">
        <v>61</v>
      </c>
      <c r="B22" s="119" t="e">
        <f>IF('Test_S5% Sièges (R1)'!B22,0,'Test_S5% Suffrages (R1)'!B22)</f>
        <v>#VALUE!</v>
      </c>
      <c r="C22" s="119" t="e">
        <f>IF('Test_S5% Sièges (R1)'!C22,0,'Test_S5% Suffrages (R1)'!C22)</f>
        <v>#VALUE!</v>
      </c>
      <c r="D22" s="119" t="e">
        <f>IF('Test_S5% Sièges (R1)'!D22,0,'Test_S5% Suffrages (R1)'!D22)</f>
        <v>#VALUE!</v>
      </c>
      <c r="E22" s="119" t="e">
        <f>IF('Test_S5% Sièges (R1)'!E22,0,'Test_S5% Suffrages (R1)'!E22)</f>
        <v>#VALUE!</v>
      </c>
      <c r="F22" s="119" t="e">
        <f>IF('Test_S5% Sièges (R1)'!F22,0,'Test_S5% Suffrages (R1)'!F22)</f>
        <v>#VALUE!</v>
      </c>
      <c r="G22" s="119" t="e">
        <f>IF('Test_S5% Sièges (R1)'!G22,0,'Test_S5% Suffrages (R1)'!G22)</f>
        <v>#VALUE!</v>
      </c>
      <c r="H22" s="119" t="e">
        <f>IF('Test_S5% Sièges (R1)'!H22,0,'Test_S5% Suffrages (R1)'!H22)</f>
        <v>#VALUE!</v>
      </c>
      <c r="I22" s="119" t="e">
        <f>IF('Test_S5% Sièges (R1)'!I22,0,'Test_S5% Suffrages (R1)'!I22)</f>
        <v>#VALUE!</v>
      </c>
      <c r="J22" s="119" t="e">
        <f>IF('Test_S5% Sièges (R1)'!J22,0,'Test_S5% Suffrages (R1)'!J22)</f>
        <v>#VALUE!</v>
      </c>
      <c r="K22" s="119" t="e">
        <f>IF('Test_S5% Sièges (R1)'!K22,0,'Test_S5% Suffrages (R1)'!K22)</f>
        <v>#VALUE!</v>
      </c>
      <c r="L22" s="119" t="e">
        <f>IF('Test_S5% Sièges (R1)'!L22,0,'Test_S5% Suffrages (R1)'!L22)</f>
        <v>#VALUE!</v>
      </c>
      <c r="M22" s="119" t="e">
        <f>IF('Test_S5% Sièges (R1)'!M22,0,'Test_S5% Suffrages (R1)'!M22)</f>
        <v>#VALUE!</v>
      </c>
      <c r="N22" s="119" t="e">
        <f>IF('Test_S5% Sièges (R1)'!N22,0,'Test_S5% Suffrages (R1)'!N22)</f>
        <v>#VALUE!</v>
      </c>
      <c r="O22" s="119" t="e">
        <f>IF('Test_S5% Sièges (R1)'!O22,0,'Test_S5% Suffrages (R1)'!O22)</f>
        <v>#VALUE!</v>
      </c>
      <c r="P22" s="119" t="e">
        <f>IF('Test_S5% Sièges (R1)'!P22,0,'Test_S5% Suffrages (R1)'!P22)</f>
        <v>#VALUE!</v>
      </c>
      <c r="Q22" s="119" t="e">
        <f>IF('Test_S5% Sièges (R1)'!Q22,0,'Test_S5% Suffrages (R1)'!Q22)</f>
        <v>#VALUE!</v>
      </c>
      <c r="R22" s="119" t="e">
        <f>IF('Test_S5% Sièges (R1)'!R22,0,'Test_S5% Suffrages (R1)'!R22)</f>
        <v>#VALUE!</v>
      </c>
      <c r="S22" s="119" t="e">
        <f>IF('Test_S5% Sièges (R1)'!S22,0,'Test_S5% Suffrages (R1)'!S22)</f>
        <v>#VALUE!</v>
      </c>
      <c r="T22" s="119" t="e">
        <f>IF('Test_S5% Sièges (R1)'!T22,0,'Test_S5% Suffrages (R1)'!T22)</f>
        <v>#VALUE!</v>
      </c>
      <c r="U22" s="119" t="e">
        <f>IF('Test_S5% Sièges (R1)'!U22,0,'Test_S5% Suffrages (R1)'!U22)</f>
        <v>#VALUE!</v>
      </c>
      <c r="V22" s="119" t="e">
        <f>IF('Test_S5% Sièges (R1)'!V22,0,'Test_S5% Suffrages (R1)'!V22)</f>
        <v>#VALUE!</v>
      </c>
      <c r="W22" s="119" t="e">
        <f>IF('Test_S5% Sièges (R1)'!W22,0,'Test_S5% Suffrages (R1)'!W22)</f>
        <v>#VALUE!</v>
      </c>
      <c r="X22" s="119" t="e">
        <f>IF('Test_S5% Sièges (R1)'!X22,0,'Test_S5% Suffrages (R1)'!X22)</f>
        <v>#VALUE!</v>
      </c>
      <c r="Y22" s="119" t="e">
        <f>IF('Test_S5% Sièges (R1)'!Y22,0,'Test_S5% Suffrages (R1)'!Y22)</f>
        <v>#VALUE!</v>
      </c>
      <c r="Z22" s="119" t="e">
        <f>IF('Test_S5% Sièges (R1)'!Z22,0,'Test_S5% Suffrages (R1)'!Z22)</f>
        <v>#VALUE!</v>
      </c>
      <c r="AA22" s="119" t="e">
        <f t="shared" si="0"/>
        <v>#VALUE!</v>
      </c>
    </row>
    <row r="23" spans="1:27">
      <c r="A23" s="118" t="s">
        <v>62</v>
      </c>
      <c r="B23" s="119" t="e">
        <f>IF('Test_S5% Sièges (R1)'!B23,0,'Test_S5% Suffrages (R1)'!B23)</f>
        <v>#VALUE!</v>
      </c>
      <c r="C23" s="119" t="e">
        <f>IF('Test_S5% Sièges (R1)'!C23,0,'Test_S5% Suffrages (R1)'!C23)</f>
        <v>#VALUE!</v>
      </c>
      <c r="D23" s="119" t="e">
        <f>IF('Test_S5% Sièges (R1)'!D23,0,'Test_S5% Suffrages (R1)'!D23)</f>
        <v>#VALUE!</v>
      </c>
      <c r="E23" s="119" t="e">
        <f>IF('Test_S5% Sièges (R1)'!E23,0,'Test_S5% Suffrages (R1)'!E23)</f>
        <v>#VALUE!</v>
      </c>
      <c r="F23" s="119" t="e">
        <f>IF('Test_S5% Sièges (R1)'!F23,0,'Test_S5% Suffrages (R1)'!F23)</f>
        <v>#VALUE!</v>
      </c>
      <c r="G23" s="119" t="e">
        <f>IF('Test_S5% Sièges (R1)'!G23,0,'Test_S5% Suffrages (R1)'!G23)</f>
        <v>#VALUE!</v>
      </c>
      <c r="H23" s="119" t="e">
        <f>IF('Test_S5% Sièges (R1)'!H23,0,'Test_S5% Suffrages (R1)'!H23)</f>
        <v>#VALUE!</v>
      </c>
      <c r="I23" s="119" t="e">
        <f>IF('Test_S5% Sièges (R1)'!I23,0,'Test_S5% Suffrages (R1)'!I23)</f>
        <v>#VALUE!</v>
      </c>
      <c r="J23" s="119" t="e">
        <f>IF('Test_S5% Sièges (R1)'!J23,0,'Test_S5% Suffrages (R1)'!J23)</f>
        <v>#VALUE!</v>
      </c>
      <c r="K23" s="119" t="e">
        <f>IF('Test_S5% Sièges (R1)'!K23,0,'Test_S5% Suffrages (R1)'!K23)</f>
        <v>#VALUE!</v>
      </c>
      <c r="L23" s="119" t="e">
        <f>IF('Test_S5% Sièges (R1)'!L23,0,'Test_S5% Suffrages (R1)'!L23)</f>
        <v>#VALUE!</v>
      </c>
      <c r="M23" s="119" t="e">
        <f>IF('Test_S5% Sièges (R1)'!M23,0,'Test_S5% Suffrages (R1)'!M23)</f>
        <v>#VALUE!</v>
      </c>
      <c r="N23" s="119" t="e">
        <f>IF('Test_S5% Sièges (R1)'!N23,0,'Test_S5% Suffrages (R1)'!N23)</f>
        <v>#VALUE!</v>
      </c>
      <c r="O23" s="119" t="e">
        <f>IF('Test_S5% Sièges (R1)'!O23,0,'Test_S5% Suffrages (R1)'!O23)</f>
        <v>#VALUE!</v>
      </c>
      <c r="P23" s="119" t="e">
        <f>IF('Test_S5% Sièges (R1)'!P23,0,'Test_S5% Suffrages (R1)'!P23)</f>
        <v>#VALUE!</v>
      </c>
      <c r="Q23" s="119" t="e">
        <f>IF('Test_S5% Sièges (R1)'!Q23,0,'Test_S5% Suffrages (R1)'!Q23)</f>
        <v>#VALUE!</v>
      </c>
      <c r="R23" s="119" t="e">
        <f>IF('Test_S5% Sièges (R1)'!R23,0,'Test_S5% Suffrages (R1)'!R23)</f>
        <v>#VALUE!</v>
      </c>
      <c r="S23" s="119" t="e">
        <f>IF('Test_S5% Sièges (R1)'!S23,0,'Test_S5% Suffrages (R1)'!S23)</f>
        <v>#VALUE!</v>
      </c>
      <c r="T23" s="119" t="e">
        <f>IF('Test_S5% Sièges (R1)'!T23,0,'Test_S5% Suffrages (R1)'!T23)</f>
        <v>#VALUE!</v>
      </c>
      <c r="U23" s="119" t="e">
        <f>IF('Test_S5% Sièges (R1)'!U23,0,'Test_S5% Suffrages (R1)'!U23)</f>
        <v>#VALUE!</v>
      </c>
      <c r="V23" s="119" t="e">
        <f>IF('Test_S5% Sièges (R1)'!V23,0,'Test_S5% Suffrages (R1)'!V23)</f>
        <v>#VALUE!</v>
      </c>
      <c r="W23" s="119" t="e">
        <f>IF('Test_S5% Sièges (R1)'!W23,0,'Test_S5% Suffrages (R1)'!W23)</f>
        <v>#VALUE!</v>
      </c>
      <c r="X23" s="119" t="e">
        <f>IF('Test_S5% Sièges (R1)'!X23,0,'Test_S5% Suffrages (R1)'!X23)</f>
        <v>#VALUE!</v>
      </c>
      <c r="Y23" s="119" t="e">
        <f>IF('Test_S5% Sièges (R1)'!Y23,0,'Test_S5% Suffrages (R1)'!Y23)</f>
        <v>#VALUE!</v>
      </c>
      <c r="Z23" s="119" t="e">
        <f>IF('Test_S5% Sièges (R1)'!Z23,0,'Test_S5% Suffrages (R1)'!Z23)</f>
        <v>#VALUE!</v>
      </c>
      <c r="AA23" s="119" t="e">
        <f t="shared" si="0"/>
        <v>#VALUE!</v>
      </c>
    </row>
    <row r="24" spans="1:27">
      <c r="A24" s="118" t="s">
        <v>63</v>
      </c>
      <c r="B24" s="119" t="e">
        <f>IF('Test_S5% Sièges (R1)'!B24,0,'Test_S5% Suffrages (R1)'!B24)</f>
        <v>#VALUE!</v>
      </c>
      <c r="C24" s="119" t="e">
        <f>IF('Test_S5% Sièges (R1)'!C24,0,'Test_S5% Suffrages (R1)'!C24)</f>
        <v>#VALUE!</v>
      </c>
      <c r="D24" s="119" t="e">
        <f>IF('Test_S5% Sièges (R1)'!D24,0,'Test_S5% Suffrages (R1)'!D24)</f>
        <v>#VALUE!</v>
      </c>
      <c r="E24" s="119" t="e">
        <f>IF('Test_S5% Sièges (R1)'!E24,0,'Test_S5% Suffrages (R1)'!E24)</f>
        <v>#VALUE!</v>
      </c>
      <c r="F24" s="119" t="e">
        <f>IF('Test_S5% Sièges (R1)'!F24,0,'Test_S5% Suffrages (R1)'!F24)</f>
        <v>#VALUE!</v>
      </c>
      <c r="G24" s="119" t="e">
        <f>IF('Test_S5% Sièges (R1)'!G24,0,'Test_S5% Suffrages (R1)'!G24)</f>
        <v>#VALUE!</v>
      </c>
      <c r="H24" s="119" t="e">
        <f>IF('Test_S5% Sièges (R1)'!H24,0,'Test_S5% Suffrages (R1)'!H24)</f>
        <v>#VALUE!</v>
      </c>
      <c r="I24" s="119" t="e">
        <f>IF('Test_S5% Sièges (R1)'!I24,0,'Test_S5% Suffrages (R1)'!I24)</f>
        <v>#VALUE!</v>
      </c>
      <c r="J24" s="119" t="e">
        <f>IF('Test_S5% Sièges (R1)'!J24,0,'Test_S5% Suffrages (R1)'!J24)</f>
        <v>#VALUE!</v>
      </c>
      <c r="K24" s="119" t="e">
        <f>IF('Test_S5% Sièges (R1)'!K24,0,'Test_S5% Suffrages (R1)'!K24)</f>
        <v>#VALUE!</v>
      </c>
      <c r="L24" s="119" t="e">
        <f>IF('Test_S5% Sièges (R1)'!L24,0,'Test_S5% Suffrages (R1)'!L24)</f>
        <v>#VALUE!</v>
      </c>
      <c r="M24" s="119" t="e">
        <f>IF('Test_S5% Sièges (R1)'!M24,0,'Test_S5% Suffrages (R1)'!M24)</f>
        <v>#VALUE!</v>
      </c>
      <c r="N24" s="119" t="e">
        <f>IF('Test_S5% Sièges (R1)'!N24,0,'Test_S5% Suffrages (R1)'!N24)</f>
        <v>#VALUE!</v>
      </c>
      <c r="O24" s="119" t="e">
        <f>IF('Test_S5% Sièges (R1)'!O24,0,'Test_S5% Suffrages (R1)'!O24)</f>
        <v>#VALUE!</v>
      </c>
      <c r="P24" s="119" t="e">
        <f>IF('Test_S5% Sièges (R1)'!P24,0,'Test_S5% Suffrages (R1)'!P24)</f>
        <v>#VALUE!</v>
      </c>
      <c r="Q24" s="119" t="e">
        <f>IF('Test_S5% Sièges (R1)'!Q24,0,'Test_S5% Suffrages (R1)'!Q24)</f>
        <v>#VALUE!</v>
      </c>
      <c r="R24" s="119" t="e">
        <f>IF('Test_S5% Sièges (R1)'!R24,0,'Test_S5% Suffrages (R1)'!R24)</f>
        <v>#VALUE!</v>
      </c>
      <c r="S24" s="119" t="e">
        <f>IF('Test_S5% Sièges (R1)'!S24,0,'Test_S5% Suffrages (R1)'!S24)</f>
        <v>#VALUE!</v>
      </c>
      <c r="T24" s="119" t="e">
        <f>IF('Test_S5% Sièges (R1)'!T24,0,'Test_S5% Suffrages (R1)'!T24)</f>
        <v>#VALUE!</v>
      </c>
      <c r="U24" s="119" t="e">
        <f>IF('Test_S5% Sièges (R1)'!U24,0,'Test_S5% Suffrages (R1)'!U24)</f>
        <v>#VALUE!</v>
      </c>
      <c r="V24" s="119" t="e">
        <f>IF('Test_S5% Sièges (R1)'!V24,0,'Test_S5% Suffrages (R1)'!V24)</f>
        <v>#VALUE!</v>
      </c>
      <c r="W24" s="119" t="e">
        <f>IF('Test_S5% Sièges (R1)'!W24,0,'Test_S5% Suffrages (R1)'!W24)</f>
        <v>#VALUE!</v>
      </c>
      <c r="X24" s="119" t="e">
        <f>IF('Test_S5% Sièges (R1)'!X24,0,'Test_S5% Suffrages (R1)'!X24)</f>
        <v>#VALUE!</v>
      </c>
      <c r="Y24" s="119" t="e">
        <f>IF('Test_S5% Sièges (R1)'!Y24,0,'Test_S5% Suffrages (R1)'!Y24)</f>
        <v>#VALUE!</v>
      </c>
      <c r="Z24" s="119" t="e">
        <f>IF('Test_S5% Sièges (R1)'!Z24,0,'Test_S5% Suffrages (R1)'!Z24)</f>
        <v>#VALUE!</v>
      </c>
      <c r="AA24" s="119" t="e">
        <f t="shared" si="0"/>
        <v>#VALUE!</v>
      </c>
    </row>
    <row r="25" spans="1:27">
      <c r="A25" s="118" t="s">
        <v>64</v>
      </c>
      <c r="B25" s="119" t="e">
        <f>IF('Test_S5% Sièges (R1)'!B25,0,'Test_S5% Suffrages (R1)'!B25)</f>
        <v>#VALUE!</v>
      </c>
      <c r="C25" s="119" t="e">
        <f>IF('Test_S5% Sièges (R1)'!C25,0,'Test_S5% Suffrages (R1)'!C25)</f>
        <v>#VALUE!</v>
      </c>
      <c r="D25" s="119" t="e">
        <f>IF('Test_S5% Sièges (R1)'!D25,0,'Test_S5% Suffrages (R1)'!D25)</f>
        <v>#VALUE!</v>
      </c>
      <c r="E25" s="119" t="e">
        <f>IF('Test_S5% Sièges (R1)'!E25,0,'Test_S5% Suffrages (R1)'!E25)</f>
        <v>#VALUE!</v>
      </c>
      <c r="F25" s="119" t="e">
        <f>IF('Test_S5% Sièges (R1)'!F25,0,'Test_S5% Suffrages (R1)'!F25)</f>
        <v>#VALUE!</v>
      </c>
      <c r="G25" s="119" t="e">
        <f>IF('Test_S5% Sièges (R1)'!G25,0,'Test_S5% Suffrages (R1)'!G25)</f>
        <v>#VALUE!</v>
      </c>
      <c r="H25" s="119" t="e">
        <f>IF('Test_S5% Sièges (R1)'!H25,0,'Test_S5% Suffrages (R1)'!H25)</f>
        <v>#VALUE!</v>
      </c>
      <c r="I25" s="119" t="e">
        <f>IF('Test_S5% Sièges (R1)'!I25,0,'Test_S5% Suffrages (R1)'!I25)</f>
        <v>#VALUE!</v>
      </c>
      <c r="J25" s="119" t="e">
        <f>IF('Test_S5% Sièges (R1)'!J25,0,'Test_S5% Suffrages (R1)'!J25)</f>
        <v>#VALUE!</v>
      </c>
      <c r="K25" s="119" t="e">
        <f>IF('Test_S5% Sièges (R1)'!K25,0,'Test_S5% Suffrages (R1)'!K25)</f>
        <v>#VALUE!</v>
      </c>
      <c r="L25" s="119" t="e">
        <f>IF('Test_S5% Sièges (R1)'!L25,0,'Test_S5% Suffrages (R1)'!L25)</f>
        <v>#VALUE!</v>
      </c>
      <c r="M25" s="119" t="e">
        <f>IF('Test_S5% Sièges (R1)'!M25,0,'Test_S5% Suffrages (R1)'!M25)</f>
        <v>#VALUE!</v>
      </c>
      <c r="N25" s="119" t="e">
        <f>IF('Test_S5% Sièges (R1)'!N25,0,'Test_S5% Suffrages (R1)'!N25)</f>
        <v>#VALUE!</v>
      </c>
      <c r="O25" s="119" t="e">
        <f>IF('Test_S5% Sièges (R1)'!O25,0,'Test_S5% Suffrages (R1)'!O25)</f>
        <v>#VALUE!</v>
      </c>
      <c r="P25" s="119" t="e">
        <f>IF('Test_S5% Sièges (R1)'!P25,0,'Test_S5% Suffrages (R1)'!P25)</f>
        <v>#VALUE!</v>
      </c>
      <c r="Q25" s="119" t="e">
        <f>IF('Test_S5% Sièges (R1)'!Q25,0,'Test_S5% Suffrages (R1)'!Q25)</f>
        <v>#VALUE!</v>
      </c>
      <c r="R25" s="119" t="e">
        <f>IF('Test_S5% Sièges (R1)'!R25,0,'Test_S5% Suffrages (R1)'!R25)</f>
        <v>#VALUE!</v>
      </c>
      <c r="S25" s="119" t="e">
        <f>IF('Test_S5% Sièges (R1)'!S25,0,'Test_S5% Suffrages (R1)'!S25)</f>
        <v>#VALUE!</v>
      </c>
      <c r="T25" s="119" t="e">
        <f>IF('Test_S5% Sièges (R1)'!T25,0,'Test_S5% Suffrages (R1)'!T25)</f>
        <v>#VALUE!</v>
      </c>
      <c r="U25" s="119" t="e">
        <f>IF('Test_S5% Sièges (R1)'!U25,0,'Test_S5% Suffrages (R1)'!U25)</f>
        <v>#VALUE!</v>
      </c>
      <c r="V25" s="119" t="e">
        <f>IF('Test_S5% Sièges (R1)'!V25,0,'Test_S5% Suffrages (R1)'!V25)</f>
        <v>#VALUE!</v>
      </c>
      <c r="W25" s="119" t="e">
        <f>IF('Test_S5% Sièges (R1)'!W25,0,'Test_S5% Suffrages (R1)'!W25)</f>
        <v>#VALUE!</v>
      </c>
      <c r="X25" s="119" t="e">
        <f>IF('Test_S5% Sièges (R1)'!X25,0,'Test_S5% Suffrages (R1)'!X25)</f>
        <v>#VALUE!</v>
      </c>
      <c r="Y25" s="119" t="e">
        <f>IF('Test_S5% Sièges (R1)'!Y25,0,'Test_S5% Suffrages (R1)'!Y25)</f>
        <v>#VALUE!</v>
      </c>
      <c r="Z25" s="119" t="e">
        <f>IF('Test_S5% Sièges (R1)'!Z25,0,'Test_S5% Suffrages (R1)'!Z25)</f>
        <v>#VALUE!</v>
      </c>
      <c r="AA25" s="119" t="e">
        <f t="shared" si="0"/>
        <v>#VALUE!</v>
      </c>
    </row>
    <row r="26" spans="1:27">
      <c r="A26" s="118" t="s">
        <v>65</v>
      </c>
      <c r="B26" s="119" t="e">
        <f>IF('Test_S5% Sièges (R1)'!B26,0,'Test_S5% Suffrages (R1)'!B26)</f>
        <v>#VALUE!</v>
      </c>
      <c r="C26" s="119" t="e">
        <f>IF('Test_S5% Sièges (R1)'!C26,0,'Test_S5% Suffrages (R1)'!C26)</f>
        <v>#VALUE!</v>
      </c>
      <c r="D26" s="119" t="e">
        <f>IF('Test_S5% Sièges (R1)'!D26,0,'Test_S5% Suffrages (R1)'!D26)</f>
        <v>#VALUE!</v>
      </c>
      <c r="E26" s="119" t="e">
        <f>IF('Test_S5% Sièges (R1)'!E26,0,'Test_S5% Suffrages (R1)'!E26)</f>
        <v>#VALUE!</v>
      </c>
      <c r="F26" s="119" t="e">
        <f>IF('Test_S5% Sièges (R1)'!F26,0,'Test_S5% Suffrages (R1)'!F26)</f>
        <v>#VALUE!</v>
      </c>
      <c r="G26" s="119" t="e">
        <f>IF('Test_S5% Sièges (R1)'!G26,0,'Test_S5% Suffrages (R1)'!G26)</f>
        <v>#VALUE!</v>
      </c>
      <c r="H26" s="119" t="e">
        <f>IF('Test_S5% Sièges (R1)'!H26,0,'Test_S5% Suffrages (R1)'!H26)</f>
        <v>#VALUE!</v>
      </c>
      <c r="I26" s="119" t="e">
        <f>IF('Test_S5% Sièges (R1)'!I26,0,'Test_S5% Suffrages (R1)'!I26)</f>
        <v>#VALUE!</v>
      </c>
      <c r="J26" s="119" t="e">
        <f>IF('Test_S5% Sièges (R1)'!J26,0,'Test_S5% Suffrages (R1)'!J26)</f>
        <v>#VALUE!</v>
      </c>
      <c r="K26" s="119" t="e">
        <f>IF('Test_S5% Sièges (R1)'!K26,0,'Test_S5% Suffrages (R1)'!K26)</f>
        <v>#VALUE!</v>
      </c>
      <c r="L26" s="119" t="e">
        <f>IF('Test_S5% Sièges (R1)'!L26,0,'Test_S5% Suffrages (R1)'!L26)</f>
        <v>#VALUE!</v>
      </c>
      <c r="M26" s="119" t="e">
        <f>IF('Test_S5% Sièges (R1)'!M26,0,'Test_S5% Suffrages (R1)'!M26)</f>
        <v>#VALUE!</v>
      </c>
      <c r="N26" s="119" t="e">
        <f>IF('Test_S5% Sièges (R1)'!N26,0,'Test_S5% Suffrages (R1)'!N26)</f>
        <v>#VALUE!</v>
      </c>
      <c r="O26" s="119" t="e">
        <f>IF('Test_S5% Sièges (R1)'!O26,0,'Test_S5% Suffrages (R1)'!O26)</f>
        <v>#VALUE!</v>
      </c>
      <c r="P26" s="119" t="e">
        <f>IF('Test_S5% Sièges (R1)'!P26,0,'Test_S5% Suffrages (R1)'!P26)</f>
        <v>#VALUE!</v>
      </c>
      <c r="Q26" s="119" t="e">
        <f>IF('Test_S5% Sièges (R1)'!Q26,0,'Test_S5% Suffrages (R1)'!Q26)</f>
        <v>#VALUE!</v>
      </c>
      <c r="R26" s="119" t="e">
        <f>IF('Test_S5% Sièges (R1)'!R26,0,'Test_S5% Suffrages (R1)'!R26)</f>
        <v>#VALUE!</v>
      </c>
      <c r="S26" s="119" t="e">
        <f>IF('Test_S5% Sièges (R1)'!S26,0,'Test_S5% Suffrages (R1)'!S26)</f>
        <v>#VALUE!</v>
      </c>
      <c r="T26" s="119" t="e">
        <f>IF('Test_S5% Sièges (R1)'!T26,0,'Test_S5% Suffrages (R1)'!T26)</f>
        <v>#VALUE!</v>
      </c>
      <c r="U26" s="119" t="e">
        <f>IF('Test_S5% Sièges (R1)'!U26,0,'Test_S5% Suffrages (R1)'!U26)</f>
        <v>#VALUE!</v>
      </c>
      <c r="V26" s="119" t="e">
        <f>IF('Test_S5% Sièges (R1)'!V26,0,'Test_S5% Suffrages (R1)'!V26)</f>
        <v>#VALUE!</v>
      </c>
      <c r="W26" s="119" t="e">
        <f>IF('Test_S5% Sièges (R1)'!W26,0,'Test_S5% Suffrages (R1)'!W26)</f>
        <v>#VALUE!</v>
      </c>
      <c r="X26" s="119" t="e">
        <f>IF('Test_S5% Sièges (R1)'!X26,0,'Test_S5% Suffrages (R1)'!X26)</f>
        <v>#VALUE!</v>
      </c>
      <c r="Y26" s="119" t="e">
        <f>IF('Test_S5% Sièges (R1)'!Y26,0,'Test_S5% Suffrages (R1)'!Y26)</f>
        <v>#VALUE!</v>
      </c>
      <c r="Z26" s="119" t="e">
        <f>IF('Test_S5% Sièges (R1)'!Z26,0,'Test_S5% Suffrages (R1)'!Z26)</f>
        <v>#VALUE!</v>
      </c>
      <c r="AA26" s="119" t="e">
        <f t="shared" si="0"/>
        <v>#VALUE!</v>
      </c>
    </row>
    <row r="27" spans="1:27">
      <c r="A27" s="118" t="s">
        <v>66</v>
      </c>
      <c r="B27" s="119" t="e">
        <f>IF('Test_S5% Sièges (R1)'!B27,0,'Test_S5% Suffrages (R1)'!B27)</f>
        <v>#VALUE!</v>
      </c>
      <c r="C27" s="119" t="e">
        <f>IF('Test_S5% Sièges (R1)'!C27,0,'Test_S5% Suffrages (R1)'!C27)</f>
        <v>#VALUE!</v>
      </c>
      <c r="D27" s="119" t="e">
        <f>IF('Test_S5% Sièges (R1)'!D27,0,'Test_S5% Suffrages (R1)'!D27)</f>
        <v>#VALUE!</v>
      </c>
      <c r="E27" s="119" t="e">
        <f>IF('Test_S5% Sièges (R1)'!E27,0,'Test_S5% Suffrages (R1)'!E27)</f>
        <v>#VALUE!</v>
      </c>
      <c r="F27" s="119" t="e">
        <f>IF('Test_S5% Sièges (R1)'!F27,0,'Test_S5% Suffrages (R1)'!F27)</f>
        <v>#VALUE!</v>
      </c>
      <c r="G27" s="119" t="e">
        <f>IF('Test_S5% Sièges (R1)'!G27,0,'Test_S5% Suffrages (R1)'!G27)</f>
        <v>#VALUE!</v>
      </c>
      <c r="H27" s="119" t="e">
        <f>IF('Test_S5% Sièges (R1)'!H27,0,'Test_S5% Suffrages (R1)'!H27)</f>
        <v>#VALUE!</v>
      </c>
      <c r="I27" s="119" t="e">
        <f>IF('Test_S5% Sièges (R1)'!I27,0,'Test_S5% Suffrages (R1)'!I27)</f>
        <v>#VALUE!</v>
      </c>
      <c r="J27" s="119" t="e">
        <f>IF('Test_S5% Sièges (R1)'!J27,0,'Test_S5% Suffrages (R1)'!J27)</f>
        <v>#VALUE!</v>
      </c>
      <c r="K27" s="119" t="e">
        <f>IF('Test_S5% Sièges (R1)'!K27,0,'Test_S5% Suffrages (R1)'!K27)</f>
        <v>#VALUE!</v>
      </c>
      <c r="L27" s="119" t="e">
        <f>IF('Test_S5% Sièges (R1)'!L27,0,'Test_S5% Suffrages (R1)'!L27)</f>
        <v>#VALUE!</v>
      </c>
      <c r="M27" s="119" t="e">
        <f>IF('Test_S5% Sièges (R1)'!M27,0,'Test_S5% Suffrages (R1)'!M27)</f>
        <v>#VALUE!</v>
      </c>
      <c r="N27" s="119" t="e">
        <f>IF('Test_S5% Sièges (R1)'!N27,0,'Test_S5% Suffrages (R1)'!N27)</f>
        <v>#VALUE!</v>
      </c>
      <c r="O27" s="119" t="e">
        <f>IF('Test_S5% Sièges (R1)'!O27,0,'Test_S5% Suffrages (R1)'!O27)</f>
        <v>#VALUE!</v>
      </c>
      <c r="P27" s="119" t="e">
        <f>IF('Test_S5% Sièges (R1)'!P27,0,'Test_S5% Suffrages (R1)'!P27)</f>
        <v>#VALUE!</v>
      </c>
      <c r="Q27" s="119" t="e">
        <f>IF('Test_S5% Sièges (R1)'!Q27,0,'Test_S5% Suffrages (R1)'!Q27)</f>
        <v>#VALUE!</v>
      </c>
      <c r="R27" s="119" t="e">
        <f>IF('Test_S5% Sièges (R1)'!R27,0,'Test_S5% Suffrages (R1)'!R27)</f>
        <v>#VALUE!</v>
      </c>
      <c r="S27" s="119" t="e">
        <f>IF('Test_S5% Sièges (R1)'!S27,0,'Test_S5% Suffrages (R1)'!S27)</f>
        <v>#VALUE!</v>
      </c>
      <c r="T27" s="119" t="e">
        <f>IF('Test_S5% Sièges (R1)'!T27,0,'Test_S5% Suffrages (R1)'!T27)</f>
        <v>#VALUE!</v>
      </c>
      <c r="U27" s="119" t="e">
        <f>IF('Test_S5% Sièges (R1)'!U27,0,'Test_S5% Suffrages (R1)'!U27)</f>
        <v>#VALUE!</v>
      </c>
      <c r="V27" s="119" t="e">
        <f>IF('Test_S5% Sièges (R1)'!V27,0,'Test_S5% Suffrages (R1)'!V27)</f>
        <v>#VALUE!</v>
      </c>
      <c r="W27" s="119" t="e">
        <f>IF('Test_S5% Sièges (R1)'!W27,0,'Test_S5% Suffrages (R1)'!W27)</f>
        <v>#VALUE!</v>
      </c>
      <c r="X27" s="119" t="e">
        <f>IF('Test_S5% Sièges (R1)'!X27,0,'Test_S5% Suffrages (R1)'!X27)</f>
        <v>#VALUE!</v>
      </c>
      <c r="Y27" s="119" t="e">
        <f>IF('Test_S5% Sièges (R1)'!Y27,0,'Test_S5% Suffrages (R1)'!Y27)</f>
        <v>#VALUE!</v>
      </c>
      <c r="Z27" s="119" t="e">
        <f>IF('Test_S5% Sièges (R1)'!Z27,0,'Test_S5% Suffrages (R1)'!Z27)</f>
        <v>#VALUE!</v>
      </c>
      <c r="AA27" s="119" t="e">
        <f t="shared" si="0"/>
        <v>#VALUE!</v>
      </c>
    </row>
    <row r="28" spans="1:27">
      <c r="A28" s="118" t="s">
        <v>67</v>
      </c>
      <c r="B28" s="119" t="e">
        <f>IF('Test_S5% Sièges (R1)'!B28,0,'Test_S5% Suffrages (R1)'!B28)</f>
        <v>#VALUE!</v>
      </c>
      <c r="C28" s="119" t="e">
        <f>IF('Test_S5% Sièges (R1)'!C28,0,'Test_S5% Suffrages (R1)'!C28)</f>
        <v>#VALUE!</v>
      </c>
      <c r="D28" s="119" t="e">
        <f>IF('Test_S5% Sièges (R1)'!D28,0,'Test_S5% Suffrages (R1)'!D28)</f>
        <v>#VALUE!</v>
      </c>
      <c r="E28" s="119" t="e">
        <f>IF('Test_S5% Sièges (R1)'!E28,0,'Test_S5% Suffrages (R1)'!E28)</f>
        <v>#VALUE!</v>
      </c>
      <c r="F28" s="119" t="e">
        <f>IF('Test_S5% Sièges (R1)'!F28,0,'Test_S5% Suffrages (R1)'!F28)</f>
        <v>#VALUE!</v>
      </c>
      <c r="G28" s="119" t="e">
        <f>IF('Test_S5% Sièges (R1)'!G28,0,'Test_S5% Suffrages (R1)'!G28)</f>
        <v>#VALUE!</v>
      </c>
      <c r="H28" s="119" t="e">
        <f>IF('Test_S5% Sièges (R1)'!H28,0,'Test_S5% Suffrages (R1)'!H28)</f>
        <v>#VALUE!</v>
      </c>
      <c r="I28" s="119" t="e">
        <f>IF('Test_S5% Sièges (R1)'!I28,0,'Test_S5% Suffrages (R1)'!I28)</f>
        <v>#VALUE!</v>
      </c>
      <c r="J28" s="119" t="e">
        <f>IF('Test_S5% Sièges (R1)'!J28,0,'Test_S5% Suffrages (R1)'!J28)</f>
        <v>#VALUE!</v>
      </c>
      <c r="K28" s="119" t="e">
        <f>IF('Test_S5% Sièges (R1)'!K28,0,'Test_S5% Suffrages (R1)'!K28)</f>
        <v>#VALUE!</v>
      </c>
      <c r="L28" s="119" t="e">
        <f>IF('Test_S5% Sièges (R1)'!L28,0,'Test_S5% Suffrages (R1)'!L28)</f>
        <v>#VALUE!</v>
      </c>
      <c r="M28" s="119" t="e">
        <f>IF('Test_S5% Sièges (R1)'!M28,0,'Test_S5% Suffrages (R1)'!M28)</f>
        <v>#VALUE!</v>
      </c>
      <c r="N28" s="119" t="e">
        <f>IF('Test_S5% Sièges (R1)'!N28,0,'Test_S5% Suffrages (R1)'!N28)</f>
        <v>#VALUE!</v>
      </c>
      <c r="O28" s="119" t="e">
        <f>IF('Test_S5% Sièges (R1)'!O28,0,'Test_S5% Suffrages (R1)'!O28)</f>
        <v>#VALUE!</v>
      </c>
      <c r="P28" s="119" t="e">
        <f>IF('Test_S5% Sièges (R1)'!P28,0,'Test_S5% Suffrages (R1)'!P28)</f>
        <v>#VALUE!</v>
      </c>
      <c r="Q28" s="119" t="e">
        <f>IF('Test_S5% Sièges (R1)'!Q28,0,'Test_S5% Suffrages (R1)'!Q28)</f>
        <v>#VALUE!</v>
      </c>
      <c r="R28" s="119" t="e">
        <f>IF('Test_S5% Sièges (R1)'!R28,0,'Test_S5% Suffrages (R1)'!R28)</f>
        <v>#VALUE!</v>
      </c>
      <c r="S28" s="119" t="e">
        <f>IF('Test_S5% Sièges (R1)'!S28,0,'Test_S5% Suffrages (R1)'!S28)</f>
        <v>#VALUE!</v>
      </c>
      <c r="T28" s="119" t="e">
        <f>IF('Test_S5% Sièges (R1)'!T28,0,'Test_S5% Suffrages (R1)'!T28)</f>
        <v>#VALUE!</v>
      </c>
      <c r="U28" s="119" t="e">
        <f>IF('Test_S5% Sièges (R1)'!U28,0,'Test_S5% Suffrages (R1)'!U28)</f>
        <v>#VALUE!</v>
      </c>
      <c r="V28" s="119" t="e">
        <f>IF('Test_S5% Sièges (R1)'!V28,0,'Test_S5% Suffrages (R1)'!V28)</f>
        <v>#VALUE!</v>
      </c>
      <c r="W28" s="119" t="e">
        <f>IF('Test_S5% Sièges (R1)'!W28,0,'Test_S5% Suffrages (R1)'!W28)</f>
        <v>#VALUE!</v>
      </c>
      <c r="X28" s="119" t="e">
        <f>IF('Test_S5% Sièges (R1)'!X28,0,'Test_S5% Suffrages (R1)'!X28)</f>
        <v>#VALUE!</v>
      </c>
      <c r="Y28" s="119" t="e">
        <f>IF('Test_S5% Sièges (R1)'!Y28,0,'Test_S5% Suffrages (R1)'!Y28)</f>
        <v>#VALUE!</v>
      </c>
      <c r="Z28" s="119" t="e">
        <f>IF('Test_S5% Sièges (R1)'!Z28,0,'Test_S5% Suffrages (R1)'!Z28)</f>
        <v>#VALUE!</v>
      </c>
      <c r="AA28" s="119" t="e">
        <f t="shared" si="0"/>
        <v>#VALUE!</v>
      </c>
    </row>
    <row r="29" spans="1:27">
      <c r="A29" s="118" t="s">
        <v>68</v>
      </c>
      <c r="B29" s="119" t="e">
        <f>IF('Test_S5% Sièges (R1)'!B29,0,'Test_S5% Suffrages (R1)'!B29)</f>
        <v>#VALUE!</v>
      </c>
      <c r="C29" s="119" t="e">
        <f>IF('Test_S5% Sièges (R1)'!C29,0,'Test_S5% Suffrages (R1)'!C29)</f>
        <v>#VALUE!</v>
      </c>
      <c r="D29" s="119" t="e">
        <f>IF('Test_S5% Sièges (R1)'!D29,0,'Test_S5% Suffrages (R1)'!D29)</f>
        <v>#VALUE!</v>
      </c>
      <c r="E29" s="119" t="e">
        <f>IF('Test_S5% Sièges (R1)'!E29,0,'Test_S5% Suffrages (R1)'!E29)</f>
        <v>#VALUE!</v>
      </c>
      <c r="F29" s="119" t="e">
        <f>IF('Test_S5% Sièges (R1)'!F29,0,'Test_S5% Suffrages (R1)'!F29)</f>
        <v>#VALUE!</v>
      </c>
      <c r="G29" s="119" t="e">
        <f>IF('Test_S5% Sièges (R1)'!G29,0,'Test_S5% Suffrages (R1)'!G29)</f>
        <v>#VALUE!</v>
      </c>
      <c r="H29" s="119" t="e">
        <f>IF('Test_S5% Sièges (R1)'!H29,0,'Test_S5% Suffrages (R1)'!H29)</f>
        <v>#VALUE!</v>
      </c>
      <c r="I29" s="119" t="e">
        <f>IF('Test_S5% Sièges (R1)'!I29,0,'Test_S5% Suffrages (R1)'!I29)</f>
        <v>#VALUE!</v>
      </c>
      <c r="J29" s="119" t="e">
        <f>IF('Test_S5% Sièges (R1)'!J29,0,'Test_S5% Suffrages (R1)'!J29)</f>
        <v>#VALUE!</v>
      </c>
      <c r="K29" s="119" t="e">
        <f>IF('Test_S5% Sièges (R1)'!K29,0,'Test_S5% Suffrages (R1)'!K29)</f>
        <v>#VALUE!</v>
      </c>
      <c r="L29" s="119" t="e">
        <f>IF('Test_S5% Sièges (R1)'!L29,0,'Test_S5% Suffrages (R1)'!L29)</f>
        <v>#VALUE!</v>
      </c>
      <c r="M29" s="119" t="e">
        <f>IF('Test_S5% Sièges (R1)'!M29,0,'Test_S5% Suffrages (R1)'!M29)</f>
        <v>#VALUE!</v>
      </c>
      <c r="N29" s="119" t="e">
        <f>IF('Test_S5% Sièges (R1)'!N29,0,'Test_S5% Suffrages (R1)'!N29)</f>
        <v>#VALUE!</v>
      </c>
      <c r="O29" s="119" t="e">
        <f>IF('Test_S5% Sièges (R1)'!O29,0,'Test_S5% Suffrages (R1)'!O29)</f>
        <v>#VALUE!</v>
      </c>
      <c r="P29" s="119" t="e">
        <f>IF('Test_S5% Sièges (R1)'!P29,0,'Test_S5% Suffrages (R1)'!P29)</f>
        <v>#VALUE!</v>
      </c>
      <c r="Q29" s="119" t="e">
        <f>IF('Test_S5% Sièges (R1)'!Q29,0,'Test_S5% Suffrages (R1)'!Q29)</f>
        <v>#VALUE!</v>
      </c>
      <c r="R29" s="119" t="e">
        <f>IF('Test_S5% Sièges (R1)'!R29,0,'Test_S5% Suffrages (R1)'!R29)</f>
        <v>#VALUE!</v>
      </c>
      <c r="S29" s="119" t="e">
        <f>IF('Test_S5% Sièges (R1)'!S29,0,'Test_S5% Suffrages (R1)'!S29)</f>
        <v>#VALUE!</v>
      </c>
      <c r="T29" s="119" t="e">
        <f>IF('Test_S5% Sièges (R1)'!T29,0,'Test_S5% Suffrages (R1)'!T29)</f>
        <v>#VALUE!</v>
      </c>
      <c r="U29" s="119" t="e">
        <f>IF('Test_S5% Sièges (R1)'!U29,0,'Test_S5% Suffrages (R1)'!U29)</f>
        <v>#VALUE!</v>
      </c>
      <c r="V29" s="119" t="e">
        <f>IF('Test_S5% Sièges (R1)'!V29,0,'Test_S5% Suffrages (R1)'!V29)</f>
        <v>#VALUE!</v>
      </c>
      <c r="W29" s="119" t="e">
        <f>IF('Test_S5% Sièges (R1)'!W29,0,'Test_S5% Suffrages (R1)'!W29)</f>
        <v>#VALUE!</v>
      </c>
      <c r="X29" s="119" t="e">
        <f>IF('Test_S5% Sièges (R1)'!X29,0,'Test_S5% Suffrages (R1)'!X29)</f>
        <v>#VALUE!</v>
      </c>
      <c r="Y29" s="119" t="e">
        <f>IF('Test_S5% Sièges (R1)'!Y29,0,'Test_S5% Suffrages (R1)'!Y29)</f>
        <v>#VALUE!</v>
      </c>
      <c r="Z29" s="119" t="e">
        <f>IF('Test_S5% Sièges (R1)'!Z29,0,'Test_S5% Suffrages (R1)'!Z29)</f>
        <v>#VALUE!</v>
      </c>
      <c r="AA29" s="119" t="e">
        <f t="shared" si="0"/>
        <v>#VALUE!</v>
      </c>
    </row>
    <row r="30" spans="1:27">
      <c r="A30" s="118" t="s">
        <v>69</v>
      </c>
      <c r="B30" s="119" t="e">
        <f>IF('Test_S5% Sièges (R1)'!B30,0,'Test_S5% Suffrages (R1)'!B30)</f>
        <v>#VALUE!</v>
      </c>
      <c r="C30" s="119" t="e">
        <f>IF('Test_S5% Sièges (R1)'!C30,0,'Test_S5% Suffrages (R1)'!C30)</f>
        <v>#VALUE!</v>
      </c>
      <c r="D30" s="119" t="e">
        <f>IF('Test_S5% Sièges (R1)'!D30,0,'Test_S5% Suffrages (R1)'!D30)</f>
        <v>#VALUE!</v>
      </c>
      <c r="E30" s="119" t="e">
        <f>IF('Test_S5% Sièges (R1)'!E30,0,'Test_S5% Suffrages (R1)'!E30)</f>
        <v>#VALUE!</v>
      </c>
      <c r="F30" s="119" t="e">
        <f>IF('Test_S5% Sièges (R1)'!F30,0,'Test_S5% Suffrages (R1)'!F30)</f>
        <v>#VALUE!</v>
      </c>
      <c r="G30" s="119" t="e">
        <f>IF('Test_S5% Sièges (R1)'!G30,0,'Test_S5% Suffrages (R1)'!G30)</f>
        <v>#VALUE!</v>
      </c>
      <c r="H30" s="119" t="e">
        <f>IF('Test_S5% Sièges (R1)'!H30,0,'Test_S5% Suffrages (R1)'!H30)</f>
        <v>#VALUE!</v>
      </c>
      <c r="I30" s="119" t="e">
        <f>IF('Test_S5% Sièges (R1)'!I30,0,'Test_S5% Suffrages (R1)'!I30)</f>
        <v>#VALUE!</v>
      </c>
      <c r="J30" s="119" t="e">
        <f>IF('Test_S5% Sièges (R1)'!J30,0,'Test_S5% Suffrages (R1)'!J30)</f>
        <v>#VALUE!</v>
      </c>
      <c r="K30" s="119" t="e">
        <f>IF('Test_S5% Sièges (R1)'!K30,0,'Test_S5% Suffrages (R1)'!K30)</f>
        <v>#VALUE!</v>
      </c>
      <c r="L30" s="119" t="e">
        <f>IF('Test_S5% Sièges (R1)'!L30,0,'Test_S5% Suffrages (R1)'!L30)</f>
        <v>#VALUE!</v>
      </c>
      <c r="M30" s="119" t="e">
        <f>IF('Test_S5% Sièges (R1)'!M30,0,'Test_S5% Suffrages (R1)'!M30)</f>
        <v>#VALUE!</v>
      </c>
      <c r="N30" s="119" t="e">
        <f>IF('Test_S5% Sièges (R1)'!N30,0,'Test_S5% Suffrages (R1)'!N30)</f>
        <v>#VALUE!</v>
      </c>
      <c r="O30" s="119" t="e">
        <f>IF('Test_S5% Sièges (R1)'!O30,0,'Test_S5% Suffrages (R1)'!O30)</f>
        <v>#VALUE!</v>
      </c>
      <c r="P30" s="119" t="e">
        <f>IF('Test_S5% Sièges (R1)'!P30,0,'Test_S5% Suffrages (R1)'!P30)</f>
        <v>#VALUE!</v>
      </c>
      <c r="Q30" s="119" t="e">
        <f>IF('Test_S5% Sièges (R1)'!Q30,0,'Test_S5% Suffrages (R1)'!Q30)</f>
        <v>#VALUE!</v>
      </c>
      <c r="R30" s="119" t="e">
        <f>IF('Test_S5% Sièges (R1)'!R30,0,'Test_S5% Suffrages (R1)'!R30)</f>
        <v>#VALUE!</v>
      </c>
      <c r="S30" s="119" t="e">
        <f>IF('Test_S5% Sièges (R1)'!S30,0,'Test_S5% Suffrages (R1)'!S30)</f>
        <v>#VALUE!</v>
      </c>
      <c r="T30" s="119" t="e">
        <f>IF('Test_S5% Sièges (R1)'!T30,0,'Test_S5% Suffrages (R1)'!T30)</f>
        <v>#VALUE!</v>
      </c>
      <c r="U30" s="119" t="e">
        <f>IF('Test_S5% Sièges (R1)'!U30,0,'Test_S5% Suffrages (R1)'!U30)</f>
        <v>#VALUE!</v>
      </c>
      <c r="V30" s="119" t="e">
        <f>IF('Test_S5% Sièges (R1)'!V30,0,'Test_S5% Suffrages (R1)'!V30)</f>
        <v>#VALUE!</v>
      </c>
      <c r="W30" s="119" t="e">
        <f>IF('Test_S5% Sièges (R1)'!W30,0,'Test_S5% Suffrages (R1)'!W30)</f>
        <v>#VALUE!</v>
      </c>
      <c r="X30" s="119" t="e">
        <f>IF('Test_S5% Sièges (R1)'!X30,0,'Test_S5% Suffrages (R1)'!X30)</f>
        <v>#VALUE!</v>
      </c>
      <c r="Y30" s="119" t="e">
        <f>IF('Test_S5% Sièges (R1)'!Y30,0,'Test_S5% Suffrages (R1)'!Y30)</f>
        <v>#VALUE!</v>
      </c>
      <c r="Z30" s="119" t="e">
        <f>IF('Test_S5% Sièges (R1)'!Z30,0,'Test_S5% Suffrages (R1)'!Z30)</f>
        <v>#VALUE!</v>
      </c>
      <c r="AA30" s="119" t="e">
        <f t="shared" si="0"/>
        <v>#VALUE!</v>
      </c>
    </row>
    <row r="31" spans="1:27">
      <c r="A31" s="118" t="s">
        <v>70</v>
      </c>
      <c r="B31" s="119" t="e">
        <f>IF('Test_S5% Sièges (R1)'!B31,0,'Test_S5% Suffrages (R1)'!B31)</f>
        <v>#VALUE!</v>
      </c>
      <c r="C31" s="119" t="e">
        <f>IF('Test_S5% Sièges (R1)'!C31,0,'Test_S5% Suffrages (R1)'!C31)</f>
        <v>#VALUE!</v>
      </c>
      <c r="D31" s="119" t="e">
        <f>IF('Test_S5% Sièges (R1)'!D31,0,'Test_S5% Suffrages (R1)'!D31)</f>
        <v>#VALUE!</v>
      </c>
      <c r="E31" s="119" t="e">
        <f>IF('Test_S5% Sièges (R1)'!E31,0,'Test_S5% Suffrages (R1)'!E31)</f>
        <v>#VALUE!</v>
      </c>
      <c r="F31" s="119" t="e">
        <f>IF('Test_S5% Sièges (R1)'!F31,0,'Test_S5% Suffrages (R1)'!F31)</f>
        <v>#VALUE!</v>
      </c>
      <c r="G31" s="119" t="e">
        <f>IF('Test_S5% Sièges (R1)'!G31,0,'Test_S5% Suffrages (R1)'!G31)</f>
        <v>#VALUE!</v>
      </c>
      <c r="H31" s="119" t="e">
        <f>IF('Test_S5% Sièges (R1)'!H31,0,'Test_S5% Suffrages (R1)'!H31)</f>
        <v>#VALUE!</v>
      </c>
      <c r="I31" s="119" t="e">
        <f>IF('Test_S5% Sièges (R1)'!I31,0,'Test_S5% Suffrages (R1)'!I31)</f>
        <v>#VALUE!</v>
      </c>
      <c r="J31" s="119" t="e">
        <f>IF('Test_S5% Sièges (R1)'!J31,0,'Test_S5% Suffrages (R1)'!J31)</f>
        <v>#VALUE!</v>
      </c>
      <c r="K31" s="119" t="e">
        <f>IF('Test_S5% Sièges (R1)'!K31,0,'Test_S5% Suffrages (R1)'!K31)</f>
        <v>#VALUE!</v>
      </c>
      <c r="L31" s="119" t="e">
        <f>IF('Test_S5% Sièges (R1)'!L31,0,'Test_S5% Suffrages (R1)'!L31)</f>
        <v>#VALUE!</v>
      </c>
      <c r="M31" s="119" t="e">
        <f>IF('Test_S5% Sièges (R1)'!M31,0,'Test_S5% Suffrages (R1)'!M31)</f>
        <v>#VALUE!</v>
      </c>
      <c r="N31" s="119" t="e">
        <f>IF('Test_S5% Sièges (R1)'!N31,0,'Test_S5% Suffrages (R1)'!N31)</f>
        <v>#VALUE!</v>
      </c>
      <c r="O31" s="119" t="e">
        <f>IF('Test_S5% Sièges (R1)'!O31,0,'Test_S5% Suffrages (R1)'!O31)</f>
        <v>#VALUE!</v>
      </c>
      <c r="P31" s="119" t="e">
        <f>IF('Test_S5% Sièges (R1)'!P31,0,'Test_S5% Suffrages (R1)'!P31)</f>
        <v>#VALUE!</v>
      </c>
      <c r="Q31" s="119" t="e">
        <f>IF('Test_S5% Sièges (R1)'!Q31,0,'Test_S5% Suffrages (R1)'!Q31)</f>
        <v>#VALUE!</v>
      </c>
      <c r="R31" s="119" t="e">
        <f>IF('Test_S5% Sièges (R1)'!R31,0,'Test_S5% Suffrages (R1)'!R31)</f>
        <v>#VALUE!</v>
      </c>
      <c r="S31" s="119" t="e">
        <f>IF('Test_S5% Sièges (R1)'!S31,0,'Test_S5% Suffrages (R1)'!S31)</f>
        <v>#VALUE!</v>
      </c>
      <c r="T31" s="119" t="e">
        <f>IF('Test_S5% Sièges (R1)'!T31,0,'Test_S5% Suffrages (R1)'!T31)</f>
        <v>#VALUE!</v>
      </c>
      <c r="U31" s="119" t="e">
        <f>IF('Test_S5% Sièges (R1)'!U31,0,'Test_S5% Suffrages (R1)'!U31)</f>
        <v>#VALUE!</v>
      </c>
      <c r="V31" s="119" t="e">
        <f>IF('Test_S5% Sièges (R1)'!V31,0,'Test_S5% Suffrages (R1)'!V31)</f>
        <v>#VALUE!</v>
      </c>
      <c r="W31" s="119" t="e">
        <f>IF('Test_S5% Sièges (R1)'!W31,0,'Test_S5% Suffrages (R1)'!W31)</f>
        <v>#VALUE!</v>
      </c>
      <c r="X31" s="119" t="e">
        <f>IF('Test_S5% Sièges (R1)'!X31,0,'Test_S5% Suffrages (R1)'!X31)</f>
        <v>#VALUE!</v>
      </c>
      <c r="Y31" s="119" t="e">
        <f>IF('Test_S5% Sièges (R1)'!Y31,0,'Test_S5% Suffrages (R1)'!Y31)</f>
        <v>#VALUE!</v>
      </c>
      <c r="Z31" s="119" t="e">
        <f>IF('Test_S5% Sièges (R1)'!Z31,0,'Test_S5% Suffrages (R1)'!Z31)</f>
        <v>#VALUE!</v>
      </c>
      <c r="AA31" s="119" t="e">
        <f t="shared" si="0"/>
        <v>#VALUE!</v>
      </c>
    </row>
    <row r="32" spans="1:27">
      <c r="A32" s="118" t="s">
        <v>71</v>
      </c>
      <c r="B32" s="119" t="e">
        <f>IF('Test_S5% Sièges (R1)'!B32,0,'Test_S5% Suffrages (R1)'!B32)</f>
        <v>#VALUE!</v>
      </c>
      <c r="C32" s="119" t="e">
        <f>IF('Test_S5% Sièges (R1)'!C32,0,'Test_S5% Suffrages (R1)'!C32)</f>
        <v>#VALUE!</v>
      </c>
      <c r="D32" s="119" t="e">
        <f>IF('Test_S5% Sièges (R1)'!D32,0,'Test_S5% Suffrages (R1)'!D32)</f>
        <v>#VALUE!</v>
      </c>
      <c r="E32" s="119" t="e">
        <f>IF('Test_S5% Sièges (R1)'!E32,0,'Test_S5% Suffrages (R1)'!E32)</f>
        <v>#VALUE!</v>
      </c>
      <c r="F32" s="119" t="e">
        <f>IF('Test_S5% Sièges (R1)'!F32,0,'Test_S5% Suffrages (R1)'!F32)</f>
        <v>#VALUE!</v>
      </c>
      <c r="G32" s="119" t="e">
        <f>IF('Test_S5% Sièges (R1)'!G32,0,'Test_S5% Suffrages (R1)'!G32)</f>
        <v>#VALUE!</v>
      </c>
      <c r="H32" s="119" t="e">
        <f>IF('Test_S5% Sièges (R1)'!H32,0,'Test_S5% Suffrages (R1)'!H32)</f>
        <v>#VALUE!</v>
      </c>
      <c r="I32" s="119" t="e">
        <f>IF('Test_S5% Sièges (R1)'!I32,0,'Test_S5% Suffrages (R1)'!I32)</f>
        <v>#VALUE!</v>
      </c>
      <c r="J32" s="119" t="e">
        <f>IF('Test_S5% Sièges (R1)'!J32,0,'Test_S5% Suffrages (R1)'!J32)</f>
        <v>#VALUE!</v>
      </c>
      <c r="K32" s="119" t="e">
        <f>IF('Test_S5% Sièges (R1)'!K32,0,'Test_S5% Suffrages (R1)'!K32)</f>
        <v>#VALUE!</v>
      </c>
      <c r="L32" s="119" t="e">
        <f>IF('Test_S5% Sièges (R1)'!L32,0,'Test_S5% Suffrages (R1)'!L32)</f>
        <v>#VALUE!</v>
      </c>
      <c r="M32" s="119" t="e">
        <f>IF('Test_S5% Sièges (R1)'!M32,0,'Test_S5% Suffrages (R1)'!M32)</f>
        <v>#VALUE!</v>
      </c>
      <c r="N32" s="119" t="e">
        <f>IF('Test_S5% Sièges (R1)'!N32,0,'Test_S5% Suffrages (R1)'!N32)</f>
        <v>#VALUE!</v>
      </c>
      <c r="O32" s="119" t="e">
        <f>IF('Test_S5% Sièges (R1)'!O32,0,'Test_S5% Suffrages (R1)'!O32)</f>
        <v>#VALUE!</v>
      </c>
      <c r="P32" s="119" t="e">
        <f>IF('Test_S5% Sièges (R1)'!P32,0,'Test_S5% Suffrages (R1)'!P32)</f>
        <v>#VALUE!</v>
      </c>
      <c r="Q32" s="119" t="e">
        <f>IF('Test_S5% Sièges (R1)'!Q32,0,'Test_S5% Suffrages (R1)'!Q32)</f>
        <v>#VALUE!</v>
      </c>
      <c r="R32" s="119" t="e">
        <f>IF('Test_S5% Sièges (R1)'!R32,0,'Test_S5% Suffrages (R1)'!R32)</f>
        <v>#VALUE!</v>
      </c>
      <c r="S32" s="119" t="e">
        <f>IF('Test_S5% Sièges (R1)'!S32,0,'Test_S5% Suffrages (R1)'!S32)</f>
        <v>#VALUE!</v>
      </c>
      <c r="T32" s="119" t="e">
        <f>IF('Test_S5% Sièges (R1)'!T32,0,'Test_S5% Suffrages (R1)'!T32)</f>
        <v>#VALUE!</v>
      </c>
      <c r="U32" s="119" t="e">
        <f>IF('Test_S5% Sièges (R1)'!U32,0,'Test_S5% Suffrages (R1)'!U32)</f>
        <v>#VALUE!</v>
      </c>
      <c r="V32" s="119" t="e">
        <f>IF('Test_S5% Sièges (R1)'!V32,0,'Test_S5% Suffrages (R1)'!V32)</f>
        <v>#VALUE!</v>
      </c>
      <c r="W32" s="119" t="e">
        <f>IF('Test_S5% Sièges (R1)'!W32,0,'Test_S5% Suffrages (R1)'!W32)</f>
        <v>#VALUE!</v>
      </c>
      <c r="X32" s="119" t="e">
        <f>IF('Test_S5% Sièges (R1)'!X32,0,'Test_S5% Suffrages (R1)'!X32)</f>
        <v>#VALUE!</v>
      </c>
      <c r="Y32" s="119" t="e">
        <f>IF('Test_S5% Sièges (R1)'!Y32,0,'Test_S5% Suffrages (R1)'!Y32)</f>
        <v>#VALUE!</v>
      </c>
      <c r="Z32" s="119" t="e">
        <f>IF('Test_S5% Sièges (R1)'!Z32,0,'Test_S5% Suffrages (R1)'!Z32)</f>
        <v>#VALUE!</v>
      </c>
      <c r="AA32" s="119" t="e">
        <f t="shared" si="0"/>
        <v>#VALUE!</v>
      </c>
    </row>
    <row r="33" spans="1:27">
      <c r="A33" s="118" t="s">
        <v>201</v>
      </c>
      <c r="B33" s="119" t="e">
        <f>IF('Test_S5% Sièges (R1)'!B33,0,'Test_S5% Suffrages (R1)'!B33)</f>
        <v>#VALUE!</v>
      </c>
      <c r="C33" s="119" t="e">
        <f>IF('Test_S5% Sièges (R1)'!C33,0,'Test_S5% Suffrages (R1)'!C33)</f>
        <v>#VALUE!</v>
      </c>
      <c r="D33" s="119" t="e">
        <f>IF('Test_S5% Sièges (R1)'!D33,0,'Test_S5% Suffrages (R1)'!D33)</f>
        <v>#VALUE!</v>
      </c>
      <c r="E33" s="119" t="e">
        <f>IF('Test_S5% Sièges (R1)'!E33,0,'Test_S5% Suffrages (R1)'!E33)</f>
        <v>#VALUE!</v>
      </c>
      <c r="F33" s="119" t="e">
        <f>IF('Test_S5% Sièges (R1)'!F33,0,'Test_S5% Suffrages (R1)'!F33)</f>
        <v>#VALUE!</v>
      </c>
      <c r="G33" s="119" t="e">
        <f>IF('Test_S5% Sièges (R1)'!G33,0,'Test_S5% Suffrages (R1)'!G33)</f>
        <v>#VALUE!</v>
      </c>
      <c r="H33" s="119" t="e">
        <f>IF('Test_S5% Sièges (R1)'!H33,0,'Test_S5% Suffrages (R1)'!H33)</f>
        <v>#VALUE!</v>
      </c>
      <c r="I33" s="119" t="e">
        <f>IF('Test_S5% Sièges (R1)'!I33,0,'Test_S5% Suffrages (R1)'!I33)</f>
        <v>#VALUE!</v>
      </c>
      <c r="J33" s="119" t="e">
        <f>IF('Test_S5% Sièges (R1)'!J33,0,'Test_S5% Suffrages (R1)'!J33)</f>
        <v>#VALUE!</v>
      </c>
      <c r="K33" s="119" t="e">
        <f>IF('Test_S5% Sièges (R1)'!K33,0,'Test_S5% Suffrages (R1)'!K33)</f>
        <v>#VALUE!</v>
      </c>
      <c r="L33" s="119" t="e">
        <f>IF('Test_S5% Sièges (R1)'!L33,0,'Test_S5% Suffrages (R1)'!L33)</f>
        <v>#VALUE!</v>
      </c>
      <c r="M33" s="119" t="e">
        <f>IF('Test_S5% Sièges (R1)'!M33,0,'Test_S5% Suffrages (R1)'!M33)</f>
        <v>#VALUE!</v>
      </c>
      <c r="N33" s="119" t="e">
        <f>IF('Test_S5% Sièges (R1)'!N33,0,'Test_S5% Suffrages (R1)'!N33)</f>
        <v>#VALUE!</v>
      </c>
      <c r="O33" s="119" t="e">
        <f>IF('Test_S5% Sièges (R1)'!O33,0,'Test_S5% Suffrages (R1)'!O33)</f>
        <v>#VALUE!</v>
      </c>
      <c r="P33" s="119" t="e">
        <f>IF('Test_S5% Sièges (R1)'!P33,0,'Test_S5% Suffrages (R1)'!P33)</f>
        <v>#VALUE!</v>
      </c>
      <c r="Q33" s="119" t="e">
        <f>IF('Test_S5% Sièges (R1)'!Q33,0,'Test_S5% Suffrages (R1)'!Q33)</f>
        <v>#VALUE!</v>
      </c>
      <c r="R33" s="119" t="e">
        <f>IF('Test_S5% Sièges (R1)'!R33,0,'Test_S5% Suffrages (R1)'!R33)</f>
        <v>#VALUE!</v>
      </c>
      <c r="S33" s="119" t="e">
        <f>IF('Test_S5% Sièges (R1)'!S33,0,'Test_S5% Suffrages (R1)'!S33)</f>
        <v>#VALUE!</v>
      </c>
      <c r="T33" s="119" t="e">
        <f>IF('Test_S5% Sièges (R1)'!T33,0,'Test_S5% Suffrages (R1)'!T33)</f>
        <v>#VALUE!</v>
      </c>
      <c r="U33" s="119" t="e">
        <f>IF('Test_S5% Sièges (R1)'!U33,0,'Test_S5% Suffrages (R1)'!U33)</f>
        <v>#VALUE!</v>
      </c>
      <c r="V33" s="119" t="e">
        <f>IF('Test_S5% Sièges (R1)'!V33,0,'Test_S5% Suffrages (R1)'!V33)</f>
        <v>#VALUE!</v>
      </c>
      <c r="W33" s="119" t="e">
        <f>IF('Test_S5% Sièges (R1)'!W33,0,'Test_S5% Suffrages (R1)'!W33)</f>
        <v>#VALUE!</v>
      </c>
      <c r="X33" s="119" t="e">
        <f>IF('Test_S5% Sièges (R1)'!X33,0,'Test_S5% Suffrages (R1)'!X33)</f>
        <v>#VALUE!</v>
      </c>
      <c r="Y33" s="119" t="e">
        <f>IF('Test_S5% Sièges (R1)'!Y33,0,'Test_S5% Suffrages (R1)'!Y33)</f>
        <v>#VALUE!</v>
      </c>
      <c r="Z33" s="119" t="e">
        <f>IF('Test_S5% Sièges (R1)'!Z33,0,'Test_S5% Suffrages (R1)'!Z33)</f>
        <v>#VALUE!</v>
      </c>
      <c r="AA33" s="119" t="e">
        <f t="shared" si="0"/>
        <v>#VALUE!</v>
      </c>
    </row>
    <row r="34" spans="1:27">
      <c r="A34" s="118" t="s">
        <v>73</v>
      </c>
      <c r="B34" s="119" t="e">
        <f>IF('Test_S5% Sièges (R1)'!B34,0,'Test_S5% Suffrages (R1)'!B34)</f>
        <v>#VALUE!</v>
      </c>
      <c r="C34" s="119" t="e">
        <f>IF('Test_S5% Sièges (R1)'!C34,0,'Test_S5% Suffrages (R1)'!C34)</f>
        <v>#VALUE!</v>
      </c>
      <c r="D34" s="119" t="e">
        <f>IF('Test_S5% Sièges (R1)'!D34,0,'Test_S5% Suffrages (R1)'!D34)</f>
        <v>#VALUE!</v>
      </c>
      <c r="E34" s="119" t="e">
        <f>IF('Test_S5% Sièges (R1)'!E34,0,'Test_S5% Suffrages (R1)'!E34)</f>
        <v>#VALUE!</v>
      </c>
      <c r="F34" s="119" t="e">
        <f>IF('Test_S5% Sièges (R1)'!F34,0,'Test_S5% Suffrages (R1)'!F34)</f>
        <v>#VALUE!</v>
      </c>
      <c r="G34" s="119" t="e">
        <f>IF('Test_S5% Sièges (R1)'!G34,0,'Test_S5% Suffrages (R1)'!G34)</f>
        <v>#VALUE!</v>
      </c>
      <c r="H34" s="119" t="e">
        <f>IF('Test_S5% Sièges (R1)'!H34,0,'Test_S5% Suffrages (R1)'!H34)</f>
        <v>#VALUE!</v>
      </c>
      <c r="I34" s="119" t="e">
        <f>IF('Test_S5% Sièges (R1)'!I34,0,'Test_S5% Suffrages (R1)'!I34)</f>
        <v>#VALUE!</v>
      </c>
      <c r="J34" s="119" t="e">
        <f>IF('Test_S5% Sièges (R1)'!J34,0,'Test_S5% Suffrages (R1)'!J34)</f>
        <v>#VALUE!</v>
      </c>
      <c r="K34" s="119" t="e">
        <f>IF('Test_S5% Sièges (R1)'!K34,0,'Test_S5% Suffrages (R1)'!K34)</f>
        <v>#VALUE!</v>
      </c>
      <c r="L34" s="119" t="e">
        <f>IF('Test_S5% Sièges (R1)'!L34,0,'Test_S5% Suffrages (R1)'!L34)</f>
        <v>#VALUE!</v>
      </c>
      <c r="M34" s="119" t="e">
        <f>IF('Test_S5% Sièges (R1)'!M34,0,'Test_S5% Suffrages (R1)'!M34)</f>
        <v>#VALUE!</v>
      </c>
      <c r="N34" s="119" t="e">
        <f>IF('Test_S5% Sièges (R1)'!N34,0,'Test_S5% Suffrages (R1)'!N34)</f>
        <v>#VALUE!</v>
      </c>
      <c r="O34" s="119" t="e">
        <f>IF('Test_S5% Sièges (R1)'!O34,0,'Test_S5% Suffrages (R1)'!O34)</f>
        <v>#VALUE!</v>
      </c>
      <c r="P34" s="119" t="e">
        <f>IF('Test_S5% Sièges (R1)'!P34,0,'Test_S5% Suffrages (R1)'!P34)</f>
        <v>#VALUE!</v>
      </c>
      <c r="Q34" s="119" t="e">
        <f>IF('Test_S5% Sièges (R1)'!Q34,0,'Test_S5% Suffrages (R1)'!Q34)</f>
        <v>#VALUE!</v>
      </c>
      <c r="R34" s="119" t="e">
        <f>IF('Test_S5% Sièges (R1)'!R34,0,'Test_S5% Suffrages (R1)'!R34)</f>
        <v>#VALUE!</v>
      </c>
      <c r="S34" s="119" t="e">
        <f>IF('Test_S5% Sièges (R1)'!S34,0,'Test_S5% Suffrages (R1)'!S34)</f>
        <v>#VALUE!</v>
      </c>
      <c r="T34" s="119" t="e">
        <f>IF('Test_S5% Sièges (R1)'!T34,0,'Test_S5% Suffrages (R1)'!T34)</f>
        <v>#VALUE!</v>
      </c>
      <c r="U34" s="119" t="e">
        <f>IF('Test_S5% Sièges (R1)'!U34,0,'Test_S5% Suffrages (R1)'!U34)</f>
        <v>#VALUE!</v>
      </c>
      <c r="V34" s="119" t="e">
        <f>IF('Test_S5% Sièges (R1)'!V34,0,'Test_S5% Suffrages (R1)'!V34)</f>
        <v>#VALUE!</v>
      </c>
      <c r="W34" s="119" t="e">
        <f>IF('Test_S5% Sièges (R1)'!W34,0,'Test_S5% Suffrages (R1)'!W34)</f>
        <v>#VALUE!</v>
      </c>
      <c r="X34" s="119" t="e">
        <f>IF('Test_S5% Sièges (R1)'!X34,0,'Test_S5% Suffrages (R1)'!X34)</f>
        <v>#VALUE!</v>
      </c>
      <c r="Y34" s="119" t="e">
        <f>IF('Test_S5% Sièges (R1)'!Y34,0,'Test_S5% Suffrages (R1)'!Y34)</f>
        <v>#VALUE!</v>
      </c>
      <c r="Z34" s="119" t="e">
        <f>IF('Test_S5% Sièges (R1)'!Z34,0,'Test_S5% Suffrages (R1)'!Z34)</f>
        <v>#VALUE!</v>
      </c>
      <c r="AA34" s="119" t="e">
        <f t="shared" si="0"/>
        <v>#VALUE!</v>
      </c>
    </row>
    <row r="35" spans="1:27">
      <c r="A35" s="118" t="s">
        <v>17</v>
      </c>
      <c r="B35" s="122" t="e">
        <f t="shared" ref="B35:AA35" si="1">SUM(B2:B34)</f>
        <v>#VALUE!</v>
      </c>
      <c r="C35" s="122" t="e">
        <f t="shared" si="1"/>
        <v>#VALUE!</v>
      </c>
      <c r="D35" s="122" t="e">
        <f t="shared" si="1"/>
        <v>#VALUE!</v>
      </c>
      <c r="E35" s="122" t="e">
        <f t="shared" si="1"/>
        <v>#VALUE!</v>
      </c>
      <c r="F35" s="122" t="e">
        <f t="shared" si="1"/>
        <v>#VALUE!</v>
      </c>
      <c r="G35" s="122" t="e">
        <f t="shared" si="1"/>
        <v>#VALUE!</v>
      </c>
      <c r="H35" s="122" t="e">
        <f t="shared" si="1"/>
        <v>#VALUE!</v>
      </c>
      <c r="I35" s="122" t="e">
        <f t="shared" si="1"/>
        <v>#VALUE!</v>
      </c>
      <c r="J35" s="122" t="e">
        <f t="shared" si="1"/>
        <v>#VALUE!</v>
      </c>
      <c r="K35" s="122" t="e">
        <f t="shared" si="1"/>
        <v>#VALUE!</v>
      </c>
      <c r="L35" s="122" t="e">
        <f t="shared" si="1"/>
        <v>#VALUE!</v>
      </c>
      <c r="M35" s="122" t="e">
        <f t="shared" si="1"/>
        <v>#VALUE!</v>
      </c>
      <c r="N35" s="122" t="e">
        <f t="shared" si="1"/>
        <v>#VALUE!</v>
      </c>
      <c r="O35" s="122" t="e">
        <f t="shared" si="1"/>
        <v>#VALUE!</v>
      </c>
      <c r="P35" s="122" t="e">
        <f t="shared" si="1"/>
        <v>#VALUE!</v>
      </c>
      <c r="Q35" s="122" t="e">
        <f t="shared" si="1"/>
        <v>#VALUE!</v>
      </c>
      <c r="R35" s="127" t="e">
        <f t="shared" si="1"/>
        <v>#VALUE!</v>
      </c>
      <c r="S35" s="128" t="e">
        <f t="shared" si="1"/>
        <v>#VALUE!</v>
      </c>
      <c r="T35" s="128" t="e">
        <f t="shared" si="1"/>
        <v>#VALUE!</v>
      </c>
      <c r="U35" s="122" t="e">
        <f t="shared" si="1"/>
        <v>#VALUE!</v>
      </c>
      <c r="V35" s="122" t="e">
        <f t="shared" si="1"/>
        <v>#VALUE!</v>
      </c>
      <c r="W35" s="122" t="e">
        <f t="shared" si="1"/>
        <v>#VALUE!</v>
      </c>
      <c r="X35" s="122" t="e">
        <f t="shared" si="1"/>
        <v>#VALUE!</v>
      </c>
      <c r="Y35" s="122" t="e">
        <f t="shared" si="1"/>
        <v>#VALUE!</v>
      </c>
      <c r="Z35" s="122" t="e">
        <f t="shared" si="1"/>
        <v>#VALUE!</v>
      </c>
      <c r="AA35" s="122" t="e">
        <f t="shared" si="1"/>
        <v>#VALUE!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outlinePr summaryBelow="0" summaryRight="0"/>
  </sheetPr>
  <dimension ref="A1:AB35"/>
  <sheetViews>
    <sheetView workbookViewId="0"/>
  </sheetViews>
  <sheetFormatPr baseColWidth="10" defaultColWidth="13.5" defaultRowHeight="15.75" customHeight="1"/>
  <sheetData>
    <row r="1" spans="1:28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202</v>
      </c>
      <c r="AB1" s="117" t="s">
        <v>203</v>
      </c>
    </row>
    <row r="2" spans="1:28">
      <c r="A2" s="118" t="s">
        <v>40</v>
      </c>
      <c r="B2" s="119" t="e">
        <f>IF(AND('Test_S5% Sièges (R1)'!$AB2&gt;0,'Test_S5% Suffrages (R2)'!B2='Test_S5% Suffrages (R2)'!$AA2),1,0)</f>
        <v>#VALUE!</v>
      </c>
      <c r="C2" s="119" t="e">
        <f>IF(AND('Test_S5% Sièges (R1)'!$AB2&gt;0,'Test_S5% Suffrages (R2)'!C2='Test_S5% Suffrages (R2)'!$AA2),1,0)</f>
        <v>#VALUE!</v>
      </c>
      <c r="D2" s="119" t="e">
        <f>IF(AND('Test_S5% Sièges (R1)'!$AB2&gt;0,'Test_S5% Suffrages (R2)'!D2='Test_S5% Suffrages (R2)'!$AA2),1,0)</f>
        <v>#VALUE!</v>
      </c>
      <c r="E2" s="119" t="e">
        <f>IF(AND('Test_S5% Sièges (R1)'!$AB2&gt;0,'Test_S5% Suffrages (R2)'!E2='Test_S5% Suffrages (R2)'!$AA2),1,0)</f>
        <v>#VALUE!</v>
      </c>
      <c r="F2" s="119" t="e">
        <f>IF(AND('Test_S5% Sièges (R1)'!$AB2&gt;0,'Test_S5% Suffrages (R2)'!F2='Test_S5% Suffrages (R2)'!$AA2),1,0)</f>
        <v>#VALUE!</v>
      </c>
      <c r="G2" s="119" t="e">
        <f>IF(AND('Test_S5% Sièges (R1)'!$AB2&gt;0,'Test_S5% Suffrages (R2)'!G2='Test_S5% Suffrages (R2)'!$AA2),1,0)</f>
        <v>#VALUE!</v>
      </c>
      <c r="H2" s="119" t="e">
        <f>IF(AND('Test_S5% Sièges (R1)'!$AB2&gt;0,'Test_S5% Suffrages (R2)'!H2='Test_S5% Suffrages (R2)'!$AA2),1,0)</f>
        <v>#VALUE!</v>
      </c>
      <c r="I2" s="119" t="e">
        <f>IF(AND('Test_S5% Sièges (R1)'!$AB2&gt;0,'Test_S5% Suffrages (R2)'!I2='Test_S5% Suffrages (R2)'!$AA2),1,0)</f>
        <v>#VALUE!</v>
      </c>
      <c r="J2" s="119" t="e">
        <f>IF(AND('Test_S5% Sièges (R1)'!$AB2&gt;0,'Test_S5% Suffrages (R2)'!J2='Test_S5% Suffrages (R2)'!$AA2),1,0)</f>
        <v>#VALUE!</v>
      </c>
      <c r="K2" s="119" t="e">
        <f>IF(AND('Test_S5% Sièges (R1)'!$AB2&gt;0,'Test_S5% Suffrages (R2)'!K2='Test_S5% Suffrages (R2)'!$AA2),1,0)</f>
        <v>#VALUE!</v>
      </c>
      <c r="L2" s="119" t="e">
        <f>IF(AND('Test_S5% Sièges (R1)'!$AB2&gt;0,'Test_S5% Suffrages (R2)'!L2='Test_S5% Suffrages (R2)'!$AA2),1,0)</f>
        <v>#VALUE!</v>
      </c>
      <c r="M2" s="119" t="e">
        <f>IF(AND('Test_S5% Sièges (R1)'!$AB2&gt;0,'Test_S5% Suffrages (R2)'!M2='Test_S5% Suffrages (R2)'!$AA2),1,0)</f>
        <v>#VALUE!</v>
      </c>
      <c r="N2" s="119" t="e">
        <f>IF(AND('Test_S5% Sièges (R1)'!$AB2&gt;0,'Test_S5% Suffrages (R2)'!N2='Test_S5% Suffrages (R2)'!$AA2),1,0)</f>
        <v>#VALUE!</v>
      </c>
      <c r="O2" s="119" t="e">
        <f>IF(AND('Test_S5% Sièges (R1)'!$AB2&gt;0,'Test_S5% Suffrages (R2)'!O2='Test_S5% Suffrages (R2)'!$AA2),1,0)</f>
        <v>#VALUE!</v>
      </c>
      <c r="P2" s="119" t="e">
        <f>IF(AND('Test_S5% Sièges (R1)'!$AB2&gt;0,'Test_S5% Suffrages (R2)'!P2='Test_S5% Suffrages (R2)'!$AA2),1,0)</f>
        <v>#VALUE!</v>
      </c>
      <c r="Q2" s="119" t="e">
        <f>IF(AND('Test_S5% Sièges (R1)'!$AB2&gt;0,'Test_S5% Suffrages (R2)'!Q2='Test_S5% Suffrages (R2)'!$AA2),1,0)</f>
        <v>#VALUE!</v>
      </c>
      <c r="R2" s="119" t="e">
        <f>IF(AND('Test_S5% Sièges (R1)'!$AB2&gt;0,'Test_S5% Suffrages (R2)'!R2='Test_S5% Suffrages (R2)'!$AA2),1,0)</f>
        <v>#VALUE!</v>
      </c>
      <c r="S2" s="119" t="e">
        <f>IF(AND('Test_S5% Sièges (R1)'!$AB2&gt;0,'Test_S5% Suffrages (R2)'!S2='Test_S5% Suffrages (R2)'!$AA2),1,0)</f>
        <v>#VALUE!</v>
      </c>
      <c r="T2" s="119" t="e">
        <f>IF(AND('Test_S5% Sièges (R1)'!$AB2&gt;0,'Test_S5% Suffrages (R2)'!T2='Test_S5% Suffrages (R2)'!$AA2),1,0)</f>
        <v>#VALUE!</v>
      </c>
      <c r="U2" s="119" t="e">
        <f>IF(AND('Test_S5% Sièges (R1)'!$AB2&gt;0,'Test_S5% Suffrages (R2)'!U2='Test_S5% Suffrages (R2)'!$AA2),1,0)</f>
        <v>#VALUE!</v>
      </c>
      <c r="V2" s="119" t="e">
        <f>IF(AND('Test_S5% Sièges (R1)'!$AB2&gt;0,'Test_S5% Suffrages (R2)'!V2='Test_S5% Suffrages (R2)'!$AA2),1,0)</f>
        <v>#VALUE!</v>
      </c>
      <c r="W2" s="119" t="e">
        <f>IF(AND('Test_S5% Sièges (R1)'!$AB2&gt;0,'Test_S5% Suffrages (R2)'!W2='Test_S5% Suffrages (R2)'!$AA2),1,0)</f>
        <v>#VALUE!</v>
      </c>
      <c r="X2" s="119" t="e">
        <f>IF(AND('Test_S5% Sièges (R1)'!$AB2&gt;0,'Test_S5% Suffrages (R2)'!X2='Test_S5% Suffrages (R2)'!$AA2),1,0)</f>
        <v>#VALUE!</v>
      </c>
      <c r="Y2" s="119" t="e">
        <f>IF(AND('Test_S5% Sièges (R1)'!$AB2&gt;0,'Test_S5% Suffrages (R2)'!Y2='Test_S5% Suffrages (R2)'!$AA2),1,0)</f>
        <v>#VALUE!</v>
      </c>
      <c r="Z2" s="119" t="e">
        <f>IF(AND('Test_S5% Sièges (R1)'!$AB2&gt;0,'Test_S5% Suffrages (R2)'!Z2='Test_S5% Suffrages (R2)'!$AA2),1,0)</f>
        <v>#VALUE!</v>
      </c>
      <c r="AA2" s="119" t="e">
        <f t="shared" ref="AA2:AA34" si="0">SUM(B2:Z2)</f>
        <v>#VALUE!</v>
      </c>
      <c r="AB2" s="120" t="e">
        <f>'Test_S5% Sièges (R1)'!AB2-AA2</f>
        <v>#VALUE!</v>
      </c>
    </row>
    <row r="3" spans="1:28">
      <c r="A3" s="118" t="s">
        <v>42</v>
      </c>
      <c r="B3" s="119" t="e">
        <f>IF(AND('Test_S5% Sièges (R1)'!$AB3&gt;0,'Test_S5% Suffrages (R2)'!B3='Test_S5% Suffrages (R2)'!$AA3),1,0)</f>
        <v>#VALUE!</v>
      </c>
      <c r="C3" s="119" t="e">
        <f>IF(AND('Test_S5% Sièges (R1)'!$AB3&gt;0,'Test_S5% Suffrages (R2)'!C3='Test_S5% Suffrages (R2)'!$AA3),1,0)</f>
        <v>#VALUE!</v>
      </c>
      <c r="D3" s="119" t="e">
        <f>IF(AND('Test_S5% Sièges (R1)'!$AB3&gt;0,'Test_S5% Suffrages (R2)'!D3='Test_S5% Suffrages (R2)'!$AA3),1,0)</f>
        <v>#VALUE!</v>
      </c>
      <c r="E3" s="119" t="e">
        <f>IF(AND('Test_S5% Sièges (R1)'!$AB3&gt;0,'Test_S5% Suffrages (R2)'!E3='Test_S5% Suffrages (R2)'!$AA3),1,0)</f>
        <v>#VALUE!</v>
      </c>
      <c r="F3" s="119" t="e">
        <f>IF(AND('Test_S5% Sièges (R1)'!$AB3&gt;0,'Test_S5% Suffrages (R2)'!F3='Test_S5% Suffrages (R2)'!$AA3),1,0)</f>
        <v>#VALUE!</v>
      </c>
      <c r="G3" s="119" t="e">
        <f>IF(AND('Test_S5% Sièges (R1)'!$AB3&gt;0,'Test_S5% Suffrages (R2)'!G3='Test_S5% Suffrages (R2)'!$AA3),1,0)</f>
        <v>#VALUE!</v>
      </c>
      <c r="H3" s="119" t="e">
        <f>IF(AND('Test_S5% Sièges (R1)'!$AB3&gt;0,'Test_S5% Suffrages (R2)'!H3='Test_S5% Suffrages (R2)'!$AA3),1,0)</f>
        <v>#VALUE!</v>
      </c>
      <c r="I3" s="119" t="e">
        <f>IF(AND('Test_S5% Sièges (R1)'!$AB3&gt;0,'Test_S5% Suffrages (R2)'!I3='Test_S5% Suffrages (R2)'!$AA3),1,0)</f>
        <v>#VALUE!</v>
      </c>
      <c r="J3" s="119" t="e">
        <f>IF(AND('Test_S5% Sièges (R1)'!$AB3&gt;0,'Test_S5% Suffrages (R2)'!J3='Test_S5% Suffrages (R2)'!$AA3),1,0)</f>
        <v>#VALUE!</v>
      </c>
      <c r="K3" s="119" t="e">
        <f>IF(AND('Test_S5% Sièges (R1)'!$AB3&gt;0,'Test_S5% Suffrages (R2)'!K3='Test_S5% Suffrages (R2)'!$AA3),1,0)</f>
        <v>#VALUE!</v>
      </c>
      <c r="L3" s="119" t="e">
        <f>IF(AND('Test_S5% Sièges (R1)'!$AB3&gt;0,'Test_S5% Suffrages (R2)'!L3='Test_S5% Suffrages (R2)'!$AA3),1,0)</f>
        <v>#VALUE!</v>
      </c>
      <c r="M3" s="119" t="e">
        <f>IF(AND('Test_S5% Sièges (R1)'!$AB3&gt;0,'Test_S5% Suffrages (R2)'!M3='Test_S5% Suffrages (R2)'!$AA3),1,0)</f>
        <v>#VALUE!</v>
      </c>
      <c r="N3" s="119" t="e">
        <f>IF(AND('Test_S5% Sièges (R1)'!$AB3&gt;0,'Test_S5% Suffrages (R2)'!N3='Test_S5% Suffrages (R2)'!$AA3),1,0)</f>
        <v>#VALUE!</v>
      </c>
      <c r="O3" s="119" t="e">
        <f>IF(AND('Test_S5% Sièges (R1)'!$AB3&gt;0,'Test_S5% Suffrages (R2)'!O3='Test_S5% Suffrages (R2)'!$AA3),1,0)</f>
        <v>#VALUE!</v>
      </c>
      <c r="P3" s="119" t="e">
        <f>IF(AND('Test_S5% Sièges (R1)'!$AB3&gt;0,'Test_S5% Suffrages (R2)'!P3='Test_S5% Suffrages (R2)'!$AA3),1,0)</f>
        <v>#VALUE!</v>
      </c>
      <c r="Q3" s="119" t="e">
        <f>IF(AND('Test_S5% Sièges (R1)'!$AB3&gt;0,'Test_S5% Suffrages (R2)'!Q3='Test_S5% Suffrages (R2)'!$AA3),1,0)</f>
        <v>#VALUE!</v>
      </c>
      <c r="R3" s="119" t="e">
        <f>IF(AND('Test_S5% Sièges (R1)'!$AB3&gt;0,'Test_S5% Suffrages (R2)'!R3='Test_S5% Suffrages (R2)'!$AA3),1,0)</f>
        <v>#VALUE!</v>
      </c>
      <c r="S3" s="119" t="e">
        <f>IF(AND('Test_S5% Sièges (R1)'!$AB3&gt;0,'Test_S5% Suffrages (R2)'!S3='Test_S5% Suffrages (R2)'!$AA3),1,0)</f>
        <v>#VALUE!</v>
      </c>
      <c r="T3" s="119" t="e">
        <f>IF(AND('Test_S5% Sièges (R1)'!$AB3&gt;0,'Test_S5% Suffrages (R2)'!T3='Test_S5% Suffrages (R2)'!$AA3),1,0)</f>
        <v>#VALUE!</v>
      </c>
      <c r="U3" s="119" t="e">
        <f>IF(AND('Test_S5% Sièges (R1)'!$AB3&gt;0,'Test_S5% Suffrages (R2)'!U3='Test_S5% Suffrages (R2)'!$AA3),1,0)</f>
        <v>#VALUE!</v>
      </c>
      <c r="V3" s="119" t="e">
        <f>IF(AND('Test_S5% Sièges (R1)'!$AB3&gt;0,'Test_S5% Suffrages (R2)'!V3='Test_S5% Suffrages (R2)'!$AA3),1,0)</f>
        <v>#VALUE!</v>
      </c>
      <c r="W3" s="119" t="e">
        <f>IF(AND('Test_S5% Sièges (R1)'!$AB3&gt;0,'Test_S5% Suffrages (R2)'!W3='Test_S5% Suffrages (R2)'!$AA3),1,0)</f>
        <v>#VALUE!</v>
      </c>
      <c r="X3" s="119" t="e">
        <f>IF(AND('Test_S5% Sièges (R1)'!$AB3&gt;0,'Test_S5% Suffrages (R2)'!X3='Test_S5% Suffrages (R2)'!$AA3),1,0)</f>
        <v>#VALUE!</v>
      </c>
      <c r="Y3" s="119" t="e">
        <f>IF(AND('Test_S5% Sièges (R1)'!$AB3&gt;0,'Test_S5% Suffrages (R2)'!Y3='Test_S5% Suffrages (R2)'!$AA3),1,0)</f>
        <v>#VALUE!</v>
      </c>
      <c r="Z3" s="119" t="e">
        <f>IF(AND('Test_S5% Sièges (R1)'!$AB3&gt;0,'Test_S5% Suffrages (R2)'!Z3='Test_S5% Suffrages (R2)'!$AA3),1,0)</f>
        <v>#VALUE!</v>
      </c>
      <c r="AA3" s="119" t="e">
        <f t="shared" si="0"/>
        <v>#VALUE!</v>
      </c>
      <c r="AB3" s="120" t="e">
        <f>'Test_S5% Sièges (R1)'!AB3-AA3</f>
        <v>#VALUE!</v>
      </c>
    </row>
    <row r="4" spans="1:28">
      <c r="A4" s="118" t="s">
        <v>43</v>
      </c>
      <c r="B4" s="119" t="e">
        <f>IF(AND('Test_S5% Sièges (R1)'!$AB4&gt;0,'Test_S5% Suffrages (R2)'!B4='Test_S5% Suffrages (R2)'!$AA4),1,0)</f>
        <v>#VALUE!</v>
      </c>
      <c r="C4" s="119" t="e">
        <f>IF(AND('Test_S5% Sièges (R1)'!$AB4&gt;0,'Test_S5% Suffrages (R2)'!C4='Test_S5% Suffrages (R2)'!$AA4),1,0)</f>
        <v>#VALUE!</v>
      </c>
      <c r="D4" s="119" t="e">
        <f>IF(AND('Test_S5% Sièges (R1)'!$AB4&gt;0,'Test_S5% Suffrages (R2)'!D4='Test_S5% Suffrages (R2)'!$AA4),1,0)</f>
        <v>#VALUE!</v>
      </c>
      <c r="E4" s="119" t="e">
        <f>IF(AND('Test_S5% Sièges (R1)'!$AB4&gt;0,'Test_S5% Suffrages (R2)'!E4='Test_S5% Suffrages (R2)'!$AA4),1,0)</f>
        <v>#VALUE!</v>
      </c>
      <c r="F4" s="119" t="e">
        <f>IF(AND('Test_S5% Sièges (R1)'!$AB4&gt;0,'Test_S5% Suffrages (R2)'!F4='Test_S5% Suffrages (R2)'!$AA4),1,0)</f>
        <v>#VALUE!</v>
      </c>
      <c r="G4" s="119" t="e">
        <f>IF(AND('Test_S5% Sièges (R1)'!$AB4&gt;0,'Test_S5% Suffrages (R2)'!G4='Test_S5% Suffrages (R2)'!$AA4),1,0)</f>
        <v>#VALUE!</v>
      </c>
      <c r="H4" s="119" t="e">
        <f>IF(AND('Test_S5% Sièges (R1)'!$AB4&gt;0,'Test_S5% Suffrages (R2)'!H4='Test_S5% Suffrages (R2)'!$AA4),1,0)</f>
        <v>#VALUE!</v>
      </c>
      <c r="I4" s="119" t="e">
        <f>IF(AND('Test_S5% Sièges (R1)'!$AB4&gt;0,'Test_S5% Suffrages (R2)'!I4='Test_S5% Suffrages (R2)'!$AA4),1,0)</f>
        <v>#VALUE!</v>
      </c>
      <c r="J4" s="119" t="e">
        <f>IF(AND('Test_S5% Sièges (R1)'!$AB4&gt;0,'Test_S5% Suffrages (R2)'!J4='Test_S5% Suffrages (R2)'!$AA4),1,0)</f>
        <v>#VALUE!</v>
      </c>
      <c r="K4" s="119" t="e">
        <f>IF(AND('Test_S5% Sièges (R1)'!$AB4&gt;0,'Test_S5% Suffrages (R2)'!K4='Test_S5% Suffrages (R2)'!$AA4),1,0)</f>
        <v>#VALUE!</v>
      </c>
      <c r="L4" s="119" t="e">
        <f>IF(AND('Test_S5% Sièges (R1)'!$AB4&gt;0,'Test_S5% Suffrages (R2)'!L4='Test_S5% Suffrages (R2)'!$AA4),1,0)</f>
        <v>#VALUE!</v>
      </c>
      <c r="M4" s="119" t="e">
        <f>IF(AND('Test_S5% Sièges (R1)'!$AB4&gt;0,'Test_S5% Suffrages (R2)'!M4='Test_S5% Suffrages (R2)'!$AA4),1,0)</f>
        <v>#VALUE!</v>
      </c>
      <c r="N4" s="119" t="e">
        <f>IF(AND('Test_S5% Sièges (R1)'!$AB4&gt;0,'Test_S5% Suffrages (R2)'!N4='Test_S5% Suffrages (R2)'!$AA4),1,0)</f>
        <v>#VALUE!</v>
      </c>
      <c r="O4" s="119" t="e">
        <f>IF(AND('Test_S5% Sièges (R1)'!$AB4&gt;0,'Test_S5% Suffrages (R2)'!O4='Test_S5% Suffrages (R2)'!$AA4),1,0)</f>
        <v>#VALUE!</v>
      </c>
      <c r="P4" s="119" t="e">
        <f>IF(AND('Test_S5% Sièges (R1)'!$AB4&gt;0,'Test_S5% Suffrages (R2)'!P4='Test_S5% Suffrages (R2)'!$AA4),1,0)</f>
        <v>#VALUE!</v>
      </c>
      <c r="Q4" s="119" t="e">
        <f>IF(AND('Test_S5% Sièges (R1)'!$AB4&gt;0,'Test_S5% Suffrages (R2)'!Q4='Test_S5% Suffrages (R2)'!$AA4),1,0)</f>
        <v>#VALUE!</v>
      </c>
      <c r="R4" s="119" t="e">
        <f>IF(AND('Test_S5% Sièges (R1)'!$AB4&gt;0,'Test_S5% Suffrages (R2)'!R4='Test_S5% Suffrages (R2)'!$AA4),1,0)</f>
        <v>#VALUE!</v>
      </c>
      <c r="S4" s="119" t="e">
        <f>IF(AND('Test_S5% Sièges (R1)'!$AB4&gt;0,'Test_S5% Suffrages (R2)'!S4='Test_S5% Suffrages (R2)'!$AA4),1,0)</f>
        <v>#VALUE!</v>
      </c>
      <c r="T4" s="119" t="e">
        <f>IF(AND('Test_S5% Sièges (R1)'!$AB4&gt;0,'Test_S5% Suffrages (R2)'!T4='Test_S5% Suffrages (R2)'!$AA4),1,0)</f>
        <v>#VALUE!</v>
      </c>
      <c r="U4" s="119" t="e">
        <f>IF(AND('Test_S5% Sièges (R1)'!$AB4&gt;0,'Test_S5% Suffrages (R2)'!U4='Test_S5% Suffrages (R2)'!$AA4),1,0)</f>
        <v>#VALUE!</v>
      </c>
      <c r="V4" s="119" t="e">
        <f>IF(AND('Test_S5% Sièges (R1)'!$AB4&gt;0,'Test_S5% Suffrages (R2)'!V4='Test_S5% Suffrages (R2)'!$AA4),1,0)</f>
        <v>#VALUE!</v>
      </c>
      <c r="W4" s="119" t="e">
        <f>IF(AND('Test_S5% Sièges (R1)'!$AB4&gt;0,'Test_S5% Suffrages (R2)'!W4='Test_S5% Suffrages (R2)'!$AA4),1,0)</f>
        <v>#VALUE!</v>
      </c>
      <c r="X4" s="119" t="e">
        <f>IF(AND('Test_S5% Sièges (R1)'!$AB4&gt;0,'Test_S5% Suffrages (R2)'!X4='Test_S5% Suffrages (R2)'!$AA4),1,0)</f>
        <v>#VALUE!</v>
      </c>
      <c r="Y4" s="119" t="e">
        <f>IF(AND('Test_S5% Sièges (R1)'!$AB4&gt;0,'Test_S5% Suffrages (R2)'!Y4='Test_S5% Suffrages (R2)'!$AA4),1,0)</f>
        <v>#VALUE!</v>
      </c>
      <c r="Z4" s="119" t="e">
        <f>IF(AND('Test_S5% Sièges (R1)'!$AB4&gt;0,'Test_S5% Suffrages (R2)'!Z4='Test_S5% Suffrages (R2)'!$AA4),1,0)</f>
        <v>#VALUE!</v>
      </c>
      <c r="AA4" s="119" t="e">
        <f t="shared" si="0"/>
        <v>#VALUE!</v>
      </c>
      <c r="AB4" s="120" t="e">
        <f>'Test_S5% Sièges (R1)'!AB4-AA4</f>
        <v>#VALUE!</v>
      </c>
    </row>
    <row r="5" spans="1:28">
      <c r="A5" s="118" t="s">
        <v>44</v>
      </c>
      <c r="B5" s="119" t="e">
        <f>IF(AND('Test_S5% Sièges (R1)'!$AB5&gt;0,'Test_S5% Suffrages (R2)'!B5='Test_S5% Suffrages (R2)'!$AA5),1,0)</f>
        <v>#VALUE!</v>
      </c>
      <c r="C5" s="119" t="e">
        <f>IF(AND('Test_S5% Sièges (R1)'!$AB5&gt;0,'Test_S5% Suffrages (R2)'!C5='Test_S5% Suffrages (R2)'!$AA5),1,0)</f>
        <v>#VALUE!</v>
      </c>
      <c r="D5" s="119" t="e">
        <f>IF(AND('Test_S5% Sièges (R1)'!$AB5&gt;0,'Test_S5% Suffrages (R2)'!D5='Test_S5% Suffrages (R2)'!$AA5),1,0)</f>
        <v>#VALUE!</v>
      </c>
      <c r="E5" s="119" t="e">
        <f>IF(AND('Test_S5% Sièges (R1)'!$AB5&gt;0,'Test_S5% Suffrages (R2)'!E5='Test_S5% Suffrages (R2)'!$AA5),1,0)</f>
        <v>#VALUE!</v>
      </c>
      <c r="F5" s="119" t="e">
        <f>IF(AND('Test_S5% Sièges (R1)'!$AB5&gt;0,'Test_S5% Suffrages (R2)'!F5='Test_S5% Suffrages (R2)'!$AA5),1,0)</f>
        <v>#VALUE!</v>
      </c>
      <c r="G5" s="119" t="e">
        <f>IF(AND('Test_S5% Sièges (R1)'!$AB5&gt;0,'Test_S5% Suffrages (R2)'!G5='Test_S5% Suffrages (R2)'!$AA5),1,0)</f>
        <v>#VALUE!</v>
      </c>
      <c r="H5" s="119" t="e">
        <f>IF(AND('Test_S5% Sièges (R1)'!$AB5&gt;0,'Test_S5% Suffrages (R2)'!H5='Test_S5% Suffrages (R2)'!$AA5),1,0)</f>
        <v>#VALUE!</v>
      </c>
      <c r="I5" s="119" t="e">
        <f>IF(AND('Test_S5% Sièges (R1)'!$AB5&gt;0,'Test_S5% Suffrages (R2)'!I5='Test_S5% Suffrages (R2)'!$AA5),1,0)</f>
        <v>#VALUE!</v>
      </c>
      <c r="J5" s="119" t="e">
        <f>IF(AND('Test_S5% Sièges (R1)'!$AB5&gt;0,'Test_S5% Suffrages (R2)'!J5='Test_S5% Suffrages (R2)'!$AA5),1,0)</f>
        <v>#VALUE!</v>
      </c>
      <c r="K5" s="119" t="e">
        <f>IF(AND('Test_S5% Sièges (R1)'!$AB5&gt;0,'Test_S5% Suffrages (R2)'!K5='Test_S5% Suffrages (R2)'!$AA5),1,0)</f>
        <v>#VALUE!</v>
      </c>
      <c r="L5" s="119" t="e">
        <f>IF(AND('Test_S5% Sièges (R1)'!$AB5&gt;0,'Test_S5% Suffrages (R2)'!L5='Test_S5% Suffrages (R2)'!$AA5),1,0)</f>
        <v>#VALUE!</v>
      </c>
      <c r="M5" s="119" t="e">
        <f>IF(AND('Test_S5% Sièges (R1)'!$AB5&gt;0,'Test_S5% Suffrages (R2)'!M5='Test_S5% Suffrages (R2)'!$AA5),1,0)</f>
        <v>#VALUE!</v>
      </c>
      <c r="N5" s="119" t="e">
        <f>IF(AND('Test_S5% Sièges (R1)'!$AB5&gt;0,'Test_S5% Suffrages (R2)'!N5='Test_S5% Suffrages (R2)'!$AA5),1,0)</f>
        <v>#VALUE!</v>
      </c>
      <c r="O5" s="119" t="e">
        <f>IF(AND('Test_S5% Sièges (R1)'!$AB5&gt;0,'Test_S5% Suffrages (R2)'!O5='Test_S5% Suffrages (R2)'!$AA5),1,0)</f>
        <v>#VALUE!</v>
      </c>
      <c r="P5" s="119" t="e">
        <f>IF(AND('Test_S5% Sièges (R1)'!$AB5&gt;0,'Test_S5% Suffrages (R2)'!P5='Test_S5% Suffrages (R2)'!$AA5),1,0)</f>
        <v>#VALUE!</v>
      </c>
      <c r="Q5" s="119" t="e">
        <f>IF(AND('Test_S5% Sièges (R1)'!$AB5&gt;0,'Test_S5% Suffrages (R2)'!Q5='Test_S5% Suffrages (R2)'!$AA5),1,0)</f>
        <v>#VALUE!</v>
      </c>
      <c r="R5" s="119" t="e">
        <f>IF(AND('Test_S5% Sièges (R1)'!$AB5&gt;0,'Test_S5% Suffrages (R2)'!R5='Test_S5% Suffrages (R2)'!$AA5),1,0)</f>
        <v>#VALUE!</v>
      </c>
      <c r="S5" s="119" t="e">
        <f>IF(AND('Test_S5% Sièges (R1)'!$AB5&gt;0,'Test_S5% Suffrages (R2)'!S5='Test_S5% Suffrages (R2)'!$AA5),1,0)</f>
        <v>#VALUE!</v>
      </c>
      <c r="T5" s="119" t="e">
        <f>IF(AND('Test_S5% Sièges (R1)'!$AB5&gt;0,'Test_S5% Suffrages (R2)'!T5='Test_S5% Suffrages (R2)'!$AA5),1,0)</f>
        <v>#VALUE!</v>
      </c>
      <c r="U5" s="119" t="e">
        <f>IF(AND('Test_S5% Sièges (R1)'!$AB5&gt;0,'Test_S5% Suffrages (R2)'!U5='Test_S5% Suffrages (R2)'!$AA5),1,0)</f>
        <v>#VALUE!</v>
      </c>
      <c r="V5" s="119" t="e">
        <f>IF(AND('Test_S5% Sièges (R1)'!$AB5&gt;0,'Test_S5% Suffrages (R2)'!V5='Test_S5% Suffrages (R2)'!$AA5),1,0)</f>
        <v>#VALUE!</v>
      </c>
      <c r="W5" s="119" t="e">
        <f>IF(AND('Test_S5% Sièges (R1)'!$AB5&gt;0,'Test_S5% Suffrages (R2)'!W5='Test_S5% Suffrages (R2)'!$AA5),1,0)</f>
        <v>#VALUE!</v>
      </c>
      <c r="X5" s="119" t="e">
        <f>IF(AND('Test_S5% Sièges (R1)'!$AB5&gt;0,'Test_S5% Suffrages (R2)'!X5='Test_S5% Suffrages (R2)'!$AA5),1,0)</f>
        <v>#VALUE!</v>
      </c>
      <c r="Y5" s="119" t="e">
        <f>IF(AND('Test_S5% Sièges (R1)'!$AB5&gt;0,'Test_S5% Suffrages (R2)'!Y5='Test_S5% Suffrages (R2)'!$AA5),1,0)</f>
        <v>#VALUE!</v>
      </c>
      <c r="Z5" s="119" t="e">
        <f>IF(AND('Test_S5% Sièges (R1)'!$AB5&gt;0,'Test_S5% Suffrages (R2)'!Z5='Test_S5% Suffrages (R2)'!$AA5),1,0)</f>
        <v>#VALUE!</v>
      </c>
      <c r="AA5" s="119" t="e">
        <f t="shared" si="0"/>
        <v>#VALUE!</v>
      </c>
      <c r="AB5" s="120" t="e">
        <f>'Test_S5% Sièges (R1)'!AB5-AA5</f>
        <v>#VALUE!</v>
      </c>
    </row>
    <row r="6" spans="1:28">
      <c r="A6" s="118" t="s">
        <v>45</v>
      </c>
      <c r="B6" s="119" t="e">
        <f>IF(AND('Test_S5% Sièges (R1)'!$AB6&gt;0,'Test_S5% Suffrages (R2)'!B6='Test_S5% Suffrages (R2)'!$AA6),1,0)</f>
        <v>#VALUE!</v>
      </c>
      <c r="C6" s="119" t="e">
        <f>IF(AND('Test_S5% Sièges (R1)'!$AB6&gt;0,'Test_S5% Suffrages (R2)'!C6='Test_S5% Suffrages (R2)'!$AA6),1,0)</f>
        <v>#VALUE!</v>
      </c>
      <c r="D6" s="119" t="e">
        <f>IF(AND('Test_S5% Sièges (R1)'!$AB6&gt;0,'Test_S5% Suffrages (R2)'!D6='Test_S5% Suffrages (R2)'!$AA6),1,0)</f>
        <v>#VALUE!</v>
      </c>
      <c r="E6" s="119" t="e">
        <f>IF(AND('Test_S5% Sièges (R1)'!$AB6&gt;0,'Test_S5% Suffrages (R2)'!E6='Test_S5% Suffrages (R2)'!$AA6),1,0)</f>
        <v>#VALUE!</v>
      </c>
      <c r="F6" s="119" t="e">
        <f>IF(AND('Test_S5% Sièges (R1)'!$AB6&gt;0,'Test_S5% Suffrages (R2)'!F6='Test_S5% Suffrages (R2)'!$AA6),1,0)</f>
        <v>#VALUE!</v>
      </c>
      <c r="G6" s="119" t="e">
        <f>IF(AND('Test_S5% Sièges (R1)'!$AB6&gt;0,'Test_S5% Suffrages (R2)'!G6='Test_S5% Suffrages (R2)'!$AA6),1,0)</f>
        <v>#VALUE!</v>
      </c>
      <c r="H6" s="119" t="e">
        <f>IF(AND('Test_S5% Sièges (R1)'!$AB6&gt;0,'Test_S5% Suffrages (R2)'!H6='Test_S5% Suffrages (R2)'!$AA6),1,0)</f>
        <v>#VALUE!</v>
      </c>
      <c r="I6" s="119" t="e">
        <f>IF(AND('Test_S5% Sièges (R1)'!$AB6&gt;0,'Test_S5% Suffrages (R2)'!I6='Test_S5% Suffrages (R2)'!$AA6),1,0)</f>
        <v>#VALUE!</v>
      </c>
      <c r="J6" s="119" t="e">
        <f>IF(AND('Test_S5% Sièges (R1)'!$AB6&gt;0,'Test_S5% Suffrages (R2)'!J6='Test_S5% Suffrages (R2)'!$AA6),1,0)</f>
        <v>#VALUE!</v>
      </c>
      <c r="K6" s="119" t="e">
        <f>IF(AND('Test_S5% Sièges (R1)'!$AB6&gt;0,'Test_S5% Suffrages (R2)'!K6='Test_S5% Suffrages (R2)'!$AA6),1,0)</f>
        <v>#VALUE!</v>
      </c>
      <c r="L6" s="119" t="e">
        <f>IF(AND('Test_S5% Sièges (R1)'!$AB6&gt;0,'Test_S5% Suffrages (R2)'!L6='Test_S5% Suffrages (R2)'!$AA6),1,0)</f>
        <v>#VALUE!</v>
      </c>
      <c r="M6" s="119" t="e">
        <f>IF(AND('Test_S5% Sièges (R1)'!$AB6&gt;0,'Test_S5% Suffrages (R2)'!M6='Test_S5% Suffrages (R2)'!$AA6),1,0)</f>
        <v>#VALUE!</v>
      </c>
      <c r="N6" s="119" t="e">
        <f>IF(AND('Test_S5% Sièges (R1)'!$AB6&gt;0,'Test_S5% Suffrages (R2)'!N6='Test_S5% Suffrages (R2)'!$AA6),1,0)</f>
        <v>#VALUE!</v>
      </c>
      <c r="O6" s="119" t="e">
        <f>IF(AND('Test_S5% Sièges (R1)'!$AB6&gt;0,'Test_S5% Suffrages (R2)'!O6='Test_S5% Suffrages (R2)'!$AA6),1,0)</f>
        <v>#VALUE!</v>
      </c>
      <c r="P6" s="119" t="e">
        <f>IF(AND('Test_S5% Sièges (R1)'!$AB6&gt;0,'Test_S5% Suffrages (R2)'!P6='Test_S5% Suffrages (R2)'!$AA6),1,0)</f>
        <v>#VALUE!</v>
      </c>
      <c r="Q6" s="119" t="e">
        <f>IF(AND('Test_S5% Sièges (R1)'!$AB6&gt;0,'Test_S5% Suffrages (R2)'!Q6='Test_S5% Suffrages (R2)'!$AA6),1,0)</f>
        <v>#VALUE!</v>
      </c>
      <c r="R6" s="119" t="e">
        <f>IF(AND('Test_S5% Sièges (R1)'!$AB6&gt;0,'Test_S5% Suffrages (R2)'!R6='Test_S5% Suffrages (R2)'!$AA6),1,0)</f>
        <v>#VALUE!</v>
      </c>
      <c r="S6" s="119" t="e">
        <f>IF(AND('Test_S5% Sièges (R1)'!$AB6&gt;0,'Test_S5% Suffrages (R2)'!S6='Test_S5% Suffrages (R2)'!$AA6),1,0)</f>
        <v>#VALUE!</v>
      </c>
      <c r="T6" s="119" t="e">
        <f>IF(AND('Test_S5% Sièges (R1)'!$AB6&gt;0,'Test_S5% Suffrages (R2)'!T6='Test_S5% Suffrages (R2)'!$AA6),1,0)</f>
        <v>#VALUE!</v>
      </c>
      <c r="U6" s="119" t="e">
        <f>IF(AND('Test_S5% Sièges (R1)'!$AB6&gt;0,'Test_S5% Suffrages (R2)'!U6='Test_S5% Suffrages (R2)'!$AA6),1,0)</f>
        <v>#VALUE!</v>
      </c>
      <c r="V6" s="119" t="e">
        <f>IF(AND('Test_S5% Sièges (R1)'!$AB6&gt;0,'Test_S5% Suffrages (R2)'!V6='Test_S5% Suffrages (R2)'!$AA6),1,0)</f>
        <v>#VALUE!</v>
      </c>
      <c r="W6" s="119" t="e">
        <f>IF(AND('Test_S5% Sièges (R1)'!$AB6&gt;0,'Test_S5% Suffrages (R2)'!W6='Test_S5% Suffrages (R2)'!$AA6),1,0)</f>
        <v>#VALUE!</v>
      </c>
      <c r="X6" s="119" t="e">
        <f>IF(AND('Test_S5% Sièges (R1)'!$AB6&gt;0,'Test_S5% Suffrages (R2)'!X6='Test_S5% Suffrages (R2)'!$AA6),1,0)</f>
        <v>#VALUE!</v>
      </c>
      <c r="Y6" s="119" t="e">
        <f>IF(AND('Test_S5% Sièges (R1)'!$AB6&gt;0,'Test_S5% Suffrages (R2)'!Y6='Test_S5% Suffrages (R2)'!$AA6),1,0)</f>
        <v>#VALUE!</v>
      </c>
      <c r="Z6" s="119" t="e">
        <f>IF(AND('Test_S5% Sièges (R1)'!$AB6&gt;0,'Test_S5% Suffrages (R2)'!Z6='Test_S5% Suffrages (R2)'!$AA6),1,0)</f>
        <v>#VALUE!</v>
      </c>
      <c r="AA6" s="119" t="e">
        <f t="shared" si="0"/>
        <v>#VALUE!</v>
      </c>
      <c r="AB6" s="120" t="e">
        <f>'Test_S5% Sièges (R1)'!AB6-AA6</f>
        <v>#VALUE!</v>
      </c>
    </row>
    <row r="7" spans="1:28">
      <c r="A7" s="118" t="s">
        <v>46</v>
      </c>
      <c r="B7" s="119" t="e">
        <f>IF(AND('Test_S5% Sièges (R1)'!$AB7&gt;0,'Test_S5% Suffrages (R2)'!B7='Test_S5% Suffrages (R2)'!$AA7),1,0)</f>
        <v>#VALUE!</v>
      </c>
      <c r="C7" s="119" t="e">
        <f>IF(AND('Test_S5% Sièges (R1)'!$AB7&gt;0,'Test_S5% Suffrages (R2)'!C7='Test_S5% Suffrages (R2)'!$AA7),1,0)</f>
        <v>#VALUE!</v>
      </c>
      <c r="D7" s="119" t="e">
        <f>IF(AND('Test_S5% Sièges (R1)'!$AB7&gt;0,'Test_S5% Suffrages (R2)'!D7='Test_S5% Suffrages (R2)'!$AA7),1,0)</f>
        <v>#VALUE!</v>
      </c>
      <c r="E7" s="119" t="e">
        <f>IF(AND('Test_S5% Sièges (R1)'!$AB7&gt;0,'Test_S5% Suffrages (R2)'!E7='Test_S5% Suffrages (R2)'!$AA7),1,0)</f>
        <v>#VALUE!</v>
      </c>
      <c r="F7" s="119" t="e">
        <f>IF(AND('Test_S5% Sièges (R1)'!$AB7&gt;0,'Test_S5% Suffrages (R2)'!F7='Test_S5% Suffrages (R2)'!$AA7),1,0)</f>
        <v>#VALUE!</v>
      </c>
      <c r="G7" s="119" t="e">
        <f>IF(AND('Test_S5% Sièges (R1)'!$AB7&gt;0,'Test_S5% Suffrages (R2)'!G7='Test_S5% Suffrages (R2)'!$AA7),1,0)</f>
        <v>#VALUE!</v>
      </c>
      <c r="H7" s="119" t="e">
        <f>IF(AND('Test_S5% Sièges (R1)'!$AB7&gt;0,'Test_S5% Suffrages (R2)'!H7='Test_S5% Suffrages (R2)'!$AA7),1,0)</f>
        <v>#VALUE!</v>
      </c>
      <c r="I7" s="119" t="e">
        <f>IF(AND('Test_S5% Sièges (R1)'!$AB7&gt;0,'Test_S5% Suffrages (R2)'!I7='Test_S5% Suffrages (R2)'!$AA7),1,0)</f>
        <v>#VALUE!</v>
      </c>
      <c r="J7" s="119" t="e">
        <f>IF(AND('Test_S5% Sièges (R1)'!$AB7&gt;0,'Test_S5% Suffrages (R2)'!J7='Test_S5% Suffrages (R2)'!$AA7),1,0)</f>
        <v>#VALUE!</v>
      </c>
      <c r="K7" s="119" t="e">
        <f>IF(AND('Test_S5% Sièges (R1)'!$AB7&gt;0,'Test_S5% Suffrages (R2)'!K7='Test_S5% Suffrages (R2)'!$AA7),1,0)</f>
        <v>#VALUE!</v>
      </c>
      <c r="L7" s="119" t="e">
        <f>IF(AND('Test_S5% Sièges (R1)'!$AB7&gt;0,'Test_S5% Suffrages (R2)'!L7='Test_S5% Suffrages (R2)'!$AA7),1,0)</f>
        <v>#VALUE!</v>
      </c>
      <c r="M7" s="119" t="e">
        <f>IF(AND('Test_S5% Sièges (R1)'!$AB7&gt;0,'Test_S5% Suffrages (R2)'!M7='Test_S5% Suffrages (R2)'!$AA7),1,0)</f>
        <v>#VALUE!</v>
      </c>
      <c r="N7" s="119" t="e">
        <f>IF(AND('Test_S5% Sièges (R1)'!$AB7&gt;0,'Test_S5% Suffrages (R2)'!N7='Test_S5% Suffrages (R2)'!$AA7),1,0)</f>
        <v>#VALUE!</v>
      </c>
      <c r="O7" s="119" t="e">
        <f>IF(AND('Test_S5% Sièges (R1)'!$AB7&gt;0,'Test_S5% Suffrages (R2)'!O7='Test_S5% Suffrages (R2)'!$AA7),1,0)</f>
        <v>#VALUE!</v>
      </c>
      <c r="P7" s="119" t="e">
        <f>IF(AND('Test_S5% Sièges (R1)'!$AB7&gt;0,'Test_S5% Suffrages (R2)'!P7='Test_S5% Suffrages (R2)'!$AA7),1,0)</f>
        <v>#VALUE!</v>
      </c>
      <c r="Q7" s="119" t="e">
        <f>IF(AND('Test_S5% Sièges (R1)'!$AB7&gt;0,'Test_S5% Suffrages (R2)'!Q7='Test_S5% Suffrages (R2)'!$AA7),1,0)</f>
        <v>#VALUE!</v>
      </c>
      <c r="R7" s="119" t="e">
        <f>IF(AND('Test_S5% Sièges (R1)'!$AB7&gt;0,'Test_S5% Suffrages (R2)'!R7='Test_S5% Suffrages (R2)'!$AA7),1,0)</f>
        <v>#VALUE!</v>
      </c>
      <c r="S7" s="119" t="e">
        <f>IF(AND('Test_S5% Sièges (R1)'!$AB7&gt;0,'Test_S5% Suffrages (R2)'!S7='Test_S5% Suffrages (R2)'!$AA7),1,0)</f>
        <v>#VALUE!</v>
      </c>
      <c r="T7" s="119" t="e">
        <f>IF(AND('Test_S5% Sièges (R1)'!$AB7&gt;0,'Test_S5% Suffrages (R2)'!T7='Test_S5% Suffrages (R2)'!$AA7),1,0)</f>
        <v>#VALUE!</v>
      </c>
      <c r="U7" s="119" t="e">
        <f>IF(AND('Test_S5% Sièges (R1)'!$AB7&gt;0,'Test_S5% Suffrages (R2)'!U7='Test_S5% Suffrages (R2)'!$AA7),1,0)</f>
        <v>#VALUE!</v>
      </c>
      <c r="V7" s="119" t="e">
        <f>IF(AND('Test_S5% Sièges (R1)'!$AB7&gt;0,'Test_S5% Suffrages (R2)'!V7='Test_S5% Suffrages (R2)'!$AA7),1,0)</f>
        <v>#VALUE!</v>
      </c>
      <c r="W7" s="119" t="e">
        <f>IF(AND('Test_S5% Sièges (R1)'!$AB7&gt;0,'Test_S5% Suffrages (R2)'!W7='Test_S5% Suffrages (R2)'!$AA7),1,0)</f>
        <v>#VALUE!</v>
      </c>
      <c r="X7" s="119" t="e">
        <f>IF(AND('Test_S5% Sièges (R1)'!$AB7&gt;0,'Test_S5% Suffrages (R2)'!X7='Test_S5% Suffrages (R2)'!$AA7),1,0)</f>
        <v>#VALUE!</v>
      </c>
      <c r="Y7" s="119" t="e">
        <f>IF(AND('Test_S5% Sièges (R1)'!$AB7&gt;0,'Test_S5% Suffrages (R2)'!Y7='Test_S5% Suffrages (R2)'!$AA7),1,0)</f>
        <v>#VALUE!</v>
      </c>
      <c r="Z7" s="119" t="e">
        <f>IF(AND('Test_S5% Sièges (R1)'!$AB7&gt;0,'Test_S5% Suffrages (R2)'!Z7='Test_S5% Suffrages (R2)'!$AA7),1,0)</f>
        <v>#VALUE!</v>
      </c>
      <c r="AA7" s="119" t="e">
        <f t="shared" si="0"/>
        <v>#VALUE!</v>
      </c>
      <c r="AB7" s="120" t="e">
        <f>'Test_S5% Sièges (R1)'!AB7-AA7</f>
        <v>#VALUE!</v>
      </c>
    </row>
    <row r="8" spans="1:28">
      <c r="A8" s="118" t="s">
        <v>47</v>
      </c>
      <c r="B8" s="119" t="e">
        <f>IF(AND('Test_S5% Sièges (R1)'!$AB8&gt;0,'Test_S5% Suffrages (R2)'!B8='Test_S5% Suffrages (R2)'!$AA8),1,0)</f>
        <v>#VALUE!</v>
      </c>
      <c r="C8" s="119" t="e">
        <f>IF(AND('Test_S5% Sièges (R1)'!$AB8&gt;0,'Test_S5% Suffrages (R2)'!C8='Test_S5% Suffrages (R2)'!$AA8),1,0)</f>
        <v>#VALUE!</v>
      </c>
      <c r="D8" s="119" t="e">
        <f>IF(AND('Test_S5% Sièges (R1)'!$AB8&gt;0,'Test_S5% Suffrages (R2)'!D8='Test_S5% Suffrages (R2)'!$AA8),1,0)</f>
        <v>#VALUE!</v>
      </c>
      <c r="E8" s="119" t="e">
        <f>IF(AND('Test_S5% Sièges (R1)'!$AB8&gt;0,'Test_S5% Suffrages (R2)'!E8='Test_S5% Suffrages (R2)'!$AA8),1,0)</f>
        <v>#VALUE!</v>
      </c>
      <c r="F8" s="119" t="e">
        <f>IF(AND('Test_S5% Sièges (R1)'!$AB8&gt;0,'Test_S5% Suffrages (R2)'!F8='Test_S5% Suffrages (R2)'!$AA8),1,0)</f>
        <v>#VALUE!</v>
      </c>
      <c r="G8" s="119" t="e">
        <f>IF(AND('Test_S5% Sièges (R1)'!$AB8&gt;0,'Test_S5% Suffrages (R2)'!G8='Test_S5% Suffrages (R2)'!$AA8),1,0)</f>
        <v>#VALUE!</v>
      </c>
      <c r="H8" s="119" t="e">
        <f>IF(AND('Test_S5% Sièges (R1)'!$AB8&gt;0,'Test_S5% Suffrages (R2)'!H8='Test_S5% Suffrages (R2)'!$AA8),1,0)</f>
        <v>#VALUE!</v>
      </c>
      <c r="I8" s="119" t="e">
        <f>IF(AND('Test_S5% Sièges (R1)'!$AB8&gt;0,'Test_S5% Suffrages (R2)'!I8='Test_S5% Suffrages (R2)'!$AA8),1,0)</f>
        <v>#VALUE!</v>
      </c>
      <c r="J8" s="119" t="e">
        <f>IF(AND('Test_S5% Sièges (R1)'!$AB8&gt;0,'Test_S5% Suffrages (R2)'!J8='Test_S5% Suffrages (R2)'!$AA8),1,0)</f>
        <v>#VALUE!</v>
      </c>
      <c r="K8" s="119" t="e">
        <f>IF(AND('Test_S5% Sièges (R1)'!$AB8&gt;0,'Test_S5% Suffrages (R2)'!K8='Test_S5% Suffrages (R2)'!$AA8),1,0)</f>
        <v>#VALUE!</v>
      </c>
      <c r="L8" s="119" t="e">
        <f>IF(AND('Test_S5% Sièges (R1)'!$AB8&gt;0,'Test_S5% Suffrages (R2)'!L8='Test_S5% Suffrages (R2)'!$AA8),1,0)</f>
        <v>#VALUE!</v>
      </c>
      <c r="M8" s="119" t="e">
        <f>IF(AND('Test_S5% Sièges (R1)'!$AB8&gt;0,'Test_S5% Suffrages (R2)'!M8='Test_S5% Suffrages (R2)'!$AA8),1,0)</f>
        <v>#VALUE!</v>
      </c>
      <c r="N8" s="119" t="e">
        <f>IF(AND('Test_S5% Sièges (R1)'!$AB8&gt;0,'Test_S5% Suffrages (R2)'!N8='Test_S5% Suffrages (R2)'!$AA8),1,0)</f>
        <v>#VALUE!</v>
      </c>
      <c r="O8" s="119" t="e">
        <f>IF(AND('Test_S5% Sièges (R1)'!$AB8&gt;0,'Test_S5% Suffrages (R2)'!O8='Test_S5% Suffrages (R2)'!$AA8),1,0)</f>
        <v>#VALUE!</v>
      </c>
      <c r="P8" s="119" t="e">
        <f>IF(AND('Test_S5% Sièges (R1)'!$AB8&gt;0,'Test_S5% Suffrages (R2)'!P8='Test_S5% Suffrages (R2)'!$AA8),1,0)</f>
        <v>#VALUE!</v>
      </c>
      <c r="Q8" s="119" t="e">
        <f>IF(AND('Test_S5% Sièges (R1)'!$AB8&gt;0,'Test_S5% Suffrages (R2)'!Q8='Test_S5% Suffrages (R2)'!$AA8),1,0)</f>
        <v>#VALUE!</v>
      </c>
      <c r="R8" s="119" t="e">
        <f>IF(AND('Test_S5% Sièges (R1)'!$AB8&gt;0,'Test_S5% Suffrages (R2)'!R8='Test_S5% Suffrages (R2)'!$AA8),1,0)</f>
        <v>#VALUE!</v>
      </c>
      <c r="S8" s="119" t="e">
        <f>IF(AND('Test_S5% Sièges (R1)'!$AB8&gt;0,'Test_S5% Suffrages (R2)'!S8='Test_S5% Suffrages (R2)'!$AA8),1,0)</f>
        <v>#VALUE!</v>
      </c>
      <c r="T8" s="119" t="e">
        <f>IF(AND('Test_S5% Sièges (R1)'!$AB8&gt;0,'Test_S5% Suffrages (R2)'!T8='Test_S5% Suffrages (R2)'!$AA8),1,0)</f>
        <v>#VALUE!</v>
      </c>
      <c r="U8" s="119" t="e">
        <f>IF(AND('Test_S5% Sièges (R1)'!$AB8&gt;0,'Test_S5% Suffrages (R2)'!U8='Test_S5% Suffrages (R2)'!$AA8),1,0)</f>
        <v>#VALUE!</v>
      </c>
      <c r="V8" s="119" t="e">
        <f>IF(AND('Test_S5% Sièges (R1)'!$AB8&gt;0,'Test_S5% Suffrages (R2)'!V8='Test_S5% Suffrages (R2)'!$AA8),1,0)</f>
        <v>#VALUE!</v>
      </c>
      <c r="W8" s="119" t="e">
        <f>IF(AND('Test_S5% Sièges (R1)'!$AB8&gt;0,'Test_S5% Suffrages (R2)'!W8='Test_S5% Suffrages (R2)'!$AA8),1,0)</f>
        <v>#VALUE!</v>
      </c>
      <c r="X8" s="119" t="e">
        <f>IF(AND('Test_S5% Sièges (R1)'!$AB8&gt;0,'Test_S5% Suffrages (R2)'!X8='Test_S5% Suffrages (R2)'!$AA8),1,0)</f>
        <v>#VALUE!</v>
      </c>
      <c r="Y8" s="119" t="e">
        <f>IF(AND('Test_S5% Sièges (R1)'!$AB8&gt;0,'Test_S5% Suffrages (R2)'!Y8='Test_S5% Suffrages (R2)'!$AA8),1,0)</f>
        <v>#VALUE!</v>
      </c>
      <c r="Z8" s="119" t="e">
        <f>IF(AND('Test_S5% Sièges (R1)'!$AB8&gt;0,'Test_S5% Suffrages (R2)'!Z8='Test_S5% Suffrages (R2)'!$AA8),1,0)</f>
        <v>#VALUE!</v>
      </c>
      <c r="AA8" s="119" t="e">
        <f t="shared" si="0"/>
        <v>#VALUE!</v>
      </c>
      <c r="AB8" s="120" t="e">
        <f>'Test_S5% Sièges (R1)'!AB8-AA8</f>
        <v>#VALUE!</v>
      </c>
    </row>
    <row r="9" spans="1:28">
      <c r="A9" s="118" t="s">
        <v>48</v>
      </c>
      <c r="B9" s="119" t="e">
        <f>IF(AND('Test_S5% Sièges (R1)'!$AB9&gt;0,'Test_S5% Suffrages (R2)'!B9='Test_S5% Suffrages (R2)'!$AA9),1,0)</f>
        <v>#VALUE!</v>
      </c>
      <c r="C9" s="119" t="e">
        <f>IF(AND('Test_S5% Sièges (R1)'!$AB9&gt;0,'Test_S5% Suffrages (R2)'!C9='Test_S5% Suffrages (R2)'!$AA9),1,0)</f>
        <v>#VALUE!</v>
      </c>
      <c r="D9" s="119" t="e">
        <f>IF(AND('Test_S5% Sièges (R1)'!$AB9&gt;0,'Test_S5% Suffrages (R2)'!D9='Test_S5% Suffrages (R2)'!$AA9),1,0)</f>
        <v>#VALUE!</v>
      </c>
      <c r="E9" s="119" t="e">
        <f>IF(AND('Test_S5% Sièges (R1)'!$AB9&gt;0,'Test_S5% Suffrages (R2)'!E9='Test_S5% Suffrages (R2)'!$AA9),1,0)</f>
        <v>#VALUE!</v>
      </c>
      <c r="F9" s="119" t="e">
        <f>IF(AND('Test_S5% Sièges (R1)'!$AB9&gt;0,'Test_S5% Suffrages (R2)'!F9='Test_S5% Suffrages (R2)'!$AA9),1,0)</f>
        <v>#VALUE!</v>
      </c>
      <c r="G9" s="119" t="e">
        <f>IF(AND('Test_S5% Sièges (R1)'!$AB9&gt;0,'Test_S5% Suffrages (R2)'!G9='Test_S5% Suffrages (R2)'!$AA9),1,0)</f>
        <v>#VALUE!</v>
      </c>
      <c r="H9" s="119" t="e">
        <f>IF(AND('Test_S5% Sièges (R1)'!$AB9&gt;0,'Test_S5% Suffrages (R2)'!H9='Test_S5% Suffrages (R2)'!$AA9),1,0)</f>
        <v>#VALUE!</v>
      </c>
      <c r="I9" s="119" t="e">
        <f>IF(AND('Test_S5% Sièges (R1)'!$AB9&gt;0,'Test_S5% Suffrages (R2)'!I9='Test_S5% Suffrages (R2)'!$AA9),1,0)</f>
        <v>#VALUE!</v>
      </c>
      <c r="J9" s="119" t="e">
        <f>IF(AND('Test_S5% Sièges (R1)'!$AB9&gt;0,'Test_S5% Suffrages (R2)'!J9='Test_S5% Suffrages (R2)'!$AA9),1,0)</f>
        <v>#VALUE!</v>
      </c>
      <c r="K9" s="119" t="e">
        <f>IF(AND('Test_S5% Sièges (R1)'!$AB9&gt;0,'Test_S5% Suffrages (R2)'!K9='Test_S5% Suffrages (R2)'!$AA9),1,0)</f>
        <v>#VALUE!</v>
      </c>
      <c r="L9" s="119" t="e">
        <f>IF(AND('Test_S5% Sièges (R1)'!$AB9&gt;0,'Test_S5% Suffrages (R2)'!L9='Test_S5% Suffrages (R2)'!$AA9),1,0)</f>
        <v>#VALUE!</v>
      </c>
      <c r="M9" s="119" t="e">
        <f>IF(AND('Test_S5% Sièges (R1)'!$AB9&gt;0,'Test_S5% Suffrages (R2)'!M9='Test_S5% Suffrages (R2)'!$AA9),1,0)</f>
        <v>#VALUE!</v>
      </c>
      <c r="N9" s="119" t="e">
        <f>IF(AND('Test_S5% Sièges (R1)'!$AB9&gt;0,'Test_S5% Suffrages (R2)'!N9='Test_S5% Suffrages (R2)'!$AA9),1,0)</f>
        <v>#VALUE!</v>
      </c>
      <c r="O9" s="119" t="e">
        <f>IF(AND('Test_S5% Sièges (R1)'!$AB9&gt;0,'Test_S5% Suffrages (R2)'!O9='Test_S5% Suffrages (R2)'!$AA9),1,0)</f>
        <v>#VALUE!</v>
      </c>
      <c r="P9" s="119" t="e">
        <f>IF(AND('Test_S5% Sièges (R1)'!$AB9&gt;0,'Test_S5% Suffrages (R2)'!P9='Test_S5% Suffrages (R2)'!$AA9),1,0)</f>
        <v>#VALUE!</v>
      </c>
      <c r="Q9" s="119" t="e">
        <f>IF(AND('Test_S5% Sièges (R1)'!$AB9&gt;0,'Test_S5% Suffrages (R2)'!Q9='Test_S5% Suffrages (R2)'!$AA9),1,0)</f>
        <v>#VALUE!</v>
      </c>
      <c r="R9" s="119" t="e">
        <f>IF(AND('Test_S5% Sièges (R1)'!$AB9&gt;0,'Test_S5% Suffrages (R2)'!R9='Test_S5% Suffrages (R2)'!$AA9),1,0)</f>
        <v>#VALUE!</v>
      </c>
      <c r="S9" s="119" t="e">
        <f>IF(AND('Test_S5% Sièges (R1)'!$AB9&gt;0,'Test_S5% Suffrages (R2)'!S9='Test_S5% Suffrages (R2)'!$AA9),1,0)</f>
        <v>#VALUE!</v>
      </c>
      <c r="T9" s="119" t="e">
        <f>IF(AND('Test_S5% Sièges (R1)'!$AB9&gt;0,'Test_S5% Suffrages (R2)'!T9='Test_S5% Suffrages (R2)'!$AA9),1,0)</f>
        <v>#VALUE!</v>
      </c>
      <c r="U9" s="119" t="e">
        <f>IF(AND('Test_S5% Sièges (R1)'!$AB9&gt;0,'Test_S5% Suffrages (R2)'!U9='Test_S5% Suffrages (R2)'!$AA9),1,0)</f>
        <v>#VALUE!</v>
      </c>
      <c r="V9" s="119" t="e">
        <f>IF(AND('Test_S5% Sièges (R1)'!$AB9&gt;0,'Test_S5% Suffrages (R2)'!V9='Test_S5% Suffrages (R2)'!$AA9),1,0)</f>
        <v>#VALUE!</v>
      </c>
      <c r="W9" s="119" t="e">
        <f>IF(AND('Test_S5% Sièges (R1)'!$AB9&gt;0,'Test_S5% Suffrages (R2)'!W9='Test_S5% Suffrages (R2)'!$AA9),1,0)</f>
        <v>#VALUE!</v>
      </c>
      <c r="X9" s="119" t="e">
        <f>IF(AND('Test_S5% Sièges (R1)'!$AB9&gt;0,'Test_S5% Suffrages (R2)'!X9='Test_S5% Suffrages (R2)'!$AA9),1,0)</f>
        <v>#VALUE!</v>
      </c>
      <c r="Y9" s="119" t="e">
        <f>IF(AND('Test_S5% Sièges (R1)'!$AB9&gt;0,'Test_S5% Suffrages (R2)'!Y9='Test_S5% Suffrages (R2)'!$AA9),1,0)</f>
        <v>#VALUE!</v>
      </c>
      <c r="Z9" s="119" t="e">
        <f>IF(AND('Test_S5% Sièges (R1)'!$AB9&gt;0,'Test_S5% Suffrages (R2)'!Z9='Test_S5% Suffrages (R2)'!$AA9),1,0)</f>
        <v>#VALUE!</v>
      </c>
      <c r="AA9" s="119" t="e">
        <f t="shared" si="0"/>
        <v>#VALUE!</v>
      </c>
      <c r="AB9" s="120" t="e">
        <f>'Test_S5% Sièges (R1)'!AB9-AA9</f>
        <v>#VALUE!</v>
      </c>
    </row>
    <row r="10" spans="1:28">
      <c r="A10" s="118" t="s">
        <v>200</v>
      </c>
      <c r="B10" s="119" t="e">
        <f>IF(AND('Test_S5% Sièges (R1)'!$AB10&gt;0,'Test_S5% Suffrages (R2)'!B10='Test_S5% Suffrages (R2)'!$AA10),1,0)</f>
        <v>#VALUE!</v>
      </c>
      <c r="C10" s="119" t="e">
        <f>IF(AND('Test_S5% Sièges (R1)'!$AB10&gt;0,'Test_S5% Suffrages (R2)'!C10='Test_S5% Suffrages (R2)'!$AA10),1,0)</f>
        <v>#VALUE!</v>
      </c>
      <c r="D10" s="119" t="e">
        <f>IF(AND('Test_S5% Sièges (R1)'!$AB10&gt;0,'Test_S5% Suffrages (R2)'!D10='Test_S5% Suffrages (R2)'!$AA10),1,0)</f>
        <v>#VALUE!</v>
      </c>
      <c r="E10" s="119" t="e">
        <f>IF(AND('Test_S5% Sièges (R1)'!$AB10&gt;0,'Test_S5% Suffrages (R2)'!E10='Test_S5% Suffrages (R2)'!$AA10),1,0)</f>
        <v>#VALUE!</v>
      </c>
      <c r="F10" s="119" t="e">
        <f>IF(AND('Test_S5% Sièges (R1)'!$AB10&gt;0,'Test_S5% Suffrages (R2)'!F10='Test_S5% Suffrages (R2)'!$AA10),1,0)</f>
        <v>#VALUE!</v>
      </c>
      <c r="G10" s="119" t="e">
        <f>IF(AND('Test_S5% Sièges (R1)'!$AB10&gt;0,'Test_S5% Suffrages (R2)'!G10='Test_S5% Suffrages (R2)'!$AA10),1,0)</f>
        <v>#VALUE!</v>
      </c>
      <c r="H10" s="119" t="e">
        <f>IF(AND('Test_S5% Sièges (R1)'!$AB10&gt;0,'Test_S5% Suffrages (R2)'!H10='Test_S5% Suffrages (R2)'!$AA10),1,0)</f>
        <v>#VALUE!</v>
      </c>
      <c r="I10" s="119" t="e">
        <f>IF(AND('Test_S5% Sièges (R1)'!$AB10&gt;0,'Test_S5% Suffrages (R2)'!I10='Test_S5% Suffrages (R2)'!$AA10),1,0)</f>
        <v>#VALUE!</v>
      </c>
      <c r="J10" s="119" t="e">
        <f>IF(AND('Test_S5% Sièges (R1)'!$AB10&gt;0,'Test_S5% Suffrages (R2)'!J10='Test_S5% Suffrages (R2)'!$AA10),1,0)</f>
        <v>#VALUE!</v>
      </c>
      <c r="K10" s="119" t="e">
        <f>IF(AND('Test_S5% Sièges (R1)'!$AB10&gt;0,'Test_S5% Suffrages (R2)'!K10='Test_S5% Suffrages (R2)'!$AA10),1,0)</f>
        <v>#VALUE!</v>
      </c>
      <c r="L10" s="119" t="e">
        <f>IF(AND('Test_S5% Sièges (R1)'!$AB10&gt;0,'Test_S5% Suffrages (R2)'!L10='Test_S5% Suffrages (R2)'!$AA10),1,0)</f>
        <v>#VALUE!</v>
      </c>
      <c r="M10" s="119" t="e">
        <f>IF(AND('Test_S5% Sièges (R1)'!$AB10&gt;0,'Test_S5% Suffrages (R2)'!M10='Test_S5% Suffrages (R2)'!$AA10),1,0)</f>
        <v>#VALUE!</v>
      </c>
      <c r="N10" s="119" t="e">
        <f>IF(AND('Test_S5% Sièges (R1)'!$AB10&gt;0,'Test_S5% Suffrages (R2)'!N10='Test_S5% Suffrages (R2)'!$AA10),1,0)</f>
        <v>#VALUE!</v>
      </c>
      <c r="O10" s="119" t="e">
        <f>IF(AND('Test_S5% Sièges (R1)'!$AB10&gt;0,'Test_S5% Suffrages (R2)'!O10='Test_S5% Suffrages (R2)'!$AA10),1,0)</f>
        <v>#VALUE!</v>
      </c>
      <c r="P10" s="119" t="e">
        <f>IF(AND('Test_S5% Sièges (R1)'!$AB10&gt;0,'Test_S5% Suffrages (R2)'!P10='Test_S5% Suffrages (R2)'!$AA10),1,0)</f>
        <v>#VALUE!</v>
      </c>
      <c r="Q10" s="119" t="e">
        <f>IF(AND('Test_S5% Sièges (R1)'!$AB10&gt;0,'Test_S5% Suffrages (R2)'!Q10='Test_S5% Suffrages (R2)'!$AA10),1,0)</f>
        <v>#VALUE!</v>
      </c>
      <c r="R10" s="119" t="e">
        <f>IF(AND('Test_S5% Sièges (R1)'!$AB10&gt;0,'Test_S5% Suffrages (R2)'!R10='Test_S5% Suffrages (R2)'!$AA10),1,0)</f>
        <v>#VALUE!</v>
      </c>
      <c r="S10" s="119" t="e">
        <f>IF(AND('Test_S5% Sièges (R1)'!$AB10&gt;0,'Test_S5% Suffrages (R2)'!S10='Test_S5% Suffrages (R2)'!$AA10),1,0)</f>
        <v>#VALUE!</v>
      </c>
      <c r="T10" s="119" t="e">
        <f>IF(AND('Test_S5% Sièges (R1)'!$AB10&gt;0,'Test_S5% Suffrages (R2)'!T10='Test_S5% Suffrages (R2)'!$AA10),1,0)</f>
        <v>#VALUE!</v>
      </c>
      <c r="U10" s="119" t="e">
        <f>IF(AND('Test_S5% Sièges (R1)'!$AB10&gt;0,'Test_S5% Suffrages (R2)'!U10='Test_S5% Suffrages (R2)'!$AA10),1,0)</f>
        <v>#VALUE!</v>
      </c>
      <c r="V10" s="119" t="e">
        <f>IF(AND('Test_S5% Sièges (R1)'!$AB10&gt;0,'Test_S5% Suffrages (R2)'!V10='Test_S5% Suffrages (R2)'!$AA10),1,0)</f>
        <v>#VALUE!</v>
      </c>
      <c r="W10" s="119" t="e">
        <f>IF(AND('Test_S5% Sièges (R1)'!$AB10&gt;0,'Test_S5% Suffrages (R2)'!W10='Test_S5% Suffrages (R2)'!$AA10),1,0)</f>
        <v>#VALUE!</v>
      </c>
      <c r="X10" s="119" t="e">
        <f>IF(AND('Test_S5% Sièges (R1)'!$AB10&gt;0,'Test_S5% Suffrages (R2)'!X10='Test_S5% Suffrages (R2)'!$AA10),1,0)</f>
        <v>#VALUE!</v>
      </c>
      <c r="Y10" s="119" t="e">
        <f>IF(AND('Test_S5% Sièges (R1)'!$AB10&gt;0,'Test_S5% Suffrages (R2)'!Y10='Test_S5% Suffrages (R2)'!$AA10),1,0)</f>
        <v>#VALUE!</v>
      </c>
      <c r="Z10" s="119" t="e">
        <f>IF(AND('Test_S5% Sièges (R1)'!$AB10&gt;0,'Test_S5% Suffrages (R2)'!Z10='Test_S5% Suffrages (R2)'!$AA10),1,0)</f>
        <v>#VALUE!</v>
      </c>
      <c r="AA10" s="119" t="e">
        <f t="shared" si="0"/>
        <v>#VALUE!</v>
      </c>
      <c r="AB10" s="120" t="e">
        <f>'Test_S5% Sièges (R1)'!AB10-AA10</f>
        <v>#VALUE!</v>
      </c>
    </row>
    <row r="11" spans="1:28">
      <c r="A11" s="118" t="s">
        <v>50</v>
      </c>
      <c r="B11" s="119" t="e">
        <f>IF(AND('Test_S5% Sièges (R1)'!$AB11&gt;0,'Test_S5% Suffrages (R2)'!B11='Test_S5% Suffrages (R2)'!$AA11),1,0)</f>
        <v>#VALUE!</v>
      </c>
      <c r="C11" s="119" t="e">
        <f>IF(AND('Test_S5% Sièges (R1)'!$AB11&gt;0,'Test_S5% Suffrages (R2)'!C11='Test_S5% Suffrages (R2)'!$AA11),1,0)</f>
        <v>#VALUE!</v>
      </c>
      <c r="D11" s="119" t="e">
        <f>IF(AND('Test_S5% Sièges (R1)'!$AB11&gt;0,'Test_S5% Suffrages (R2)'!D11='Test_S5% Suffrages (R2)'!$AA11),1,0)</f>
        <v>#VALUE!</v>
      </c>
      <c r="E11" s="119" t="e">
        <f>IF(AND('Test_S5% Sièges (R1)'!$AB11&gt;0,'Test_S5% Suffrages (R2)'!E11='Test_S5% Suffrages (R2)'!$AA11),1,0)</f>
        <v>#VALUE!</v>
      </c>
      <c r="F11" s="119" t="e">
        <f>IF(AND('Test_S5% Sièges (R1)'!$AB11&gt;0,'Test_S5% Suffrages (R2)'!F11='Test_S5% Suffrages (R2)'!$AA11),1,0)</f>
        <v>#VALUE!</v>
      </c>
      <c r="G11" s="119" t="e">
        <f>IF(AND('Test_S5% Sièges (R1)'!$AB11&gt;0,'Test_S5% Suffrages (R2)'!G11='Test_S5% Suffrages (R2)'!$AA11),1,0)</f>
        <v>#VALUE!</v>
      </c>
      <c r="H11" s="119" t="e">
        <f>IF(AND('Test_S5% Sièges (R1)'!$AB11&gt;0,'Test_S5% Suffrages (R2)'!H11='Test_S5% Suffrages (R2)'!$AA11),1,0)</f>
        <v>#VALUE!</v>
      </c>
      <c r="I11" s="119" t="e">
        <f>IF(AND('Test_S5% Sièges (R1)'!$AB11&gt;0,'Test_S5% Suffrages (R2)'!I11='Test_S5% Suffrages (R2)'!$AA11),1,0)</f>
        <v>#VALUE!</v>
      </c>
      <c r="J11" s="119" t="e">
        <f>IF(AND('Test_S5% Sièges (R1)'!$AB11&gt;0,'Test_S5% Suffrages (R2)'!J11='Test_S5% Suffrages (R2)'!$AA11),1,0)</f>
        <v>#VALUE!</v>
      </c>
      <c r="K11" s="119" t="e">
        <f>IF(AND('Test_S5% Sièges (R1)'!$AB11&gt;0,'Test_S5% Suffrages (R2)'!K11='Test_S5% Suffrages (R2)'!$AA11),1,0)</f>
        <v>#VALUE!</v>
      </c>
      <c r="L11" s="119" t="e">
        <f>IF(AND('Test_S5% Sièges (R1)'!$AB11&gt;0,'Test_S5% Suffrages (R2)'!L11='Test_S5% Suffrages (R2)'!$AA11),1,0)</f>
        <v>#VALUE!</v>
      </c>
      <c r="M11" s="119" t="e">
        <f>IF(AND('Test_S5% Sièges (R1)'!$AB11&gt;0,'Test_S5% Suffrages (R2)'!M11='Test_S5% Suffrages (R2)'!$AA11),1,0)</f>
        <v>#VALUE!</v>
      </c>
      <c r="N11" s="119" t="e">
        <f>IF(AND('Test_S5% Sièges (R1)'!$AB11&gt;0,'Test_S5% Suffrages (R2)'!N11='Test_S5% Suffrages (R2)'!$AA11),1,0)</f>
        <v>#VALUE!</v>
      </c>
      <c r="O11" s="119" t="e">
        <f>IF(AND('Test_S5% Sièges (R1)'!$AB11&gt;0,'Test_S5% Suffrages (R2)'!O11='Test_S5% Suffrages (R2)'!$AA11),1,0)</f>
        <v>#VALUE!</v>
      </c>
      <c r="P11" s="119" t="e">
        <f>IF(AND('Test_S5% Sièges (R1)'!$AB11&gt;0,'Test_S5% Suffrages (R2)'!P11='Test_S5% Suffrages (R2)'!$AA11),1,0)</f>
        <v>#VALUE!</v>
      </c>
      <c r="Q11" s="119" t="e">
        <f>IF(AND('Test_S5% Sièges (R1)'!$AB11&gt;0,'Test_S5% Suffrages (R2)'!Q11='Test_S5% Suffrages (R2)'!$AA11),1,0)</f>
        <v>#VALUE!</v>
      </c>
      <c r="R11" s="119" t="e">
        <f>IF(AND('Test_S5% Sièges (R1)'!$AB11&gt;0,'Test_S5% Suffrages (R2)'!R11='Test_S5% Suffrages (R2)'!$AA11),1,0)</f>
        <v>#VALUE!</v>
      </c>
      <c r="S11" s="119" t="e">
        <f>IF(AND('Test_S5% Sièges (R1)'!$AB11&gt;0,'Test_S5% Suffrages (R2)'!S11='Test_S5% Suffrages (R2)'!$AA11),1,0)</f>
        <v>#VALUE!</v>
      </c>
      <c r="T11" s="119" t="e">
        <f>IF(AND('Test_S5% Sièges (R1)'!$AB11&gt;0,'Test_S5% Suffrages (R2)'!T11='Test_S5% Suffrages (R2)'!$AA11),1,0)</f>
        <v>#VALUE!</v>
      </c>
      <c r="U11" s="119" t="e">
        <f>IF(AND('Test_S5% Sièges (R1)'!$AB11&gt;0,'Test_S5% Suffrages (R2)'!U11='Test_S5% Suffrages (R2)'!$AA11),1,0)</f>
        <v>#VALUE!</v>
      </c>
      <c r="V11" s="119" t="e">
        <f>IF(AND('Test_S5% Sièges (R1)'!$AB11&gt;0,'Test_S5% Suffrages (R2)'!V11='Test_S5% Suffrages (R2)'!$AA11),1,0)</f>
        <v>#VALUE!</v>
      </c>
      <c r="W11" s="119" t="e">
        <f>IF(AND('Test_S5% Sièges (R1)'!$AB11&gt;0,'Test_S5% Suffrages (R2)'!W11='Test_S5% Suffrages (R2)'!$AA11),1,0)</f>
        <v>#VALUE!</v>
      </c>
      <c r="X11" s="119" t="e">
        <f>IF(AND('Test_S5% Sièges (R1)'!$AB11&gt;0,'Test_S5% Suffrages (R2)'!X11='Test_S5% Suffrages (R2)'!$AA11),1,0)</f>
        <v>#VALUE!</v>
      </c>
      <c r="Y11" s="119" t="e">
        <f>IF(AND('Test_S5% Sièges (R1)'!$AB11&gt;0,'Test_S5% Suffrages (R2)'!Y11='Test_S5% Suffrages (R2)'!$AA11),1,0)</f>
        <v>#VALUE!</v>
      </c>
      <c r="Z11" s="119" t="e">
        <f>IF(AND('Test_S5% Sièges (R1)'!$AB11&gt;0,'Test_S5% Suffrages (R2)'!Z11='Test_S5% Suffrages (R2)'!$AA11),1,0)</f>
        <v>#VALUE!</v>
      </c>
      <c r="AA11" s="119" t="e">
        <f t="shared" si="0"/>
        <v>#VALUE!</v>
      </c>
      <c r="AB11" s="120" t="e">
        <f>'Test_S5% Sièges (R1)'!AB11-AA11</f>
        <v>#VALUE!</v>
      </c>
    </row>
    <row r="12" spans="1:28">
      <c r="A12" s="118" t="s">
        <v>51</v>
      </c>
      <c r="B12" s="119" t="e">
        <f>IF(AND('Test_S5% Sièges (R1)'!$AB12&gt;0,'Test_S5% Suffrages (R2)'!B12='Test_S5% Suffrages (R2)'!$AA12),1,0)</f>
        <v>#VALUE!</v>
      </c>
      <c r="C12" s="119" t="e">
        <f>IF(AND('Test_S5% Sièges (R1)'!$AB12&gt;0,'Test_S5% Suffrages (R2)'!C12='Test_S5% Suffrages (R2)'!$AA12),1,0)</f>
        <v>#VALUE!</v>
      </c>
      <c r="D12" s="119" t="e">
        <f>IF(AND('Test_S5% Sièges (R1)'!$AB12&gt;0,'Test_S5% Suffrages (R2)'!D12='Test_S5% Suffrages (R2)'!$AA12),1,0)</f>
        <v>#VALUE!</v>
      </c>
      <c r="E12" s="119" t="e">
        <f>IF(AND('Test_S5% Sièges (R1)'!$AB12&gt;0,'Test_S5% Suffrages (R2)'!E12='Test_S5% Suffrages (R2)'!$AA12),1,0)</f>
        <v>#VALUE!</v>
      </c>
      <c r="F12" s="119" t="e">
        <f>IF(AND('Test_S5% Sièges (R1)'!$AB12&gt;0,'Test_S5% Suffrages (R2)'!F12='Test_S5% Suffrages (R2)'!$AA12),1,0)</f>
        <v>#VALUE!</v>
      </c>
      <c r="G12" s="119" t="e">
        <f>IF(AND('Test_S5% Sièges (R1)'!$AB12&gt;0,'Test_S5% Suffrages (R2)'!G12='Test_S5% Suffrages (R2)'!$AA12),1,0)</f>
        <v>#VALUE!</v>
      </c>
      <c r="H12" s="119" t="e">
        <f>IF(AND('Test_S5% Sièges (R1)'!$AB12&gt;0,'Test_S5% Suffrages (R2)'!H12='Test_S5% Suffrages (R2)'!$AA12),1,0)</f>
        <v>#VALUE!</v>
      </c>
      <c r="I12" s="119" t="e">
        <f>IF(AND('Test_S5% Sièges (R1)'!$AB12&gt;0,'Test_S5% Suffrages (R2)'!I12='Test_S5% Suffrages (R2)'!$AA12),1,0)</f>
        <v>#VALUE!</v>
      </c>
      <c r="J12" s="119" t="e">
        <f>IF(AND('Test_S5% Sièges (R1)'!$AB12&gt;0,'Test_S5% Suffrages (R2)'!J12='Test_S5% Suffrages (R2)'!$AA12),1,0)</f>
        <v>#VALUE!</v>
      </c>
      <c r="K12" s="119" t="e">
        <f>IF(AND('Test_S5% Sièges (R1)'!$AB12&gt;0,'Test_S5% Suffrages (R2)'!K12='Test_S5% Suffrages (R2)'!$AA12),1,0)</f>
        <v>#VALUE!</v>
      </c>
      <c r="L12" s="119" t="e">
        <f>IF(AND('Test_S5% Sièges (R1)'!$AB12&gt;0,'Test_S5% Suffrages (R2)'!L12='Test_S5% Suffrages (R2)'!$AA12),1,0)</f>
        <v>#VALUE!</v>
      </c>
      <c r="M12" s="119" t="e">
        <f>IF(AND('Test_S5% Sièges (R1)'!$AB12&gt;0,'Test_S5% Suffrages (R2)'!M12='Test_S5% Suffrages (R2)'!$AA12),1,0)</f>
        <v>#VALUE!</v>
      </c>
      <c r="N12" s="119" t="e">
        <f>IF(AND('Test_S5% Sièges (R1)'!$AB12&gt;0,'Test_S5% Suffrages (R2)'!N12='Test_S5% Suffrages (R2)'!$AA12),1,0)</f>
        <v>#VALUE!</v>
      </c>
      <c r="O12" s="119" t="e">
        <f>IF(AND('Test_S5% Sièges (R1)'!$AB12&gt;0,'Test_S5% Suffrages (R2)'!O12='Test_S5% Suffrages (R2)'!$AA12),1,0)</f>
        <v>#VALUE!</v>
      </c>
      <c r="P12" s="119" t="e">
        <f>IF(AND('Test_S5% Sièges (R1)'!$AB12&gt;0,'Test_S5% Suffrages (R2)'!P12='Test_S5% Suffrages (R2)'!$AA12),1,0)</f>
        <v>#VALUE!</v>
      </c>
      <c r="Q12" s="119" t="e">
        <f>IF(AND('Test_S5% Sièges (R1)'!$AB12&gt;0,'Test_S5% Suffrages (R2)'!Q12='Test_S5% Suffrages (R2)'!$AA12),1,0)</f>
        <v>#VALUE!</v>
      </c>
      <c r="R12" s="119" t="e">
        <f>IF(AND('Test_S5% Sièges (R1)'!$AB12&gt;0,'Test_S5% Suffrages (R2)'!R12='Test_S5% Suffrages (R2)'!$AA12),1,0)</f>
        <v>#VALUE!</v>
      </c>
      <c r="S12" s="119" t="e">
        <f>IF(AND('Test_S5% Sièges (R1)'!$AB12&gt;0,'Test_S5% Suffrages (R2)'!S12='Test_S5% Suffrages (R2)'!$AA12),1,0)</f>
        <v>#VALUE!</v>
      </c>
      <c r="T12" s="119" t="e">
        <f>IF(AND('Test_S5% Sièges (R1)'!$AB12&gt;0,'Test_S5% Suffrages (R2)'!T12='Test_S5% Suffrages (R2)'!$AA12),1,0)</f>
        <v>#VALUE!</v>
      </c>
      <c r="U12" s="119" t="e">
        <f>IF(AND('Test_S5% Sièges (R1)'!$AB12&gt;0,'Test_S5% Suffrages (R2)'!U12='Test_S5% Suffrages (R2)'!$AA12),1,0)</f>
        <v>#VALUE!</v>
      </c>
      <c r="V12" s="119" t="e">
        <f>IF(AND('Test_S5% Sièges (R1)'!$AB12&gt;0,'Test_S5% Suffrages (R2)'!V12='Test_S5% Suffrages (R2)'!$AA12),1,0)</f>
        <v>#VALUE!</v>
      </c>
      <c r="W12" s="119" t="e">
        <f>IF(AND('Test_S5% Sièges (R1)'!$AB12&gt;0,'Test_S5% Suffrages (R2)'!W12='Test_S5% Suffrages (R2)'!$AA12),1,0)</f>
        <v>#VALUE!</v>
      </c>
      <c r="X12" s="119" t="e">
        <f>IF(AND('Test_S5% Sièges (R1)'!$AB12&gt;0,'Test_S5% Suffrages (R2)'!X12='Test_S5% Suffrages (R2)'!$AA12),1,0)</f>
        <v>#VALUE!</v>
      </c>
      <c r="Y12" s="119" t="e">
        <f>IF(AND('Test_S5% Sièges (R1)'!$AB12&gt;0,'Test_S5% Suffrages (R2)'!Y12='Test_S5% Suffrages (R2)'!$AA12),1,0)</f>
        <v>#VALUE!</v>
      </c>
      <c r="Z12" s="119" t="e">
        <f>IF(AND('Test_S5% Sièges (R1)'!$AB12&gt;0,'Test_S5% Suffrages (R2)'!Z12='Test_S5% Suffrages (R2)'!$AA12),1,0)</f>
        <v>#VALUE!</v>
      </c>
      <c r="AA12" s="119" t="e">
        <f t="shared" si="0"/>
        <v>#VALUE!</v>
      </c>
      <c r="AB12" s="120" t="e">
        <f>'Test_S5% Sièges (R1)'!AB12-AA12</f>
        <v>#VALUE!</v>
      </c>
    </row>
    <row r="13" spans="1:28">
      <c r="A13" s="118" t="s">
        <v>52</v>
      </c>
      <c r="B13" s="119" t="e">
        <f>IF(AND('Test_S5% Sièges (R1)'!$AB13&gt;0,'Test_S5% Suffrages (R2)'!B13='Test_S5% Suffrages (R2)'!$AA13),1,0)</f>
        <v>#VALUE!</v>
      </c>
      <c r="C13" s="119" t="e">
        <f>IF(AND('Test_S5% Sièges (R1)'!$AB13&gt;0,'Test_S5% Suffrages (R2)'!C13='Test_S5% Suffrages (R2)'!$AA13),1,0)</f>
        <v>#VALUE!</v>
      </c>
      <c r="D13" s="119" t="e">
        <f>IF(AND('Test_S5% Sièges (R1)'!$AB13&gt;0,'Test_S5% Suffrages (R2)'!D13='Test_S5% Suffrages (R2)'!$AA13),1,0)</f>
        <v>#VALUE!</v>
      </c>
      <c r="E13" s="119" t="e">
        <f>IF(AND('Test_S5% Sièges (R1)'!$AB13&gt;0,'Test_S5% Suffrages (R2)'!E13='Test_S5% Suffrages (R2)'!$AA13),1,0)</f>
        <v>#VALUE!</v>
      </c>
      <c r="F13" s="119" t="e">
        <f>IF(AND('Test_S5% Sièges (R1)'!$AB13&gt;0,'Test_S5% Suffrages (R2)'!F13='Test_S5% Suffrages (R2)'!$AA13),1,0)</f>
        <v>#VALUE!</v>
      </c>
      <c r="G13" s="119" t="e">
        <f>IF(AND('Test_S5% Sièges (R1)'!$AB13&gt;0,'Test_S5% Suffrages (R2)'!G13='Test_S5% Suffrages (R2)'!$AA13),1,0)</f>
        <v>#VALUE!</v>
      </c>
      <c r="H13" s="119" t="e">
        <f>IF(AND('Test_S5% Sièges (R1)'!$AB13&gt;0,'Test_S5% Suffrages (R2)'!H13='Test_S5% Suffrages (R2)'!$AA13),1,0)</f>
        <v>#VALUE!</v>
      </c>
      <c r="I13" s="119" t="e">
        <f>IF(AND('Test_S5% Sièges (R1)'!$AB13&gt;0,'Test_S5% Suffrages (R2)'!I13='Test_S5% Suffrages (R2)'!$AA13),1,0)</f>
        <v>#VALUE!</v>
      </c>
      <c r="J13" s="119" t="e">
        <f>IF(AND('Test_S5% Sièges (R1)'!$AB13&gt;0,'Test_S5% Suffrages (R2)'!J13='Test_S5% Suffrages (R2)'!$AA13),1,0)</f>
        <v>#VALUE!</v>
      </c>
      <c r="K13" s="119" t="e">
        <f>IF(AND('Test_S5% Sièges (R1)'!$AB13&gt;0,'Test_S5% Suffrages (R2)'!K13='Test_S5% Suffrages (R2)'!$AA13),1,0)</f>
        <v>#VALUE!</v>
      </c>
      <c r="L13" s="119" t="e">
        <f>IF(AND('Test_S5% Sièges (R1)'!$AB13&gt;0,'Test_S5% Suffrages (R2)'!L13='Test_S5% Suffrages (R2)'!$AA13),1,0)</f>
        <v>#VALUE!</v>
      </c>
      <c r="M13" s="119" t="e">
        <f>IF(AND('Test_S5% Sièges (R1)'!$AB13&gt;0,'Test_S5% Suffrages (R2)'!M13='Test_S5% Suffrages (R2)'!$AA13),1,0)</f>
        <v>#VALUE!</v>
      </c>
      <c r="N13" s="119" t="e">
        <f>IF(AND('Test_S5% Sièges (R1)'!$AB13&gt;0,'Test_S5% Suffrages (R2)'!N13='Test_S5% Suffrages (R2)'!$AA13),1,0)</f>
        <v>#VALUE!</v>
      </c>
      <c r="O13" s="119" t="e">
        <f>IF(AND('Test_S5% Sièges (R1)'!$AB13&gt;0,'Test_S5% Suffrages (R2)'!O13='Test_S5% Suffrages (R2)'!$AA13),1,0)</f>
        <v>#VALUE!</v>
      </c>
      <c r="P13" s="119" t="e">
        <f>IF(AND('Test_S5% Sièges (R1)'!$AB13&gt;0,'Test_S5% Suffrages (R2)'!P13='Test_S5% Suffrages (R2)'!$AA13),1,0)</f>
        <v>#VALUE!</v>
      </c>
      <c r="Q13" s="119" t="e">
        <f>IF(AND('Test_S5% Sièges (R1)'!$AB13&gt;0,'Test_S5% Suffrages (R2)'!Q13='Test_S5% Suffrages (R2)'!$AA13),1,0)</f>
        <v>#VALUE!</v>
      </c>
      <c r="R13" s="119" t="e">
        <f>IF(AND('Test_S5% Sièges (R1)'!$AB13&gt;0,'Test_S5% Suffrages (R2)'!R13='Test_S5% Suffrages (R2)'!$AA13),1,0)</f>
        <v>#VALUE!</v>
      </c>
      <c r="S13" s="119" t="e">
        <f>IF(AND('Test_S5% Sièges (R1)'!$AB13&gt;0,'Test_S5% Suffrages (R2)'!S13='Test_S5% Suffrages (R2)'!$AA13),1,0)</f>
        <v>#VALUE!</v>
      </c>
      <c r="T13" s="119" t="e">
        <f>IF(AND('Test_S5% Sièges (R1)'!$AB13&gt;0,'Test_S5% Suffrages (R2)'!T13='Test_S5% Suffrages (R2)'!$AA13),1,0)</f>
        <v>#VALUE!</v>
      </c>
      <c r="U13" s="119" t="e">
        <f>IF(AND('Test_S5% Sièges (R1)'!$AB13&gt;0,'Test_S5% Suffrages (R2)'!U13='Test_S5% Suffrages (R2)'!$AA13),1,0)</f>
        <v>#VALUE!</v>
      </c>
      <c r="V13" s="119" t="e">
        <f>IF(AND('Test_S5% Sièges (R1)'!$AB13&gt;0,'Test_S5% Suffrages (R2)'!V13='Test_S5% Suffrages (R2)'!$AA13),1,0)</f>
        <v>#VALUE!</v>
      </c>
      <c r="W13" s="119" t="e">
        <f>IF(AND('Test_S5% Sièges (R1)'!$AB13&gt;0,'Test_S5% Suffrages (R2)'!W13='Test_S5% Suffrages (R2)'!$AA13),1,0)</f>
        <v>#VALUE!</v>
      </c>
      <c r="X13" s="119" t="e">
        <f>IF(AND('Test_S5% Sièges (R1)'!$AB13&gt;0,'Test_S5% Suffrages (R2)'!X13='Test_S5% Suffrages (R2)'!$AA13),1,0)</f>
        <v>#VALUE!</v>
      </c>
      <c r="Y13" s="119" t="e">
        <f>IF(AND('Test_S5% Sièges (R1)'!$AB13&gt;0,'Test_S5% Suffrages (R2)'!Y13='Test_S5% Suffrages (R2)'!$AA13),1,0)</f>
        <v>#VALUE!</v>
      </c>
      <c r="Z13" s="119" t="e">
        <f>IF(AND('Test_S5% Sièges (R1)'!$AB13&gt;0,'Test_S5% Suffrages (R2)'!Z13='Test_S5% Suffrages (R2)'!$AA13),1,0)</f>
        <v>#VALUE!</v>
      </c>
      <c r="AA13" s="119" t="e">
        <f t="shared" si="0"/>
        <v>#VALUE!</v>
      </c>
      <c r="AB13" s="120" t="e">
        <f>'Test_S5% Sièges (R1)'!AB13-AA13</f>
        <v>#VALUE!</v>
      </c>
    </row>
    <row r="14" spans="1:28">
      <c r="A14" s="118" t="s">
        <v>53</v>
      </c>
      <c r="B14" s="119" t="e">
        <f>IF(AND('Test_S5% Sièges (R1)'!$AB14&gt;0,'Test_S5% Suffrages (R2)'!B14='Test_S5% Suffrages (R2)'!$AA14),1,0)</f>
        <v>#VALUE!</v>
      </c>
      <c r="C14" s="119" t="e">
        <f>IF(AND('Test_S5% Sièges (R1)'!$AB14&gt;0,'Test_S5% Suffrages (R2)'!C14='Test_S5% Suffrages (R2)'!$AA14),1,0)</f>
        <v>#VALUE!</v>
      </c>
      <c r="D14" s="119" t="e">
        <f>IF(AND('Test_S5% Sièges (R1)'!$AB14&gt;0,'Test_S5% Suffrages (R2)'!D14='Test_S5% Suffrages (R2)'!$AA14),1,0)</f>
        <v>#VALUE!</v>
      </c>
      <c r="E14" s="119" t="e">
        <f>IF(AND('Test_S5% Sièges (R1)'!$AB14&gt;0,'Test_S5% Suffrages (R2)'!E14='Test_S5% Suffrages (R2)'!$AA14),1,0)</f>
        <v>#VALUE!</v>
      </c>
      <c r="F14" s="119" t="e">
        <f>IF(AND('Test_S5% Sièges (R1)'!$AB14&gt;0,'Test_S5% Suffrages (R2)'!F14='Test_S5% Suffrages (R2)'!$AA14),1,0)</f>
        <v>#VALUE!</v>
      </c>
      <c r="G14" s="119" t="e">
        <f>IF(AND('Test_S5% Sièges (R1)'!$AB14&gt;0,'Test_S5% Suffrages (R2)'!G14='Test_S5% Suffrages (R2)'!$AA14),1,0)</f>
        <v>#VALUE!</v>
      </c>
      <c r="H14" s="119" t="e">
        <f>IF(AND('Test_S5% Sièges (R1)'!$AB14&gt;0,'Test_S5% Suffrages (R2)'!H14='Test_S5% Suffrages (R2)'!$AA14),1,0)</f>
        <v>#VALUE!</v>
      </c>
      <c r="I14" s="119" t="e">
        <f>IF(AND('Test_S5% Sièges (R1)'!$AB14&gt;0,'Test_S5% Suffrages (R2)'!I14='Test_S5% Suffrages (R2)'!$AA14),1,0)</f>
        <v>#VALUE!</v>
      </c>
      <c r="J14" s="119" t="e">
        <f>IF(AND('Test_S5% Sièges (R1)'!$AB14&gt;0,'Test_S5% Suffrages (R2)'!J14='Test_S5% Suffrages (R2)'!$AA14),1,0)</f>
        <v>#VALUE!</v>
      </c>
      <c r="K14" s="119" t="e">
        <f>IF(AND('Test_S5% Sièges (R1)'!$AB14&gt;0,'Test_S5% Suffrages (R2)'!K14='Test_S5% Suffrages (R2)'!$AA14),1,0)</f>
        <v>#VALUE!</v>
      </c>
      <c r="L14" s="119" t="e">
        <f>IF(AND('Test_S5% Sièges (R1)'!$AB14&gt;0,'Test_S5% Suffrages (R2)'!L14='Test_S5% Suffrages (R2)'!$AA14),1,0)</f>
        <v>#VALUE!</v>
      </c>
      <c r="M14" s="119" t="e">
        <f>IF(AND('Test_S5% Sièges (R1)'!$AB14&gt;0,'Test_S5% Suffrages (R2)'!M14='Test_S5% Suffrages (R2)'!$AA14),1,0)</f>
        <v>#VALUE!</v>
      </c>
      <c r="N14" s="119" t="e">
        <f>IF(AND('Test_S5% Sièges (R1)'!$AB14&gt;0,'Test_S5% Suffrages (R2)'!N14='Test_S5% Suffrages (R2)'!$AA14),1,0)</f>
        <v>#VALUE!</v>
      </c>
      <c r="O14" s="119" t="e">
        <f>IF(AND('Test_S5% Sièges (R1)'!$AB14&gt;0,'Test_S5% Suffrages (R2)'!O14='Test_S5% Suffrages (R2)'!$AA14),1,0)</f>
        <v>#VALUE!</v>
      </c>
      <c r="P14" s="119" t="e">
        <f>IF(AND('Test_S5% Sièges (R1)'!$AB14&gt;0,'Test_S5% Suffrages (R2)'!P14='Test_S5% Suffrages (R2)'!$AA14),1,0)</f>
        <v>#VALUE!</v>
      </c>
      <c r="Q14" s="119" t="e">
        <f>IF(AND('Test_S5% Sièges (R1)'!$AB14&gt;0,'Test_S5% Suffrages (R2)'!Q14='Test_S5% Suffrages (R2)'!$AA14),1,0)</f>
        <v>#VALUE!</v>
      </c>
      <c r="R14" s="119" t="e">
        <f>IF(AND('Test_S5% Sièges (R1)'!$AB14&gt;0,'Test_S5% Suffrages (R2)'!R14='Test_S5% Suffrages (R2)'!$AA14),1,0)</f>
        <v>#VALUE!</v>
      </c>
      <c r="S14" s="119" t="e">
        <f>IF(AND('Test_S5% Sièges (R1)'!$AB14&gt;0,'Test_S5% Suffrages (R2)'!S14='Test_S5% Suffrages (R2)'!$AA14),1,0)</f>
        <v>#VALUE!</v>
      </c>
      <c r="T14" s="119" t="e">
        <f>IF(AND('Test_S5% Sièges (R1)'!$AB14&gt;0,'Test_S5% Suffrages (R2)'!T14='Test_S5% Suffrages (R2)'!$AA14),1,0)</f>
        <v>#VALUE!</v>
      </c>
      <c r="U14" s="119" t="e">
        <f>IF(AND('Test_S5% Sièges (R1)'!$AB14&gt;0,'Test_S5% Suffrages (R2)'!U14='Test_S5% Suffrages (R2)'!$AA14),1,0)</f>
        <v>#VALUE!</v>
      </c>
      <c r="V14" s="119" t="e">
        <f>IF(AND('Test_S5% Sièges (R1)'!$AB14&gt;0,'Test_S5% Suffrages (R2)'!V14='Test_S5% Suffrages (R2)'!$AA14),1,0)</f>
        <v>#VALUE!</v>
      </c>
      <c r="W14" s="119" t="e">
        <f>IF(AND('Test_S5% Sièges (R1)'!$AB14&gt;0,'Test_S5% Suffrages (R2)'!W14='Test_S5% Suffrages (R2)'!$AA14),1,0)</f>
        <v>#VALUE!</v>
      </c>
      <c r="X14" s="119" t="e">
        <f>IF(AND('Test_S5% Sièges (R1)'!$AB14&gt;0,'Test_S5% Suffrages (R2)'!X14='Test_S5% Suffrages (R2)'!$AA14),1,0)</f>
        <v>#VALUE!</v>
      </c>
      <c r="Y14" s="119" t="e">
        <f>IF(AND('Test_S5% Sièges (R1)'!$AB14&gt;0,'Test_S5% Suffrages (R2)'!Y14='Test_S5% Suffrages (R2)'!$AA14),1,0)</f>
        <v>#VALUE!</v>
      </c>
      <c r="Z14" s="119" t="e">
        <f>IF(AND('Test_S5% Sièges (R1)'!$AB14&gt;0,'Test_S5% Suffrages (R2)'!Z14='Test_S5% Suffrages (R2)'!$AA14),1,0)</f>
        <v>#VALUE!</v>
      </c>
      <c r="AA14" s="119" t="e">
        <f t="shared" si="0"/>
        <v>#VALUE!</v>
      </c>
      <c r="AB14" s="120" t="e">
        <f>'Test_S5% Sièges (R1)'!AB14-AA14</f>
        <v>#VALUE!</v>
      </c>
    </row>
    <row r="15" spans="1:28">
      <c r="A15" s="118" t="s">
        <v>54</v>
      </c>
      <c r="B15" s="119" t="e">
        <f>IF(AND('Test_S5% Sièges (R1)'!$AB15&gt;0,'Test_S5% Suffrages (R2)'!B15='Test_S5% Suffrages (R2)'!$AA15),1,0)</f>
        <v>#VALUE!</v>
      </c>
      <c r="C15" s="119" t="e">
        <f>IF(AND('Test_S5% Sièges (R1)'!$AB15&gt;0,'Test_S5% Suffrages (R2)'!C15='Test_S5% Suffrages (R2)'!$AA15),1,0)</f>
        <v>#VALUE!</v>
      </c>
      <c r="D15" s="119" t="e">
        <f>IF(AND('Test_S5% Sièges (R1)'!$AB15&gt;0,'Test_S5% Suffrages (R2)'!D15='Test_S5% Suffrages (R2)'!$AA15),1,0)</f>
        <v>#VALUE!</v>
      </c>
      <c r="E15" s="119" t="e">
        <f>IF(AND('Test_S5% Sièges (R1)'!$AB15&gt;0,'Test_S5% Suffrages (R2)'!E15='Test_S5% Suffrages (R2)'!$AA15),1,0)</f>
        <v>#VALUE!</v>
      </c>
      <c r="F15" s="119" t="e">
        <f>IF(AND('Test_S5% Sièges (R1)'!$AB15&gt;0,'Test_S5% Suffrages (R2)'!F15='Test_S5% Suffrages (R2)'!$AA15),1,0)</f>
        <v>#VALUE!</v>
      </c>
      <c r="G15" s="119" t="e">
        <f>IF(AND('Test_S5% Sièges (R1)'!$AB15&gt;0,'Test_S5% Suffrages (R2)'!G15='Test_S5% Suffrages (R2)'!$AA15),1,0)</f>
        <v>#VALUE!</v>
      </c>
      <c r="H15" s="119" t="e">
        <f>IF(AND('Test_S5% Sièges (R1)'!$AB15&gt;0,'Test_S5% Suffrages (R2)'!H15='Test_S5% Suffrages (R2)'!$AA15),1,0)</f>
        <v>#VALUE!</v>
      </c>
      <c r="I15" s="119" t="e">
        <f>IF(AND('Test_S5% Sièges (R1)'!$AB15&gt;0,'Test_S5% Suffrages (R2)'!I15='Test_S5% Suffrages (R2)'!$AA15),1,0)</f>
        <v>#VALUE!</v>
      </c>
      <c r="J15" s="119" t="e">
        <f>IF(AND('Test_S5% Sièges (R1)'!$AB15&gt;0,'Test_S5% Suffrages (R2)'!J15='Test_S5% Suffrages (R2)'!$AA15),1,0)</f>
        <v>#VALUE!</v>
      </c>
      <c r="K15" s="119" t="e">
        <f>IF(AND('Test_S5% Sièges (R1)'!$AB15&gt;0,'Test_S5% Suffrages (R2)'!K15='Test_S5% Suffrages (R2)'!$AA15),1,0)</f>
        <v>#VALUE!</v>
      </c>
      <c r="L15" s="119" t="e">
        <f>IF(AND('Test_S5% Sièges (R1)'!$AB15&gt;0,'Test_S5% Suffrages (R2)'!L15='Test_S5% Suffrages (R2)'!$AA15),1,0)</f>
        <v>#VALUE!</v>
      </c>
      <c r="M15" s="119" t="e">
        <f>IF(AND('Test_S5% Sièges (R1)'!$AB15&gt;0,'Test_S5% Suffrages (R2)'!M15='Test_S5% Suffrages (R2)'!$AA15),1,0)</f>
        <v>#VALUE!</v>
      </c>
      <c r="N15" s="119" t="e">
        <f>IF(AND('Test_S5% Sièges (R1)'!$AB15&gt;0,'Test_S5% Suffrages (R2)'!N15='Test_S5% Suffrages (R2)'!$AA15),1,0)</f>
        <v>#VALUE!</v>
      </c>
      <c r="O15" s="119" t="e">
        <f>IF(AND('Test_S5% Sièges (R1)'!$AB15&gt;0,'Test_S5% Suffrages (R2)'!O15='Test_S5% Suffrages (R2)'!$AA15),1,0)</f>
        <v>#VALUE!</v>
      </c>
      <c r="P15" s="119" t="e">
        <f>IF(AND('Test_S5% Sièges (R1)'!$AB15&gt;0,'Test_S5% Suffrages (R2)'!P15='Test_S5% Suffrages (R2)'!$AA15),1,0)</f>
        <v>#VALUE!</v>
      </c>
      <c r="Q15" s="119" t="e">
        <f>IF(AND('Test_S5% Sièges (R1)'!$AB15&gt;0,'Test_S5% Suffrages (R2)'!Q15='Test_S5% Suffrages (R2)'!$AA15),1,0)</f>
        <v>#VALUE!</v>
      </c>
      <c r="R15" s="119" t="e">
        <f>IF(AND('Test_S5% Sièges (R1)'!$AB15&gt;0,'Test_S5% Suffrages (R2)'!R15='Test_S5% Suffrages (R2)'!$AA15),1,0)</f>
        <v>#VALUE!</v>
      </c>
      <c r="S15" s="119" t="e">
        <f>IF(AND('Test_S5% Sièges (R1)'!$AB15&gt;0,'Test_S5% Suffrages (R2)'!S15='Test_S5% Suffrages (R2)'!$AA15),1,0)</f>
        <v>#VALUE!</v>
      </c>
      <c r="T15" s="119" t="e">
        <f>IF(AND('Test_S5% Sièges (R1)'!$AB15&gt;0,'Test_S5% Suffrages (R2)'!T15='Test_S5% Suffrages (R2)'!$AA15),1,0)</f>
        <v>#VALUE!</v>
      </c>
      <c r="U15" s="119" t="e">
        <f>IF(AND('Test_S5% Sièges (R1)'!$AB15&gt;0,'Test_S5% Suffrages (R2)'!U15='Test_S5% Suffrages (R2)'!$AA15),1,0)</f>
        <v>#VALUE!</v>
      </c>
      <c r="V15" s="119" t="e">
        <f>IF(AND('Test_S5% Sièges (R1)'!$AB15&gt;0,'Test_S5% Suffrages (R2)'!V15='Test_S5% Suffrages (R2)'!$AA15),1,0)</f>
        <v>#VALUE!</v>
      </c>
      <c r="W15" s="119" t="e">
        <f>IF(AND('Test_S5% Sièges (R1)'!$AB15&gt;0,'Test_S5% Suffrages (R2)'!W15='Test_S5% Suffrages (R2)'!$AA15),1,0)</f>
        <v>#VALUE!</v>
      </c>
      <c r="X15" s="119" t="e">
        <f>IF(AND('Test_S5% Sièges (R1)'!$AB15&gt;0,'Test_S5% Suffrages (R2)'!X15='Test_S5% Suffrages (R2)'!$AA15),1,0)</f>
        <v>#VALUE!</v>
      </c>
      <c r="Y15" s="119" t="e">
        <f>IF(AND('Test_S5% Sièges (R1)'!$AB15&gt;0,'Test_S5% Suffrages (R2)'!Y15='Test_S5% Suffrages (R2)'!$AA15),1,0)</f>
        <v>#VALUE!</v>
      </c>
      <c r="Z15" s="119" t="e">
        <f>IF(AND('Test_S5% Sièges (R1)'!$AB15&gt;0,'Test_S5% Suffrages (R2)'!Z15='Test_S5% Suffrages (R2)'!$AA15),1,0)</f>
        <v>#VALUE!</v>
      </c>
      <c r="AA15" s="119" t="e">
        <f t="shared" si="0"/>
        <v>#VALUE!</v>
      </c>
      <c r="AB15" s="120" t="e">
        <f>'Test_S5% Sièges (R1)'!AB15-AA15</f>
        <v>#VALUE!</v>
      </c>
    </row>
    <row r="16" spans="1:28">
      <c r="A16" s="118" t="s">
        <v>55</v>
      </c>
      <c r="B16" s="119" t="e">
        <f>IF(AND('Test_S5% Sièges (R1)'!$AB16&gt;0,'Test_S5% Suffrages (R2)'!B16='Test_S5% Suffrages (R2)'!$AA16),1,0)</f>
        <v>#VALUE!</v>
      </c>
      <c r="C16" s="119" t="e">
        <f>IF(AND('Test_S5% Sièges (R1)'!$AB16&gt;0,'Test_S5% Suffrages (R2)'!C16='Test_S5% Suffrages (R2)'!$AA16),1,0)</f>
        <v>#VALUE!</v>
      </c>
      <c r="D16" s="119" t="e">
        <f>IF(AND('Test_S5% Sièges (R1)'!$AB16&gt;0,'Test_S5% Suffrages (R2)'!D16='Test_S5% Suffrages (R2)'!$AA16),1,0)</f>
        <v>#VALUE!</v>
      </c>
      <c r="E16" s="119" t="e">
        <f>IF(AND('Test_S5% Sièges (R1)'!$AB16&gt;0,'Test_S5% Suffrages (R2)'!E16='Test_S5% Suffrages (R2)'!$AA16),1,0)</f>
        <v>#VALUE!</v>
      </c>
      <c r="F16" s="119" t="e">
        <f>IF(AND('Test_S5% Sièges (R1)'!$AB16&gt;0,'Test_S5% Suffrages (R2)'!F16='Test_S5% Suffrages (R2)'!$AA16),1,0)</f>
        <v>#VALUE!</v>
      </c>
      <c r="G16" s="119" t="e">
        <f>IF(AND('Test_S5% Sièges (R1)'!$AB16&gt;0,'Test_S5% Suffrages (R2)'!G16='Test_S5% Suffrages (R2)'!$AA16),1,0)</f>
        <v>#VALUE!</v>
      </c>
      <c r="H16" s="119" t="e">
        <f>IF(AND('Test_S5% Sièges (R1)'!$AB16&gt;0,'Test_S5% Suffrages (R2)'!H16='Test_S5% Suffrages (R2)'!$AA16),1,0)</f>
        <v>#VALUE!</v>
      </c>
      <c r="I16" s="119" t="e">
        <f>IF(AND('Test_S5% Sièges (R1)'!$AB16&gt;0,'Test_S5% Suffrages (R2)'!I16='Test_S5% Suffrages (R2)'!$AA16),1,0)</f>
        <v>#VALUE!</v>
      </c>
      <c r="J16" s="119" t="e">
        <f>IF(AND('Test_S5% Sièges (R1)'!$AB16&gt;0,'Test_S5% Suffrages (R2)'!J16='Test_S5% Suffrages (R2)'!$AA16),1,0)</f>
        <v>#VALUE!</v>
      </c>
      <c r="K16" s="119" t="e">
        <f>IF(AND('Test_S5% Sièges (R1)'!$AB16&gt;0,'Test_S5% Suffrages (R2)'!K16='Test_S5% Suffrages (R2)'!$AA16),1,0)</f>
        <v>#VALUE!</v>
      </c>
      <c r="L16" s="119" t="e">
        <f>IF(AND('Test_S5% Sièges (R1)'!$AB16&gt;0,'Test_S5% Suffrages (R2)'!L16='Test_S5% Suffrages (R2)'!$AA16),1,0)</f>
        <v>#VALUE!</v>
      </c>
      <c r="M16" s="119" t="e">
        <f>IF(AND('Test_S5% Sièges (R1)'!$AB16&gt;0,'Test_S5% Suffrages (R2)'!M16='Test_S5% Suffrages (R2)'!$AA16),1,0)</f>
        <v>#VALUE!</v>
      </c>
      <c r="N16" s="119" t="e">
        <f>IF(AND('Test_S5% Sièges (R1)'!$AB16&gt;0,'Test_S5% Suffrages (R2)'!N16='Test_S5% Suffrages (R2)'!$AA16),1,0)</f>
        <v>#VALUE!</v>
      </c>
      <c r="O16" s="119" t="e">
        <f>IF(AND('Test_S5% Sièges (R1)'!$AB16&gt;0,'Test_S5% Suffrages (R2)'!O16='Test_S5% Suffrages (R2)'!$AA16),1,0)</f>
        <v>#VALUE!</v>
      </c>
      <c r="P16" s="119" t="e">
        <f>IF(AND('Test_S5% Sièges (R1)'!$AB16&gt;0,'Test_S5% Suffrages (R2)'!P16='Test_S5% Suffrages (R2)'!$AA16),1,0)</f>
        <v>#VALUE!</v>
      </c>
      <c r="Q16" s="119" t="e">
        <f>IF(AND('Test_S5% Sièges (R1)'!$AB16&gt;0,'Test_S5% Suffrages (R2)'!Q16='Test_S5% Suffrages (R2)'!$AA16),1,0)</f>
        <v>#VALUE!</v>
      </c>
      <c r="R16" s="119" t="e">
        <f>IF(AND('Test_S5% Sièges (R1)'!$AB16&gt;0,'Test_S5% Suffrages (R2)'!R16='Test_S5% Suffrages (R2)'!$AA16),1,0)</f>
        <v>#VALUE!</v>
      </c>
      <c r="S16" s="119" t="e">
        <f>IF(AND('Test_S5% Sièges (R1)'!$AB16&gt;0,'Test_S5% Suffrages (R2)'!S16='Test_S5% Suffrages (R2)'!$AA16),1,0)</f>
        <v>#VALUE!</v>
      </c>
      <c r="T16" s="119" t="e">
        <f>IF(AND('Test_S5% Sièges (R1)'!$AB16&gt;0,'Test_S5% Suffrages (R2)'!T16='Test_S5% Suffrages (R2)'!$AA16),1,0)</f>
        <v>#VALUE!</v>
      </c>
      <c r="U16" s="119" t="e">
        <f>IF(AND('Test_S5% Sièges (R1)'!$AB16&gt;0,'Test_S5% Suffrages (R2)'!U16='Test_S5% Suffrages (R2)'!$AA16),1,0)</f>
        <v>#VALUE!</v>
      </c>
      <c r="V16" s="119" t="e">
        <f>IF(AND('Test_S5% Sièges (R1)'!$AB16&gt;0,'Test_S5% Suffrages (R2)'!V16='Test_S5% Suffrages (R2)'!$AA16),1,0)</f>
        <v>#VALUE!</v>
      </c>
      <c r="W16" s="119" t="e">
        <f>IF(AND('Test_S5% Sièges (R1)'!$AB16&gt;0,'Test_S5% Suffrages (R2)'!W16='Test_S5% Suffrages (R2)'!$AA16),1,0)</f>
        <v>#VALUE!</v>
      </c>
      <c r="X16" s="119" t="e">
        <f>IF(AND('Test_S5% Sièges (R1)'!$AB16&gt;0,'Test_S5% Suffrages (R2)'!X16='Test_S5% Suffrages (R2)'!$AA16),1,0)</f>
        <v>#VALUE!</v>
      </c>
      <c r="Y16" s="119" t="e">
        <f>IF(AND('Test_S5% Sièges (R1)'!$AB16&gt;0,'Test_S5% Suffrages (R2)'!Y16='Test_S5% Suffrages (R2)'!$AA16),1,0)</f>
        <v>#VALUE!</v>
      </c>
      <c r="Z16" s="119" t="e">
        <f>IF(AND('Test_S5% Sièges (R1)'!$AB16&gt;0,'Test_S5% Suffrages (R2)'!Z16='Test_S5% Suffrages (R2)'!$AA16),1,0)</f>
        <v>#VALUE!</v>
      </c>
      <c r="AA16" s="119" t="e">
        <f t="shared" si="0"/>
        <v>#VALUE!</v>
      </c>
      <c r="AB16" s="120" t="e">
        <f>'Test_S5% Sièges (R1)'!AB16-AA16</f>
        <v>#VALUE!</v>
      </c>
    </row>
    <row r="17" spans="1:28">
      <c r="A17" s="118" t="s">
        <v>56</v>
      </c>
      <c r="B17" s="119" t="e">
        <f>IF(AND('Test_S5% Sièges (R1)'!$AB17&gt;0,'Test_S5% Suffrages (R2)'!B17='Test_S5% Suffrages (R2)'!$AA17),1,0)</f>
        <v>#VALUE!</v>
      </c>
      <c r="C17" s="119" t="e">
        <f>IF(AND('Test_S5% Sièges (R1)'!$AB17&gt;0,'Test_S5% Suffrages (R2)'!C17='Test_S5% Suffrages (R2)'!$AA17),1,0)</f>
        <v>#VALUE!</v>
      </c>
      <c r="D17" s="119" t="e">
        <f>IF(AND('Test_S5% Sièges (R1)'!$AB17&gt;0,'Test_S5% Suffrages (R2)'!D17='Test_S5% Suffrages (R2)'!$AA17),1,0)</f>
        <v>#VALUE!</v>
      </c>
      <c r="E17" s="119" t="e">
        <f>IF(AND('Test_S5% Sièges (R1)'!$AB17&gt;0,'Test_S5% Suffrages (R2)'!E17='Test_S5% Suffrages (R2)'!$AA17),1,0)</f>
        <v>#VALUE!</v>
      </c>
      <c r="F17" s="119" t="e">
        <f>IF(AND('Test_S5% Sièges (R1)'!$AB17&gt;0,'Test_S5% Suffrages (R2)'!F17='Test_S5% Suffrages (R2)'!$AA17),1,0)</f>
        <v>#VALUE!</v>
      </c>
      <c r="G17" s="119" t="e">
        <f>IF(AND('Test_S5% Sièges (R1)'!$AB17&gt;0,'Test_S5% Suffrages (R2)'!G17='Test_S5% Suffrages (R2)'!$AA17),1,0)</f>
        <v>#VALUE!</v>
      </c>
      <c r="H17" s="119" t="e">
        <f>IF(AND('Test_S5% Sièges (R1)'!$AB17&gt;0,'Test_S5% Suffrages (R2)'!H17='Test_S5% Suffrages (R2)'!$AA17),1,0)</f>
        <v>#VALUE!</v>
      </c>
      <c r="I17" s="119" t="e">
        <f>IF(AND('Test_S5% Sièges (R1)'!$AB17&gt;0,'Test_S5% Suffrages (R2)'!I17='Test_S5% Suffrages (R2)'!$AA17),1,0)</f>
        <v>#VALUE!</v>
      </c>
      <c r="J17" s="119" t="e">
        <f>IF(AND('Test_S5% Sièges (R1)'!$AB17&gt;0,'Test_S5% Suffrages (R2)'!J17='Test_S5% Suffrages (R2)'!$AA17),1,0)</f>
        <v>#VALUE!</v>
      </c>
      <c r="K17" s="119" t="e">
        <f>IF(AND('Test_S5% Sièges (R1)'!$AB17&gt;0,'Test_S5% Suffrages (R2)'!K17='Test_S5% Suffrages (R2)'!$AA17),1,0)</f>
        <v>#VALUE!</v>
      </c>
      <c r="L17" s="119" t="e">
        <f>IF(AND('Test_S5% Sièges (R1)'!$AB17&gt;0,'Test_S5% Suffrages (R2)'!L17='Test_S5% Suffrages (R2)'!$AA17),1,0)</f>
        <v>#VALUE!</v>
      </c>
      <c r="M17" s="119" t="e">
        <f>IF(AND('Test_S5% Sièges (R1)'!$AB17&gt;0,'Test_S5% Suffrages (R2)'!M17='Test_S5% Suffrages (R2)'!$AA17),1,0)</f>
        <v>#VALUE!</v>
      </c>
      <c r="N17" s="119" t="e">
        <f>IF(AND('Test_S5% Sièges (R1)'!$AB17&gt;0,'Test_S5% Suffrages (R2)'!N17='Test_S5% Suffrages (R2)'!$AA17),1,0)</f>
        <v>#VALUE!</v>
      </c>
      <c r="O17" s="119" t="e">
        <f>IF(AND('Test_S5% Sièges (R1)'!$AB17&gt;0,'Test_S5% Suffrages (R2)'!O17='Test_S5% Suffrages (R2)'!$AA17),1,0)</f>
        <v>#VALUE!</v>
      </c>
      <c r="P17" s="119" t="e">
        <f>IF(AND('Test_S5% Sièges (R1)'!$AB17&gt;0,'Test_S5% Suffrages (R2)'!P17='Test_S5% Suffrages (R2)'!$AA17),1,0)</f>
        <v>#VALUE!</v>
      </c>
      <c r="Q17" s="119" t="e">
        <f>IF(AND('Test_S5% Sièges (R1)'!$AB17&gt;0,'Test_S5% Suffrages (R2)'!Q17='Test_S5% Suffrages (R2)'!$AA17),1,0)</f>
        <v>#VALUE!</v>
      </c>
      <c r="R17" s="119" t="e">
        <f>IF(AND('Test_S5% Sièges (R1)'!$AB17&gt;0,'Test_S5% Suffrages (R2)'!R17='Test_S5% Suffrages (R2)'!$AA17),1,0)</f>
        <v>#VALUE!</v>
      </c>
      <c r="S17" s="119" t="e">
        <f>IF(AND('Test_S5% Sièges (R1)'!$AB17&gt;0,'Test_S5% Suffrages (R2)'!S17='Test_S5% Suffrages (R2)'!$AA17),1,0)</f>
        <v>#VALUE!</v>
      </c>
      <c r="T17" s="119" t="e">
        <f>IF(AND('Test_S5% Sièges (R1)'!$AB17&gt;0,'Test_S5% Suffrages (R2)'!T17='Test_S5% Suffrages (R2)'!$AA17),1,0)</f>
        <v>#VALUE!</v>
      </c>
      <c r="U17" s="119" t="e">
        <f>IF(AND('Test_S5% Sièges (R1)'!$AB17&gt;0,'Test_S5% Suffrages (R2)'!U17='Test_S5% Suffrages (R2)'!$AA17),1,0)</f>
        <v>#VALUE!</v>
      </c>
      <c r="V17" s="119" t="e">
        <f>IF(AND('Test_S5% Sièges (R1)'!$AB17&gt;0,'Test_S5% Suffrages (R2)'!V17='Test_S5% Suffrages (R2)'!$AA17),1,0)</f>
        <v>#VALUE!</v>
      </c>
      <c r="W17" s="119" t="e">
        <f>IF(AND('Test_S5% Sièges (R1)'!$AB17&gt;0,'Test_S5% Suffrages (R2)'!W17='Test_S5% Suffrages (R2)'!$AA17),1,0)</f>
        <v>#VALUE!</v>
      </c>
      <c r="X17" s="119" t="e">
        <f>IF(AND('Test_S5% Sièges (R1)'!$AB17&gt;0,'Test_S5% Suffrages (R2)'!X17='Test_S5% Suffrages (R2)'!$AA17),1,0)</f>
        <v>#VALUE!</v>
      </c>
      <c r="Y17" s="119" t="e">
        <f>IF(AND('Test_S5% Sièges (R1)'!$AB17&gt;0,'Test_S5% Suffrages (R2)'!Y17='Test_S5% Suffrages (R2)'!$AA17),1,0)</f>
        <v>#VALUE!</v>
      </c>
      <c r="Z17" s="119" t="e">
        <f>IF(AND('Test_S5% Sièges (R1)'!$AB17&gt;0,'Test_S5% Suffrages (R2)'!Z17='Test_S5% Suffrages (R2)'!$AA17),1,0)</f>
        <v>#VALUE!</v>
      </c>
      <c r="AA17" s="119" t="e">
        <f t="shared" si="0"/>
        <v>#VALUE!</v>
      </c>
      <c r="AB17" s="120" t="e">
        <f>'Test_S5% Sièges (R1)'!AB17-AA17</f>
        <v>#VALUE!</v>
      </c>
    </row>
    <row r="18" spans="1:28">
      <c r="A18" s="118" t="s">
        <v>57</v>
      </c>
      <c r="B18" s="119" t="e">
        <f>IF(AND('Test_S5% Sièges (R1)'!$AB18&gt;0,'Test_S5% Suffrages (R2)'!B18='Test_S5% Suffrages (R2)'!$AA18),1,0)</f>
        <v>#VALUE!</v>
      </c>
      <c r="C18" s="119" t="e">
        <f>IF(AND('Test_S5% Sièges (R1)'!$AB18&gt;0,'Test_S5% Suffrages (R2)'!C18='Test_S5% Suffrages (R2)'!$AA18),1,0)</f>
        <v>#VALUE!</v>
      </c>
      <c r="D18" s="119" t="e">
        <f>IF(AND('Test_S5% Sièges (R1)'!$AB18&gt;0,'Test_S5% Suffrages (R2)'!D18='Test_S5% Suffrages (R2)'!$AA18),1,0)</f>
        <v>#VALUE!</v>
      </c>
      <c r="E18" s="119" t="e">
        <f>IF(AND('Test_S5% Sièges (R1)'!$AB18&gt;0,'Test_S5% Suffrages (R2)'!E18='Test_S5% Suffrages (R2)'!$AA18),1,0)</f>
        <v>#VALUE!</v>
      </c>
      <c r="F18" s="119" t="e">
        <f>IF(AND('Test_S5% Sièges (R1)'!$AB18&gt;0,'Test_S5% Suffrages (R2)'!F18='Test_S5% Suffrages (R2)'!$AA18),1,0)</f>
        <v>#VALUE!</v>
      </c>
      <c r="G18" s="119" t="e">
        <f>IF(AND('Test_S5% Sièges (R1)'!$AB18&gt;0,'Test_S5% Suffrages (R2)'!G18='Test_S5% Suffrages (R2)'!$AA18),1,0)</f>
        <v>#VALUE!</v>
      </c>
      <c r="H18" s="119" t="e">
        <f>IF(AND('Test_S5% Sièges (R1)'!$AB18&gt;0,'Test_S5% Suffrages (R2)'!H18='Test_S5% Suffrages (R2)'!$AA18),1,0)</f>
        <v>#VALUE!</v>
      </c>
      <c r="I18" s="119" t="e">
        <f>IF(AND('Test_S5% Sièges (R1)'!$AB18&gt;0,'Test_S5% Suffrages (R2)'!I18='Test_S5% Suffrages (R2)'!$AA18),1,0)</f>
        <v>#VALUE!</v>
      </c>
      <c r="J18" s="119" t="e">
        <f>IF(AND('Test_S5% Sièges (R1)'!$AB18&gt;0,'Test_S5% Suffrages (R2)'!J18='Test_S5% Suffrages (R2)'!$AA18),1,0)</f>
        <v>#VALUE!</v>
      </c>
      <c r="K18" s="119" t="e">
        <f>IF(AND('Test_S5% Sièges (R1)'!$AB18&gt;0,'Test_S5% Suffrages (R2)'!K18='Test_S5% Suffrages (R2)'!$AA18),1,0)</f>
        <v>#VALUE!</v>
      </c>
      <c r="L18" s="119" t="e">
        <f>IF(AND('Test_S5% Sièges (R1)'!$AB18&gt;0,'Test_S5% Suffrages (R2)'!L18='Test_S5% Suffrages (R2)'!$AA18),1,0)</f>
        <v>#VALUE!</v>
      </c>
      <c r="M18" s="119" t="e">
        <f>IF(AND('Test_S5% Sièges (R1)'!$AB18&gt;0,'Test_S5% Suffrages (R2)'!M18='Test_S5% Suffrages (R2)'!$AA18),1,0)</f>
        <v>#VALUE!</v>
      </c>
      <c r="N18" s="119" t="e">
        <f>IF(AND('Test_S5% Sièges (R1)'!$AB18&gt;0,'Test_S5% Suffrages (R2)'!N18='Test_S5% Suffrages (R2)'!$AA18),1,0)</f>
        <v>#VALUE!</v>
      </c>
      <c r="O18" s="119" t="e">
        <f>IF(AND('Test_S5% Sièges (R1)'!$AB18&gt;0,'Test_S5% Suffrages (R2)'!O18='Test_S5% Suffrages (R2)'!$AA18),1,0)</f>
        <v>#VALUE!</v>
      </c>
      <c r="P18" s="119" t="e">
        <f>IF(AND('Test_S5% Sièges (R1)'!$AB18&gt;0,'Test_S5% Suffrages (R2)'!P18='Test_S5% Suffrages (R2)'!$AA18),1,0)</f>
        <v>#VALUE!</v>
      </c>
      <c r="Q18" s="119" t="e">
        <f>IF(AND('Test_S5% Sièges (R1)'!$AB18&gt;0,'Test_S5% Suffrages (R2)'!Q18='Test_S5% Suffrages (R2)'!$AA18),1,0)</f>
        <v>#VALUE!</v>
      </c>
      <c r="R18" s="119" t="e">
        <f>IF(AND('Test_S5% Sièges (R1)'!$AB18&gt;0,'Test_S5% Suffrages (R2)'!R18='Test_S5% Suffrages (R2)'!$AA18),1,0)</f>
        <v>#VALUE!</v>
      </c>
      <c r="S18" s="119" t="e">
        <f>IF(AND('Test_S5% Sièges (R1)'!$AB18&gt;0,'Test_S5% Suffrages (R2)'!S18='Test_S5% Suffrages (R2)'!$AA18),1,0)</f>
        <v>#VALUE!</v>
      </c>
      <c r="T18" s="119" t="e">
        <f>IF(AND('Test_S5% Sièges (R1)'!$AB18&gt;0,'Test_S5% Suffrages (R2)'!T18='Test_S5% Suffrages (R2)'!$AA18),1,0)</f>
        <v>#VALUE!</v>
      </c>
      <c r="U18" s="119" t="e">
        <f>IF(AND('Test_S5% Sièges (R1)'!$AB18&gt;0,'Test_S5% Suffrages (R2)'!U18='Test_S5% Suffrages (R2)'!$AA18),1,0)</f>
        <v>#VALUE!</v>
      </c>
      <c r="V18" s="119" t="e">
        <f>IF(AND('Test_S5% Sièges (R1)'!$AB18&gt;0,'Test_S5% Suffrages (R2)'!V18='Test_S5% Suffrages (R2)'!$AA18),1,0)</f>
        <v>#VALUE!</v>
      </c>
      <c r="W18" s="119" t="e">
        <f>IF(AND('Test_S5% Sièges (R1)'!$AB18&gt;0,'Test_S5% Suffrages (R2)'!W18='Test_S5% Suffrages (R2)'!$AA18),1,0)</f>
        <v>#VALUE!</v>
      </c>
      <c r="X18" s="119" t="e">
        <f>IF(AND('Test_S5% Sièges (R1)'!$AB18&gt;0,'Test_S5% Suffrages (R2)'!X18='Test_S5% Suffrages (R2)'!$AA18),1,0)</f>
        <v>#VALUE!</v>
      </c>
      <c r="Y18" s="119" t="e">
        <f>IF(AND('Test_S5% Sièges (R1)'!$AB18&gt;0,'Test_S5% Suffrages (R2)'!Y18='Test_S5% Suffrages (R2)'!$AA18),1,0)</f>
        <v>#VALUE!</v>
      </c>
      <c r="Z18" s="119" t="e">
        <f>IF(AND('Test_S5% Sièges (R1)'!$AB18&gt;0,'Test_S5% Suffrages (R2)'!Z18='Test_S5% Suffrages (R2)'!$AA18),1,0)</f>
        <v>#VALUE!</v>
      </c>
      <c r="AA18" s="119" t="e">
        <f t="shared" si="0"/>
        <v>#VALUE!</v>
      </c>
      <c r="AB18" s="120" t="e">
        <f>'Test_S5% Sièges (R1)'!AB18-AA18</f>
        <v>#VALUE!</v>
      </c>
    </row>
    <row r="19" spans="1:28">
      <c r="A19" s="118" t="s">
        <v>58</v>
      </c>
      <c r="B19" s="119" t="e">
        <f>IF(AND('Test_S5% Sièges (R1)'!$AB19&gt;0,'Test_S5% Suffrages (R2)'!B19='Test_S5% Suffrages (R2)'!$AA19),1,0)</f>
        <v>#VALUE!</v>
      </c>
      <c r="C19" s="119" t="e">
        <f>IF(AND('Test_S5% Sièges (R1)'!$AB19&gt;0,'Test_S5% Suffrages (R2)'!C19='Test_S5% Suffrages (R2)'!$AA19),1,0)</f>
        <v>#VALUE!</v>
      </c>
      <c r="D19" s="119" t="e">
        <f>IF(AND('Test_S5% Sièges (R1)'!$AB19&gt;0,'Test_S5% Suffrages (R2)'!D19='Test_S5% Suffrages (R2)'!$AA19),1,0)</f>
        <v>#VALUE!</v>
      </c>
      <c r="E19" s="119" t="e">
        <f>IF(AND('Test_S5% Sièges (R1)'!$AB19&gt;0,'Test_S5% Suffrages (R2)'!E19='Test_S5% Suffrages (R2)'!$AA19),1,0)</f>
        <v>#VALUE!</v>
      </c>
      <c r="F19" s="119" t="e">
        <f>IF(AND('Test_S5% Sièges (R1)'!$AB19&gt;0,'Test_S5% Suffrages (R2)'!F19='Test_S5% Suffrages (R2)'!$AA19),1,0)</f>
        <v>#VALUE!</v>
      </c>
      <c r="G19" s="119" t="e">
        <f>IF(AND('Test_S5% Sièges (R1)'!$AB19&gt;0,'Test_S5% Suffrages (R2)'!G19='Test_S5% Suffrages (R2)'!$AA19),1,0)</f>
        <v>#VALUE!</v>
      </c>
      <c r="H19" s="119" t="e">
        <f>IF(AND('Test_S5% Sièges (R1)'!$AB19&gt;0,'Test_S5% Suffrages (R2)'!H19='Test_S5% Suffrages (R2)'!$AA19),1,0)</f>
        <v>#VALUE!</v>
      </c>
      <c r="I19" s="119" t="e">
        <f>IF(AND('Test_S5% Sièges (R1)'!$AB19&gt;0,'Test_S5% Suffrages (R2)'!I19='Test_S5% Suffrages (R2)'!$AA19),1,0)</f>
        <v>#VALUE!</v>
      </c>
      <c r="J19" s="119" t="e">
        <f>IF(AND('Test_S5% Sièges (R1)'!$AB19&gt;0,'Test_S5% Suffrages (R2)'!J19='Test_S5% Suffrages (R2)'!$AA19),1,0)</f>
        <v>#VALUE!</v>
      </c>
      <c r="K19" s="119" t="e">
        <f>IF(AND('Test_S5% Sièges (R1)'!$AB19&gt;0,'Test_S5% Suffrages (R2)'!K19='Test_S5% Suffrages (R2)'!$AA19),1,0)</f>
        <v>#VALUE!</v>
      </c>
      <c r="L19" s="119" t="e">
        <f>IF(AND('Test_S5% Sièges (R1)'!$AB19&gt;0,'Test_S5% Suffrages (R2)'!L19='Test_S5% Suffrages (R2)'!$AA19),1,0)</f>
        <v>#VALUE!</v>
      </c>
      <c r="M19" s="119" t="e">
        <f>IF(AND('Test_S5% Sièges (R1)'!$AB19&gt;0,'Test_S5% Suffrages (R2)'!M19='Test_S5% Suffrages (R2)'!$AA19),1,0)</f>
        <v>#VALUE!</v>
      </c>
      <c r="N19" s="119" t="e">
        <f>IF(AND('Test_S5% Sièges (R1)'!$AB19&gt;0,'Test_S5% Suffrages (R2)'!N19='Test_S5% Suffrages (R2)'!$AA19),1,0)</f>
        <v>#VALUE!</v>
      </c>
      <c r="O19" s="119" t="e">
        <f>IF(AND('Test_S5% Sièges (R1)'!$AB19&gt;0,'Test_S5% Suffrages (R2)'!O19='Test_S5% Suffrages (R2)'!$AA19),1,0)</f>
        <v>#VALUE!</v>
      </c>
      <c r="P19" s="119" t="e">
        <f>IF(AND('Test_S5% Sièges (R1)'!$AB19&gt;0,'Test_S5% Suffrages (R2)'!P19='Test_S5% Suffrages (R2)'!$AA19),1,0)</f>
        <v>#VALUE!</v>
      </c>
      <c r="Q19" s="119" t="e">
        <f>IF(AND('Test_S5% Sièges (R1)'!$AB19&gt;0,'Test_S5% Suffrages (R2)'!Q19='Test_S5% Suffrages (R2)'!$AA19),1,0)</f>
        <v>#VALUE!</v>
      </c>
      <c r="R19" s="119" t="e">
        <f>IF(AND('Test_S5% Sièges (R1)'!$AB19&gt;0,'Test_S5% Suffrages (R2)'!R19='Test_S5% Suffrages (R2)'!$AA19),1,0)</f>
        <v>#VALUE!</v>
      </c>
      <c r="S19" s="119" t="e">
        <f>IF(AND('Test_S5% Sièges (R1)'!$AB19&gt;0,'Test_S5% Suffrages (R2)'!S19='Test_S5% Suffrages (R2)'!$AA19),1,0)</f>
        <v>#VALUE!</v>
      </c>
      <c r="T19" s="119" t="e">
        <f>IF(AND('Test_S5% Sièges (R1)'!$AB19&gt;0,'Test_S5% Suffrages (R2)'!T19='Test_S5% Suffrages (R2)'!$AA19),1,0)</f>
        <v>#VALUE!</v>
      </c>
      <c r="U19" s="119" t="e">
        <f>IF(AND('Test_S5% Sièges (R1)'!$AB19&gt;0,'Test_S5% Suffrages (R2)'!U19='Test_S5% Suffrages (R2)'!$AA19),1,0)</f>
        <v>#VALUE!</v>
      </c>
      <c r="V19" s="119" t="e">
        <f>IF(AND('Test_S5% Sièges (R1)'!$AB19&gt;0,'Test_S5% Suffrages (R2)'!V19='Test_S5% Suffrages (R2)'!$AA19),1,0)</f>
        <v>#VALUE!</v>
      </c>
      <c r="W19" s="119" t="e">
        <f>IF(AND('Test_S5% Sièges (R1)'!$AB19&gt;0,'Test_S5% Suffrages (R2)'!W19='Test_S5% Suffrages (R2)'!$AA19),1,0)</f>
        <v>#VALUE!</v>
      </c>
      <c r="X19" s="119" t="e">
        <f>IF(AND('Test_S5% Sièges (R1)'!$AB19&gt;0,'Test_S5% Suffrages (R2)'!X19='Test_S5% Suffrages (R2)'!$AA19),1,0)</f>
        <v>#VALUE!</v>
      </c>
      <c r="Y19" s="119" t="e">
        <f>IF(AND('Test_S5% Sièges (R1)'!$AB19&gt;0,'Test_S5% Suffrages (R2)'!Y19='Test_S5% Suffrages (R2)'!$AA19),1,0)</f>
        <v>#VALUE!</v>
      </c>
      <c r="Z19" s="119" t="e">
        <f>IF(AND('Test_S5% Sièges (R1)'!$AB19&gt;0,'Test_S5% Suffrages (R2)'!Z19='Test_S5% Suffrages (R2)'!$AA19),1,0)</f>
        <v>#VALUE!</v>
      </c>
      <c r="AA19" s="119" t="e">
        <f t="shared" si="0"/>
        <v>#VALUE!</v>
      </c>
      <c r="AB19" s="120" t="e">
        <f>'Test_S5% Sièges (R1)'!AB19-AA19</f>
        <v>#VALUE!</v>
      </c>
    </row>
    <row r="20" spans="1:28">
      <c r="A20" s="118" t="s">
        <v>59</v>
      </c>
      <c r="B20" s="119" t="e">
        <f>IF(AND('Test_S5% Sièges (R1)'!$AB20&gt;0,'Test_S5% Suffrages (R2)'!B20='Test_S5% Suffrages (R2)'!$AA20),1,0)</f>
        <v>#VALUE!</v>
      </c>
      <c r="C20" s="119" t="e">
        <f>IF(AND('Test_S5% Sièges (R1)'!$AB20&gt;0,'Test_S5% Suffrages (R2)'!C20='Test_S5% Suffrages (R2)'!$AA20),1,0)</f>
        <v>#VALUE!</v>
      </c>
      <c r="D20" s="119" t="e">
        <f>IF(AND('Test_S5% Sièges (R1)'!$AB20&gt;0,'Test_S5% Suffrages (R2)'!D20='Test_S5% Suffrages (R2)'!$AA20),1,0)</f>
        <v>#VALUE!</v>
      </c>
      <c r="E20" s="119" t="e">
        <f>IF(AND('Test_S5% Sièges (R1)'!$AB20&gt;0,'Test_S5% Suffrages (R2)'!E20='Test_S5% Suffrages (R2)'!$AA20),1,0)</f>
        <v>#VALUE!</v>
      </c>
      <c r="F20" s="119" t="e">
        <f>IF(AND('Test_S5% Sièges (R1)'!$AB20&gt;0,'Test_S5% Suffrages (R2)'!F20='Test_S5% Suffrages (R2)'!$AA20),1,0)</f>
        <v>#VALUE!</v>
      </c>
      <c r="G20" s="119" t="e">
        <f>IF(AND('Test_S5% Sièges (R1)'!$AB20&gt;0,'Test_S5% Suffrages (R2)'!G20='Test_S5% Suffrages (R2)'!$AA20),1,0)</f>
        <v>#VALUE!</v>
      </c>
      <c r="H20" s="119" t="e">
        <f>IF(AND('Test_S5% Sièges (R1)'!$AB20&gt;0,'Test_S5% Suffrages (R2)'!H20='Test_S5% Suffrages (R2)'!$AA20),1,0)</f>
        <v>#VALUE!</v>
      </c>
      <c r="I20" s="119" t="e">
        <f>IF(AND('Test_S5% Sièges (R1)'!$AB20&gt;0,'Test_S5% Suffrages (R2)'!I20='Test_S5% Suffrages (R2)'!$AA20),1,0)</f>
        <v>#VALUE!</v>
      </c>
      <c r="J20" s="119" t="e">
        <f>IF(AND('Test_S5% Sièges (R1)'!$AB20&gt;0,'Test_S5% Suffrages (R2)'!J20='Test_S5% Suffrages (R2)'!$AA20),1,0)</f>
        <v>#VALUE!</v>
      </c>
      <c r="K20" s="119" t="e">
        <f>IF(AND('Test_S5% Sièges (R1)'!$AB20&gt;0,'Test_S5% Suffrages (R2)'!K20='Test_S5% Suffrages (R2)'!$AA20),1,0)</f>
        <v>#VALUE!</v>
      </c>
      <c r="L20" s="119" t="e">
        <f>IF(AND('Test_S5% Sièges (R1)'!$AB20&gt;0,'Test_S5% Suffrages (R2)'!L20='Test_S5% Suffrages (R2)'!$AA20),1,0)</f>
        <v>#VALUE!</v>
      </c>
      <c r="M20" s="119" t="e">
        <f>IF(AND('Test_S5% Sièges (R1)'!$AB20&gt;0,'Test_S5% Suffrages (R2)'!M20='Test_S5% Suffrages (R2)'!$AA20),1,0)</f>
        <v>#VALUE!</v>
      </c>
      <c r="N20" s="119" t="e">
        <f>IF(AND('Test_S5% Sièges (R1)'!$AB20&gt;0,'Test_S5% Suffrages (R2)'!N20='Test_S5% Suffrages (R2)'!$AA20),1,0)</f>
        <v>#VALUE!</v>
      </c>
      <c r="O20" s="119" t="e">
        <f>IF(AND('Test_S5% Sièges (R1)'!$AB20&gt;0,'Test_S5% Suffrages (R2)'!O20='Test_S5% Suffrages (R2)'!$AA20),1,0)</f>
        <v>#VALUE!</v>
      </c>
      <c r="P20" s="119" t="e">
        <f>IF(AND('Test_S5% Sièges (R1)'!$AB20&gt;0,'Test_S5% Suffrages (R2)'!P20='Test_S5% Suffrages (R2)'!$AA20),1,0)</f>
        <v>#VALUE!</v>
      </c>
      <c r="Q20" s="119" t="e">
        <f>IF(AND('Test_S5% Sièges (R1)'!$AB20&gt;0,'Test_S5% Suffrages (R2)'!Q20='Test_S5% Suffrages (R2)'!$AA20),1,0)</f>
        <v>#VALUE!</v>
      </c>
      <c r="R20" s="119" t="e">
        <f>IF(AND('Test_S5% Sièges (R1)'!$AB20&gt;0,'Test_S5% Suffrages (R2)'!R20='Test_S5% Suffrages (R2)'!$AA20),1,0)</f>
        <v>#VALUE!</v>
      </c>
      <c r="S20" s="119" t="e">
        <f>IF(AND('Test_S5% Sièges (R1)'!$AB20&gt;0,'Test_S5% Suffrages (R2)'!S20='Test_S5% Suffrages (R2)'!$AA20),1,0)</f>
        <v>#VALUE!</v>
      </c>
      <c r="T20" s="119" t="e">
        <f>IF(AND('Test_S5% Sièges (R1)'!$AB20&gt;0,'Test_S5% Suffrages (R2)'!T20='Test_S5% Suffrages (R2)'!$AA20),1,0)</f>
        <v>#VALUE!</v>
      </c>
      <c r="U20" s="119" t="e">
        <f>IF(AND('Test_S5% Sièges (R1)'!$AB20&gt;0,'Test_S5% Suffrages (R2)'!U20='Test_S5% Suffrages (R2)'!$AA20),1,0)</f>
        <v>#VALUE!</v>
      </c>
      <c r="V20" s="119" t="e">
        <f>IF(AND('Test_S5% Sièges (R1)'!$AB20&gt;0,'Test_S5% Suffrages (R2)'!V20='Test_S5% Suffrages (R2)'!$AA20),1,0)</f>
        <v>#VALUE!</v>
      </c>
      <c r="W20" s="119" t="e">
        <f>IF(AND('Test_S5% Sièges (R1)'!$AB20&gt;0,'Test_S5% Suffrages (R2)'!W20='Test_S5% Suffrages (R2)'!$AA20),1,0)</f>
        <v>#VALUE!</v>
      </c>
      <c r="X20" s="119" t="e">
        <f>IF(AND('Test_S5% Sièges (R1)'!$AB20&gt;0,'Test_S5% Suffrages (R2)'!X20='Test_S5% Suffrages (R2)'!$AA20),1,0)</f>
        <v>#VALUE!</v>
      </c>
      <c r="Y20" s="119" t="e">
        <f>IF(AND('Test_S5% Sièges (R1)'!$AB20&gt;0,'Test_S5% Suffrages (R2)'!Y20='Test_S5% Suffrages (R2)'!$AA20),1,0)</f>
        <v>#VALUE!</v>
      </c>
      <c r="Z20" s="119" t="e">
        <f>IF(AND('Test_S5% Sièges (R1)'!$AB20&gt;0,'Test_S5% Suffrages (R2)'!Z20='Test_S5% Suffrages (R2)'!$AA20),1,0)</f>
        <v>#VALUE!</v>
      </c>
      <c r="AA20" s="119" t="e">
        <f t="shared" si="0"/>
        <v>#VALUE!</v>
      </c>
      <c r="AB20" s="120" t="e">
        <f>'Test_S5% Sièges (R1)'!AB20-AA20</f>
        <v>#VALUE!</v>
      </c>
    </row>
    <row r="21" spans="1:28">
      <c r="A21" s="118" t="s">
        <v>60</v>
      </c>
      <c r="B21" s="119" t="e">
        <f>IF(AND('Test_S5% Sièges (R1)'!$AB21&gt;0,'Test_S5% Suffrages (R2)'!B21='Test_S5% Suffrages (R2)'!$AA21),1,0)</f>
        <v>#VALUE!</v>
      </c>
      <c r="C21" s="119" t="e">
        <f>IF(AND('Test_S5% Sièges (R1)'!$AB21&gt;0,'Test_S5% Suffrages (R2)'!C21='Test_S5% Suffrages (R2)'!$AA21),1,0)</f>
        <v>#VALUE!</v>
      </c>
      <c r="D21" s="119" t="e">
        <f>IF(AND('Test_S5% Sièges (R1)'!$AB21&gt;0,'Test_S5% Suffrages (R2)'!D21='Test_S5% Suffrages (R2)'!$AA21),1,0)</f>
        <v>#VALUE!</v>
      </c>
      <c r="E21" s="119" t="e">
        <f>IF(AND('Test_S5% Sièges (R1)'!$AB21&gt;0,'Test_S5% Suffrages (R2)'!E21='Test_S5% Suffrages (R2)'!$AA21),1,0)</f>
        <v>#VALUE!</v>
      </c>
      <c r="F21" s="119" t="e">
        <f>IF(AND('Test_S5% Sièges (R1)'!$AB21&gt;0,'Test_S5% Suffrages (R2)'!F21='Test_S5% Suffrages (R2)'!$AA21),1,0)</f>
        <v>#VALUE!</v>
      </c>
      <c r="G21" s="119" t="e">
        <f>IF(AND('Test_S5% Sièges (R1)'!$AB21&gt;0,'Test_S5% Suffrages (R2)'!G21='Test_S5% Suffrages (R2)'!$AA21),1,0)</f>
        <v>#VALUE!</v>
      </c>
      <c r="H21" s="119" t="e">
        <f>IF(AND('Test_S5% Sièges (R1)'!$AB21&gt;0,'Test_S5% Suffrages (R2)'!H21='Test_S5% Suffrages (R2)'!$AA21),1,0)</f>
        <v>#VALUE!</v>
      </c>
      <c r="I21" s="119" t="e">
        <f>IF(AND('Test_S5% Sièges (R1)'!$AB21&gt;0,'Test_S5% Suffrages (R2)'!I21='Test_S5% Suffrages (R2)'!$AA21),1,0)</f>
        <v>#VALUE!</v>
      </c>
      <c r="J21" s="119" t="e">
        <f>IF(AND('Test_S5% Sièges (R1)'!$AB21&gt;0,'Test_S5% Suffrages (R2)'!J21='Test_S5% Suffrages (R2)'!$AA21),1,0)</f>
        <v>#VALUE!</v>
      </c>
      <c r="K21" s="119" t="e">
        <f>IF(AND('Test_S5% Sièges (R1)'!$AB21&gt;0,'Test_S5% Suffrages (R2)'!K21='Test_S5% Suffrages (R2)'!$AA21),1,0)</f>
        <v>#VALUE!</v>
      </c>
      <c r="L21" s="119" t="e">
        <f>IF(AND('Test_S5% Sièges (R1)'!$AB21&gt;0,'Test_S5% Suffrages (R2)'!L21='Test_S5% Suffrages (R2)'!$AA21),1,0)</f>
        <v>#VALUE!</v>
      </c>
      <c r="M21" s="119" t="e">
        <f>IF(AND('Test_S5% Sièges (R1)'!$AB21&gt;0,'Test_S5% Suffrages (R2)'!M21='Test_S5% Suffrages (R2)'!$AA21),1,0)</f>
        <v>#VALUE!</v>
      </c>
      <c r="N21" s="119" t="e">
        <f>IF(AND('Test_S5% Sièges (R1)'!$AB21&gt;0,'Test_S5% Suffrages (R2)'!N21='Test_S5% Suffrages (R2)'!$AA21),1,0)</f>
        <v>#VALUE!</v>
      </c>
      <c r="O21" s="119" t="e">
        <f>IF(AND('Test_S5% Sièges (R1)'!$AB21&gt;0,'Test_S5% Suffrages (R2)'!O21='Test_S5% Suffrages (R2)'!$AA21),1,0)</f>
        <v>#VALUE!</v>
      </c>
      <c r="P21" s="119" t="e">
        <f>IF(AND('Test_S5% Sièges (R1)'!$AB21&gt;0,'Test_S5% Suffrages (R2)'!P21='Test_S5% Suffrages (R2)'!$AA21),1,0)</f>
        <v>#VALUE!</v>
      </c>
      <c r="Q21" s="119" t="e">
        <f>IF(AND('Test_S5% Sièges (R1)'!$AB21&gt;0,'Test_S5% Suffrages (R2)'!Q21='Test_S5% Suffrages (R2)'!$AA21),1,0)</f>
        <v>#VALUE!</v>
      </c>
      <c r="R21" s="119" t="e">
        <f>IF(AND('Test_S5% Sièges (R1)'!$AB21&gt;0,'Test_S5% Suffrages (R2)'!R21='Test_S5% Suffrages (R2)'!$AA21),1,0)</f>
        <v>#VALUE!</v>
      </c>
      <c r="S21" s="119" t="e">
        <f>IF(AND('Test_S5% Sièges (R1)'!$AB21&gt;0,'Test_S5% Suffrages (R2)'!S21='Test_S5% Suffrages (R2)'!$AA21),1,0)</f>
        <v>#VALUE!</v>
      </c>
      <c r="T21" s="119" t="e">
        <f>IF(AND('Test_S5% Sièges (R1)'!$AB21&gt;0,'Test_S5% Suffrages (R2)'!T21='Test_S5% Suffrages (R2)'!$AA21),1,0)</f>
        <v>#VALUE!</v>
      </c>
      <c r="U21" s="119" t="e">
        <f>IF(AND('Test_S5% Sièges (R1)'!$AB21&gt;0,'Test_S5% Suffrages (R2)'!U21='Test_S5% Suffrages (R2)'!$AA21),1,0)</f>
        <v>#VALUE!</v>
      </c>
      <c r="V21" s="119" t="e">
        <f>IF(AND('Test_S5% Sièges (R1)'!$AB21&gt;0,'Test_S5% Suffrages (R2)'!V21='Test_S5% Suffrages (R2)'!$AA21),1,0)</f>
        <v>#VALUE!</v>
      </c>
      <c r="W21" s="119" t="e">
        <f>IF(AND('Test_S5% Sièges (R1)'!$AB21&gt;0,'Test_S5% Suffrages (R2)'!W21='Test_S5% Suffrages (R2)'!$AA21),1,0)</f>
        <v>#VALUE!</v>
      </c>
      <c r="X21" s="119" t="e">
        <f>IF(AND('Test_S5% Sièges (R1)'!$AB21&gt;0,'Test_S5% Suffrages (R2)'!X21='Test_S5% Suffrages (R2)'!$AA21),1,0)</f>
        <v>#VALUE!</v>
      </c>
      <c r="Y21" s="119" t="e">
        <f>IF(AND('Test_S5% Sièges (R1)'!$AB21&gt;0,'Test_S5% Suffrages (R2)'!Y21='Test_S5% Suffrages (R2)'!$AA21),1,0)</f>
        <v>#VALUE!</v>
      </c>
      <c r="Z21" s="119" t="e">
        <f>IF(AND('Test_S5% Sièges (R1)'!$AB21&gt;0,'Test_S5% Suffrages (R2)'!Z21='Test_S5% Suffrages (R2)'!$AA21),1,0)</f>
        <v>#VALUE!</v>
      </c>
      <c r="AA21" s="119" t="e">
        <f t="shared" si="0"/>
        <v>#VALUE!</v>
      </c>
      <c r="AB21" s="120" t="e">
        <f>'Test_S5% Sièges (R1)'!AB21-AA21</f>
        <v>#VALUE!</v>
      </c>
    </row>
    <row r="22" spans="1:28">
      <c r="A22" s="118" t="s">
        <v>61</v>
      </c>
      <c r="B22" s="119" t="e">
        <f>IF(AND('Test_S5% Sièges (R1)'!$AB22&gt;0,'Test_S5% Suffrages (R2)'!B22='Test_S5% Suffrages (R2)'!$AA22),1,0)</f>
        <v>#VALUE!</v>
      </c>
      <c r="C22" s="119" t="e">
        <f>IF(AND('Test_S5% Sièges (R1)'!$AB22&gt;0,'Test_S5% Suffrages (R2)'!C22='Test_S5% Suffrages (R2)'!$AA22),1,0)</f>
        <v>#VALUE!</v>
      </c>
      <c r="D22" s="119" t="e">
        <f>IF(AND('Test_S5% Sièges (R1)'!$AB22&gt;0,'Test_S5% Suffrages (R2)'!D22='Test_S5% Suffrages (R2)'!$AA22),1,0)</f>
        <v>#VALUE!</v>
      </c>
      <c r="E22" s="119" t="e">
        <f>IF(AND('Test_S5% Sièges (R1)'!$AB22&gt;0,'Test_S5% Suffrages (R2)'!E22='Test_S5% Suffrages (R2)'!$AA22),1,0)</f>
        <v>#VALUE!</v>
      </c>
      <c r="F22" s="119" t="e">
        <f>IF(AND('Test_S5% Sièges (R1)'!$AB22&gt;0,'Test_S5% Suffrages (R2)'!F22='Test_S5% Suffrages (R2)'!$AA22),1,0)</f>
        <v>#VALUE!</v>
      </c>
      <c r="G22" s="119" t="e">
        <f>IF(AND('Test_S5% Sièges (R1)'!$AB22&gt;0,'Test_S5% Suffrages (R2)'!G22='Test_S5% Suffrages (R2)'!$AA22),1,0)</f>
        <v>#VALUE!</v>
      </c>
      <c r="H22" s="119" t="e">
        <f>IF(AND('Test_S5% Sièges (R1)'!$AB22&gt;0,'Test_S5% Suffrages (R2)'!H22='Test_S5% Suffrages (R2)'!$AA22),1,0)</f>
        <v>#VALUE!</v>
      </c>
      <c r="I22" s="119" t="e">
        <f>IF(AND('Test_S5% Sièges (R1)'!$AB22&gt;0,'Test_S5% Suffrages (R2)'!I22='Test_S5% Suffrages (R2)'!$AA22),1,0)</f>
        <v>#VALUE!</v>
      </c>
      <c r="J22" s="119" t="e">
        <f>IF(AND('Test_S5% Sièges (R1)'!$AB22&gt;0,'Test_S5% Suffrages (R2)'!J22='Test_S5% Suffrages (R2)'!$AA22),1,0)</f>
        <v>#VALUE!</v>
      </c>
      <c r="K22" s="119" t="e">
        <f>IF(AND('Test_S5% Sièges (R1)'!$AB22&gt;0,'Test_S5% Suffrages (R2)'!K22='Test_S5% Suffrages (R2)'!$AA22),1,0)</f>
        <v>#VALUE!</v>
      </c>
      <c r="L22" s="119" t="e">
        <f>IF(AND('Test_S5% Sièges (R1)'!$AB22&gt;0,'Test_S5% Suffrages (R2)'!L22='Test_S5% Suffrages (R2)'!$AA22),1,0)</f>
        <v>#VALUE!</v>
      </c>
      <c r="M22" s="119" t="e">
        <f>IF(AND('Test_S5% Sièges (R1)'!$AB22&gt;0,'Test_S5% Suffrages (R2)'!M22='Test_S5% Suffrages (R2)'!$AA22),1,0)</f>
        <v>#VALUE!</v>
      </c>
      <c r="N22" s="119" t="e">
        <f>IF(AND('Test_S5% Sièges (R1)'!$AB22&gt;0,'Test_S5% Suffrages (R2)'!N22='Test_S5% Suffrages (R2)'!$AA22),1,0)</f>
        <v>#VALUE!</v>
      </c>
      <c r="O22" s="119" t="e">
        <f>IF(AND('Test_S5% Sièges (R1)'!$AB22&gt;0,'Test_S5% Suffrages (R2)'!O22='Test_S5% Suffrages (R2)'!$AA22),1,0)</f>
        <v>#VALUE!</v>
      </c>
      <c r="P22" s="119" t="e">
        <f>IF(AND('Test_S5% Sièges (R1)'!$AB22&gt;0,'Test_S5% Suffrages (R2)'!P22='Test_S5% Suffrages (R2)'!$AA22),1,0)</f>
        <v>#VALUE!</v>
      </c>
      <c r="Q22" s="119" t="e">
        <f>IF(AND('Test_S5% Sièges (R1)'!$AB22&gt;0,'Test_S5% Suffrages (R2)'!Q22='Test_S5% Suffrages (R2)'!$AA22),1,0)</f>
        <v>#VALUE!</v>
      </c>
      <c r="R22" s="119" t="e">
        <f>IF(AND('Test_S5% Sièges (R1)'!$AB22&gt;0,'Test_S5% Suffrages (R2)'!R22='Test_S5% Suffrages (R2)'!$AA22),1,0)</f>
        <v>#VALUE!</v>
      </c>
      <c r="S22" s="119" t="e">
        <f>IF(AND('Test_S5% Sièges (R1)'!$AB22&gt;0,'Test_S5% Suffrages (R2)'!S22='Test_S5% Suffrages (R2)'!$AA22),1,0)</f>
        <v>#VALUE!</v>
      </c>
      <c r="T22" s="119" t="e">
        <f>IF(AND('Test_S5% Sièges (R1)'!$AB22&gt;0,'Test_S5% Suffrages (R2)'!T22='Test_S5% Suffrages (R2)'!$AA22),1,0)</f>
        <v>#VALUE!</v>
      </c>
      <c r="U22" s="119" t="e">
        <f>IF(AND('Test_S5% Sièges (R1)'!$AB22&gt;0,'Test_S5% Suffrages (R2)'!U22='Test_S5% Suffrages (R2)'!$AA22),1,0)</f>
        <v>#VALUE!</v>
      </c>
      <c r="V22" s="119" t="e">
        <f>IF(AND('Test_S5% Sièges (R1)'!$AB22&gt;0,'Test_S5% Suffrages (R2)'!V22='Test_S5% Suffrages (R2)'!$AA22),1,0)</f>
        <v>#VALUE!</v>
      </c>
      <c r="W22" s="119" t="e">
        <f>IF(AND('Test_S5% Sièges (R1)'!$AB22&gt;0,'Test_S5% Suffrages (R2)'!W22='Test_S5% Suffrages (R2)'!$AA22),1,0)</f>
        <v>#VALUE!</v>
      </c>
      <c r="X22" s="119" t="e">
        <f>IF(AND('Test_S5% Sièges (R1)'!$AB22&gt;0,'Test_S5% Suffrages (R2)'!X22='Test_S5% Suffrages (R2)'!$AA22),1,0)</f>
        <v>#VALUE!</v>
      </c>
      <c r="Y22" s="119" t="e">
        <f>IF(AND('Test_S5% Sièges (R1)'!$AB22&gt;0,'Test_S5% Suffrages (R2)'!Y22='Test_S5% Suffrages (R2)'!$AA22),1,0)</f>
        <v>#VALUE!</v>
      </c>
      <c r="Z22" s="119" t="e">
        <f>IF(AND('Test_S5% Sièges (R1)'!$AB22&gt;0,'Test_S5% Suffrages (R2)'!Z22='Test_S5% Suffrages (R2)'!$AA22),1,0)</f>
        <v>#VALUE!</v>
      </c>
      <c r="AA22" s="119" t="e">
        <f t="shared" si="0"/>
        <v>#VALUE!</v>
      </c>
      <c r="AB22" s="120" t="e">
        <f>'Test_S5% Sièges (R1)'!AB22-AA22</f>
        <v>#VALUE!</v>
      </c>
    </row>
    <row r="23" spans="1:28">
      <c r="A23" s="118" t="s">
        <v>62</v>
      </c>
      <c r="B23" s="119" t="e">
        <f>IF(AND('Test_S5% Sièges (R1)'!$AB23&gt;0,'Test_S5% Suffrages (R2)'!B23='Test_S5% Suffrages (R2)'!$AA23),1,0)</f>
        <v>#VALUE!</v>
      </c>
      <c r="C23" s="119" t="e">
        <f>IF(AND('Test_S5% Sièges (R1)'!$AB23&gt;0,'Test_S5% Suffrages (R2)'!C23='Test_S5% Suffrages (R2)'!$AA23),1,0)</f>
        <v>#VALUE!</v>
      </c>
      <c r="D23" s="119" t="e">
        <f>IF(AND('Test_S5% Sièges (R1)'!$AB23&gt;0,'Test_S5% Suffrages (R2)'!D23='Test_S5% Suffrages (R2)'!$AA23),1,0)</f>
        <v>#VALUE!</v>
      </c>
      <c r="E23" s="119" t="e">
        <f>IF(AND('Test_S5% Sièges (R1)'!$AB23&gt;0,'Test_S5% Suffrages (R2)'!E23='Test_S5% Suffrages (R2)'!$AA23),1,0)</f>
        <v>#VALUE!</v>
      </c>
      <c r="F23" s="119" t="e">
        <f>IF(AND('Test_S5% Sièges (R1)'!$AB23&gt;0,'Test_S5% Suffrages (R2)'!F23='Test_S5% Suffrages (R2)'!$AA23),1,0)</f>
        <v>#VALUE!</v>
      </c>
      <c r="G23" s="119" t="e">
        <f>IF(AND('Test_S5% Sièges (R1)'!$AB23&gt;0,'Test_S5% Suffrages (R2)'!G23='Test_S5% Suffrages (R2)'!$AA23),1,0)</f>
        <v>#VALUE!</v>
      </c>
      <c r="H23" s="119" t="e">
        <f>IF(AND('Test_S5% Sièges (R1)'!$AB23&gt;0,'Test_S5% Suffrages (R2)'!H23='Test_S5% Suffrages (R2)'!$AA23),1,0)</f>
        <v>#VALUE!</v>
      </c>
      <c r="I23" s="119" t="e">
        <f>IF(AND('Test_S5% Sièges (R1)'!$AB23&gt;0,'Test_S5% Suffrages (R2)'!I23='Test_S5% Suffrages (R2)'!$AA23),1,0)</f>
        <v>#VALUE!</v>
      </c>
      <c r="J23" s="119" t="e">
        <f>IF(AND('Test_S5% Sièges (R1)'!$AB23&gt;0,'Test_S5% Suffrages (R2)'!J23='Test_S5% Suffrages (R2)'!$AA23),1,0)</f>
        <v>#VALUE!</v>
      </c>
      <c r="K23" s="119" t="e">
        <f>IF(AND('Test_S5% Sièges (R1)'!$AB23&gt;0,'Test_S5% Suffrages (R2)'!K23='Test_S5% Suffrages (R2)'!$AA23),1,0)</f>
        <v>#VALUE!</v>
      </c>
      <c r="L23" s="119" t="e">
        <f>IF(AND('Test_S5% Sièges (R1)'!$AB23&gt;0,'Test_S5% Suffrages (R2)'!L23='Test_S5% Suffrages (R2)'!$AA23),1,0)</f>
        <v>#VALUE!</v>
      </c>
      <c r="M23" s="119" t="e">
        <f>IF(AND('Test_S5% Sièges (R1)'!$AB23&gt;0,'Test_S5% Suffrages (R2)'!M23='Test_S5% Suffrages (R2)'!$AA23),1,0)</f>
        <v>#VALUE!</v>
      </c>
      <c r="N23" s="119" t="e">
        <f>IF(AND('Test_S5% Sièges (R1)'!$AB23&gt;0,'Test_S5% Suffrages (R2)'!N23='Test_S5% Suffrages (R2)'!$AA23),1,0)</f>
        <v>#VALUE!</v>
      </c>
      <c r="O23" s="119" t="e">
        <f>IF(AND('Test_S5% Sièges (R1)'!$AB23&gt;0,'Test_S5% Suffrages (R2)'!O23='Test_S5% Suffrages (R2)'!$AA23),1,0)</f>
        <v>#VALUE!</v>
      </c>
      <c r="P23" s="119" t="e">
        <f>IF(AND('Test_S5% Sièges (R1)'!$AB23&gt;0,'Test_S5% Suffrages (R2)'!P23='Test_S5% Suffrages (R2)'!$AA23),1,0)</f>
        <v>#VALUE!</v>
      </c>
      <c r="Q23" s="119" t="e">
        <f>IF(AND('Test_S5% Sièges (R1)'!$AB23&gt;0,'Test_S5% Suffrages (R2)'!Q23='Test_S5% Suffrages (R2)'!$AA23),1,0)</f>
        <v>#VALUE!</v>
      </c>
      <c r="R23" s="119" t="e">
        <f>IF(AND('Test_S5% Sièges (R1)'!$AB23&gt;0,'Test_S5% Suffrages (R2)'!R23='Test_S5% Suffrages (R2)'!$AA23),1,0)</f>
        <v>#VALUE!</v>
      </c>
      <c r="S23" s="119" t="e">
        <f>IF(AND('Test_S5% Sièges (R1)'!$AB23&gt;0,'Test_S5% Suffrages (R2)'!S23='Test_S5% Suffrages (R2)'!$AA23),1,0)</f>
        <v>#VALUE!</v>
      </c>
      <c r="T23" s="119" t="e">
        <f>IF(AND('Test_S5% Sièges (R1)'!$AB23&gt;0,'Test_S5% Suffrages (R2)'!T23='Test_S5% Suffrages (R2)'!$AA23),1,0)</f>
        <v>#VALUE!</v>
      </c>
      <c r="U23" s="119" t="e">
        <f>IF(AND('Test_S5% Sièges (R1)'!$AB23&gt;0,'Test_S5% Suffrages (R2)'!U23='Test_S5% Suffrages (R2)'!$AA23),1,0)</f>
        <v>#VALUE!</v>
      </c>
      <c r="V23" s="119" t="e">
        <f>IF(AND('Test_S5% Sièges (R1)'!$AB23&gt;0,'Test_S5% Suffrages (R2)'!V23='Test_S5% Suffrages (R2)'!$AA23),1,0)</f>
        <v>#VALUE!</v>
      </c>
      <c r="W23" s="119" t="e">
        <f>IF(AND('Test_S5% Sièges (R1)'!$AB23&gt;0,'Test_S5% Suffrages (R2)'!W23='Test_S5% Suffrages (R2)'!$AA23),1,0)</f>
        <v>#VALUE!</v>
      </c>
      <c r="X23" s="119" t="e">
        <f>IF(AND('Test_S5% Sièges (R1)'!$AB23&gt;0,'Test_S5% Suffrages (R2)'!X23='Test_S5% Suffrages (R2)'!$AA23),1,0)</f>
        <v>#VALUE!</v>
      </c>
      <c r="Y23" s="119" t="e">
        <f>IF(AND('Test_S5% Sièges (R1)'!$AB23&gt;0,'Test_S5% Suffrages (R2)'!Y23='Test_S5% Suffrages (R2)'!$AA23),1,0)</f>
        <v>#VALUE!</v>
      </c>
      <c r="Z23" s="119" t="e">
        <f>IF(AND('Test_S5% Sièges (R1)'!$AB23&gt;0,'Test_S5% Suffrages (R2)'!Z23='Test_S5% Suffrages (R2)'!$AA23),1,0)</f>
        <v>#VALUE!</v>
      </c>
      <c r="AA23" s="119" t="e">
        <f t="shared" si="0"/>
        <v>#VALUE!</v>
      </c>
      <c r="AB23" s="120" t="e">
        <f>'Test_S5% Sièges (R1)'!AB23-AA23</f>
        <v>#VALUE!</v>
      </c>
    </row>
    <row r="24" spans="1:28">
      <c r="A24" s="118" t="s">
        <v>63</v>
      </c>
      <c r="B24" s="119" t="e">
        <f>IF(AND('Test_S5% Sièges (R1)'!$AB24&gt;0,'Test_S5% Suffrages (R2)'!B24='Test_S5% Suffrages (R2)'!$AA24),1,0)</f>
        <v>#VALUE!</v>
      </c>
      <c r="C24" s="119" t="e">
        <f>IF(AND('Test_S5% Sièges (R1)'!$AB24&gt;0,'Test_S5% Suffrages (R2)'!C24='Test_S5% Suffrages (R2)'!$AA24),1,0)</f>
        <v>#VALUE!</v>
      </c>
      <c r="D24" s="119" t="e">
        <f>IF(AND('Test_S5% Sièges (R1)'!$AB24&gt;0,'Test_S5% Suffrages (R2)'!D24='Test_S5% Suffrages (R2)'!$AA24),1,0)</f>
        <v>#VALUE!</v>
      </c>
      <c r="E24" s="119" t="e">
        <f>IF(AND('Test_S5% Sièges (R1)'!$AB24&gt;0,'Test_S5% Suffrages (R2)'!E24='Test_S5% Suffrages (R2)'!$AA24),1,0)</f>
        <v>#VALUE!</v>
      </c>
      <c r="F24" s="119" t="e">
        <f>IF(AND('Test_S5% Sièges (R1)'!$AB24&gt;0,'Test_S5% Suffrages (R2)'!F24='Test_S5% Suffrages (R2)'!$AA24),1,0)</f>
        <v>#VALUE!</v>
      </c>
      <c r="G24" s="119" t="e">
        <f>IF(AND('Test_S5% Sièges (R1)'!$AB24&gt;0,'Test_S5% Suffrages (R2)'!G24='Test_S5% Suffrages (R2)'!$AA24),1,0)</f>
        <v>#VALUE!</v>
      </c>
      <c r="H24" s="119" t="e">
        <f>IF(AND('Test_S5% Sièges (R1)'!$AB24&gt;0,'Test_S5% Suffrages (R2)'!H24='Test_S5% Suffrages (R2)'!$AA24),1,0)</f>
        <v>#VALUE!</v>
      </c>
      <c r="I24" s="119" t="e">
        <f>IF(AND('Test_S5% Sièges (R1)'!$AB24&gt;0,'Test_S5% Suffrages (R2)'!I24='Test_S5% Suffrages (R2)'!$AA24),1,0)</f>
        <v>#VALUE!</v>
      </c>
      <c r="J24" s="119" t="e">
        <f>IF(AND('Test_S5% Sièges (R1)'!$AB24&gt;0,'Test_S5% Suffrages (R2)'!J24='Test_S5% Suffrages (R2)'!$AA24),1,0)</f>
        <v>#VALUE!</v>
      </c>
      <c r="K24" s="119" t="e">
        <f>IF(AND('Test_S5% Sièges (R1)'!$AB24&gt;0,'Test_S5% Suffrages (R2)'!K24='Test_S5% Suffrages (R2)'!$AA24),1,0)</f>
        <v>#VALUE!</v>
      </c>
      <c r="L24" s="119" t="e">
        <f>IF(AND('Test_S5% Sièges (R1)'!$AB24&gt;0,'Test_S5% Suffrages (R2)'!L24='Test_S5% Suffrages (R2)'!$AA24),1,0)</f>
        <v>#VALUE!</v>
      </c>
      <c r="M24" s="119" t="e">
        <f>IF(AND('Test_S5% Sièges (R1)'!$AB24&gt;0,'Test_S5% Suffrages (R2)'!M24='Test_S5% Suffrages (R2)'!$AA24),1,0)</f>
        <v>#VALUE!</v>
      </c>
      <c r="N24" s="119" t="e">
        <f>IF(AND('Test_S5% Sièges (R1)'!$AB24&gt;0,'Test_S5% Suffrages (R2)'!N24='Test_S5% Suffrages (R2)'!$AA24),1,0)</f>
        <v>#VALUE!</v>
      </c>
      <c r="O24" s="119" t="e">
        <f>IF(AND('Test_S5% Sièges (R1)'!$AB24&gt;0,'Test_S5% Suffrages (R2)'!O24='Test_S5% Suffrages (R2)'!$AA24),1,0)</f>
        <v>#VALUE!</v>
      </c>
      <c r="P24" s="119" t="e">
        <f>IF(AND('Test_S5% Sièges (R1)'!$AB24&gt;0,'Test_S5% Suffrages (R2)'!P24='Test_S5% Suffrages (R2)'!$AA24),1,0)</f>
        <v>#VALUE!</v>
      </c>
      <c r="Q24" s="119" t="e">
        <f>IF(AND('Test_S5% Sièges (R1)'!$AB24&gt;0,'Test_S5% Suffrages (R2)'!Q24='Test_S5% Suffrages (R2)'!$AA24),1,0)</f>
        <v>#VALUE!</v>
      </c>
      <c r="R24" s="119" t="e">
        <f>IF(AND('Test_S5% Sièges (R1)'!$AB24&gt;0,'Test_S5% Suffrages (R2)'!R24='Test_S5% Suffrages (R2)'!$AA24),1,0)</f>
        <v>#VALUE!</v>
      </c>
      <c r="S24" s="119" t="e">
        <f>IF(AND('Test_S5% Sièges (R1)'!$AB24&gt;0,'Test_S5% Suffrages (R2)'!S24='Test_S5% Suffrages (R2)'!$AA24),1,0)</f>
        <v>#VALUE!</v>
      </c>
      <c r="T24" s="119" t="e">
        <f>IF(AND('Test_S5% Sièges (R1)'!$AB24&gt;0,'Test_S5% Suffrages (R2)'!T24='Test_S5% Suffrages (R2)'!$AA24),1,0)</f>
        <v>#VALUE!</v>
      </c>
      <c r="U24" s="119" t="e">
        <f>IF(AND('Test_S5% Sièges (R1)'!$AB24&gt;0,'Test_S5% Suffrages (R2)'!U24='Test_S5% Suffrages (R2)'!$AA24),1,0)</f>
        <v>#VALUE!</v>
      </c>
      <c r="V24" s="119" t="e">
        <f>IF(AND('Test_S5% Sièges (R1)'!$AB24&gt;0,'Test_S5% Suffrages (R2)'!V24='Test_S5% Suffrages (R2)'!$AA24),1,0)</f>
        <v>#VALUE!</v>
      </c>
      <c r="W24" s="119" t="e">
        <f>IF(AND('Test_S5% Sièges (R1)'!$AB24&gt;0,'Test_S5% Suffrages (R2)'!W24='Test_S5% Suffrages (R2)'!$AA24),1,0)</f>
        <v>#VALUE!</v>
      </c>
      <c r="X24" s="119" t="e">
        <f>IF(AND('Test_S5% Sièges (R1)'!$AB24&gt;0,'Test_S5% Suffrages (R2)'!X24='Test_S5% Suffrages (R2)'!$AA24),1,0)</f>
        <v>#VALUE!</v>
      </c>
      <c r="Y24" s="119" t="e">
        <f>IF(AND('Test_S5% Sièges (R1)'!$AB24&gt;0,'Test_S5% Suffrages (R2)'!Y24='Test_S5% Suffrages (R2)'!$AA24),1,0)</f>
        <v>#VALUE!</v>
      </c>
      <c r="Z24" s="119" t="e">
        <f>IF(AND('Test_S5% Sièges (R1)'!$AB24&gt;0,'Test_S5% Suffrages (R2)'!Z24='Test_S5% Suffrages (R2)'!$AA24),1,0)</f>
        <v>#VALUE!</v>
      </c>
      <c r="AA24" s="119" t="e">
        <f t="shared" si="0"/>
        <v>#VALUE!</v>
      </c>
      <c r="AB24" s="120" t="e">
        <f>'Test_S5% Sièges (R1)'!AB24-AA24</f>
        <v>#VALUE!</v>
      </c>
    </row>
    <row r="25" spans="1:28">
      <c r="A25" s="118" t="s">
        <v>64</v>
      </c>
      <c r="B25" s="119" t="e">
        <f>IF(AND('Test_S5% Sièges (R1)'!$AB25&gt;0,'Test_S5% Suffrages (R2)'!B25='Test_S5% Suffrages (R2)'!$AA25),1,0)</f>
        <v>#VALUE!</v>
      </c>
      <c r="C25" s="119" t="e">
        <f>IF(AND('Test_S5% Sièges (R1)'!$AB25&gt;0,'Test_S5% Suffrages (R2)'!C25='Test_S5% Suffrages (R2)'!$AA25),1,0)</f>
        <v>#VALUE!</v>
      </c>
      <c r="D25" s="119" t="e">
        <f>IF(AND('Test_S5% Sièges (R1)'!$AB25&gt;0,'Test_S5% Suffrages (R2)'!D25='Test_S5% Suffrages (R2)'!$AA25),1,0)</f>
        <v>#VALUE!</v>
      </c>
      <c r="E25" s="119" t="e">
        <f>IF(AND('Test_S5% Sièges (R1)'!$AB25&gt;0,'Test_S5% Suffrages (R2)'!E25='Test_S5% Suffrages (R2)'!$AA25),1,0)</f>
        <v>#VALUE!</v>
      </c>
      <c r="F25" s="119" t="e">
        <f>IF(AND('Test_S5% Sièges (R1)'!$AB25&gt;0,'Test_S5% Suffrages (R2)'!F25='Test_S5% Suffrages (R2)'!$AA25),1,0)</f>
        <v>#VALUE!</v>
      </c>
      <c r="G25" s="119" t="e">
        <f>IF(AND('Test_S5% Sièges (R1)'!$AB25&gt;0,'Test_S5% Suffrages (R2)'!G25='Test_S5% Suffrages (R2)'!$AA25),1,0)</f>
        <v>#VALUE!</v>
      </c>
      <c r="H25" s="119" t="e">
        <f>IF(AND('Test_S5% Sièges (R1)'!$AB25&gt;0,'Test_S5% Suffrages (R2)'!H25='Test_S5% Suffrages (R2)'!$AA25),1,0)</f>
        <v>#VALUE!</v>
      </c>
      <c r="I25" s="119" t="e">
        <f>IF(AND('Test_S5% Sièges (R1)'!$AB25&gt;0,'Test_S5% Suffrages (R2)'!I25='Test_S5% Suffrages (R2)'!$AA25),1,0)</f>
        <v>#VALUE!</v>
      </c>
      <c r="J25" s="119" t="e">
        <f>IF(AND('Test_S5% Sièges (R1)'!$AB25&gt;0,'Test_S5% Suffrages (R2)'!J25='Test_S5% Suffrages (R2)'!$AA25),1,0)</f>
        <v>#VALUE!</v>
      </c>
      <c r="K25" s="119" t="e">
        <f>IF(AND('Test_S5% Sièges (R1)'!$AB25&gt;0,'Test_S5% Suffrages (R2)'!K25='Test_S5% Suffrages (R2)'!$AA25),1,0)</f>
        <v>#VALUE!</v>
      </c>
      <c r="L25" s="119" t="e">
        <f>IF(AND('Test_S5% Sièges (R1)'!$AB25&gt;0,'Test_S5% Suffrages (R2)'!L25='Test_S5% Suffrages (R2)'!$AA25),1,0)</f>
        <v>#VALUE!</v>
      </c>
      <c r="M25" s="119" t="e">
        <f>IF(AND('Test_S5% Sièges (R1)'!$AB25&gt;0,'Test_S5% Suffrages (R2)'!M25='Test_S5% Suffrages (R2)'!$AA25),1,0)</f>
        <v>#VALUE!</v>
      </c>
      <c r="N25" s="119" t="e">
        <f>IF(AND('Test_S5% Sièges (R1)'!$AB25&gt;0,'Test_S5% Suffrages (R2)'!N25='Test_S5% Suffrages (R2)'!$AA25),1,0)</f>
        <v>#VALUE!</v>
      </c>
      <c r="O25" s="119" t="e">
        <f>IF(AND('Test_S5% Sièges (R1)'!$AB25&gt;0,'Test_S5% Suffrages (R2)'!O25='Test_S5% Suffrages (R2)'!$AA25),1,0)</f>
        <v>#VALUE!</v>
      </c>
      <c r="P25" s="119" t="e">
        <f>IF(AND('Test_S5% Sièges (R1)'!$AB25&gt;0,'Test_S5% Suffrages (R2)'!P25='Test_S5% Suffrages (R2)'!$AA25),1,0)</f>
        <v>#VALUE!</v>
      </c>
      <c r="Q25" s="119" t="e">
        <f>IF(AND('Test_S5% Sièges (R1)'!$AB25&gt;0,'Test_S5% Suffrages (R2)'!Q25='Test_S5% Suffrages (R2)'!$AA25),1,0)</f>
        <v>#VALUE!</v>
      </c>
      <c r="R25" s="119" t="e">
        <f>IF(AND('Test_S5% Sièges (R1)'!$AB25&gt;0,'Test_S5% Suffrages (R2)'!R25='Test_S5% Suffrages (R2)'!$AA25),1,0)</f>
        <v>#VALUE!</v>
      </c>
      <c r="S25" s="119" t="e">
        <f>IF(AND('Test_S5% Sièges (R1)'!$AB25&gt;0,'Test_S5% Suffrages (R2)'!S25='Test_S5% Suffrages (R2)'!$AA25),1,0)</f>
        <v>#VALUE!</v>
      </c>
      <c r="T25" s="119" t="e">
        <f>IF(AND('Test_S5% Sièges (R1)'!$AB25&gt;0,'Test_S5% Suffrages (R2)'!T25='Test_S5% Suffrages (R2)'!$AA25),1,0)</f>
        <v>#VALUE!</v>
      </c>
      <c r="U25" s="119" t="e">
        <f>IF(AND('Test_S5% Sièges (R1)'!$AB25&gt;0,'Test_S5% Suffrages (R2)'!U25='Test_S5% Suffrages (R2)'!$AA25),1,0)</f>
        <v>#VALUE!</v>
      </c>
      <c r="V25" s="119" t="e">
        <f>IF(AND('Test_S5% Sièges (R1)'!$AB25&gt;0,'Test_S5% Suffrages (R2)'!V25='Test_S5% Suffrages (R2)'!$AA25),1,0)</f>
        <v>#VALUE!</v>
      </c>
      <c r="W25" s="119" t="e">
        <f>IF(AND('Test_S5% Sièges (R1)'!$AB25&gt;0,'Test_S5% Suffrages (R2)'!W25='Test_S5% Suffrages (R2)'!$AA25),1,0)</f>
        <v>#VALUE!</v>
      </c>
      <c r="X25" s="119" t="e">
        <f>IF(AND('Test_S5% Sièges (R1)'!$AB25&gt;0,'Test_S5% Suffrages (R2)'!X25='Test_S5% Suffrages (R2)'!$AA25),1,0)</f>
        <v>#VALUE!</v>
      </c>
      <c r="Y25" s="119" t="e">
        <f>IF(AND('Test_S5% Sièges (R1)'!$AB25&gt;0,'Test_S5% Suffrages (R2)'!Y25='Test_S5% Suffrages (R2)'!$AA25),1,0)</f>
        <v>#VALUE!</v>
      </c>
      <c r="Z25" s="119" t="e">
        <f>IF(AND('Test_S5% Sièges (R1)'!$AB25&gt;0,'Test_S5% Suffrages (R2)'!Z25='Test_S5% Suffrages (R2)'!$AA25),1,0)</f>
        <v>#VALUE!</v>
      </c>
      <c r="AA25" s="119" t="e">
        <f t="shared" si="0"/>
        <v>#VALUE!</v>
      </c>
      <c r="AB25" s="120" t="e">
        <f>'Test_S5% Sièges (R1)'!AB25-AA25</f>
        <v>#VALUE!</v>
      </c>
    </row>
    <row r="26" spans="1:28">
      <c r="A26" s="118" t="s">
        <v>65</v>
      </c>
      <c r="B26" s="119" t="e">
        <f>IF(AND('Test_S5% Sièges (R1)'!$AB26&gt;0,'Test_S5% Suffrages (R2)'!B26='Test_S5% Suffrages (R2)'!$AA26),1,0)</f>
        <v>#VALUE!</v>
      </c>
      <c r="C26" s="119" t="e">
        <f>IF(AND('Test_S5% Sièges (R1)'!$AB26&gt;0,'Test_S5% Suffrages (R2)'!C26='Test_S5% Suffrages (R2)'!$AA26),1,0)</f>
        <v>#VALUE!</v>
      </c>
      <c r="D26" s="119" t="e">
        <f>IF(AND('Test_S5% Sièges (R1)'!$AB26&gt;0,'Test_S5% Suffrages (R2)'!D26='Test_S5% Suffrages (R2)'!$AA26),1,0)</f>
        <v>#VALUE!</v>
      </c>
      <c r="E26" s="119" t="e">
        <f>IF(AND('Test_S5% Sièges (R1)'!$AB26&gt;0,'Test_S5% Suffrages (R2)'!E26='Test_S5% Suffrages (R2)'!$AA26),1,0)</f>
        <v>#VALUE!</v>
      </c>
      <c r="F26" s="119" t="e">
        <f>IF(AND('Test_S5% Sièges (R1)'!$AB26&gt;0,'Test_S5% Suffrages (R2)'!F26='Test_S5% Suffrages (R2)'!$AA26),1,0)</f>
        <v>#VALUE!</v>
      </c>
      <c r="G26" s="119" t="e">
        <f>IF(AND('Test_S5% Sièges (R1)'!$AB26&gt;0,'Test_S5% Suffrages (R2)'!G26='Test_S5% Suffrages (R2)'!$AA26),1,0)</f>
        <v>#VALUE!</v>
      </c>
      <c r="H26" s="119" t="e">
        <f>IF(AND('Test_S5% Sièges (R1)'!$AB26&gt;0,'Test_S5% Suffrages (R2)'!H26='Test_S5% Suffrages (R2)'!$AA26),1,0)</f>
        <v>#VALUE!</v>
      </c>
      <c r="I26" s="119" t="e">
        <f>IF(AND('Test_S5% Sièges (R1)'!$AB26&gt;0,'Test_S5% Suffrages (R2)'!I26='Test_S5% Suffrages (R2)'!$AA26),1,0)</f>
        <v>#VALUE!</v>
      </c>
      <c r="J26" s="119" t="e">
        <f>IF(AND('Test_S5% Sièges (R1)'!$AB26&gt;0,'Test_S5% Suffrages (R2)'!J26='Test_S5% Suffrages (R2)'!$AA26),1,0)</f>
        <v>#VALUE!</v>
      </c>
      <c r="K26" s="119" t="e">
        <f>IF(AND('Test_S5% Sièges (R1)'!$AB26&gt;0,'Test_S5% Suffrages (R2)'!K26='Test_S5% Suffrages (R2)'!$AA26),1,0)</f>
        <v>#VALUE!</v>
      </c>
      <c r="L26" s="119" t="e">
        <f>IF(AND('Test_S5% Sièges (R1)'!$AB26&gt;0,'Test_S5% Suffrages (R2)'!L26='Test_S5% Suffrages (R2)'!$AA26),1,0)</f>
        <v>#VALUE!</v>
      </c>
      <c r="M26" s="119" t="e">
        <f>IF(AND('Test_S5% Sièges (R1)'!$AB26&gt;0,'Test_S5% Suffrages (R2)'!M26='Test_S5% Suffrages (R2)'!$AA26),1,0)</f>
        <v>#VALUE!</v>
      </c>
      <c r="N26" s="119" t="e">
        <f>IF(AND('Test_S5% Sièges (R1)'!$AB26&gt;0,'Test_S5% Suffrages (R2)'!N26='Test_S5% Suffrages (R2)'!$AA26),1,0)</f>
        <v>#VALUE!</v>
      </c>
      <c r="O26" s="119" t="e">
        <f>IF(AND('Test_S5% Sièges (R1)'!$AB26&gt;0,'Test_S5% Suffrages (R2)'!O26='Test_S5% Suffrages (R2)'!$AA26),1,0)</f>
        <v>#VALUE!</v>
      </c>
      <c r="P26" s="119" t="e">
        <f>IF(AND('Test_S5% Sièges (R1)'!$AB26&gt;0,'Test_S5% Suffrages (R2)'!P26='Test_S5% Suffrages (R2)'!$AA26),1,0)</f>
        <v>#VALUE!</v>
      </c>
      <c r="Q26" s="119" t="e">
        <f>IF(AND('Test_S5% Sièges (R1)'!$AB26&gt;0,'Test_S5% Suffrages (R2)'!Q26='Test_S5% Suffrages (R2)'!$AA26),1,0)</f>
        <v>#VALUE!</v>
      </c>
      <c r="R26" s="119" t="e">
        <f>IF(AND('Test_S5% Sièges (R1)'!$AB26&gt;0,'Test_S5% Suffrages (R2)'!R26='Test_S5% Suffrages (R2)'!$AA26),1,0)</f>
        <v>#VALUE!</v>
      </c>
      <c r="S26" s="119" t="e">
        <f>IF(AND('Test_S5% Sièges (R1)'!$AB26&gt;0,'Test_S5% Suffrages (R2)'!S26='Test_S5% Suffrages (R2)'!$AA26),1,0)</f>
        <v>#VALUE!</v>
      </c>
      <c r="T26" s="119" t="e">
        <f>IF(AND('Test_S5% Sièges (R1)'!$AB26&gt;0,'Test_S5% Suffrages (R2)'!T26='Test_S5% Suffrages (R2)'!$AA26),1,0)</f>
        <v>#VALUE!</v>
      </c>
      <c r="U26" s="119" t="e">
        <f>IF(AND('Test_S5% Sièges (R1)'!$AB26&gt;0,'Test_S5% Suffrages (R2)'!U26='Test_S5% Suffrages (R2)'!$AA26),1,0)</f>
        <v>#VALUE!</v>
      </c>
      <c r="V26" s="119" t="e">
        <f>IF(AND('Test_S5% Sièges (R1)'!$AB26&gt;0,'Test_S5% Suffrages (R2)'!V26='Test_S5% Suffrages (R2)'!$AA26),1,0)</f>
        <v>#VALUE!</v>
      </c>
      <c r="W26" s="119" t="e">
        <f>IF(AND('Test_S5% Sièges (R1)'!$AB26&gt;0,'Test_S5% Suffrages (R2)'!W26='Test_S5% Suffrages (R2)'!$AA26),1,0)</f>
        <v>#VALUE!</v>
      </c>
      <c r="X26" s="119" t="e">
        <f>IF(AND('Test_S5% Sièges (R1)'!$AB26&gt;0,'Test_S5% Suffrages (R2)'!X26='Test_S5% Suffrages (R2)'!$AA26),1,0)</f>
        <v>#VALUE!</v>
      </c>
      <c r="Y26" s="119" t="e">
        <f>IF(AND('Test_S5% Sièges (R1)'!$AB26&gt;0,'Test_S5% Suffrages (R2)'!Y26='Test_S5% Suffrages (R2)'!$AA26),1,0)</f>
        <v>#VALUE!</v>
      </c>
      <c r="Z26" s="119" t="e">
        <f>IF(AND('Test_S5% Sièges (R1)'!$AB26&gt;0,'Test_S5% Suffrages (R2)'!Z26='Test_S5% Suffrages (R2)'!$AA26),1,0)</f>
        <v>#VALUE!</v>
      </c>
      <c r="AA26" s="119" t="e">
        <f t="shared" si="0"/>
        <v>#VALUE!</v>
      </c>
      <c r="AB26" s="120" t="e">
        <f>'Test_S5% Sièges (R1)'!AB26-AA26</f>
        <v>#VALUE!</v>
      </c>
    </row>
    <row r="27" spans="1:28">
      <c r="A27" s="118" t="s">
        <v>66</v>
      </c>
      <c r="B27" s="119" t="e">
        <f>IF(AND('Test_S5% Sièges (R1)'!$AB27&gt;0,'Test_S5% Suffrages (R2)'!B27='Test_S5% Suffrages (R2)'!$AA27),1,0)</f>
        <v>#VALUE!</v>
      </c>
      <c r="C27" s="119" t="e">
        <f>IF(AND('Test_S5% Sièges (R1)'!$AB27&gt;0,'Test_S5% Suffrages (R2)'!C27='Test_S5% Suffrages (R2)'!$AA27),1,0)</f>
        <v>#VALUE!</v>
      </c>
      <c r="D27" s="119" t="e">
        <f>IF(AND('Test_S5% Sièges (R1)'!$AB27&gt;0,'Test_S5% Suffrages (R2)'!D27='Test_S5% Suffrages (R2)'!$AA27),1,0)</f>
        <v>#VALUE!</v>
      </c>
      <c r="E27" s="119" t="e">
        <f>IF(AND('Test_S5% Sièges (R1)'!$AB27&gt;0,'Test_S5% Suffrages (R2)'!E27='Test_S5% Suffrages (R2)'!$AA27),1,0)</f>
        <v>#VALUE!</v>
      </c>
      <c r="F27" s="119" t="e">
        <f>IF(AND('Test_S5% Sièges (R1)'!$AB27&gt;0,'Test_S5% Suffrages (R2)'!F27='Test_S5% Suffrages (R2)'!$AA27),1,0)</f>
        <v>#VALUE!</v>
      </c>
      <c r="G27" s="119" t="e">
        <f>IF(AND('Test_S5% Sièges (R1)'!$AB27&gt;0,'Test_S5% Suffrages (R2)'!G27='Test_S5% Suffrages (R2)'!$AA27),1,0)</f>
        <v>#VALUE!</v>
      </c>
      <c r="H27" s="119" t="e">
        <f>IF(AND('Test_S5% Sièges (R1)'!$AB27&gt;0,'Test_S5% Suffrages (R2)'!H27='Test_S5% Suffrages (R2)'!$AA27),1,0)</f>
        <v>#VALUE!</v>
      </c>
      <c r="I27" s="119" t="e">
        <f>IF(AND('Test_S5% Sièges (R1)'!$AB27&gt;0,'Test_S5% Suffrages (R2)'!I27='Test_S5% Suffrages (R2)'!$AA27),1,0)</f>
        <v>#VALUE!</v>
      </c>
      <c r="J27" s="119" t="e">
        <f>IF(AND('Test_S5% Sièges (R1)'!$AB27&gt;0,'Test_S5% Suffrages (R2)'!J27='Test_S5% Suffrages (R2)'!$AA27),1,0)</f>
        <v>#VALUE!</v>
      </c>
      <c r="K27" s="119" t="e">
        <f>IF(AND('Test_S5% Sièges (R1)'!$AB27&gt;0,'Test_S5% Suffrages (R2)'!K27='Test_S5% Suffrages (R2)'!$AA27),1,0)</f>
        <v>#VALUE!</v>
      </c>
      <c r="L27" s="119" t="e">
        <f>IF(AND('Test_S5% Sièges (R1)'!$AB27&gt;0,'Test_S5% Suffrages (R2)'!L27='Test_S5% Suffrages (R2)'!$AA27),1,0)</f>
        <v>#VALUE!</v>
      </c>
      <c r="M27" s="119" t="e">
        <f>IF(AND('Test_S5% Sièges (R1)'!$AB27&gt;0,'Test_S5% Suffrages (R2)'!M27='Test_S5% Suffrages (R2)'!$AA27),1,0)</f>
        <v>#VALUE!</v>
      </c>
      <c r="N27" s="119" t="e">
        <f>IF(AND('Test_S5% Sièges (R1)'!$AB27&gt;0,'Test_S5% Suffrages (R2)'!N27='Test_S5% Suffrages (R2)'!$AA27),1,0)</f>
        <v>#VALUE!</v>
      </c>
      <c r="O27" s="119" t="e">
        <f>IF(AND('Test_S5% Sièges (R1)'!$AB27&gt;0,'Test_S5% Suffrages (R2)'!O27='Test_S5% Suffrages (R2)'!$AA27),1,0)</f>
        <v>#VALUE!</v>
      </c>
      <c r="P27" s="119" t="e">
        <f>IF(AND('Test_S5% Sièges (R1)'!$AB27&gt;0,'Test_S5% Suffrages (R2)'!P27='Test_S5% Suffrages (R2)'!$AA27),1,0)</f>
        <v>#VALUE!</v>
      </c>
      <c r="Q27" s="119" t="e">
        <f>IF(AND('Test_S5% Sièges (R1)'!$AB27&gt;0,'Test_S5% Suffrages (R2)'!Q27='Test_S5% Suffrages (R2)'!$AA27),1,0)</f>
        <v>#VALUE!</v>
      </c>
      <c r="R27" s="119" t="e">
        <f>IF(AND('Test_S5% Sièges (R1)'!$AB27&gt;0,'Test_S5% Suffrages (R2)'!R27='Test_S5% Suffrages (R2)'!$AA27),1,0)</f>
        <v>#VALUE!</v>
      </c>
      <c r="S27" s="119" t="e">
        <f>IF(AND('Test_S5% Sièges (R1)'!$AB27&gt;0,'Test_S5% Suffrages (R2)'!S27='Test_S5% Suffrages (R2)'!$AA27),1,0)</f>
        <v>#VALUE!</v>
      </c>
      <c r="T27" s="119" t="e">
        <f>IF(AND('Test_S5% Sièges (R1)'!$AB27&gt;0,'Test_S5% Suffrages (R2)'!T27='Test_S5% Suffrages (R2)'!$AA27),1,0)</f>
        <v>#VALUE!</v>
      </c>
      <c r="U27" s="119" t="e">
        <f>IF(AND('Test_S5% Sièges (R1)'!$AB27&gt;0,'Test_S5% Suffrages (R2)'!U27='Test_S5% Suffrages (R2)'!$AA27),1,0)</f>
        <v>#VALUE!</v>
      </c>
      <c r="V27" s="119" t="e">
        <f>IF(AND('Test_S5% Sièges (R1)'!$AB27&gt;0,'Test_S5% Suffrages (R2)'!V27='Test_S5% Suffrages (R2)'!$AA27),1,0)</f>
        <v>#VALUE!</v>
      </c>
      <c r="W27" s="119" t="e">
        <f>IF(AND('Test_S5% Sièges (R1)'!$AB27&gt;0,'Test_S5% Suffrages (R2)'!W27='Test_S5% Suffrages (R2)'!$AA27),1,0)</f>
        <v>#VALUE!</v>
      </c>
      <c r="X27" s="119" t="e">
        <f>IF(AND('Test_S5% Sièges (R1)'!$AB27&gt;0,'Test_S5% Suffrages (R2)'!X27='Test_S5% Suffrages (R2)'!$AA27),1,0)</f>
        <v>#VALUE!</v>
      </c>
      <c r="Y27" s="119" t="e">
        <f>IF(AND('Test_S5% Sièges (R1)'!$AB27&gt;0,'Test_S5% Suffrages (R2)'!Y27='Test_S5% Suffrages (R2)'!$AA27),1,0)</f>
        <v>#VALUE!</v>
      </c>
      <c r="Z27" s="119" t="e">
        <f>IF(AND('Test_S5% Sièges (R1)'!$AB27&gt;0,'Test_S5% Suffrages (R2)'!Z27='Test_S5% Suffrages (R2)'!$AA27),1,0)</f>
        <v>#VALUE!</v>
      </c>
      <c r="AA27" s="119" t="e">
        <f t="shared" si="0"/>
        <v>#VALUE!</v>
      </c>
      <c r="AB27" s="120" t="e">
        <f>'Test_S5% Sièges (R1)'!AB27-AA27</f>
        <v>#VALUE!</v>
      </c>
    </row>
    <row r="28" spans="1:28">
      <c r="A28" s="118" t="s">
        <v>67</v>
      </c>
      <c r="B28" s="119" t="e">
        <f>IF(AND('Test_S5% Sièges (R1)'!$AB28&gt;0,'Test_S5% Suffrages (R2)'!B28='Test_S5% Suffrages (R2)'!$AA28),1,0)</f>
        <v>#VALUE!</v>
      </c>
      <c r="C28" s="119" t="e">
        <f>IF(AND('Test_S5% Sièges (R1)'!$AB28&gt;0,'Test_S5% Suffrages (R2)'!C28='Test_S5% Suffrages (R2)'!$AA28),1,0)</f>
        <v>#VALUE!</v>
      </c>
      <c r="D28" s="119" t="e">
        <f>IF(AND('Test_S5% Sièges (R1)'!$AB28&gt;0,'Test_S5% Suffrages (R2)'!D28='Test_S5% Suffrages (R2)'!$AA28),1,0)</f>
        <v>#VALUE!</v>
      </c>
      <c r="E28" s="119" t="e">
        <f>IF(AND('Test_S5% Sièges (R1)'!$AB28&gt;0,'Test_S5% Suffrages (R2)'!E28='Test_S5% Suffrages (R2)'!$AA28),1,0)</f>
        <v>#VALUE!</v>
      </c>
      <c r="F28" s="119" t="e">
        <f>IF(AND('Test_S5% Sièges (R1)'!$AB28&gt;0,'Test_S5% Suffrages (R2)'!F28='Test_S5% Suffrages (R2)'!$AA28),1,0)</f>
        <v>#VALUE!</v>
      </c>
      <c r="G28" s="119" t="e">
        <f>IF(AND('Test_S5% Sièges (R1)'!$AB28&gt;0,'Test_S5% Suffrages (R2)'!G28='Test_S5% Suffrages (R2)'!$AA28),1,0)</f>
        <v>#VALUE!</v>
      </c>
      <c r="H28" s="119" t="e">
        <f>IF(AND('Test_S5% Sièges (R1)'!$AB28&gt;0,'Test_S5% Suffrages (R2)'!H28='Test_S5% Suffrages (R2)'!$AA28),1,0)</f>
        <v>#VALUE!</v>
      </c>
      <c r="I28" s="119" t="e">
        <f>IF(AND('Test_S5% Sièges (R1)'!$AB28&gt;0,'Test_S5% Suffrages (R2)'!I28='Test_S5% Suffrages (R2)'!$AA28),1,0)</f>
        <v>#VALUE!</v>
      </c>
      <c r="J28" s="119" t="e">
        <f>IF(AND('Test_S5% Sièges (R1)'!$AB28&gt;0,'Test_S5% Suffrages (R2)'!J28='Test_S5% Suffrages (R2)'!$AA28),1,0)</f>
        <v>#VALUE!</v>
      </c>
      <c r="K28" s="119" t="e">
        <f>IF(AND('Test_S5% Sièges (R1)'!$AB28&gt;0,'Test_S5% Suffrages (R2)'!K28='Test_S5% Suffrages (R2)'!$AA28),1,0)</f>
        <v>#VALUE!</v>
      </c>
      <c r="L28" s="119" t="e">
        <f>IF(AND('Test_S5% Sièges (R1)'!$AB28&gt;0,'Test_S5% Suffrages (R2)'!L28='Test_S5% Suffrages (R2)'!$AA28),1,0)</f>
        <v>#VALUE!</v>
      </c>
      <c r="M28" s="119" t="e">
        <f>IF(AND('Test_S5% Sièges (R1)'!$AB28&gt;0,'Test_S5% Suffrages (R2)'!M28='Test_S5% Suffrages (R2)'!$AA28),1,0)</f>
        <v>#VALUE!</v>
      </c>
      <c r="N28" s="119" t="e">
        <f>IF(AND('Test_S5% Sièges (R1)'!$AB28&gt;0,'Test_S5% Suffrages (R2)'!N28='Test_S5% Suffrages (R2)'!$AA28),1,0)</f>
        <v>#VALUE!</v>
      </c>
      <c r="O28" s="119" t="e">
        <f>IF(AND('Test_S5% Sièges (R1)'!$AB28&gt;0,'Test_S5% Suffrages (R2)'!O28='Test_S5% Suffrages (R2)'!$AA28),1,0)</f>
        <v>#VALUE!</v>
      </c>
      <c r="P28" s="119" t="e">
        <f>IF(AND('Test_S5% Sièges (R1)'!$AB28&gt;0,'Test_S5% Suffrages (R2)'!P28='Test_S5% Suffrages (R2)'!$AA28),1,0)</f>
        <v>#VALUE!</v>
      </c>
      <c r="Q28" s="119" t="e">
        <f>IF(AND('Test_S5% Sièges (R1)'!$AB28&gt;0,'Test_S5% Suffrages (R2)'!Q28='Test_S5% Suffrages (R2)'!$AA28),1,0)</f>
        <v>#VALUE!</v>
      </c>
      <c r="R28" s="119" t="e">
        <f>IF(AND('Test_S5% Sièges (R1)'!$AB28&gt;0,'Test_S5% Suffrages (R2)'!R28='Test_S5% Suffrages (R2)'!$AA28),1,0)</f>
        <v>#VALUE!</v>
      </c>
      <c r="S28" s="119" t="e">
        <f>IF(AND('Test_S5% Sièges (R1)'!$AB28&gt;0,'Test_S5% Suffrages (R2)'!S28='Test_S5% Suffrages (R2)'!$AA28),1,0)</f>
        <v>#VALUE!</v>
      </c>
      <c r="T28" s="119" t="e">
        <f>IF(AND('Test_S5% Sièges (R1)'!$AB28&gt;0,'Test_S5% Suffrages (R2)'!T28='Test_S5% Suffrages (R2)'!$AA28),1,0)</f>
        <v>#VALUE!</v>
      </c>
      <c r="U28" s="119" t="e">
        <f>IF(AND('Test_S5% Sièges (R1)'!$AB28&gt;0,'Test_S5% Suffrages (R2)'!U28='Test_S5% Suffrages (R2)'!$AA28),1,0)</f>
        <v>#VALUE!</v>
      </c>
      <c r="V28" s="119" t="e">
        <f>IF(AND('Test_S5% Sièges (R1)'!$AB28&gt;0,'Test_S5% Suffrages (R2)'!V28='Test_S5% Suffrages (R2)'!$AA28),1,0)</f>
        <v>#VALUE!</v>
      </c>
      <c r="W28" s="119" t="e">
        <f>IF(AND('Test_S5% Sièges (R1)'!$AB28&gt;0,'Test_S5% Suffrages (R2)'!W28='Test_S5% Suffrages (R2)'!$AA28),1,0)</f>
        <v>#VALUE!</v>
      </c>
      <c r="X28" s="119" t="e">
        <f>IF(AND('Test_S5% Sièges (R1)'!$AB28&gt;0,'Test_S5% Suffrages (R2)'!X28='Test_S5% Suffrages (R2)'!$AA28),1,0)</f>
        <v>#VALUE!</v>
      </c>
      <c r="Y28" s="119" t="e">
        <f>IF(AND('Test_S5% Sièges (R1)'!$AB28&gt;0,'Test_S5% Suffrages (R2)'!Y28='Test_S5% Suffrages (R2)'!$AA28),1,0)</f>
        <v>#VALUE!</v>
      </c>
      <c r="Z28" s="119" t="e">
        <f>IF(AND('Test_S5% Sièges (R1)'!$AB28&gt;0,'Test_S5% Suffrages (R2)'!Z28='Test_S5% Suffrages (R2)'!$AA28),1,0)</f>
        <v>#VALUE!</v>
      </c>
      <c r="AA28" s="119" t="e">
        <f t="shared" si="0"/>
        <v>#VALUE!</v>
      </c>
      <c r="AB28" s="120" t="e">
        <f>'Test_S5% Sièges (R1)'!AB28-AA28</f>
        <v>#VALUE!</v>
      </c>
    </row>
    <row r="29" spans="1:28">
      <c r="A29" s="118" t="s">
        <v>68</v>
      </c>
      <c r="B29" s="119" t="e">
        <f>IF(AND('Test_S5% Sièges (R1)'!$AB29&gt;0,'Test_S5% Suffrages (R2)'!B29='Test_S5% Suffrages (R2)'!$AA29),1,0)</f>
        <v>#VALUE!</v>
      </c>
      <c r="C29" s="119" t="e">
        <f>IF(AND('Test_S5% Sièges (R1)'!$AB29&gt;0,'Test_S5% Suffrages (R2)'!C29='Test_S5% Suffrages (R2)'!$AA29),1,0)</f>
        <v>#VALUE!</v>
      </c>
      <c r="D29" s="119" t="e">
        <f>IF(AND('Test_S5% Sièges (R1)'!$AB29&gt;0,'Test_S5% Suffrages (R2)'!D29='Test_S5% Suffrages (R2)'!$AA29),1,0)</f>
        <v>#VALUE!</v>
      </c>
      <c r="E29" s="119" t="e">
        <f>IF(AND('Test_S5% Sièges (R1)'!$AB29&gt;0,'Test_S5% Suffrages (R2)'!E29='Test_S5% Suffrages (R2)'!$AA29),1,0)</f>
        <v>#VALUE!</v>
      </c>
      <c r="F29" s="119" t="e">
        <f>IF(AND('Test_S5% Sièges (R1)'!$AB29&gt;0,'Test_S5% Suffrages (R2)'!F29='Test_S5% Suffrages (R2)'!$AA29),1,0)</f>
        <v>#VALUE!</v>
      </c>
      <c r="G29" s="119" t="e">
        <f>IF(AND('Test_S5% Sièges (R1)'!$AB29&gt;0,'Test_S5% Suffrages (R2)'!G29='Test_S5% Suffrages (R2)'!$AA29),1,0)</f>
        <v>#VALUE!</v>
      </c>
      <c r="H29" s="119" t="e">
        <f>IF(AND('Test_S5% Sièges (R1)'!$AB29&gt;0,'Test_S5% Suffrages (R2)'!H29='Test_S5% Suffrages (R2)'!$AA29),1,0)</f>
        <v>#VALUE!</v>
      </c>
      <c r="I29" s="119" t="e">
        <f>IF(AND('Test_S5% Sièges (R1)'!$AB29&gt;0,'Test_S5% Suffrages (R2)'!I29='Test_S5% Suffrages (R2)'!$AA29),1,0)</f>
        <v>#VALUE!</v>
      </c>
      <c r="J29" s="119" t="e">
        <f>IF(AND('Test_S5% Sièges (R1)'!$AB29&gt;0,'Test_S5% Suffrages (R2)'!J29='Test_S5% Suffrages (R2)'!$AA29),1,0)</f>
        <v>#VALUE!</v>
      </c>
      <c r="K29" s="119" t="e">
        <f>IF(AND('Test_S5% Sièges (R1)'!$AB29&gt;0,'Test_S5% Suffrages (R2)'!K29='Test_S5% Suffrages (R2)'!$AA29),1,0)</f>
        <v>#VALUE!</v>
      </c>
      <c r="L29" s="119" t="e">
        <f>IF(AND('Test_S5% Sièges (R1)'!$AB29&gt;0,'Test_S5% Suffrages (R2)'!L29='Test_S5% Suffrages (R2)'!$AA29),1,0)</f>
        <v>#VALUE!</v>
      </c>
      <c r="M29" s="119" t="e">
        <f>IF(AND('Test_S5% Sièges (R1)'!$AB29&gt;0,'Test_S5% Suffrages (R2)'!M29='Test_S5% Suffrages (R2)'!$AA29),1,0)</f>
        <v>#VALUE!</v>
      </c>
      <c r="N29" s="119" t="e">
        <f>IF(AND('Test_S5% Sièges (R1)'!$AB29&gt;0,'Test_S5% Suffrages (R2)'!N29='Test_S5% Suffrages (R2)'!$AA29),1,0)</f>
        <v>#VALUE!</v>
      </c>
      <c r="O29" s="119" t="e">
        <f>IF(AND('Test_S5% Sièges (R1)'!$AB29&gt;0,'Test_S5% Suffrages (R2)'!O29='Test_S5% Suffrages (R2)'!$AA29),1,0)</f>
        <v>#VALUE!</v>
      </c>
      <c r="P29" s="119" t="e">
        <f>IF(AND('Test_S5% Sièges (R1)'!$AB29&gt;0,'Test_S5% Suffrages (R2)'!P29='Test_S5% Suffrages (R2)'!$AA29),1,0)</f>
        <v>#VALUE!</v>
      </c>
      <c r="Q29" s="119" t="e">
        <f>IF(AND('Test_S5% Sièges (R1)'!$AB29&gt;0,'Test_S5% Suffrages (R2)'!Q29='Test_S5% Suffrages (R2)'!$AA29),1,0)</f>
        <v>#VALUE!</v>
      </c>
      <c r="R29" s="119" t="e">
        <f>IF(AND('Test_S5% Sièges (R1)'!$AB29&gt;0,'Test_S5% Suffrages (R2)'!R29='Test_S5% Suffrages (R2)'!$AA29),1,0)</f>
        <v>#VALUE!</v>
      </c>
      <c r="S29" s="119" t="e">
        <f>IF(AND('Test_S5% Sièges (R1)'!$AB29&gt;0,'Test_S5% Suffrages (R2)'!S29='Test_S5% Suffrages (R2)'!$AA29),1,0)</f>
        <v>#VALUE!</v>
      </c>
      <c r="T29" s="119" t="e">
        <f>IF(AND('Test_S5% Sièges (R1)'!$AB29&gt;0,'Test_S5% Suffrages (R2)'!T29='Test_S5% Suffrages (R2)'!$AA29),1,0)</f>
        <v>#VALUE!</v>
      </c>
      <c r="U29" s="119" t="e">
        <f>IF(AND('Test_S5% Sièges (R1)'!$AB29&gt;0,'Test_S5% Suffrages (R2)'!U29='Test_S5% Suffrages (R2)'!$AA29),1,0)</f>
        <v>#VALUE!</v>
      </c>
      <c r="V29" s="119" t="e">
        <f>IF(AND('Test_S5% Sièges (R1)'!$AB29&gt;0,'Test_S5% Suffrages (R2)'!V29='Test_S5% Suffrages (R2)'!$AA29),1,0)</f>
        <v>#VALUE!</v>
      </c>
      <c r="W29" s="119" t="e">
        <f>IF(AND('Test_S5% Sièges (R1)'!$AB29&gt;0,'Test_S5% Suffrages (R2)'!W29='Test_S5% Suffrages (R2)'!$AA29),1,0)</f>
        <v>#VALUE!</v>
      </c>
      <c r="X29" s="119" t="e">
        <f>IF(AND('Test_S5% Sièges (R1)'!$AB29&gt;0,'Test_S5% Suffrages (R2)'!X29='Test_S5% Suffrages (R2)'!$AA29),1,0)</f>
        <v>#VALUE!</v>
      </c>
      <c r="Y29" s="119" t="e">
        <f>IF(AND('Test_S5% Sièges (R1)'!$AB29&gt;0,'Test_S5% Suffrages (R2)'!Y29='Test_S5% Suffrages (R2)'!$AA29),1,0)</f>
        <v>#VALUE!</v>
      </c>
      <c r="Z29" s="119" t="e">
        <f>IF(AND('Test_S5% Sièges (R1)'!$AB29&gt;0,'Test_S5% Suffrages (R2)'!Z29='Test_S5% Suffrages (R2)'!$AA29),1,0)</f>
        <v>#VALUE!</v>
      </c>
      <c r="AA29" s="119" t="e">
        <f t="shared" si="0"/>
        <v>#VALUE!</v>
      </c>
      <c r="AB29" s="120" t="e">
        <f>'Test_S5% Sièges (R1)'!AB29-AA29</f>
        <v>#VALUE!</v>
      </c>
    </row>
    <row r="30" spans="1:28">
      <c r="A30" s="118" t="s">
        <v>69</v>
      </c>
      <c r="B30" s="119" t="e">
        <f>IF(AND('Test_S5% Sièges (R1)'!$AB30&gt;0,'Test_S5% Suffrages (R2)'!B30='Test_S5% Suffrages (R2)'!$AA30),1,0)</f>
        <v>#VALUE!</v>
      </c>
      <c r="C30" s="119" t="e">
        <f>IF(AND('Test_S5% Sièges (R1)'!$AB30&gt;0,'Test_S5% Suffrages (R2)'!C30='Test_S5% Suffrages (R2)'!$AA30),1,0)</f>
        <v>#VALUE!</v>
      </c>
      <c r="D30" s="119" t="e">
        <f>IF(AND('Test_S5% Sièges (R1)'!$AB30&gt;0,'Test_S5% Suffrages (R2)'!D30='Test_S5% Suffrages (R2)'!$AA30),1,0)</f>
        <v>#VALUE!</v>
      </c>
      <c r="E30" s="119" t="e">
        <f>IF(AND('Test_S5% Sièges (R1)'!$AB30&gt;0,'Test_S5% Suffrages (R2)'!E30='Test_S5% Suffrages (R2)'!$AA30),1,0)</f>
        <v>#VALUE!</v>
      </c>
      <c r="F30" s="119" t="e">
        <f>IF(AND('Test_S5% Sièges (R1)'!$AB30&gt;0,'Test_S5% Suffrages (R2)'!F30='Test_S5% Suffrages (R2)'!$AA30),1,0)</f>
        <v>#VALUE!</v>
      </c>
      <c r="G30" s="119" t="e">
        <f>IF(AND('Test_S5% Sièges (R1)'!$AB30&gt;0,'Test_S5% Suffrages (R2)'!G30='Test_S5% Suffrages (R2)'!$AA30),1,0)</f>
        <v>#VALUE!</v>
      </c>
      <c r="H30" s="119" t="e">
        <f>IF(AND('Test_S5% Sièges (R1)'!$AB30&gt;0,'Test_S5% Suffrages (R2)'!H30='Test_S5% Suffrages (R2)'!$AA30),1,0)</f>
        <v>#VALUE!</v>
      </c>
      <c r="I30" s="119" t="e">
        <f>IF(AND('Test_S5% Sièges (R1)'!$AB30&gt;0,'Test_S5% Suffrages (R2)'!I30='Test_S5% Suffrages (R2)'!$AA30),1,0)</f>
        <v>#VALUE!</v>
      </c>
      <c r="J30" s="119" t="e">
        <f>IF(AND('Test_S5% Sièges (R1)'!$AB30&gt;0,'Test_S5% Suffrages (R2)'!J30='Test_S5% Suffrages (R2)'!$AA30),1,0)</f>
        <v>#VALUE!</v>
      </c>
      <c r="K30" s="119" t="e">
        <f>IF(AND('Test_S5% Sièges (R1)'!$AB30&gt;0,'Test_S5% Suffrages (R2)'!K30='Test_S5% Suffrages (R2)'!$AA30),1,0)</f>
        <v>#VALUE!</v>
      </c>
      <c r="L30" s="119" t="e">
        <f>IF(AND('Test_S5% Sièges (R1)'!$AB30&gt;0,'Test_S5% Suffrages (R2)'!L30='Test_S5% Suffrages (R2)'!$AA30),1,0)</f>
        <v>#VALUE!</v>
      </c>
      <c r="M30" s="119" t="e">
        <f>IF(AND('Test_S5% Sièges (R1)'!$AB30&gt;0,'Test_S5% Suffrages (R2)'!M30='Test_S5% Suffrages (R2)'!$AA30),1,0)</f>
        <v>#VALUE!</v>
      </c>
      <c r="N30" s="119" t="e">
        <f>IF(AND('Test_S5% Sièges (R1)'!$AB30&gt;0,'Test_S5% Suffrages (R2)'!N30='Test_S5% Suffrages (R2)'!$AA30),1,0)</f>
        <v>#VALUE!</v>
      </c>
      <c r="O30" s="119" t="e">
        <f>IF(AND('Test_S5% Sièges (R1)'!$AB30&gt;0,'Test_S5% Suffrages (R2)'!O30='Test_S5% Suffrages (R2)'!$AA30),1,0)</f>
        <v>#VALUE!</v>
      </c>
      <c r="P30" s="119" t="e">
        <f>IF(AND('Test_S5% Sièges (R1)'!$AB30&gt;0,'Test_S5% Suffrages (R2)'!P30='Test_S5% Suffrages (R2)'!$AA30),1,0)</f>
        <v>#VALUE!</v>
      </c>
      <c r="Q30" s="119" t="e">
        <f>IF(AND('Test_S5% Sièges (R1)'!$AB30&gt;0,'Test_S5% Suffrages (R2)'!Q30='Test_S5% Suffrages (R2)'!$AA30),1,0)</f>
        <v>#VALUE!</v>
      </c>
      <c r="R30" s="119" t="e">
        <f>IF(AND('Test_S5% Sièges (R1)'!$AB30&gt;0,'Test_S5% Suffrages (R2)'!R30='Test_S5% Suffrages (R2)'!$AA30),1,0)</f>
        <v>#VALUE!</v>
      </c>
      <c r="S30" s="119" t="e">
        <f>IF(AND('Test_S5% Sièges (R1)'!$AB30&gt;0,'Test_S5% Suffrages (R2)'!S30='Test_S5% Suffrages (R2)'!$AA30),1,0)</f>
        <v>#VALUE!</v>
      </c>
      <c r="T30" s="119" t="e">
        <f>IF(AND('Test_S5% Sièges (R1)'!$AB30&gt;0,'Test_S5% Suffrages (R2)'!T30='Test_S5% Suffrages (R2)'!$AA30),1,0)</f>
        <v>#VALUE!</v>
      </c>
      <c r="U30" s="119" t="e">
        <f>IF(AND('Test_S5% Sièges (R1)'!$AB30&gt;0,'Test_S5% Suffrages (R2)'!U30='Test_S5% Suffrages (R2)'!$AA30),1,0)</f>
        <v>#VALUE!</v>
      </c>
      <c r="V30" s="119" t="e">
        <f>IF(AND('Test_S5% Sièges (R1)'!$AB30&gt;0,'Test_S5% Suffrages (R2)'!V30='Test_S5% Suffrages (R2)'!$AA30),1,0)</f>
        <v>#VALUE!</v>
      </c>
      <c r="W30" s="119" t="e">
        <f>IF(AND('Test_S5% Sièges (R1)'!$AB30&gt;0,'Test_S5% Suffrages (R2)'!W30='Test_S5% Suffrages (R2)'!$AA30),1,0)</f>
        <v>#VALUE!</v>
      </c>
      <c r="X30" s="119" t="e">
        <f>IF(AND('Test_S5% Sièges (R1)'!$AB30&gt;0,'Test_S5% Suffrages (R2)'!X30='Test_S5% Suffrages (R2)'!$AA30),1,0)</f>
        <v>#VALUE!</v>
      </c>
      <c r="Y30" s="119" t="e">
        <f>IF(AND('Test_S5% Sièges (R1)'!$AB30&gt;0,'Test_S5% Suffrages (R2)'!Y30='Test_S5% Suffrages (R2)'!$AA30),1,0)</f>
        <v>#VALUE!</v>
      </c>
      <c r="Z30" s="119" t="e">
        <f>IF(AND('Test_S5% Sièges (R1)'!$AB30&gt;0,'Test_S5% Suffrages (R2)'!Z30='Test_S5% Suffrages (R2)'!$AA30),1,0)</f>
        <v>#VALUE!</v>
      </c>
      <c r="AA30" s="119" t="e">
        <f t="shared" si="0"/>
        <v>#VALUE!</v>
      </c>
      <c r="AB30" s="120" t="e">
        <f>'Test_S5% Sièges (R1)'!AB30-AA30</f>
        <v>#VALUE!</v>
      </c>
    </row>
    <row r="31" spans="1:28">
      <c r="A31" s="118" t="s">
        <v>70</v>
      </c>
      <c r="B31" s="119" t="e">
        <f>IF(AND('Test_S5% Sièges (R1)'!$AB31&gt;0,'Test_S5% Suffrages (R2)'!B31='Test_S5% Suffrages (R2)'!$AA31),1,0)</f>
        <v>#VALUE!</v>
      </c>
      <c r="C31" s="119" t="e">
        <f>IF(AND('Test_S5% Sièges (R1)'!$AB31&gt;0,'Test_S5% Suffrages (R2)'!C31='Test_S5% Suffrages (R2)'!$AA31),1,0)</f>
        <v>#VALUE!</v>
      </c>
      <c r="D31" s="119" t="e">
        <f>IF(AND('Test_S5% Sièges (R1)'!$AB31&gt;0,'Test_S5% Suffrages (R2)'!D31='Test_S5% Suffrages (R2)'!$AA31),1,0)</f>
        <v>#VALUE!</v>
      </c>
      <c r="E31" s="119" t="e">
        <f>IF(AND('Test_S5% Sièges (R1)'!$AB31&gt;0,'Test_S5% Suffrages (R2)'!E31='Test_S5% Suffrages (R2)'!$AA31),1,0)</f>
        <v>#VALUE!</v>
      </c>
      <c r="F31" s="119" t="e">
        <f>IF(AND('Test_S5% Sièges (R1)'!$AB31&gt;0,'Test_S5% Suffrages (R2)'!F31='Test_S5% Suffrages (R2)'!$AA31),1,0)</f>
        <v>#VALUE!</v>
      </c>
      <c r="G31" s="119" t="e">
        <f>IF(AND('Test_S5% Sièges (R1)'!$AB31&gt;0,'Test_S5% Suffrages (R2)'!G31='Test_S5% Suffrages (R2)'!$AA31),1,0)</f>
        <v>#VALUE!</v>
      </c>
      <c r="H31" s="119" t="e">
        <f>IF(AND('Test_S5% Sièges (R1)'!$AB31&gt;0,'Test_S5% Suffrages (R2)'!H31='Test_S5% Suffrages (R2)'!$AA31),1,0)</f>
        <v>#VALUE!</v>
      </c>
      <c r="I31" s="119" t="e">
        <f>IF(AND('Test_S5% Sièges (R1)'!$AB31&gt;0,'Test_S5% Suffrages (R2)'!I31='Test_S5% Suffrages (R2)'!$AA31),1,0)</f>
        <v>#VALUE!</v>
      </c>
      <c r="J31" s="119" t="e">
        <f>IF(AND('Test_S5% Sièges (R1)'!$AB31&gt;0,'Test_S5% Suffrages (R2)'!J31='Test_S5% Suffrages (R2)'!$AA31),1,0)</f>
        <v>#VALUE!</v>
      </c>
      <c r="K31" s="119" t="e">
        <f>IF(AND('Test_S5% Sièges (R1)'!$AB31&gt;0,'Test_S5% Suffrages (R2)'!K31='Test_S5% Suffrages (R2)'!$AA31),1,0)</f>
        <v>#VALUE!</v>
      </c>
      <c r="L31" s="119" t="e">
        <f>IF(AND('Test_S5% Sièges (R1)'!$AB31&gt;0,'Test_S5% Suffrages (R2)'!L31='Test_S5% Suffrages (R2)'!$AA31),1,0)</f>
        <v>#VALUE!</v>
      </c>
      <c r="M31" s="119" t="e">
        <f>IF(AND('Test_S5% Sièges (R1)'!$AB31&gt;0,'Test_S5% Suffrages (R2)'!M31='Test_S5% Suffrages (R2)'!$AA31),1,0)</f>
        <v>#VALUE!</v>
      </c>
      <c r="N31" s="119" t="e">
        <f>IF(AND('Test_S5% Sièges (R1)'!$AB31&gt;0,'Test_S5% Suffrages (R2)'!N31='Test_S5% Suffrages (R2)'!$AA31),1,0)</f>
        <v>#VALUE!</v>
      </c>
      <c r="O31" s="119" t="e">
        <f>IF(AND('Test_S5% Sièges (R1)'!$AB31&gt;0,'Test_S5% Suffrages (R2)'!O31='Test_S5% Suffrages (R2)'!$AA31),1,0)</f>
        <v>#VALUE!</v>
      </c>
      <c r="P31" s="119" t="e">
        <f>IF(AND('Test_S5% Sièges (R1)'!$AB31&gt;0,'Test_S5% Suffrages (R2)'!P31='Test_S5% Suffrages (R2)'!$AA31),1,0)</f>
        <v>#VALUE!</v>
      </c>
      <c r="Q31" s="119" t="e">
        <f>IF(AND('Test_S5% Sièges (R1)'!$AB31&gt;0,'Test_S5% Suffrages (R2)'!Q31='Test_S5% Suffrages (R2)'!$AA31),1,0)</f>
        <v>#VALUE!</v>
      </c>
      <c r="R31" s="119" t="e">
        <f>IF(AND('Test_S5% Sièges (R1)'!$AB31&gt;0,'Test_S5% Suffrages (R2)'!R31='Test_S5% Suffrages (R2)'!$AA31),1,0)</f>
        <v>#VALUE!</v>
      </c>
      <c r="S31" s="119" t="e">
        <f>IF(AND('Test_S5% Sièges (R1)'!$AB31&gt;0,'Test_S5% Suffrages (R2)'!S31='Test_S5% Suffrages (R2)'!$AA31),1,0)</f>
        <v>#VALUE!</v>
      </c>
      <c r="T31" s="119" t="e">
        <f>IF(AND('Test_S5% Sièges (R1)'!$AB31&gt;0,'Test_S5% Suffrages (R2)'!T31='Test_S5% Suffrages (R2)'!$AA31),1,0)</f>
        <v>#VALUE!</v>
      </c>
      <c r="U31" s="119" t="e">
        <f>IF(AND('Test_S5% Sièges (R1)'!$AB31&gt;0,'Test_S5% Suffrages (R2)'!U31='Test_S5% Suffrages (R2)'!$AA31),1,0)</f>
        <v>#VALUE!</v>
      </c>
      <c r="V31" s="119" t="e">
        <f>IF(AND('Test_S5% Sièges (R1)'!$AB31&gt;0,'Test_S5% Suffrages (R2)'!V31='Test_S5% Suffrages (R2)'!$AA31),1,0)</f>
        <v>#VALUE!</v>
      </c>
      <c r="W31" s="119" t="e">
        <f>IF(AND('Test_S5% Sièges (R1)'!$AB31&gt;0,'Test_S5% Suffrages (R2)'!W31='Test_S5% Suffrages (R2)'!$AA31),1,0)</f>
        <v>#VALUE!</v>
      </c>
      <c r="X31" s="119" t="e">
        <f>IF(AND('Test_S5% Sièges (R1)'!$AB31&gt;0,'Test_S5% Suffrages (R2)'!X31='Test_S5% Suffrages (R2)'!$AA31),1,0)</f>
        <v>#VALUE!</v>
      </c>
      <c r="Y31" s="119" t="e">
        <f>IF(AND('Test_S5% Sièges (R1)'!$AB31&gt;0,'Test_S5% Suffrages (R2)'!Y31='Test_S5% Suffrages (R2)'!$AA31),1,0)</f>
        <v>#VALUE!</v>
      </c>
      <c r="Z31" s="119" t="e">
        <f>IF(AND('Test_S5% Sièges (R1)'!$AB31&gt;0,'Test_S5% Suffrages (R2)'!Z31='Test_S5% Suffrages (R2)'!$AA31),1,0)</f>
        <v>#VALUE!</v>
      </c>
      <c r="AA31" s="119" t="e">
        <f t="shared" si="0"/>
        <v>#VALUE!</v>
      </c>
      <c r="AB31" s="120" t="e">
        <f>'Test_S5% Sièges (R1)'!AB31-AA31</f>
        <v>#VALUE!</v>
      </c>
    </row>
    <row r="32" spans="1:28">
      <c r="A32" s="118" t="s">
        <v>71</v>
      </c>
      <c r="B32" s="119" t="e">
        <f>IF(AND('Test_S5% Sièges (R1)'!$AB32&gt;0,'Test_S5% Suffrages (R2)'!B32='Test_S5% Suffrages (R2)'!$AA32),1,0)</f>
        <v>#VALUE!</v>
      </c>
      <c r="C32" s="119" t="e">
        <f>IF(AND('Test_S5% Sièges (R1)'!$AB32&gt;0,'Test_S5% Suffrages (R2)'!C32='Test_S5% Suffrages (R2)'!$AA32),1,0)</f>
        <v>#VALUE!</v>
      </c>
      <c r="D32" s="119" t="e">
        <f>IF(AND('Test_S5% Sièges (R1)'!$AB32&gt;0,'Test_S5% Suffrages (R2)'!D32='Test_S5% Suffrages (R2)'!$AA32),1,0)</f>
        <v>#VALUE!</v>
      </c>
      <c r="E32" s="119" t="e">
        <f>IF(AND('Test_S5% Sièges (R1)'!$AB32&gt;0,'Test_S5% Suffrages (R2)'!E32='Test_S5% Suffrages (R2)'!$AA32),1,0)</f>
        <v>#VALUE!</v>
      </c>
      <c r="F32" s="119" t="e">
        <f>IF(AND('Test_S5% Sièges (R1)'!$AB32&gt;0,'Test_S5% Suffrages (R2)'!F32='Test_S5% Suffrages (R2)'!$AA32),1,0)</f>
        <v>#VALUE!</v>
      </c>
      <c r="G32" s="119" t="e">
        <f>IF(AND('Test_S5% Sièges (R1)'!$AB32&gt;0,'Test_S5% Suffrages (R2)'!G32='Test_S5% Suffrages (R2)'!$AA32),1,0)</f>
        <v>#VALUE!</v>
      </c>
      <c r="H32" s="119" t="e">
        <f>IF(AND('Test_S5% Sièges (R1)'!$AB32&gt;0,'Test_S5% Suffrages (R2)'!H32='Test_S5% Suffrages (R2)'!$AA32),1,0)</f>
        <v>#VALUE!</v>
      </c>
      <c r="I32" s="119" t="e">
        <f>IF(AND('Test_S5% Sièges (R1)'!$AB32&gt;0,'Test_S5% Suffrages (R2)'!I32='Test_S5% Suffrages (R2)'!$AA32),1,0)</f>
        <v>#VALUE!</v>
      </c>
      <c r="J32" s="119" t="e">
        <f>IF(AND('Test_S5% Sièges (R1)'!$AB32&gt;0,'Test_S5% Suffrages (R2)'!J32='Test_S5% Suffrages (R2)'!$AA32),1,0)</f>
        <v>#VALUE!</v>
      </c>
      <c r="K32" s="119" t="e">
        <f>IF(AND('Test_S5% Sièges (R1)'!$AB32&gt;0,'Test_S5% Suffrages (R2)'!K32='Test_S5% Suffrages (R2)'!$AA32),1,0)</f>
        <v>#VALUE!</v>
      </c>
      <c r="L32" s="119" t="e">
        <f>IF(AND('Test_S5% Sièges (R1)'!$AB32&gt;0,'Test_S5% Suffrages (R2)'!L32='Test_S5% Suffrages (R2)'!$AA32),1,0)</f>
        <v>#VALUE!</v>
      </c>
      <c r="M32" s="119" t="e">
        <f>IF(AND('Test_S5% Sièges (R1)'!$AB32&gt;0,'Test_S5% Suffrages (R2)'!M32='Test_S5% Suffrages (R2)'!$AA32),1,0)</f>
        <v>#VALUE!</v>
      </c>
      <c r="N32" s="119" t="e">
        <f>IF(AND('Test_S5% Sièges (R1)'!$AB32&gt;0,'Test_S5% Suffrages (R2)'!N32='Test_S5% Suffrages (R2)'!$AA32),1,0)</f>
        <v>#VALUE!</v>
      </c>
      <c r="O32" s="119" t="e">
        <f>IF(AND('Test_S5% Sièges (R1)'!$AB32&gt;0,'Test_S5% Suffrages (R2)'!O32='Test_S5% Suffrages (R2)'!$AA32),1,0)</f>
        <v>#VALUE!</v>
      </c>
      <c r="P32" s="119" t="e">
        <f>IF(AND('Test_S5% Sièges (R1)'!$AB32&gt;0,'Test_S5% Suffrages (R2)'!P32='Test_S5% Suffrages (R2)'!$AA32),1,0)</f>
        <v>#VALUE!</v>
      </c>
      <c r="Q32" s="119" t="e">
        <f>IF(AND('Test_S5% Sièges (R1)'!$AB32&gt;0,'Test_S5% Suffrages (R2)'!Q32='Test_S5% Suffrages (R2)'!$AA32),1,0)</f>
        <v>#VALUE!</v>
      </c>
      <c r="R32" s="119" t="e">
        <f>IF(AND('Test_S5% Sièges (R1)'!$AB32&gt;0,'Test_S5% Suffrages (R2)'!R32='Test_S5% Suffrages (R2)'!$AA32),1,0)</f>
        <v>#VALUE!</v>
      </c>
      <c r="S32" s="119" t="e">
        <f>IF(AND('Test_S5% Sièges (R1)'!$AB32&gt;0,'Test_S5% Suffrages (R2)'!S32='Test_S5% Suffrages (R2)'!$AA32),1,0)</f>
        <v>#VALUE!</v>
      </c>
      <c r="T32" s="119" t="e">
        <f>IF(AND('Test_S5% Sièges (R1)'!$AB32&gt;0,'Test_S5% Suffrages (R2)'!T32='Test_S5% Suffrages (R2)'!$AA32),1,0)</f>
        <v>#VALUE!</v>
      </c>
      <c r="U32" s="119" t="e">
        <f>IF(AND('Test_S5% Sièges (R1)'!$AB32&gt;0,'Test_S5% Suffrages (R2)'!U32='Test_S5% Suffrages (R2)'!$AA32),1,0)</f>
        <v>#VALUE!</v>
      </c>
      <c r="V32" s="119" t="e">
        <f>IF(AND('Test_S5% Sièges (R1)'!$AB32&gt;0,'Test_S5% Suffrages (R2)'!V32='Test_S5% Suffrages (R2)'!$AA32),1,0)</f>
        <v>#VALUE!</v>
      </c>
      <c r="W32" s="119" t="e">
        <f>IF(AND('Test_S5% Sièges (R1)'!$AB32&gt;0,'Test_S5% Suffrages (R2)'!W32='Test_S5% Suffrages (R2)'!$AA32),1,0)</f>
        <v>#VALUE!</v>
      </c>
      <c r="X32" s="119" t="e">
        <f>IF(AND('Test_S5% Sièges (R1)'!$AB32&gt;0,'Test_S5% Suffrages (R2)'!X32='Test_S5% Suffrages (R2)'!$AA32),1,0)</f>
        <v>#VALUE!</v>
      </c>
      <c r="Y32" s="119" t="e">
        <f>IF(AND('Test_S5% Sièges (R1)'!$AB32&gt;0,'Test_S5% Suffrages (R2)'!Y32='Test_S5% Suffrages (R2)'!$AA32),1,0)</f>
        <v>#VALUE!</v>
      </c>
      <c r="Z32" s="119" t="e">
        <f>IF(AND('Test_S5% Sièges (R1)'!$AB32&gt;0,'Test_S5% Suffrages (R2)'!Z32='Test_S5% Suffrages (R2)'!$AA32),1,0)</f>
        <v>#VALUE!</v>
      </c>
      <c r="AA32" s="119" t="e">
        <f t="shared" si="0"/>
        <v>#VALUE!</v>
      </c>
      <c r="AB32" s="120" t="e">
        <f>'Test_S5% Sièges (R1)'!AB32-AA32</f>
        <v>#VALUE!</v>
      </c>
    </row>
    <row r="33" spans="1:28">
      <c r="A33" s="118" t="s">
        <v>201</v>
      </c>
      <c r="B33" s="119" t="e">
        <f>IF(AND('Test_S5% Sièges (R1)'!$AB33&gt;0,'Test_S5% Suffrages (R2)'!B33='Test_S5% Suffrages (R2)'!$AA33),1,0)</f>
        <v>#VALUE!</v>
      </c>
      <c r="C33" s="119" t="e">
        <f>IF(AND('Test_S5% Sièges (R1)'!$AB33&gt;0,'Test_S5% Suffrages (R2)'!C33='Test_S5% Suffrages (R2)'!$AA33),1,0)</f>
        <v>#VALUE!</v>
      </c>
      <c r="D33" s="119" t="e">
        <f>IF(AND('Test_S5% Sièges (R1)'!$AB33&gt;0,'Test_S5% Suffrages (R2)'!D33='Test_S5% Suffrages (R2)'!$AA33),1,0)</f>
        <v>#VALUE!</v>
      </c>
      <c r="E33" s="119" t="e">
        <f>IF(AND('Test_S5% Sièges (R1)'!$AB33&gt;0,'Test_S5% Suffrages (R2)'!E33='Test_S5% Suffrages (R2)'!$AA33),1,0)</f>
        <v>#VALUE!</v>
      </c>
      <c r="F33" s="119" t="e">
        <f>IF(AND('Test_S5% Sièges (R1)'!$AB33&gt;0,'Test_S5% Suffrages (R2)'!F33='Test_S5% Suffrages (R2)'!$AA33),1,0)</f>
        <v>#VALUE!</v>
      </c>
      <c r="G33" s="119" t="e">
        <f>IF(AND('Test_S5% Sièges (R1)'!$AB33&gt;0,'Test_S5% Suffrages (R2)'!G33='Test_S5% Suffrages (R2)'!$AA33),1,0)</f>
        <v>#VALUE!</v>
      </c>
      <c r="H33" s="119" t="e">
        <f>IF(AND('Test_S5% Sièges (R1)'!$AB33&gt;0,'Test_S5% Suffrages (R2)'!H33='Test_S5% Suffrages (R2)'!$AA33),1,0)</f>
        <v>#VALUE!</v>
      </c>
      <c r="I33" s="119" t="e">
        <f>IF(AND('Test_S5% Sièges (R1)'!$AB33&gt;0,'Test_S5% Suffrages (R2)'!I33='Test_S5% Suffrages (R2)'!$AA33),1,0)</f>
        <v>#VALUE!</v>
      </c>
      <c r="J33" s="119" t="e">
        <f>IF(AND('Test_S5% Sièges (R1)'!$AB33&gt;0,'Test_S5% Suffrages (R2)'!J33='Test_S5% Suffrages (R2)'!$AA33),1,0)</f>
        <v>#VALUE!</v>
      </c>
      <c r="K33" s="119" t="e">
        <f>IF(AND('Test_S5% Sièges (R1)'!$AB33&gt;0,'Test_S5% Suffrages (R2)'!K33='Test_S5% Suffrages (R2)'!$AA33),1,0)</f>
        <v>#VALUE!</v>
      </c>
      <c r="L33" s="119" t="e">
        <f>IF(AND('Test_S5% Sièges (R1)'!$AB33&gt;0,'Test_S5% Suffrages (R2)'!L33='Test_S5% Suffrages (R2)'!$AA33),1,0)</f>
        <v>#VALUE!</v>
      </c>
      <c r="M33" s="119" t="e">
        <f>IF(AND('Test_S5% Sièges (R1)'!$AB33&gt;0,'Test_S5% Suffrages (R2)'!M33='Test_S5% Suffrages (R2)'!$AA33),1,0)</f>
        <v>#VALUE!</v>
      </c>
      <c r="N33" s="119" t="e">
        <f>IF(AND('Test_S5% Sièges (R1)'!$AB33&gt;0,'Test_S5% Suffrages (R2)'!N33='Test_S5% Suffrages (R2)'!$AA33),1,0)</f>
        <v>#VALUE!</v>
      </c>
      <c r="O33" s="119" t="e">
        <f>IF(AND('Test_S5% Sièges (R1)'!$AB33&gt;0,'Test_S5% Suffrages (R2)'!O33='Test_S5% Suffrages (R2)'!$AA33),1,0)</f>
        <v>#VALUE!</v>
      </c>
      <c r="P33" s="119" t="e">
        <f>IF(AND('Test_S5% Sièges (R1)'!$AB33&gt;0,'Test_S5% Suffrages (R2)'!P33='Test_S5% Suffrages (R2)'!$AA33),1,0)</f>
        <v>#VALUE!</v>
      </c>
      <c r="Q33" s="119" t="e">
        <f>IF(AND('Test_S5% Sièges (R1)'!$AB33&gt;0,'Test_S5% Suffrages (R2)'!Q33='Test_S5% Suffrages (R2)'!$AA33),1,0)</f>
        <v>#VALUE!</v>
      </c>
      <c r="R33" s="119" t="e">
        <f>IF(AND('Test_S5% Sièges (R1)'!$AB33&gt;0,'Test_S5% Suffrages (R2)'!R33='Test_S5% Suffrages (R2)'!$AA33),1,0)</f>
        <v>#VALUE!</v>
      </c>
      <c r="S33" s="119" t="e">
        <f>IF(AND('Test_S5% Sièges (R1)'!$AB33&gt;0,'Test_S5% Suffrages (R2)'!S33='Test_S5% Suffrages (R2)'!$AA33),1,0)</f>
        <v>#VALUE!</v>
      </c>
      <c r="T33" s="119" t="e">
        <f>IF(AND('Test_S5% Sièges (R1)'!$AB33&gt;0,'Test_S5% Suffrages (R2)'!T33='Test_S5% Suffrages (R2)'!$AA33),1,0)</f>
        <v>#VALUE!</v>
      </c>
      <c r="U33" s="119" t="e">
        <f>IF(AND('Test_S5% Sièges (R1)'!$AB33&gt;0,'Test_S5% Suffrages (R2)'!U33='Test_S5% Suffrages (R2)'!$AA33),1,0)</f>
        <v>#VALUE!</v>
      </c>
      <c r="V33" s="119" t="e">
        <f>IF(AND('Test_S5% Sièges (R1)'!$AB33&gt;0,'Test_S5% Suffrages (R2)'!V33='Test_S5% Suffrages (R2)'!$AA33),1,0)</f>
        <v>#VALUE!</v>
      </c>
      <c r="W33" s="119" t="e">
        <f>IF(AND('Test_S5% Sièges (R1)'!$AB33&gt;0,'Test_S5% Suffrages (R2)'!W33='Test_S5% Suffrages (R2)'!$AA33),1,0)</f>
        <v>#VALUE!</v>
      </c>
      <c r="X33" s="119" t="e">
        <f>IF(AND('Test_S5% Sièges (R1)'!$AB33&gt;0,'Test_S5% Suffrages (R2)'!X33='Test_S5% Suffrages (R2)'!$AA33),1,0)</f>
        <v>#VALUE!</v>
      </c>
      <c r="Y33" s="119" t="e">
        <f>IF(AND('Test_S5% Sièges (R1)'!$AB33&gt;0,'Test_S5% Suffrages (R2)'!Y33='Test_S5% Suffrages (R2)'!$AA33),1,0)</f>
        <v>#VALUE!</v>
      </c>
      <c r="Z33" s="119" t="e">
        <f>IF(AND('Test_S5% Sièges (R1)'!$AB33&gt;0,'Test_S5% Suffrages (R2)'!Z33='Test_S5% Suffrages (R2)'!$AA33),1,0)</f>
        <v>#VALUE!</v>
      </c>
      <c r="AA33" s="119" t="e">
        <f t="shared" si="0"/>
        <v>#VALUE!</v>
      </c>
      <c r="AB33" s="120" t="e">
        <f>'Test_S5% Sièges (R1)'!AB33-AA33</f>
        <v>#VALUE!</v>
      </c>
    </row>
    <row r="34" spans="1:28">
      <c r="A34" s="118" t="s">
        <v>73</v>
      </c>
      <c r="B34" s="119" t="e">
        <f>IF(AND('Test_S5% Sièges (R1)'!$AB34&gt;0,'Test_S5% Suffrages (R2)'!B34='Test_S5% Suffrages (R2)'!$AA34),1,0)</f>
        <v>#VALUE!</v>
      </c>
      <c r="C34" s="119" t="e">
        <f>IF(AND('Test_S5% Sièges (R1)'!$AB34&gt;0,'Test_S5% Suffrages (R2)'!C34='Test_S5% Suffrages (R2)'!$AA34),1,0)</f>
        <v>#VALUE!</v>
      </c>
      <c r="D34" s="119" t="e">
        <f>IF(AND('Test_S5% Sièges (R1)'!$AB34&gt;0,'Test_S5% Suffrages (R2)'!D34='Test_S5% Suffrages (R2)'!$AA34),1,0)</f>
        <v>#VALUE!</v>
      </c>
      <c r="E34" s="119" t="e">
        <f>IF(AND('Test_S5% Sièges (R1)'!$AB34&gt;0,'Test_S5% Suffrages (R2)'!E34='Test_S5% Suffrages (R2)'!$AA34),1,0)</f>
        <v>#VALUE!</v>
      </c>
      <c r="F34" s="119" t="e">
        <f>IF(AND('Test_S5% Sièges (R1)'!$AB34&gt;0,'Test_S5% Suffrages (R2)'!F34='Test_S5% Suffrages (R2)'!$AA34),1,0)</f>
        <v>#VALUE!</v>
      </c>
      <c r="G34" s="119" t="e">
        <f>IF(AND('Test_S5% Sièges (R1)'!$AB34&gt;0,'Test_S5% Suffrages (R2)'!G34='Test_S5% Suffrages (R2)'!$AA34),1,0)</f>
        <v>#VALUE!</v>
      </c>
      <c r="H34" s="119" t="e">
        <f>IF(AND('Test_S5% Sièges (R1)'!$AB34&gt;0,'Test_S5% Suffrages (R2)'!H34='Test_S5% Suffrages (R2)'!$AA34),1,0)</f>
        <v>#VALUE!</v>
      </c>
      <c r="I34" s="119" t="e">
        <f>IF(AND('Test_S5% Sièges (R1)'!$AB34&gt;0,'Test_S5% Suffrages (R2)'!I34='Test_S5% Suffrages (R2)'!$AA34),1,0)</f>
        <v>#VALUE!</v>
      </c>
      <c r="J34" s="119" t="e">
        <f>IF(AND('Test_S5% Sièges (R1)'!$AB34&gt;0,'Test_S5% Suffrages (R2)'!J34='Test_S5% Suffrages (R2)'!$AA34),1,0)</f>
        <v>#VALUE!</v>
      </c>
      <c r="K34" s="119" t="e">
        <f>IF(AND('Test_S5% Sièges (R1)'!$AB34&gt;0,'Test_S5% Suffrages (R2)'!K34='Test_S5% Suffrages (R2)'!$AA34),1,0)</f>
        <v>#VALUE!</v>
      </c>
      <c r="L34" s="119" t="e">
        <f>IF(AND('Test_S5% Sièges (R1)'!$AB34&gt;0,'Test_S5% Suffrages (R2)'!L34='Test_S5% Suffrages (R2)'!$AA34),1,0)</f>
        <v>#VALUE!</v>
      </c>
      <c r="M34" s="119" t="e">
        <f>IF(AND('Test_S5% Sièges (R1)'!$AB34&gt;0,'Test_S5% Suffrages (R2)'!M34='Test_S5% Suffrages (R2)'!$AA34),1,0)</f>
        <v>#VALUE!</v>
      </c>
      <c r="N34" s="119" t="e">
        <f>IF(AND('Test_S5% Sièges (R1)'!$AB34&gt;0,'Test_S5% Suffrages (R2)'!N34='Test_S5% Suffrages (R2)'!$AA34),1,0)</f>
        <v>#VALUE!</v>
      </c>
      <c r="O34" s="119" t="e">
        <f>IF(AND('Test_S5% Sièges (R1)'!$AB34&gt;0,'Test_S5% Suffrages (R2)'!O34='Test_S5% Suffrages (R2)'!$AA34),1,0)</f>
        <v>#VALUE!</v>
      </c>
      <c r="P34" s="119" t="e">
        <f>IF(AND('Test_S5% Sièges (R1)'!$AB34&gt;0,'Test_S5% Suffrages (R2)'!P34='Test_S5% Suffrages (R2)'!$AA34),1,0)</f>
        <v>#VALUE!</v>
      </c>
      <c r="Q34" s="119" t="e">
        <f>IF(AND('Test_S5% Sièges (R1)'!$AB34&gt;0,'Test_S5% Suffrages (R2)'!Q34='Test_S5% Suffrages (R2)'!$AA34),1,0)</f>
        <v>#VALUE!</v>
      </c>
      <c r="R34" s="119" t="e">
        <f>IF(AND('Test_S5% Sièges (R1)'!$AB34&gt;0,'Test_S5% Suffrages (R2)'!R34='Test_S5% Suffrages (R2)'!$AA34),1,0)</f>
        <v>#VALUE!</v>
      </c>
      <c r="S34" s="119" t="e">
        <f>IF(AND('Test_S5% Sièges (R1)'!$AB34&gt;0,'Test_S5% Suffrages (R2)'!S34='Test_S5% Suffrages (R2)'!$AA34),1,0)</f>
        <v>#VALUE!</v>
      </c>
      <c r="T34" s="119" t="e">
        <f>IF(AND('Test_S5% Sièges (R1)'!$AB34&gt;0,'Test_S5% Suffrages (R2)'!T34='Test_S5% Suffrages (R2)'!$AA34),1,0)</f>
        <v>#VALUE!</v>
      </c>
      <c r="U34" s="119" t="e">
        <f>IF(AND('Test_S5% Sièges (R1)'!$AB34&gt;0,'Test_S5% Suffrages (R2)'!U34='Test_S5% Suffrages (R2)'!$AA34),1,0)</f>
        <v>#VALUE!</v>
      </c>
      <c r="V34" s="119" t="e">
        <f>IF(AND('Test_S5% Sièges (R1)'!$AB34&gt;0,'Test_S5% Suffrages (R2)'!V34='Test_S5% Suffrages (R2)'!$AA34),1,0)</f>
        <v>#VALUE!</v>
      </c>
      <c r="W34" s="119" t="e">
        <f>IF(AND('Test_S5% Sièges (R1)'!$AB34&gt;0,'Test_S5% Suffrages (R2)'!W34='Test_S5% Suffrages (R2)'!$AA34),1,0)</f>
        <v>#VALUE!</v>
      </c>
      <c r="X34" s="119" t="e">
        <f>IF(AND('Test_S5% Sièges (R1)'!$AB34&gt;0,'Test_S5% Suffrages (R2)'!X34='Test_S5% Suffrages (R2)'!$AA34),1,0)</f>
        <v>#VALUE!</v>
      </c>
      <c r="Y34" s="119" t="e">
        <f>IF(AND('Test_S5% Sièges (R1)'!$AB34&gt;0,'Test_S5% Suffrages (R2)'!Y34='Test_S5% Suffrages (R2)'!$AA34),1,0)</f>
        <v>#VALUE!</v>
      </c>
      <c r="Z34" s="119" t="e">
        <f>IF(AND('Test_S5% Sièges (R1)'!$AB34&gt;0,'Test_S5% Suffrages (R2)'!Z34='Test_S5% Suffrages (R2)'!$AA34),1,0)</f>
        <v>#VALUE!</v>
      </c>
      <c r="AA34" s="119" t="e">
        <f t="shared" si="0"/>
        <v>#VALUE!</v>
      </c>
      <c r="AB34" s="120" t="e">
        <f>'Test_S5% Sièges (R1)'!AB34-AA34</f>
        <v>#VALUE!</v>
      </c>
    </row>
    <row r="35" spans="1:28">
      <c r="A35" s="118" t="s">
        <v>17</v>
      </c>
      <c r="B35" s="122" t="e">
        <f t="shared" ref="B35:AB35" si="1">SUM(B2:B34)</f>
        <v>#VALUE!</v>
      </c>
      <c r="C35" s="122" t="e">
        <f t="shared" si="1"/>
        <v>#VALUE!</v>
      </c>
      <c r="D35" s="122" t="e">
        <f t="shared" si="1"/>
        <v>#VALUE!</v>
      </c>
      <c r="E35" s="122" t="e">
        <f t="shared" si="1"/>
        <v>#VALUE!</v>
      </c>
      <c r="F35" s="122" t="e">
        <f t="shared" si="1"/>
        <v>#VALUE!</v>
      </c>
      <c r="G35" s="122" t="e">
        <f t="shared" si="1"/>
        <v>#VALUE!</v>
      </c>
      <c r="H35" s="122" t="e">
        <f t="shared" si="1"/>
        <v>#VALUE!</v>
      </c>
      <c r="I35" s="122" t="e">
        <f t="shared" si="1"/>
        <v>#VALUE!</v>
      </c>
      <c r="J35" s="122" t="e">
        <f t="shared" si="1"/>
        <v>#VALUE!</v>
      </c>
      <c r="K35" s="122" t="e">
        <f t="shared" si="1"/>
        <v>#VALUE!</v>
      </c>
      <c r="L35" s="122" t="e">
        <f t="shared" si="1"/>
        <v>#VALUE!</v>
      </c>
      <c r="M35" s="122" t="e">
        <f t="shared" si="1"/>
        <v>#VALUE!</v>
      </c>
      <c r="N35" s="122" t="e">
        <f t="shared" si="1"/>
        <v>#VALUE!</v>
      </c>
      <c r="O35" s="122" t="e">
        <f t="shared" si="1"/>
        <v>#VALUE!</v>
      </c>
      <c r="P35" s="122" t="e">
        <f t="shared" si="1"/>
        <v>#VALUE!</v>
      </c>
      <c r="Q35" s="122" t="e">
        <f t="shared" si="1"/>
        <v>#VALUE!</v>
      </c>
      <c r="R35" s="122" t="e">
        <f t="shared" si="1"/>
        <v>#VALUE!</v>
      </c>
      <c r="S35" s="122" t="e">
        <f t="shared" si="1"/>
        <v>#VALUE!</v>
      </c>
      <c r="T35" s="122" t="e">
        <f t="shared" si="1"/>
        <v>#VALUE!</v>
      </c>
      <c r="U35" s="122" t="e">
        <f t="shared" si="1"/>
        <v>#VALUE!</v>
      </c>
      <c r="V35" s="122" t="e">
        <f t="shared" si="1"/>
        <v>#VALUE!</v>
      </c>
      <c r="W35" s="122" t="e">
        <f t="shared" si="1"/>
        <v>#VALUE!</v>
      </c>
      <c r="X35" s="122" t="e">
        <f t="shared" si="1"/>
        <v>#VALUE!</v>
      </c>
      <c r="Y35" s="122" t="e">
        <f t="shared" si="1"/>
        <v>#VALUE!</v>
      </c>
      <c r="Z35" s="122" t="e">
        <f t="shared" si="1"/>
        <v>#VALUE!</v>
      </c>
      <c r="AA35" s="122" t="e">
        <f t="shared" si="1"/>
        <v>#VALUE!</v>
      </c>
      <c r="AB35" s="122" t="e">
        <f t="shared" si="1"/>
        <v>#VALUE!</v>
      </c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outlinePr summaryBelow="0" summaryRight="0"/>
  </sheetPr>
  <dimension ref="A1:AA35"/>
  <sheetViews>
    <sheetView workbookViewId="0"/>
  </sheetViews>
  <sheetFormatPr baseColWidth="10" defaultColWidth="13.5" defaultRowHeight="15.75" customHeight="1"/>
  <sheetData>
    <row r="1" spans="1:27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202</v>
      </c>
    </row>
    <row r="2" spans="1:27">
      <c r="A2" s="118" t="s">
        <v>40</v>
      </c>
      <c r="B2" s="119" t="e">
        <f>IF('Test_S5% Sièges (R2)'!B2,0,'Test_S5% Suffrages (R2)'!B2)</f>
        <v>#VALUE!</v>
      </c>
      <c r="C2" s="119" t="e">
        <f>IF('Test_S5% Sièges (R2)'!C2,0,'Test_S5% Suffrages (R2)'!C2)</f>
        <v>#VALUE!</v>
      </c>
      <c r="D2" s="119" t="e">
        <f>IF('Test_S5% Sièges (R2)'!D2,0,'Test_S5% Suffrages (R2)'!D2)</f>
        <v>#VALUE!</v>
      </c>
      <c r="E2" s="119" t="e">
        <f>IF('Test_S5% Sièges (R2)'!E2,0,'Test_S5% Suffrages (R2)'!E2)</f>
        <v>#VALUE!</v>
      </c>
      <c r="F2" s="119" t="e">
        <f>IF('Test_S5% Sièges (R2)'!F2,0,'Test_S5% Suffrages (R2)'!F2)</f>
        <v>#VALUE!</v>
      </c>
      <c r="G2" s="119" t="e">
        <f>IF('Test_S5% Sièges (R2)'!G2,0,'Test_S5% Suffrages (R2)'!G2)</f>
        <v>#VALUE!</v>
      </c>
      <c r="H2" s="119" t="e">
        <f>IF('Test_S5% Sièges (R2)'!H2,0,'Test_S5% Suffrages (R2)'!H2)</f>
        <v>#VALUE!</v>
      </c>
      <c r="I2" s="119" t="e">
        <f>IF('Test_S5% Sièges (R2)'!I2,0,'Test_S5% Suffrages (R2)'!I2)</f>
        <v>#VALUE!</v>
      </c>
      <c r="J2" s="119" t="e">
        <f>IF('Test_S5% Sièges (R2)'!J2,0,'Test_S5% Suffrages (R2)'!J2)</f>
        <v>#VALUE!</v>
      </c>
      <c r="K2" s="119" t="e">
        <f>IF('Test_S5% Sièges (R2)'!K2,0,'Test_S5% Suffrages (R2)'!K2)</f>
        <v>#VALUE!</v>
      </c>
      <c r="L2" s="119" t="e">
        <f>IF('Test_S5% Sièges (R2)'!L2,0,'Test_S5% Suffrages (R2)'!L2)</f>
        <v>#VALUE!</v>
      </c>
      <c r="M2" s="119" t="e">
        <f>IF('Test_S5% Sièges (R2)'!M2,0,'Test_S5% Suffrages (R2)'!M2)</f>
        <v>#VALUE!</v>
      </c>
      <c r="N2" s="119" t="e">
        <f>IF('Test_S5% Sièges (R2)'!N2,0,'Test_S5% Suffrages (R2)'!N2)</f>
        <v>#VALUE!</v>
      </c>
      <c r="O2" s="119" t="e">
        <f>IF('Test_S5% Sièges (R2)'!O2,0,'Test_S5% Suffrages (R2)'!O2)</f>
        <v>#VALUE!</v>
      </c>
      <c r="P2" s="119" t="e">
        <f>IF('Test_S5% Sièges (R2)'!P2,0,'Test_S5% Suffrages (R2)'!P2)</f>
        <v>#VALUE!</v>
      </c>
      <c r="Q2" s="119" t="e">
        <f>IF('Test_S5% Sièges (R2)'!Q2,0,'Test_S5% Suffrages (R2)'!Q2)</f>
        <v>#VALUE!</v>
      </c>
      <c r="R2" s="119" t="e">
        <f>IF('Test_S5% Sièges (R2)'!R2,0,'Test_S5% Suffrages (R2)'!R2)</f>
        <v>#VALUE!</v>
      </c>
      <c r="S2" s="119" t="e">
        <f>IF('Test_S5% Sièges (R2)'!S2,0,'Test_S5% Suffrages (R2)'!S2)</f>
        <v>#VALUE!</v>
      </c>
      <c r="T2" s="119" t="e">
        <f>IF('Test_S5% Sièges (R2)'!T2,0,'Test_S5% Suffrages (R2)'!T2)</f>
        <v>#VALUE!</v>
      </c>
      <c r="U2" s="119" t="e">
        <f>IF('Test_S5% Sièges (R2)'!U2,0,'Test_S5% Suffrages (R2)'!U2)</f>
        <v>#VALUE!</v>
      </c>
      <c r="V2" s="119" t="e">
        <f>IF('Test_S5% Sièges (R2)'!V2,0,'Test_S5% Suffrages (R2)'!V2)</f>
        <v>#VALUE!</v>
      </c>
      <c r="W2" s="119" t="e">
        <f>IF('Test_S5% Sièges (R2)'!W2,0,'Test_S5% Suffrages (R2)'!W2)</f>
        <v>#VALUE!</v>
      </c>
      <c r="X2" s="119" t="e">
        <f>IF('Test_S5% Sièges (R2)'!X2,0,'Test_S5% Suffrages (R2)'!X2)</f>
        <v>#VALUE!</v>
      </c>
      <c r="Y2" s="119" t="e">
        <f>IF('Test_S5% Sièges (R2)'!Y2,0,'Test_S5% Suffrages (R2)'!Y2)</f>
        <v>#VALUE!</v>
      </c>
      <c r="Z2" s="119" t="e">
        <f>IF('Test_S5% Sièges (R2)'!Z2,0,'Test_S5% Suffrages (R2)'!Z2)</f>
        <v>#VALUE!</v>
      </c>
      <c r="AA2" s="119" t="e">
        <f t="shared" ref="AA2:AA34" si="0">MAX(B2:Z2)</f>
        <v>#VALUE!</v>
      </c>
    </row>
    <row r="3" spans="1:27">
      <c r="A3" s="118" t="s">
        <v>42</v>
      </c>
      <c r="B3" s="119" t="e">
        <f>IF('Test_S5% Sièges (R2)'!B3,0,'Test_S5% Suffrages (R2)'!B3)</f>
        <v>#VALUE!</v>
      </c>
      <c r="C3" s="119" t="e">
        <f>IF('Test_S5% Sièges (R2)'!C3,0,'Test_S5% Suffrages (R2)'!C3)</f>
        <v>#VALUE!</v>
      </c>
      <c r="D3" s="119" t="e">
        <f>IF('Test_S5% Sièges (R2)'!D3,0,'Test_S5% Suffrages (R2)'!D3)</f>
        <v>#VALUE!</v>
      </c>
      <c r="E3" s="119" t="e">
        <f>IF('Test_S5% Sièges (R2)'!E3,0,'Test_S5% Suffrages (R2)'!E3)</f>
        <v>#VALUE!</v>
      </c>
      <c r="F3" s="119" t="e">
        <f>IF('Test_S5% Sièges (R2)'!F3,0,'Test_S5% Suffrages (R2)'!F3)</f>
        <v>#VALUE!</v>
      </c>
      <c r="G3" s="119" t="e">
        <f>IF('Test_S5% Sièges (R2)'!G3,0,'Test_S5% Suffrages (R2)'!G3)</f>
        <v>#VALUE!</v>
      </c>
      <c r="H3" s="119" t="e">
        <f>IF('Test_S5% Sièges (R2)'!H3,0,'Test_S5% Suffrages (R2)'!H3)</f>
        <v>#VALUE!</v>
      </c>
      <c r="I3" s="119" t="e">
        <f>IF('Test_S5% Sièges (R2)'!I3,0,'Test_S5% Suffrages (R2)'!I3)</f>
        <v>#VALUE!</v>
      </c>
      <c r="J3" s="119" t="e">
        <f>IF('Test_S5% Sièges (R2)'!J3,0,'Test_S5% Suffrages (R2)'!J3)</f>
        <v>#VALUE!</v>
      </c>
      <c r="K3" s="119" t="e">
        <f>IF('Test_S5% Sièges (R2)'!K3,0,'Test_S5% Suffrages (R2)'!K3)</f>
        <v>#VALUE!</v>
      </c>
      <c r="L3" s="119" t="e">
        <f>IF('Test_S5% Sièges (R2)'!L3,0,'Test_S5% Suffrages (R2)'!L3)</f>
        <v>#VALUE!</v>
      </c>
      <c r="M3" s="119" t="e">
        <f>IF('Test_S5% Sièges (R2)'!M3,0,'Test_S5% Suffrages (R2)'!M3)</f>
        <v>#VALUE!</v>
      </c>
      <c r="N3" s="119" t="e">
        <f>IF('Test_S5% Sièges (R2)'!N3,0,'Test_S5% Suffrages (R2)'!N3)</f>
        <v>#VALUE!</v>
      </c>
      <c r="O3" s="119" t="e">
        <f>IF('Test_S5% Sièges (R2)'!O3,0,'Test_S5% Suffrages (R2)'!O3)</f>
        <v>#VALUE!</v>
      </c>
      <c r="P3" s="119" t="e">
        <f>IF('Test_S5% Sièges (R2)'!P3,0,'Test_S5% Suffrages (R2)'!P3)</f>
        <v>#VALUE!</v>
      </c>
      <c r="Q3" s="119" t="e">
        <f>IF('Test_S5% Sièges (R2)'!Q3,0,'Test_S5% Suffrages (R2)'!Q3)</f>
        <v>#VALUE!</v>
      </c>
      <c r="R3" s="119" t="e">
        <f>IF('Test_S5% Sièges (R2)'!R3,0,'Test_S5% Suffrages (R2)'!R3)</f>
        <v>#VALUE!</v>
      </c>
      <c r="S3" s="119" t="e">
        <f>IF('Test_S5% Sièges (R2)'!S3,0,'Test_S5% Suffrages (R2)'!S3)</f>
        <v>#VALUE!</v>
      </c>
      <c r="T3" s="119" t="e">
        <f>IF('Test_S5% Sièges (R2)'!T3,0,'Test_S5% Suffrages (R2)'!T3)</f>
        <v>#VALUE!</v>
      </c>
      <c r="U3" s="119" t="e">
        <f>IF('Test_S5% Sièges (R2)'!U3,0,'Test_S5% Suffrages (R2)'!U3)</f>
        <v>#VALUE!</v>
      </c>
      <c r="V3" s="119" t="e">
        <f>IF('Test_S5% Sièges (R2)'!V3,0,'Test_S5% Suffrages (R2)'!V3)</f>
        <v>#VALUE!</v>
      </c>
      <c r="W3" s="119" t="e">
        <f>IF('Test_S5% Sièges (R2)'!W3,0,'Test_S5% Suffrages (R2)'!W3)</f>
        <v>#VALUE!</v>
      </c>
      <c r="X3" s="119" t="e">
        <f>IF('Test_S5% Sièges (R2)'!X3,0,'Test_S5% Suffrages (R2)'!X3)</f>
        <v>#VALUE!</v>
      </c>
      <c r="Y3" s="119" t="e">
        <f>IF('Test_S5% Sièges (R2)'!Y3,0,'Test_S5% Suffrages (R2)'!Y3)</f>
        <v>#VALUE!</v>
      </c>
      <c r="Z3" s="119" t="e">
        <f>IF('Test_S5% Sièges (R2)'!Z3,0,'Test_S5% Suffrages (R2)'!Z3)</f>
        <v>#VALUE!</v>
      </c>
      <c r="AA3" s="119" t="e">
        <f t="shared" si="0"/>
        <v>#VALUE!</v>
      </c>
    </row>
    <row r="4" spans="1:27">
      <c r="A4" s="118" t="s">
        <v>43</v>
      </c>
      <c r="B4" s="119" t="e">
        <f>IF('Test_S5% Sièges (R2)'!B4,0,'Test_S5% Suffrages (R2)'!B4)</f>
        <v>#VALUE!</v>
      </c>
      <c r="C4" s="119" t="e">
        <f>IF('Test_S5% Sièges (R2)'!C4,0,'Test_S5% Suffrages (R2)'!C4)</f>
        <v>#VALUE!</v>
      </c>
      <c r="D4" s="119" t="e">
        <f>IF('Test_S5% Sièges (R2)'!D4,0,'Test_S5% Suffrages (R2)'!D4)</f>
        <v>#VALUE!</v>
      </c>
      <c r="E4" s="119" t="e">
        <f>IF('Test_S5% Sièges (R2)'!E4,0,'Test_S5% Suffrages (R2)'!E4)</f>
        <v>#VALUE!</v>
      </c>
      <c r="F4" s="119" t="e">
        <f>IF('Test_S5% Sièges (R2)'!F4,0,'Test_S5% Suffrages (R2)'!F4)</f>
        <v>#VALUE!</v>
      </c>
      <c r="G4" s="119" t="e">
        <f>IF('Test_S5% Sièges (R2)'!G4,0,'Test_S5% Suffrages (R2)'!G4)</f>
        <v>#VALUE!</v>
      </c>
      <c r="H4" s="119" t="e">
        <f>IF('Test_S5% Sièges (R2)'!H4,0,'Test_S5% Suffrages (R2)'!H4)</f>
        <v>#VALUE!</v>
      </c>
      <c r="I4" s="119" t="e">
        <f>IF('Test_S5% Sièges (R2)'!I4,0,'Test_S5% Suffrages (R2)'!I4)</f>
        <v>#VALUE!</v>
      </c>
      <c r="J4" s="119" t="e">
        <f>IF('Test_S5% Sièges (R2)'!J4,0,'Test_S5% Suffrages (R2)'!J4)</f>
        <v>#VALUE!</v>
      </c>
      <c r="K4" s="119" t="e">
        <f>IF('Test_S5% Sièges (R2)'!K4,0,'Test_S5% Suffrages (R2)'!K4)</f>
        <v>#VALUE!</v>
      </c>
      <c r="L4" s="119" t="e">
        <f>IF('Test_S5% Sièges (R2)'!L4,0,'Test_S5% Suffrages (R2)'!L4)</f>
        <v>#VALUE!</v>
      </c>
      <c r="M4" s="119" t="e">
        <f>IF('Test_S5% Sièges (R2)'!M4,0,'Test_S5% Suffrages (R2)'!M4)</f>
        <v>#VALUE!</v>
      </c>
      <c r="N4" s="119" t="e">
        <f>IF('Test_S5% Sièges (R2)'!N4,0,'Test_S5% Suffrages (R2)'!N4)</f>
        <v>#VALUE!</v>
      </c>
      <c r="O4" s="119" t="e">
        <f>IF('Test_S5% Sièges (R2)'!O4,0,'Test_S5% Suffrages (R2)'!O4)</f>
        <v>#VALUE!</v>
      </c>
      <c r="P4" s="119" t="e">
        <f>IF('Test_S5% Sièges (R2)'!P4,0,'Test_S5% Suffrages (R2)'!P4)</f>
        <v>#VALUE!</v>
      </c>
      <c r="Q4" s="119" t="e">
        <f>IF('Test_S5% Sièges (R2)'!Q4,0,'Test_S5% Suffrages (R2)'!Q4)</f>
        <v>#VALUE!</v>
      </c>
      <c r="R4" s="119" t="e">
        <f>IF('Test_S5% Sièges (R2)'!R4,0,'Test_S5% Suffrages (R2)'!R4)</f>
        <v>#VALUE!</v>
      </c>
      <c r="S4" s="119" t="e">
        <f>IF('Test_S5% Sièges (R2)'!S4,0,'Test_S5% Suffrages (R2)'!S4)</f>
        <v>#VALUE!</v>
      </c>
      <c r="T4" s="119" t="e">
        <f>IF('Test_S5% Sièges (R2)'!T4,0,'Test_S5% Suffrages (R2)'!T4)</f>
        <v>#VALUE!</v>
      </c>
      <c r="U4" s="119" t="e">
        <f>IF('Test_S5% Sièges (R2)'!U4,0,'Test_S5% Suffrages (R2)'!U4)</f>
        <v>#VALUE!</v>
      </c>
      <c r="V4" s="119" t="e">
        <f>IF('Test_S5% Sièges (R2)'!V4,0,'Test_S5% Suffrages (R2)'!V4)</f>
        <v>#VALUE!</v>
      </c>
      <c r="W4" s="119" t="e">
        <f>IF('Test_S5% Sièges (R2)'!W4,0,'Test_S5% Suffrages (R2)'!W4)</f>
        <v>#VALUE!</v>
      </c>
      <c r="X4" s="119" t="e">
        <f>IF('Test_S5% Sièges (R2)'!X4,0,'Test_S5% Suffrages (R2)'!X4)</f>
        <v>#VALUE!</v>
      </c>
      <c r="Y4" s="119" t="e">
        <f>IF('Test_S5% Sièges (R2)'!Y4,0,'Test_S5% Suffrages (R2)'!Y4)</f>
        <v>#VALUE!</v>
      </c>
      <c r="Z4" s="119" t="e">
        <f>IF('Test_S5% Sièges (R2)'!Z4,0,'Test_S5% Suffrages (R2)'!Z4)</f>
        <v>#VALUE!</v>
      </c>
      <c r="AA4" s="119" t="e">
        <f t="shared" si="0"/>
        <v>#VALUE!</v>
      </c>
    </row>
    <row r="5" spans="1:27">
      <c r="A5" s="118" t="s">
        <v>44</v>
      </c>
      <c r="B5" s="119" t="e">
        <f>IF('Test_S5% Sièges (R2)'!B5,0,'Test_S5% Suffrages (R2)'!B5)</f>
        <v>#VALUE!</v>
      </c>
      <c r="C5" s="119" t="e">
        <f>IF('Test_S5% Sièges (R2)'!C5,0,'Test_S5% Suffrages (R2)'!C5)</f>
        <v>#VALUE!</v>
      </c>
      <c r="D5" s="119" t="e">
        <f>IF('Test_S5% Sièges (R2)'!D5,0,'Test_S5% Suffrages (R2)'!D5)</f>
        <v>#VALUE!</v>
      </c>
      <c r="E5" s="119" t="e">
        <f>IF('Test_S5% Sièges (R2)'!E5,0,'Test_S5% Suffrages (R2)'!E5)</f>
        <v>#VALUE!</v>
      </c>
      <c r="F5" s="119" t="e">
        <f>IF('Test_S5% Sièges (R2)'!F5,0,'Test_S5% Suffrages (R2)'!F5)</f>
        <v>#VALUE!</v>
      </c>
      <c r="G5" s="119" t="e">
        <f>IF('Test_S5% Sièges (R2)'!G5,0,'Test_S5% Suffrages (R2)'!G5)</f>
        <v>#VALUE!</v>
      </c>
      <c r="H5" s="119" t="e">
        <f>IF('Test_S5% Sièges (R2)'!H5,0,'Test_S5% Suffrages (R2)'!H5)</f>
        <v>#VALUE!</v>
      </c>
      <c r="I5" s="119" t="e">
        <f>IF('Test_S5% Sièges (R2)'!I5,0,'Test_S5% Suffrages (R2)'!I5)</f>
        <v>#VALUE!</v>
      </c>
      <c r="J5" s="119" t="e">
        <f>IF('Test_S5% Sièges (R2)'!J5,0,'Test_S5% Suffrages (R2)'!J5)</f>
        <v>#VALUE!</v>
      </c>
      <c r="K5" s="119" t="e">
        <f>IF('Test_S5% Sièges (R2)'!K5,0,'Test_S5% Suffrages (R2)'!K5)</f>
        <v>#VALUE!</v>
      </c>
      <c r="L5" s="119" t="e">
        <f>IF('Test_S5% Sièges (R2)'!L5,0,'Test_S5% Suffrages (R2)'!L5)</f>
        <v>#VALUE!</v>
      </c>
      <c r="M5" s="119" t="e">
        <f>IF('Test_S5% Sièges (R2)'!M5,0,'Test_S5% Suffrages (R2)'!M5)</f>
        <v>#VALUE!</v>
      </c>
      <c r="N5" s="119" t="e">
        <f>IF('Test_S5% Sièges (R2)'!N5,0,'Test_S5% Suffrages (R2)'!N5)</f>
        <v>#VALUE!</v>
      </c>
      <c r="O5" s="119" t="e">
        <f>IF('Test_S5% Sièges (R2)'!O5,0,'Test_S5% Suffrages (R2)'!O5)</f>
        <v>#VALUE!</v>
      </c>
      <c r="P5" s="119" t="e">
        <f>IF('Test_S5% Sièges (R2)'!P5,0,'Test_S5% Suffrages (R2)'!P5)</f>
        <v>#VALUE!</v>
      </c>
      <c r="Q5" s="119" t="e">
        <f>IF('Test_S5% Sièges (R2)'!Q5,0,'Test_S5% Suffrages (R2)'!Q5)</f>
        <v>#VALUE!</v>
      </c>
      <c r="R5" s="119" t="e">
        <f>IF('Test_S5% Sièges (R2)'!R5,0,'Test_S5% Suffrages (R2)'!R5)</f>
        <v>#VALUE!</v>
      </c>
      <c r="S5" s="119" t="e">
        <f>IF('Test_S5% Sièges (R2)'!S5,0,'Test_S5% Suffrages (R2)'!S5)</f>
        <v>#VALUE!</v>
      </c>
      <c r="T5" s="119" t="e">
        <f>IF('Test_S5% Sièges (R2)'!T5,0,'Test_S5% Suffrages (R2)'!T5)</f>
        <v>#VALUE!</v>
      </c>
      <c r="U5" s="119" t="e">
        <f>IF('Test_S5% Sièges (R2)'!U5,0,'Test_S5% Suffrages (R2)'!U5)</f>
        <v>#VALUE!</v>
      </c>
      <c r="V5" s="119" t="e">
        <f>IF('Test_S5% Sièges (R2)'!V5,0,'Test_S5% Suffrages (R2)'!V5)</f>
        <v>#VALUE!</v>
      </c>
      <c r="W5" s="119" t="e">
        <f>IF('Test_S5% Sièges (R2)'!W5,0,'Test_S5% Suffrages (R2)'!W5)</f>
        <v>#VALUE!</v>
      </c>
      <c r="X5" s="119" t="e">
        <f>IF('Test_S5% Sièges (R2)'!X5,0,'Test_S5% Suffrages (R2)'!X5)</f>
        <v>#VALUE!</v>
      </c>
      <c r="Y5" s="119" t="e">
        <f>IF('Test_S5% Sièges (R2)'!Y5,0,'Test_S5% Suffrages (R2)'!Y5)</f>
        <v>#VALUE!</v>
      </c>
      <c r="Z5" s="119" t="e">
        <f>IF('Test_S5% Sièges (R2)'!Z5,0,'Test_S5% Suffrages (R2)'!Z5)</f>
        <v>#VALUE!</v>
      </c>
      <c r="AA5" s="119" t="e">
        <f t="shared" si="0"/>
        <v>#VALUE!</v>
      </c>
    </row>
    <row r="6" spans="1:27">
      <c r="A6" s="118" t="s">
        <v>45</v>
      </c>
      <c r="B6" s="119" t="e">
        <f>IF('Test_S5% Sièges (R2)'!B6,0,'Test_S5% Suffrages (R2)'!B6)</f>
        <v>#VALUE!</v>
      </c>
      <c r="C6" s="119" t="e">
        <f>IF('Test_S5% Sièges (R2)'!C6,0,'Test_S5% Suffrages (R2)'!C6)</f>
        <v>#VALUE!</v>
      </c>
      <c r="D6" s="119" t="e">
        <f>IF('Test_S5% Sièges (R2)'!D6,0,'Test_S5% Suffrages (R2)'!D6)</f>
        <v>#VALUE!</v>
      </c>
      <c r="E6" s="119" t="e">
        <f>IF('Test_S5% Sièges (R2)'!E6,0,'Test_S5% Suffrages (R2)'!E6)</f>
        <v>#VALUE!</v>
      </c>
      <c r="F6" s="119" t="e">
        <f>IF('Test_S5% Sièges (R2)'!F6,0,'Test_S5% Suffrages (R2)'!F6)</f>
        <v>#VALUE!</v>
      </c>
      <c r="G6" s="119" t="e">
        <f>IF('Test_S5% Sièges (R2)'!G6,0,'Test_S5% Suffrages (R2)'!G6)</f>
        <v>#VALUE!</v>
      </c>
      <c r="H6" s="119" t="e">
        <f>IF('Test_S5% Sièges (R2)'!H6,0,'Test_S5% Suffrages (R2)'!H6)</f>
        <v>#VALUE!</v>
      </c>
      <c r="I6" s="119" t="e">
        <f>IF('Test_S5% Sièges (R2)'!I6,0,'Test_S5% Suffrages (R2)'!I6)</f>
        <v>#VALUE!</v>
      </c>
      <c r="J6" s="119" t="e">
        <f>IF('Test_S5% Sièges (R2)'!J6,0,'Test_S5% Suffrages (R2)'!J6)</f>
        <v>#VALUE!</v>
      </c>
      <c r="K6" s="119" t="e">
        <f>IF('Test_S5% Sièges (R2)'!K6,0,'Test_S5% Suffrages (R2)'!K6)</f>
        <v>#VALUE!</v>
      </c>
      <c r="L6" s="119" t="e">
        <f>IF('Test_S5% Sièges (R2)'!L6,0,'Test_S5% Suffrages (R2)'!L6)</f>
        <v>#VALUE!</v>
      </c>
      <c r="M6" s="119" t="e">
        <f>IF('Test_S5% Sièges (R2)'!M6,0,'Test_S5% Suffrages (R2)'!M6)</f>
        <v>#VALUE!</v>
      </c>
      <c r="N6" s="119" t="e">
        <f>IF('Test_S5% Sièges (R2)'!N6,0,'Test_S5% Suffrages (R2)'!N6)</f>
        <v>#VALUE!</v>
      </c>
      <c r="O6" s="119" t="e">
        <f>IF('Test_S5% Sièges (R2)'!O6,0,'Test_S5% Suffrages (R2)'!O6)</f>
        <v>#VALUE!</v>
      </c>
      <c r="P6" s="119" t="e">
        <f>IF('Test_S5% Sièges (R2)'!P6,0,'Test_S5% Suffrages (R2)'!P6)</f>
        <v>#VALUE!</v>
      </c>
      <c r="Q6" s="119" t="e">
        <f>IF('Test_S5% Sièges (R2)'!Q6,0,'Test_S5% Suffrages (R2)'!Q6)</f>
        <v>#VALUE!</v>
      </c>
      <c r="R6" s="119" t="e">
        <f>IF('Test_S5% Sièges (R2)'!R6,0,'Test_S5% Suffrages (R2)'!R6)</f>
        <v>#VALUE!</v>
      </c>
      <c r="S6" s="119" t="e">
        <f>IF('Test_S5% Sièges (R2)'!S6,0,'Test_S5% Suffrages (R2)'!S6)</f>
        <v>#VALUE!</v>
      </c>
      <c r="T6" s="119" t="e">
        <f>IF('Test_S5% Sièges (R2)'!T6,0,'Test_S5% Suffrages (R2)'!T6)</f>
        <v>#VALUE!</v>
      </c>
      <c r="U6" s="119" t="e">
        <f>IF('Test_S5% Sièges (R2)'!U6,0,'Test_S5% Suffrages (R2)'!U6)</f>
        <v>#VALUE!</v>
      </c>
      <c r="V6" s="119" t="e">
        <f>IF('Test_S5% Sièges (R2)'!V6,0,'Test_S5% Suffrages (R2)'!V6)</f>
        <v>#VALUE!</v>
      </c>
      <c r="W6" s="119" t="e">
        <f>IF('Test_S5% Sièges (R2)'!W6,0,'Test_S5% Suffrages (R2)'!W6)</f>
        <v>#VALUE!</v>
      </c>
      <c r="X6" s="119" t="e">
        <f>IF('Test_S5% Sièges (R2)'!X6,0,'Test_S5% Suffrages (R2)'!X6)</f>
        <v>#VALUE!</v>
      </c>
      <c r="Y6" s="119" t="e">
        <f>IF('Test_S5% Sièges (R2)'!Y6,0,'Test_S5% Suffrages (R2)'!Y6)</f>
        <v>#VALUE!</v>
      </c>
      <c r="Z6" s="119" t="e">
        <f>IF('Test_S5% Sièges (R2)'!Z6,0,'Test_S5% Suffrages (R2)'!Z6)</f>
        <v>#VALUE!</v>
      </c>
      <c r="AA6" s="119" t="e">
        <f t="shared" si="0"/>
        <v>#VALUE!</v>
      </c>
    </row>
    <row r="7" spans="1:27">
      <c r="A7" s="118" t="s">
        <v>46</v>
      </c>
      <c r="B7" s="119" t="e">
        <f>IF('Test_S5% Sièges (R2)'!B7,0,'Test_S5% Suffrages (R2)'!B7)</f>
        <v>#VALUE!</v>
      </c>
      <c r="C7" s="119" t="e">
        <f>IF('Test_S5% Sièges (R2)'!C7,0,'Test_S5% Suffrages (R2)'!C7)</f>
        <v>#VALUE!</v>
      </c>
      <c r="D7" s="119" t="e">
        <f>IF('Test_S5% Sièges (R2)'!D7,0,'Test_S5% Suffrages (R2)'!D7)</f>
        <v>#VALUE!</v>
      </c>
      <c r="E7" s="119" t="e">
        <f>IF('Test_S5% Sièges (R2)'!E7,0,'Test_S5% Suffrages (R2)'!E7)</f>
        <v>#VALUE!</v>
      </c>
      <c r="F7" s="119" t="e">
        <f>IF('Test_S5% Sièges (R2)'!F7,0,'Test_S5% Suffrages (R2)'!F7)</f>
        <v>#VALUE!</v>
      </c>
      <c r="G7" s="119" t="e">
        <f>IF('Test_S5% Sièges (R2)'!G7,0,'Test_S5% Suffrages (R2)'!G7)</f>
        <v>#VALUE!</v>
      </c>
      <c r="H7" s="119" t="e">
        <f>IF('Test_S5% Sièges (R2)'!H7,0,'Test_S5% Suffrages (R2)'!H7)</f>
        <v>#VALUE!</v>
      </c>
      <c r="I7" s="119" t="e">
        <f>IF('Test_S5% Sièges (R2)'!I7,0,'Test_S5% Suffrages (R2)'!I7)</f>
        <v>#VALUE!</v>
      </c>
      <c r="J7" s="119" t="e">
        <f>IF('Test_S5% Sièges (R2)'!J7,0,'Test_S5% Suffrages (R2)'!J7)</f>
        <v>#VALUE!</v>
      </c>
      <c r="K7" s="119" t="e">
        <f>IF('Test_S5% Sièges (R2)'!K7,0,'Test_S5% Suffrages (R2)'!K7)</f>
        <v>#VALUE!</v>
      </c>
      <c r="L7" s="119" t="e">
        <f>IF('Test_S5% Sièges (R2)'!L7,0,'Test_S5% Suffrages (R2)'!L7)</f>
        <v>#VALUE!</v>
      </c>
      <c r="M7" s="119" t="e">
        <f>IF('Test_S5% Sièges (R2)'!M7,0,'Test_S5% Suffrages (R2)'!M7)</f>
        <v>#VALUE!</v>
      </c>
      <c r="N7" s="119" t="e">
        <f>IF('Test_S5% Sièges (R2)'!N7,0,'Test_S5% Suffrages (R2)'!N7)</f>
        <v>#VALUE!</v>
      </c>
      <c r="O7" s="119" t="e">
        <f>IF('Test_S5% Sièges (R2)'!O7,0,'Test_S5% Suffrages (R2)'!O7)</f>
        <v>#VALUE!</v>
      </c>
      <c r="P7" s="119" t="e">
        <f>IF('Test_S5% Sièges (R2)'!P7,0,'Test_S5% Suffrages (R2)'!P7)</f>
        <v>#VALUE!</v>
      </c>
      <c r="Q7" s="119" t="e">
        <f>IF('Test_S5% Sièges (R2)'!Q7,0,'Test_S5% Suffrages (R2)'!Q7)</f>
        <v>#VALUE!</v>
      </c>
      <c r="R7" s="119" t="e">
        <f>IF('Test_S5% Sièges (R2)'!R7,0,'Test_S5% Suffrages (R2)'!R7)</f>
        <v>#VALUE!</v>
      </c>
      <c r="S7" s="119" t="e">
        <f>IF('Test_S5% Sièges (R2)'!S7,0,'Test_S5% Suffrages (R2)'!S7)</f>
        <v>#VALUE!</v>
      </c>
      <c r="T7" s="119" t="e">
        <f>IF('Test_S5% Sièges (R2)'!T7,0,'Test_S5% Suffrages (R2)'!T7)</f>
        <v>#VALUE!</v>
      </c>
      <c r="U7" s="119" t="e">
        <f>IF('Test_S5% Sièges (R2)'!U7,0,'Test_S5% Suffrages (R2)'!U7)</f>
        <v>#VALUE!</v>
      </c>
      <c r="V7" s="119" t="e">
        <f>IF('Test_S5% Sièges (R2)'!V7,0,'Test_S5% Suffrages (R2)'!V7)</f>
        <v>#VALUE!</v>
      </c>
      <c r="W7" s="119" t="e">
        <f>IF('Test_S5% Sièges (R2)'!W7,0,'Test_S5% Suffrages (R2)'!W7)</f>
        <v>#VALUE!</v>
      </c>
      <c r="X7" s="119" t="e">
        <f>IF('Test_S5% Sièges (R2)'!X7,0,'Test_S5% Suffrages (R2)'!X7)</f>
        <v>#VALUE!</v>
      </c>
      <c r="Y7" s="119" t="e">
        <f>IF('Test_S5% Sièges (R2)'!Y7,0,'Test_S5% Suffrages (R2)'!Y7)</f>
        <v>#VALUE!</v>
      </c>
      <c r="Z7" s="119" t="e">
        <f>IF('Test_S5% Sièges (R2)'!Z7,0,'Test_S5% Suffrages (R2)'!Z7)</f>
        <v>#VALUE!</v>
      </c>
      <c r="AA7" s="119" t="e">
        <f t="shared" si="0"/>
        <v>#VALUE!</v>
      </c>
    </row>
    <row r="8" spans="1:27">
      <c r="A8" s="118" t="s">
        <v>47</v>
      </c>
      <c r="B8" s="119" t="e">
        <f>IF('Test_S5% Sièges (R2)'!B8,0,'Test_S5% Suffrages (R2)'!B8)</f>
        <v>#VALUE!</v>
      </c>
      <c r="C8" s="119" t="e">
        <f>IF('Test_S5% Sièges (R2)'!C8,0,'Test_S5% Suffrages (R2)'!C8)</f>
        <v>#VALUE!</v>
      </c>
      <c r="D8" s="119" t="e">
        <f>IF('Test_S5% Sièges (R2)'!D8,0,'Test_S5% Suffrages (R2)'!D8)</f>
        <v>#VALUE!</v>
      </c>
      <c r="E8" s="119" t="e">
        <f>IF('Test_S5% Sièges (R2)'!E8,0,'Test_S5% Suffrages (R2)'!E8)</f>
        <v>#VALUE!</v>
      </c>
      <c r="F8" s="119" t="e">
        <f>IF('Test_S5% Sièges (R2)'!F8,0,'Test_S5% Suffrages (R2)'!F8)</f>
        <v>#VALUE!</v>
      </c>
      <c r="G8" s="119" t="e">
        <f>IF('Test_S5% Sièges (R2)'!G8,0,'Test_S5% Suffrages (R2)'!G8)</f>
        <v>#VALUE!</v>
      </c>
      <c r="H8" s="119" t="e">
        <f>IF('Test_S5% Sièges (R2)'!H8,0,'Test_S5% Suffrages (R2)'!H8)</f>
        <v>#VALUE!</v>
      </c>
      <c r="I8" s="119" t="e">
        <f>IF('Test_S5% Sièges (R2)'!I8,0,'Test_S5% Suffrages (R2)'!I8)</f>
        <v>#VALUE!</v>
      </c>
      <c r="J8" s="119" t="e">
        <f>IF('Test_S5% Sièges (R2)'!J8,0,'Test_S5% Suffrages (R2)'!J8)</f>
        <v>#VALUE!</v>
      </c>
      <c r="K8" s="119" t="e">
        <f>IF('Test_S5% Sièges (R2)'!K8,0,'Test_S5% Suffrages (R2)'!K8)</f>
        <v>#VALUE!</v>
      </c>
      <c r="L8" s="119" t="e">
        <f>IF('Test_S5% Sièges (R2)'!L8,0,'Test_S5% Suffrages (R2)'!L8)</f>
        <v>#VALUE!</v>
      </c>
      <c r="M8" s="119" t="e">
        <f>IF('Test_S5% Sièges (R2)'!M8,0,'Test_S5% Suffrages (R2)'!M8)</f>
        <v>#VALUE!</v>
      </c>
      <c r="N8" s="119" t="e">
        <f>IF('Test_S5% Sièges (R2)'!N8,0,'Test_S5% Suffrages (R2)'!N8)</f>
        <v>#VALUE!</v>
      </c>
      <c r="O8" s="119" t="e">
        <f>IF('Test_S5% Sièges (R2)'!O8,0,'Test_S5% Suffrages (R2)'!O8)</f>
        <v>#VALUE!</v>
      </c>
      <c r="P8" s="119" t="e">
        <f>IF('Test_S5% Sièges (R2)'!P8,0,'Test_S5% Suffrages (R2)'!P8)</f>
        <v>#VALUE!</v>
      </c>
      <c r="Q8" s="119" t="e">
        <f>IF('Test_S5% Sièges (R2)'!Q8,0,'Test_S5% Suffrages (R2)'!Q8)</f>
        <v>#VALUE!</v>
      </c>
      <c r="R8" s="119" t="e">
        <f>IF('Test_S5% Sièges (R2)'!R8,0,'Test_S5% Suffrages (R2)'!R8)</f>
        <v>#VALUE!</v>
      </c>
      <c r="S8" s="119" t="e">
        <f>IF('Test_S5% Sièges (R2)'!S8,0,'Test_S5% Suffrages (R2)'!S8)</f>
        <v>#VALUE!</v>
      </c>
      <c r="T8" s="119" t="e">
        <f>IF('Test_S5% Sièges (R2)'!T8,0,'Test_S5% Suffrages (R2)'!T8)</f>
        <v>#VALUE!</v>
      </c>
      <c r="U8" s="119" t="e">
        <f>IF('Test_S5% Sièges (R2)'!U8,0,'Test_S5% Suffrages (R2)'!U8)</f>
        <v>#VALUE!</v>
      </c>
      <c r="V8" s="119" t="e">
        <f>IF('Test_S5% Sièges (R2)'!V8,0,'Test_S5% Suffrages (R2)'!V8)</f>
        <v>#VALUE!</v>
      </c>
      <c r="W8" s="119" t="e">
        <f>IF('Test_S5% Sièges (R2)'!W8,0,'Test_S5% Suffrages (R2)'!W8)</f>
        <v>#VALUE!</v>
      </c>
      <c r="X8" s="119" t="e">
        <f>IF('Test_S5% Sièges (R2)'!X8,0,'Test_S5% Suffrages (R2)'!X8)</f>
        <v>#VALUE!</v>
      </c>
      <c r="Y8" s="119" t="e">
        <f>IF('Test_S5% Sièges (R2)'!Y8,0,'Test_S5% Suffrages (R2)'!Y8)</f>
        <v>#VALUE!</v>
      </c>
      <c r="Z8" s="119" t="e">
        <f>IF('Test_S5% Sièges (R2)'!Z8,0,'Test_S5% Suffrages (R2)'!Z8)</f>
        <v>#VALUE!</v>
      </c>
      <c r="AA8" s="119" t="e">
        <f t="shared" si="0"/>
        <v>#VALUE!</v>
      </c>
    </row>
    <row r="9" spans="1:27">
      <c r="A9" s="118" t="s">
        <v>48</v>
      </c>
      <c r="B9" s="119" t="e">
        <f>IF('Test_S5% Sièges (R2)'!B9,0,'Test_S5% Suffrages (R2)'!B9)</f>
        <v>#VALUE!</v>
      </c>
      <c r="C9" s="119" t="e">
        <f>IF('Test_S5% Sièges (R2)'!C9,0,'Test_S5% Suffrages (R2)'!C9)</f>
        <v>#VALUE!</v>
      </c>
      <c r="D9" s="119" t="e">
        <f>IF('Test_S5% Sièges (R2)'!D9,0,'Test_S5% Suffrages (R2)'!D9)</f>
        <v>#VALUE!</v>
      </c>
      <c r="E9" s="119" t="e">
        <f>IF('Test_S5% Sièges (R2)'!E9,0,'Test_S5% Suffrages (R2)'!E9)</f>
        <v>#VALUE!</v>
      </c>
      <c r="F9" s="119" t="e">
        <f>IF('Test_S5% Sièges (R2)'!F9,0,'Test_S5% Suffrages (R2)'!F9)</f>
        <v>#VALUE!</v>
      </c>
      <c r="G9" s="119" t="e">
        <f>IF('Test_S5% Sièges (R2)'!G9,0,'Test_S5% Suffrages (R2)'!G9)</f>
        <v>#VALUE!</v>
      </c>
      <c r="H9" s="119" t="e">
        <f>IF('Test_S5% Sièges (R2)'!H9,0,'Test_S5% Suffrages (R2)'!H9)</f>
        <v>#VALUE!</v>
      </c>
      <c r="I9" s="119" t="e">
        <f>IF('Test_S5% Sièges (R2)'!I9,0,'Test_S5% Suffrages (R2)'!I9)</f>
        <v>#VALUE!</v>
      </c>
      <c r="J9" s="119" t="e">
        <f>IF('Test_S5% Sièges (R2)'!J9,0,'Test_S5% Suffrages (R2)'!J9)</f>
        <v>#VALUE!</v>
      </c>
      <c r="K9" s="119" t="e">
        <f>IF('Test_S5% Sièges (R2)'!K9,0,'Test_S5% Suffrages (R2)'!K9)</f>
        <v>#VALUE!</v>
      </c>
      <c r="L9" s="119" t="e">
        <f>IF('Test_S5% Sièges (R2)'!L9,0,'Test_S5% Suffrages (R2)'!L9)</f>
        <v>#VALUE!</v>
      </c>
      <c r="M9" s="119" t="e">
        <f>IF('Test_S5% Sièges (R2)'!M9,0,'Test_S5% Suffrages (R2)'!M9)</f>
        <v>#VALUE!</v>
      </c>
      <c r="N9" s="119" t="e">
        <f>IF('Test_S5% Sièges (R2)'!N9,0,'Test_S5% Suffrages (R2)'!N9)</f>
        <v>#VALUE!</v>
      </c>
      <c r="O9" s="119" t="e">
        <f>IF('Test_S5% Sièges (R2)'!O9,0,'Test_S5% Suffrages (R2)'!O9)</f>
        <v>#VALUE!</v>
      </c>
      <c r="P9" s="119" t="e">
        <f>IF('Test_S5% Sièges (R2)'!P9,0,'Test_S5% Suffrages (R2)'!P9)</f>
        <v>#VALUE!</v>
      </c>
      <c r="Q9" s="119" t="e">
        <f>IF('Test_S5% Sièges (R2)'!Q9,0,'Test_S5% Suffrages (R2)'!Q9)</f>
        <v>#VALUE!</v>
      </c>
      <c r="R9" s="119" t="e">
        <f>IF('Test_S5% Sièges (R2)'!R9,0,'Test_S5% Suffrages (R2)'!R9)</f>
        <v>#VALUE!</v>
      </c>
      <c r="S9" s="119" t="e">
        <f>IF('Test_S5% Sièges (R2)'!S9,0,'Test_S5% Suffrages (R2)'!S9)</f>
        <v>#VALUE!</v>
      </c>
      <c r="T9" s="119" t="e">
        <f>IF('Test_S5% Sièges (R2)'!T9,0,'Test_S5% Suffrages (R2)'!T9)</f>
        <v>#VALUE!</v>
      </c>
      <c r="U9" s="119" t="e">
        <f>IF('Test_S5% Sièges (R2)'!U9,0,'Test_S5% Suffrages (R2)'!U9)</f>
        <v>#VALUE!</v>
      </c>
      <c r="V9" s="119" t="e">
        <f>IF('Test_S5% Sièges (R2)'!V9,0,'Test_S5% Suffrages (R2)'!V9)</f>
        <v>#VALUE!</v>
      </c>
      <c r="W9" s="119" t="e">
        <f>IF('Test_S5% Sièges (R2)'!W9,0,'Test_S5% Suffrages (R2)'!W9)</f>
        <v>#VALUE!</v>
      </c>
      <c r="X9" s="119" t="e">
        <f>IF('Test_S5% Sièges (R2)'!X9,0,'Test_S5% Suffrages (R2)'!X9)</f>
        <v>#VALUE!</v>
      </c>
      <c r="Y9" s="119" t="e">
        <f>IF('Test_S5% Sièges (R2)'!Y9,0,'Test_S5% Suffrages (R2)'!Y9)</f>
        <v>#VALUE!</v>
      </c>
      <c r="Z9" s="119" t="e">
        <f>IF('Test_S5% Sièges (R2)'!Z9,0,'Test_S5% Suffrages (R2)'!Z9)</f>
        <v>#VALUE!</v>
      </c>
      <c r="AA9" s="119" t="e">
        <f t="shared" si="0"/>
        <v>#VALUE!</v>
      </c>
    </row>
    <row r="10" spans="1:27">
      <c r="A10" s="118" t="s">
        <v>200</v>
      </c>
      <c r="B10" s="119" t="e">
        <f>IF('Test_S5% Sièges (R2)'!B10,0,'Test_S5% Suffrages (R2)'!B10)</f>
        <v>#VALUE!</v>
      </c>
      <c r="C10" s="119" t="e">
        <f>IF('Test_S5% Sièges (R2)'!C10,0,'Test_S5% Suffrages (R2)'!C10)</f>
        <v>#VALUE!</v>
      </c>
      <c r="D10" s="119" t="e">
        <f>IF('Test_S5% Sièges (R2)'!D10,0,'Test_S5% Suffrages (R2)'!D10)</f>
        <v>#VALUE!</v>
      </c>
      <c r="E10" s="119" t="e">
        <f>IF('Test_S5% Sièges (R2)'!E10,0,'Test_S5% Suffrages (R2)'!E10)</f>
        <v>#VALUE!</v>
      </c>
      <c r="F10" s="119" t="e">
        <f>IF('Test_S5% Sièges (R2)'!F10,0,'Test_S5% Suffrages (R2)'!F10)</f>
        <v>#VALUE!</v>
      </c>
      <c r="G10" s="119" t="e">
        <f>IF('Test_S5% Sièges (R2)'!G10,0,'Test_S5% Suffrages (R2)'!G10)</f>
        <v>#VALUE!</v>
      </c>
      <c r="H10" s="119" t="e">
        <f>IF('Test_S5% Sièges (R2)'!H10,0,'Test_S5% Suffrages (R2)'!H10)</f>
        <v>#VALUE!</v>
      </c>
      <c r="I10" s="119" t="e">
        <f>IF('Test_S5% Sièges (R2)'!I10,0,'Test_S5% Suffrages (R2)'!I10)</f>
        <v>#VALUE!</v>
      </c>
      <c r="J10" s="119" t="e">
        <f>IF('Test_S5% Sièges (R2)'!J10,0,'Test_S5% Suffrages (R2)'!J10)</f>
        <v>#VALUE!</v>
      </c>
      <c r="K10" s="119" t="e">
        <f>IF('Test_S5% Sièges (R2)'!K10,0,'Test_S5% Suffrages (R2)'!K10)</f>
        <v>#VALUE!</v>
      </c>
      <c r="L10" s="119" t="e">
        <f>IF('Test_S5% Sièges (R2)'!L10,0,'Test_S5% Suffrages (R2)'!L10)</f>
        <v>#VALUE!</v>
      </c>
      <c r="M10" s="119" t="e">
        <f>IF('Test_S5% Sièges (R2)'!M10,0,'Test_S5% Suffrages (R2)'!M10)</f>
        <v>#VALUE!</v>
      </c>
      <c r="N10" s="119" t="e">
        <f>IF('Test_S5% Sièges (R2)'!N10,0,'Test_S5% Suffrages (R2)'!N10)</f>
        <v>#VALUE!</v>
      </c>
      <c r="O10" s="119" t="e">
        <f>IF('Test_S5% Sièges (R2)'!O10,0,'Test_S5% Suffrages (R2)'!O10)</f>
        <v>#VALUE!</v>
      </c>
      <c r="P10" s="119" t="e">
        <f>IF('Test_S5% Sièges (R2)'!P10,0,'Test_S5% Suffrages (R2)'!P10)</f>
        <v>#VALUE!</v>
      </c>
      <c r="Q10" s="119" t="e">
        <f>IF('Test_S5% Sièges (R2)'!Q10,0,'Test_S5% Suffrages (R2)'!Q10)</f>
        <v>#VALUE!</v>
      </c>
      <c r="R10" s="119" t="e">
        <f>IF('Test_S5% Sièges (R2)'!R10,0,'Test_S5% Suffrages (R2)'!R10)</f>
        <v>#VALUE!</v>
      </c>
      <c r="S10" s="119" t="e">
        <f>IF('Test_S5% Sièges (R2)'!S10,0,'Test_S5% Suffrages (R2)'!S10)</f>
        <v>#VALUE!</v>
      </c>
      <c r="T10" s="119" t="e">
        <f>IF('Test_S5% Sièges (R2)'!T10,0,'Test_S5% Suffrages (R2)'!T10)</f>
        <v>#VALUE!</v>
      </c>
      <c r="U10" s="119" t="e">
        <f>IF('Test_S5% Sièges (R2)'!U10,0,'Test_S5% Suffrages (R2)'!U10)</f>
        <v>#VALUE!</v>
      </c>
      <c r="V10" s="119" t="e">
        <f>IF('Test_S5% Sièges (R2)'!V10,0,'Test_S5% Suffrages (R2)'!V10)</f>
        <v>#VALUE!</v>
      </c>
      <c r="W10" s="119" t="e">
        <f>IF('Test_S5% Sièges (R2)'!W10,0,'Test_S5% Suffrages (R2)'!W10)</f>
        <v>#VALUE!</v>
      </c>
      <c r="X10" s="119" t="e">
        <f>IF('Test_S5% Sièges (R2)'!X10,0,'Test_S5% Suffrages (R2)'!X10)</f>
        <v>#VALUE!</v>
      </c>
      <c r="Y10" s="119" t="e">
        <f>IF('Test_S5% Sièges (R2)'!Y10,0,'Test_S5% Suffrages (R2)'!Y10)</f>
        <v>#VALUE!</v>
      </c>
      <c r="Z10" s="119" t="e">
        <f>IF('Test_S5% Sièges (R2)'!Z10,0,'Test_S5% Suffrages (R2)'!Z10)</f>
        <v>#VALUE!</v>
      </c>
      <c r="AA10" s="119" t="e">
        <f t="shared" si="0"/>
        <v>#VALUE!</v>
      </c>
    </row>
    <row r="11" spans="1:27">
      <c r="A11" s="118" t="s">
        <v>50</v>
      </c>
      <c r="B11" s="119" t="e">
        <f>IF('Test_S5% Sièges (R2)'!B11,0,'Test_S5% Suffrages (R2)'!B11)</f>
        <v>#VALUE!</v>
      </c>
      <c r="C11" s="119" t="e">
        <f>IF('Test_S5% Sièges (R2)'!C11,0,'Test_S5% Suffrages (R2)'!C11)</f>
        <v>#VALUE!</v>
      </c>
      <c r="D11" s="119" t="e">
        <f>IF('Test_S5% Sièges (R2)'!D11,0,'Test_S5% Suffrages (R2)'!D11)</f>
        <v>#VALUE!</v>
      </c>
      <c r="E11" s="119" t="e">
        <f>IF('Test_S5% Sièges (R2)'!E11,0,'Test_S5% Suffrages (R2)'!E11)</f>
        <v>#VALUE!</v>
      </c>
      <c r="F11" s="119" t="e">
        <f>IF('Test_S5% Sièges (R2)'!F11,0,'Test_S5% Suffrages (R2)'!F11)</f>
        <v>#VALUE!</v>
      </c>
      <c r="G11" s="119" t="e">
        <f>IF('Test_S5% Sièges (R2)'!G11,0,'Test_S5% Suffrages (R2)'!G11)</f>
        <v>#VALUE!</v>
      </c>
      <c r="H11" s="119" t="e">
        <f>IF('Test_S5% Sièges (R2)'!H11,0,'Test_S5% Suffrages (R2)'!H11)</f>
        <v>#VALUE!</v>
      </c>
      <c r="I11" s="119" t="e">
        <f>IF('Test_S5% Sièges (R2)'!I11,0,'Test_S5% Suffrages (R2)'!I11)</f>
        <v>#VALUE!</v>
      </c>
      <c r="J11" s="119" t="e">
        <f>IF('Test_S5% Sièges (R2)'!J11,0,'Test_S5% Suffrages (R2)'!J11)</f>
        <v>#VALUE!</v>
      </c>
      <c r="K11" s="119" t="e">
        <f>IF('Test_S5% Sièges (R2)'!K11,0,'Test_S5% Suffrages (R2)'!K11)</f>
        <v>#VALUE!</v>
      </c>
      <c r="L11" s="119" t="e">
        <f>IF('Test_S5% Sièges (R2)'!L11,0,'Test_S5% Suffrages (R2)'!L11)</f>
        <v>#VALUE!</v>
      </c>
      <c r="M11" s="119" t="e">
        <f>IF('Test_S5% Sièges (R2)'!M11,0,'Test_S5% Suffrages (R2)'!M11)</f>
        <v>#VALUE!</v>
      </c>
      <c r="N11" s="119" t="e">
        <f>IF('Test_S5% Sièges (R2)'!N11,0,'Test_S5% Suffrages (R2)'!N11)</f>
        <v>#VALUE!</v>
      </c>
      <c r="O11" s="119" t="e">
        <f>IF('Test_S5% Sièges (R2)'!O11,0,'Test_S5% Suffrages (R2)'!O11)</f>
        <v>#VALUE!</v>
      </c>
      <c r="P11" s="119" t="e">
        <f>IF('Test_S5% Sièges (R2)'!P11,0,'Test_S5% Suffrages (R2)'!P11)</f>
        <v>#VALUE!</v>
      </c>
      <c r="Q11" s="119" t="e">
        <f>IF('Test_S5% Sièges (R2)'!Q11,0,'Test_S5% Suffrages (R2)'!Q11)</f>
        <v>#VALUE!</v>
      </c>
      <c r="R11" s="119" t="e">
        <f>IF('Test_S5% Sièges (R2)'!R11,0,'Test_S5% Suffrages (R2)'!R11)</f>
        <v>#VALUE!</v>
      </c>
      <c r="S11" s="119" t="e">
        <f>IF('Test_S5% Sièges (R2)'!S11,0,'Test_S5% Suffrages (R2)'!S11)</f>
        <v>#VALUE!</v>
      </c>
      <c r="T11" s="119" t="e">
        <f>IF('Test_S5% Sièges (R2)'!T11,0,'Test_S5% Suffrages (R2)'!T11)</f>
        <v>#VALUE!</v>
      </c>
      <c r="U11" s="119" t="e">
        <f>IF('Test_S5% Sièges (R2)'!U11,0,'Test_S5% Suffrages (R2)'!U11)</f>
        <v>#VALUE!</v>
      </c>
      <c r="V11" s="119" t="e">
        <f>IF('Test_S5% Sièges (R2)'!V11,0,'Test_S5% Suffrages (R2)'!V11)</f>
        <v>#VALUE!</v>
      </c>
      <c r="W11" s="119" t="e">
        <f>IF('Test_S5% Sièges (R2)'!W11,0,'Test_S5% Suffrages (R2)'!W11)</f>
        <v>#VALUE!</v>
      </c>
      <c r="X11" s="119" t="e">
        <f>IF('Test_S5% Sièges (R2)'!X11,0,'Test_S5% Suffrages (R2)'!X11)</f>
        <v>#VALUE!</v>
      </c>
      <c r="Y11" s="119" t="e">
        <f>IF('Test_S5% Sièges (R2)'!Y11,0,'Test_S5% Suffrages (R2)'!Y11)</f>
        <v>#VALUE!</v>
      </c>
      <c r="Z11" s="119" t="e">
        <f>IF('Test_S5% Sièges (R2)'!Z11,0,'Test_S5% Suffrages (R2)'!Z11)</f>
        <v>#VALUE!</v>
      </c>
      <c r="AA11" s="119" t="e">
        <f t="shared" si="0"/>
        <v>#VALUE!</v>
      </c>
    </row>
    <row r="12" spans="1:27">
      <c r="A12" s="118" t="s">
        <v>51</v>
      </c>
      <c r="B12" s="119" t="e">
        <f>IF('Test_S5% Sièges (R2)'!B12,0,'Test_S5% Suffrages (R2)'!B12)</f>
        <v>#VALUE!</v>
      </c>
      <c r="C12" s="119" t="e">
        <f>IF('Test_S5% Sièges (R2)'!C12,0,'Test_S5% Suffrages (R2)'!C12)</f>
        <v>#VALUE!</v>
      </c>
      <c r="D12" s="119" t="e">
        <f>IF('Test_S5% Sièges (R2)'!D12,0,'Test_S5% Suffrages (R2)'!D12)</f>
        <v>#VALUE!</v>
      </c>
      <c r="E12" s="119" t="e">
        <f>IF('Test_S5% Sièges (R2)'!E12,0,'Test_S5% Suffrages (R2)'!E12)</f>
        <v>#VALUE!</v>
      </c>
      <c r="F12" s="119" t="e">
        <f>IF('Test_S5% Sièges (R2)'!F12,0,'Test_S5% Suffrages (R2)'!F12)</f>
        <v>#VALUE!</v>
      </c>
      <c r="G12" s="119" t="e">
        <f>IF('Test_S5% Sièges (R2)'!G12,0,'Test_S5% Suffrages (R2)'!G12)</f>
        <v>#VALUE!</v>
      </c>
      <c r="H12" s="119" t="e">
        <f>IF('Test_S5% Sièges (R2)'!H12,0,'Test_S5% Suffrages (R2)'!H12)</f>
        <v>#VALUE!</v>
      </c>
      <c r="I12" s="119" t="e">
        <f>IF('Test_S5% Sièges (R2)'!I12,0,'Test_S5% Suffrages (R2)'!I12)</f>
        <v>#VALUE!</v>
      </c>
      <c r="J12" s="119" t="e">
        <f>IF('Test_S5% Sièges (R2)'!J12,0,'Test_S5% Suffrages (R2)'!J12)</f>
        <v>#VALUE!</v>
      </c>
      <c r="K12" s="119" t="e">
        <f>IF('Test_S5% Sièges (R2)'!K12,0,'Test_S5% Suffrages (R2)'!K12)</f>
        <v>#VALUE!</v>
      </c>
      <c r="L12" s="119" t="e">
        <f>IF('Test_S5% Sièges (R2)'!L12,0,'Test_S5% Suffrages (R2)'!L12)</f>
        <v>#VALUE!</v>
      </c>
      <c r="M12" s="119" t="e">
        <f>IF('Test_S5% Sièges (R2)'!M12,0,'Test_S5% Suffrages (R2)'!M12)</f>
        <v>#VALUE!</v>
      </c>
      <c r="N12" s="119" t="e">
        <f>IF('Test_S5% Sièges (R2)'!N12,0,'Test_S5% Suffrages (R2)'!N12)</f>
        <v>#VALUE!</v>
      </c>
      <c r="O12" s="119" t="e">
        <f>IF('Test_S5% Sièges (R2)'!O12,0,'Test_S5% Suffrages (R2)'!O12)</f>
        <v>#VALUE!</v>
      </c>
      <c r="P12" s="119" t="e">
        <f>IF('Test_S5% Sièges (R2)'!P12,0,'Test_S5% Suffrages (R2)'!P12)</f>
        <v>#VALUE!</v>
      </c>
      <c r="Q12" s="119" t="e">
        <f>IF('Test_S5% Sièges (R2)'!Q12,0,'Test_S5% Suffrages (R2)'!Q12)</f>
        <v>#VALUE!</v>
      </c>
      <c r="R12" s="119" t="e">
        <f>IF('Test_S5% Sièges (R2)'!R12,0,'Test_S5% Suffrages (R2)'!R12)</f>
        <v>#VALUE!</v>
      </c>
      <c r="S12" s="119" t="e">
        <f>IF('Test_S5% Sièges (R2)'!S12,0,'Test_S5% Suffrages (R2)'!S12)</f>
        <v>#VALUE!</v>
      </c>
      <c r="T12" s="119" t="e">
        <f>IF('Test_S5% Sièges (R2)'!T12,0,'Test_S5% Suffrages (R2)'!T12)</f>
        <v>#VALUE!</v>
      </c>
      <c r="U12" s="119" t="e">
        <f>IF('Test_S5% Sièges (R2)'!U12,0,'Test_S5% Suffrages (R2)'!U12)</f>
        <v>#VALUE!</v>
      </c>
      <c r="V12" s="119" t="e">
        <f>IF('Test_S5% Sièges (R2)'!V12,0,'Test_S5% Suffrages (R2)'!V12)</f>
        <v>#VALUE!</v>
      </c>
      <c r="W12" s="119" t="e">
        <f>IF('Test_S5% Sièges (R2)'!W12,0,'Test_S5% Suffrages (R2)'!W12)</f>
        <v>#VALUE!</v>
      </c>
      <c r="X12" s="119" t="e">
        <f>IF('Test_S5% Sièges (R2)'!X12,0,'Test_S5% Suffrages (R2)'!X12)</f>
        <v>#VALUE!</v>
      </c>
      <c r="Y12" s="119" t="e">
        <f>IF('Test_S5% Sièges (R2)'!Y12,0,'Test_S5% Suffrages (R2)'!Y12)</f>
        <v>#VALUE!</v>
      </c>
      <c r="Z12" s="119" t="e">
        <f>IF('Test_S5% Sièges (R2)'!Z12,0,'Test_S5% Suffrages (R2)'!Z12)</f>
        <v>#VALUE!</v>
      </c>
      <c r="AA12" s="119" t="e">
        <f t="shared" si="0"/>
        <v>#VALUE!</v>
      </c>
    </row>
    <row r="13" spans="1:27">
      <c r="A13" s="118" t="s">
        <v>52</v>
      </c>
      <c r="B13" s="119" t="e">
        <f>IF('Test_S5% Sièges (R2)'!B13,0,'Test_S5% Suffrages (R2)'!B13)</f>
        <v>#VALUE!</v>
      </c>
      <c r="C13" s="119" t="e">
        <f>IF('Test_S5% Sièges (R2)'!C13,0,'Test_S5% Suffrages (R2)'!C13)</f>
        <v>#VALUE!</v>
      </c>
      <c r="D13" s="119" t="e">
        <f>IF('Test_S5% Sièges (R2)'!D13,0,'Test_S5% Suffrages (R2)'!D13)</f>
        <v>#VALUE!</v>
      </c>
      <c r="E13" s="119" t="e">
        <f>IF('Test_S5% Sièges (R2)'!E13,0,'Test_S5% Suffrages (R2)'!E13)</f>
        <v>#VALUE!</v>
      </c>
      <c r="F13" s="119" t="e">
        <f>IF('Test_S5% Sièges (R2)'!F13,0,'Test_S5% Suffrages (R2)'!F13)</f>
        <v>#VALUE!</v>
      </c>
      <c r="G13" s="119" t="e">
        <f>IF('Test_S5% Sièges (R2)'!G13,0,'Test_S5% Suffrages (R2)'!G13)</f>
        <v>#VALUE!</v>
      </c>
      <c r="H13" s="119" t="e">
        <f>IF('Test_S5% Sièges (R2)'!H13,0,'Test_S5% Suffrages (R2)'!H13)</f>
        <v>#VALUE!</v>
      </c>
      <c r="I13" s="119" t="e">
        <f>IF('Test_S5% Sièges (R2)'!I13,0,'Test_S5% Suffrages (R2)'!I13)</f>
        <v>#VALUE!</v>
      </c>
      <c r="J13" s="119" t="e">
        <f>IF('Test_S5% Sièges (R2)'!J13,0,'Test_S5% Suffrages (R2)'!J13)</f>
        <v>#VALUE!</v>
      </c>
      <c r="K13" s="119" t="e">
        <f>IF('Test_S5% Sièges (R2)'!K13,0,'Test_S5% Suffrages (R2)'!K13)</f>
        <v>#VALUE!</v>
      </c>
      <c r="L13" s="119" t="e">
        <f>IF('Test_S5% Sièges (R2)'!L13,0,'Test_S5% Suffrages (R2)'!L13)</f>
        <v>#VALUE!</v>
      </c>
      <c r="M13" s="119" t="e">
        <f>IF('Test_S5% Sièges (R2)'!M13,0,'Test_S5% Suffrages (R2)'!M13)</f>
        <v>#VALUE!</v>
      </c>
      <c r="N13" s="119" t="e">
        <f>IF('Test_S5% Sièges (R2)'!N13,0,'Test_S5% Suffrages (R2)'!N13)</f>
        <v>#VALUE!</v>
      </c>
      <c r="O13" s="119" t="e">
        <f>IF('Test_S5% Sièges (R2)'!O13,0,'Test_S5% Suffrages (R2)'!O13)</f>
        <v>#VALUE!</v>
      </c>
      <c r="P13" s="119" t="e">
        <f>IF('Test_S5% Sièges (R2)'!P13,0,'Test_S5% Suffrages (R2)'!P13)</f>
        <v>#VALUE!</v>
      </c>
      <c r="Q13" s="119" t="e">
        <f>IF('Test_S5% Sièges (R2)'!Q13,0,'Test_S5% Suffrages (R2)'!Q13)</f>
        <v>#VALUE!</v>
      </c>
      <c r="R13" s="119" t="e">
        <f>IF('Test_S5% Sièges (R2)'!R13,0,'Test_S5% Suffrages (R2)'!R13)</f>
        <v>#VALUE!</v>
      </c>
      <c r="S13" s="119" t="e">
        <f>IF('Test_S5% Sièges (R2)'!S13,0,'Test_S5% Suffrages (R2)'!S13)</f>
        <v>#VALUE!</v>
      </c>
      <c r="T13" s="119" t="e">
        <f>IF('Test_S5% Sièges (R2)'!T13,0,'Test_S5% Suffrages (R2)'!T13)</f>
        <v>#VALUE!</v>
      </c>
      <c r="U13" s="119" t="e">
        <f>IF('Test_S5% Sièges (R2)'!U13,0,'Test_S5% Suffrages (R2)'!U13)</f>
        <v>#VALUE!</v>
      </c>
      <c r="V13" s="119" t="e">
        <f>IF('Test_S5% Sièges (R2)'!V13,0,'Test_S5% Suffrages (R2)'!V13)</f>
        <v>#VALUE!</v>
      </c>
      <c r="W13" s="119" t="e">
        <f>IF('Test_S5% Sièges (R2)'!W13,0,'Test_S5% Suffrages (R2)'!W13)</f>
        <v>#VALUE!</v>
      </c>
      <c r="X13" s="119" t="e">
        <f>IF('Test_S5% Sièges (R2)'!X13,0,'Test_S5% Suffrages (R2)'!X13)</f>
        <v>#VALUE!</v>
      </c>
      <c r="Y13" s="119" t="e">
        <f>IF('Test_S5% Sièges (R2)'!Y13,0,'Test_S5% Suffrages (R2)'!Y13)</f>
        <v>#VALUE!</v>
      </c>
      <c r="Z13" s="119" t="e">
        <f>IF('Test_S5% Sièges (R2)'!Z13,0,'Test_S5% Suffrages (R2)'!Z13)</f>
        <v>#VALUE!</v>
      </c>
      <c r="AA13" s="119" t="e">
        <f t="shared" si="0"/>
        <v>#VALUE!</v>
      </c>
    </row>
    <row r="14" spans="1:27">
      <c r="A14" s="118" t="s">
        <v>53</v>
      </c>
      <c r="B14" s="119" t="e">
        <f>IF('Test_S5% Sièges (R2)'!B14,0,'Test_S5% Suffrages (R2)'!B14)</f>
        <v>#VALUE!</v>
      </c>
      <c r="C14" s="119" t="e">
        <f>IF('Test_S5% Sièges (R2)'!C14,0,'Test_S5% Suffrages (R2)'!C14)</f>
        <v>#VALUE!</v>
      </c>
      <c r="D14" s="119" t="e">
        <f>IF('Test_S5% Sièges (R2)'!D14,0,'Test_S5% Suffrages (R2)'!D14)</f>
        <v>#VALUE!</v>
      </c>
      <c r="E14" s="119" t="e">
        <f>IF('Test_S5% Sièges (R2)'!E14,0,'Test_S5% Suffrages (R2)'!E14)</f>
        <v>#VALUE!</v>
      </c>
      <c r="F14" s="119" t="e">
        <f>IF('Test_S5% Sièges (R2)'!F14,0,'Test_S5% Suffrages (R2)'!F14)</f>
        <v>#VALUE!</v>
      </c>
      <c r="G14" s="119" t="e">
        <f>IF('Test_S5% Sièges (R2)'!G14,0,'Test_S5% Suffrages (R2)'!G14)</f>
        <v>#VALUE!</v>
      </c>
      <c r="H14" s="119" t="e">
        <f>IF('Test_S5% Sièges (R2)'!H14,0,'Test_S5% Suffrages (R2)'!H14)</f>
        <v>#VALUE!</v>
      </c>
      <c r="I14" s="119" t="e">
        <f>IF('Test_S5% Sièges (R2)'!I14,0,'Test_S5% Suffrages (R2)'!I14)</f>
        <v>#VALUE!</v>
      </c>
      <c r="J14" s="119" t="e">
        <f>IF('Test_S5% Sièges (R2)'!J14,0,'Test_S5% Suffrages (R2)'!J14)</f>
        <v>#VALUE!</v>
      </c>
      <c r="K14" s="119" t="e">
        <f>IF('Test_S5% Sièges (R2)'!K14,0,'Test_S5% Suffrages (R2)'!K14)</f>
        <v>#VALUE!</v>
      </c>
      <c r="L14" s="119" t="e">
        <f>IF('Test_S5% Sièges (R2)'!L14,0,'Test_S5% Suffrages (R2)'!L14)</f>
        <v>#VALUE!</v>
      </c>
      <c r="M14" s="119" t="e">
        <f>IF('Test_S5% Sièges (R2)'!M14,0,'Test_S5% Suffrages (R2)'!M14)</f>
        <v>#VALUE!</v>
      </c>
      <c r="N14" s="119" t="e">
        <f>IF('Test_S5% Sièges (R2)'!N14,0,'Test_S5% Suffrages (R2)'!N14)</f>
        <v>#VALUE!</v>
      </c>
      <c r="O14" s="119" t="e">
        <f>IF('Test_S5% Sièges (R2)'!O14,0,'Test_S5% Suffrages (R2)'!O14)</f>
        <v>#VALUE!</v>
      </c>
      <c r="P14" s="119" t="e">
        <f>IF('Test_S5% Sièges (R2)'!P14,0,'Test_S5% Suffrages (R2)'!P14)</f>
        <v>#VALUE!</v>
      </c>
      <c r="Q14" s="119" t="e">
        <f>IF('Test_S5% Sièges (R2)'!Q14,0,'Test_S5% Suffrages (R2)'!Q14)</f>
        <v>#VALUE!</v>
      </c>
      <c r="R14" s="119" t="e">
        <f>IF('Test_S5% Sièges (R2)'!R14,0,'Test_S5% Suffrages (R2)'!R14)</f>
        <v>#VALUE!</v>
      </c>
      <c r="S14" s="119" t="e">
        <f>IF('Test_S5% Sièges (R2)'!S14,0,'Test_S5% Suffrages (R2)'!S14)</f>
        <v>#VALUE!</v>
      </c>
      <c r="T14" s="119" t="e">
        <f>IF('Test_S5% Sièges (R2)'!T14,0,'Test_S5% Suffrages (R2)'!T14)</f>
        <v>#VALUE!</v>
      </c>
      <c r="U14" s="119" t="e">
        <f>IF('Test_S5% Sièges (R2)'!U14,0,'Test_S5% Suffrages (R2)'!U14)</f>
        <v>#VALUE!</v>
      </c>
      <c r="V14" s="119" t="e">
        <f>IF('Test_S5% Sièges (R2)'!V14,0,'Test_S5% Suffrages (R2)'!V14)</f>
        <v>#VALUE!</v>
      </c>
      <c r="W14" s="119" t="e">
        <f>IF('Test_S5% Sièges (R2)'!W14,0,'Test_S5% Suffrages (R2)'!W14)</f>
        <v>#VALUE!</v>
      </c>
      <c r="X14" s="119" t="e">
        <f>IF('Test_S5% Sièges (R2)'!X14,0,'Test_S5% Suffrages (R2)'!X14)</f>
        <v>#VALUE!</v>
      </c>
      <c r="Y14" s="119" t="e">
        <f>IF('Test_S5% Sièges (R2)'!Y14,0,'Test_S5% Suffrages (R2)'!Y14)</f>
        <v>#VALUE!</v>
      </c>
      <c r="Z14" s="119" t="e">
        <f>IF('Test_S5% Sièges (R2)'!Z14,0,'Test_S5% Suffrages (R2)'!Z14)</f>
        <v>#VALUE!</v>
      </c>
      <c r="AA14" s="119" t="e">
        <f t="shared" si="0"/>
        <v>#VALUE!</v>
      </c>
    </row>
    <row r="15" spans="1:27">
      <c r="A15" s="118" t="s">
        <v>54</v>
      </c>
      <c r="B15" s="119" t="e">
        <f>IF('Test_S5% Sièges (R2)'!B15,0,'Test_S5% Suffrages (R2)'!B15)</f>
        <v>#VALUE!</v>
      </c>
      <c r="C15" s="119" t="e">
        <f>IF('Test_S5% Sièges (R2)'!C15,0,'Test_S5% Suffrages (R2)'!C15)</f>
        <v>#VALUE!</v>
      </c>
      <c r="D15" s="119" t="e">
        <f>IF('Test_S5% Sièges (R2)'!D15,0,'Test_S5% Suffrages (R2)'!D15)</f>
        <v>#VALUE!</v>
      </c>
      <c r="E15" s="119" t="e">
        <f>IF('Test_S5% Sièges (R2)'!E15,0,'Test_S5% Suffrages (R2)'!E15)</f>
        <v>#VALUE!</v>
      </c>
      <c r="F15" s="119" t="e">
        <f>IF('Test_S5% Sièges (R2)'!F15,0,'Test_S5% Suffrages (R2)'!F15)</f>
        <v>#VALUE!</v>
      </c>
      <c r="G15" s="119" t="e">
        <f>IF('Test_S5% Sièges (R2)'!G15,0,'Test_S5% Suffrages (R2)'!G15)</f>
        <v>#VALUE!</v>
      </c>
      <c r="H15" s="119" t="e">
        <f>IF('Test_S5% Sièges (R2)'!H15,0,'Test_S5% Suffrages (R2)'!H15)</f>
        <v>#VALUE!</v>
      </c>
      <c r="I15" s="119" t="e">
        <f>IF('Test_S5% Sièges (R2)'!I15,0,'Test_S5% Suffrages (R2)'!I15)</f>
        <v>#VALUE!</v>
      </c>
      <c r="J15" s="119" t="e">
        <f>IF('Test_S5% Sièges (R2)'!J15,0,'Test_S5% Suffrages (R2)'!J15)</f>
        <v>#VALUE!</v>
      </c>
      <c r="K15" s="119" t="e">
        <f>IF('Test_S5% Sièges (R2)'!K15,0,'Test_S5% Suffrages (R2)'!K15)</f>
        <v>#VALUE!</v>
      </c>
      <c r="L15" s="119" t="e">
        <f>IF('Test_S5% Sièges (R2)'!L15,0,'Test_S5% Suffrages (R2)'!L15)</f>
        <v>#VALUE!</v>
      </c>
      <c r="M15" s="119" t="e">
        <f>IF('Test_S5% Sièges (R2)'!M15,0,'Test_S5% Suffrages (R2)'!M15)</f>
        <v>#VALUE!</v>
      </c>
      <c r="N15" s="119" t="e">
        <f>IF('Test_S5% Sièges (R2)'!N15,0,'Test_S5% Suffrages (R2)'!N15)</f>
        <v>#VALUE!</v>
      </c>
      <c r="O15" s="119" t="e">
        <f>IF('Test_S5% Sièges (R2)'!O15,0,'Test_S5% Suffrages (R2)'!O15)</f>
        <v>#VALUE!</v>
      </c>
      <c r="P15" s="119" t="e">
        <f>IF('Test_S5% Sièges (R2)'!P15,0,'Test_S5% Suffrages (R2)'!P15)</f>
        <v>#VALUE!</v>
      </c>
      <c r="Q15" s="119" t="e">
        <f>IF('Test_S5% Sièges (R2)'!Q15,0,'Test_S5% Suffrages (R2)'!Q15)</f>
        <v>#VALUE!</v>
      </c>
      <c r="R15" s="119" t="e">
        <f>IF('Test_S5% Sièges (R2)'!R15,0,'Test_S5% Suffrages (R2)'!R15)</f>
        <v>#VALUE!</v>
      </c>
      <c r="S15" s="119" t="e">
        <f>IF('Test_S5% Sièges (R2)'!S15,0,'Test_S5% Suffrages (R2)'!S15)</f>
        <v>#VALUE!</v>
      </c>
      <c r="T15" s="119" t="e">
        <f>IF('Test_S5% Sièges (R2)'!T15,0,'Test_S5% Suffrages (R2)'!T15)</f>
        <v>#VALUE!</v>
      </c>
      <c r="U15" s="119" t="e">
        <f>IF('Test_S5% Sièges (R2)'!U15,0,'Test_S5% Suffrages (R2)'!U15)</f>
        <v>#VALUE!</v>
      </c>
      <c r="V15" s="119" t="e">
        <f>IF('Test_S5% Sièges (R2)'!V15,0,'Test_S5% Suffrages (R2)'!V15)</f>
        <v>#VALUE!</v>
      </c>
      <c r="W15" s="119" t="e">
        <f>IF('Test_S5% Sièges (R2)'!W15,0,'Test_S5% Suffrages (R2)'!W15)</f>
        <v>#VALUE!</v>
      </c>
      <c r="X15" s="119" t="e">
        <f>IF('Test_S5% Sièges (R2)'!X15,0,'Test_S5% Suffrages (R2)'!X15)</f>
        <v>#VALUE!</v>
      </c>
      <c r="Y15" s="119" t="e">
        <f>IF('Test_S5% Sièges (R2)'!Y15,0,'Test_S5% Suffrages (R2)'!Y15)</f>
        <v>#VALUE!</v>
      </c>
      <c r="Z15" s="119" t="e">
        <f>IF('Test_S5% Sièges (R2)'!Z15,0,'Test_S5% Suffrages (R2)'!Z15)</f>
        <v>#VALUE!</v>
      </c>
      <c r="AA15" s="119" t="e">
        <f t="shared" si="0"/>
        <v>#VALUE!</v>
      </c>
    </row>
    <row r="16" spans="1:27">
      <c r="A16" s="118" t="s">
        <v>55</v>
      </c>
      <c r="B16" s="119" t="e">
        <f>IF('Test_S5% Sièges (R2)'!B16,0,'Test_S5% Suffrages (R2)'!B16)</f>
        <v>#VALUE!</v>
      </c>
      <c r="C16" s="119" t="e">
        <f>IF('Test_S5% Sièges (R2)'!C16,0,'Test_S5% Suffrages (R2)'!C16)</f>
        <v>#VALUE!</v>
      </c>
      <c r="D16" s="119" t="e">
        <f>IF('Test_S5% Sièges (R2)'!D16,0,'Test_S5% Suffrages (R2)'!D16)</f>
        <v>#VALUE!</v>
      </c>
      <c r="E16" s="119" t="e">
        <f>IF('Test_S5% Sièges (R2)'!E16,0,'Test_S5% Suffrages (R2)'!E16)</f>
        <v>#VALUE!</v>
      </c>
      <c r="F16" s="119" t="e">
        <f>IF('Test_S5% Sièges (R2)'!F16,0,'Test_S5% Suffrages (R2)'!F16)</f>
        <v>#VALUE!</v>
      </c>
      <c r="G16" s="119" t="e">
        <f>IF('Test_S5% Sièges (R2)'!G16,0,'Test_S5% Suffrages (R2)'!G16)</f>
        <v>#VALUE!</v>
      </c>
      <c r="H16" s="119" t="e">
        <f>IF('Test_S5% Sièges (R2)'!H16,0,'Test_S5% Suffrages (R2)'!H16)</f>
        <v>#VALUE!</v>
      </c>
      <c r="I16" s="119" t="e">
        <f>IF('Test_S5% Sièges (R2)'!I16,0,'Test_S5% Suffrages (R2)'!I16)</f>
        <v>#VALUE!</v>
      </c>
      <c r="J16" s="119" t="e">
        <f>IF('Test_S5% Sièges (R2)'!J16,0,'Test_S5% Suffrages (R2)'!J16)</f>
        <v>#VALUE!</v>
      </c>
      <c r="K16" s="119" t="e">
        <f>IF('Test_S5% Sièges (R2)'!K16,0,'Test_S5% Suffrages (R2)'!K16)</f>
        <v>#VALUE!</v>
      </c>
      <c r="L16" s="119" t="e">
        <f>IF('Test_S5% Sièges (R2)'!L16,0,'Test_S5% Suffrages (R2)'!L16)</f>
        <v>#VALUE!</v>
      </c>
      <c r="M16" s="119" t="e">
        <f>IF('Test_S5% Sièges (R2)'!M16,0,'Test_S5% Suffrages (R2)'!M16)</f>
        <v>#VALUE!</v>
      </c>
      <c r="N16" s="119" t="e">
        <f>IF('Test_S5% Sièges (R2)'!N16,0,'Test_S5% Suffrages (R2)'!N16)</f>
        <v>#VALUE!</v>
      </c>
      <c r="O16" s="119" t="e">
        <f>IF('Test_S5% Sièges (R2)'!O16,0,'Test_S5% Suffrages (R2)'!O16)</f>
        <v>#VALUE!</v>
      </c>
      <c r="P16" s="119" t="e">
        <f>IF('Test_S5% Sièges (R2)'!P16,0,'Test_S5% Suffrages (R2)'!P16)</f>
        <v>#VALUE!</v>
      </c>
      <c r="Q16" s="119" t="e">
        <f>IF('Test_S5% Sièges (R2)'!Q16,0,'Test_S5% Suffrages (R2)'!Q16)</f>
        <v>#VALUE!</v>
      </c>
      <c r="R16" s="119" t="e">
        <f>IF('Test_S5% Sièges (R2)'!R16,0,'Test_S5% Suffrages (R2)'!R16)</f>
        <v>#VALUE!</v>
      </c>
      <c r="S16" s="119" t="e">
        <f>IF('Test_S5% Sièges (R2)'!S16,0,'Test_S5% Suffrages (R2)'!S16)</f>
        <v>#VALUE!</v>
      </c>
      <c r="T16" s="119" t="e">
        <f>IF('Test_S5% Sièges (R2)'!T16,0,'Test_S5% Suffrages (R2)'!T16)</f>
        <v>#VALUE!</v>
      </c>
      <c r="U16" s="119" t="e">
        <f>IF('Test_S5% Sièges (R2)'!U16,0,'Test_S5% Suffrages (R2)'!U16)</f>
        <v>#VALUE!</v>
      </c>
      <c r="V16" s="119" t="e">
        <f>IF('Test_S5% Sièges (R2)'!V16,0,'Test_S5% Suffrages (R2)'!V16)</f>
        <v>#VALUE!</v>
      </c>
      <c r="W16" s="119" t="e">
        <f>IF('Test_S5% Sièges (R2)'!W16,0,'Test_S5% Suffrages (R2)'!W16)</f>
        <v>#VALUE!</v>
      </c>
      <c r="X16" s="119" t="e">
        <f>IF('Test_S5% Sièges (R2)'!X16,0,'Test_S5% Suffrages (R2)'!X16)</f>
        <v>#VALUE!</v>
      </c>
      <c r="Y16" s="119" t="e">
        <f>IF('Test_S5% Sièges (R2)'!Y16,0,'Test_S5% Suffrages (R2)'!Y16)</f>
        <v>#VALUE!</v>
      </c>
      <c r="Z16" s="119" t="e">
        <f>IF('Test_S5% Sièges (R2)'!Z16,0,'Test_S5% Suffrages (R2)'!Z16)</f>
        <v>#VALUE!</v>
      </c>
      <c r="AA16" s="119" t="e">
        <f t="shared" si="0"/>
        <v>#VALUE!</v>
      </c>
    </row>
    <row r="17" spans="1:27">
      <c r="A17" s="118" t="s">
        <v>56</v>
      </c>
      <c r="B17" s="119" t="e">
        <f>IF('Test_S5% Sièges (R2)'!B17,0,'Test_S5% Suffrages (R2)'!B17)</f>
        <v>#VALUE!</v>
      </c>
      <c r="C17" s="119" t="e">
        <f>IF('Test_S5% Sièges (R2)'!C17,0,'Test_S5% Suffrages (R2)'!C17)</f>
        <v>#VALUE!</v>
      </c>
      <c r="D17" s="119" t="e">
        <f>IF('Test_S5% Sièges (R2)'!D17,0,'Test_S5% Suffrages (R2)'!D17)</f>
        <v>#VALUE!</v>
      </c>
      <c r="E17" s="119" t="e">
        <f>IF('Test_S5% Sièges (R2)'!E17,0,'Test_S5% Suffrages (R2)'!E17)</f>
        <v>#VALUE!</v>
      </c>
      <c r="F17" s="119" t="e">
        <f>IF('Test_S5% Sièges (R2)'!F17,0,'Test_S5% Suffrages (R2)'!F17)</f>
        <v>#VALUE!</v>
      </c>
      <c r="G17" s="119" t="e">
        <f>IF('Test_S5% Sièges (R2)'!G17,0,'Test_S5% Suffrages (R2)'!G17)</f>
        <v>#VALUE!</v>
      </c>
      <c r="H17" s="119" t="e">
        <f>IF('Test_S5% Sièges (R2)'!H17,0,'Test_S5% Suffrages (R2)'!H17)</f>
        <v>#VALUE!</v>
      </c>
      <c r="I17" s="119" t="e">
        <f>IF('Test_S5% Sièges (R2)'!I17,0,'Test_S5% Suffrages (R2)'!I17)</f>
        <v>#VALUE!</v>
      </c>
      <c r="J17" s="119" t="e">
        <f>IF('Test_S5% Sièges (R2)'!J17,0,'Test_S5% Suffrages (R2)'!J17)</f>
        <v>#VALUE!</v>
      </c>
      <c r="K17" s="119" t="e">
        <f>IF('Test_S5% Sièges (R2)'!K17,0,'Test_S5% Suffrages (R2)'!K17)</f>
        <v>#VALUE!</v>
      </c>
      <c r="L17" s="119" t="e">
        <f>IF('Test_S5% Sièges (R2)'!L17,0,'Test_S5% Suffrages (R2)'!L17)</f>
        <v>#VALUE!</v>
      </c>
      <c r="M17" s="119" t="e">
        <f>IF('Test_S5% Sièges (R2)'!M17,0,'Test_S5% Suffrages (R2)'!M17)</f>
        <v>#VALUE!</v>
      </c>
      <c r="N17" s="119" t="e">
        <f>IF('Test_S5% Sièges (R2)'!N17,0,'Test_S5% Suffrages (R2)'!N17)</f>
        <v>#VALUE!</v>
      </c>
      <c r="O17" s="119" t="e">
        <f>IF('Test_S5% Sièges (R2)'!O17,0,'Test_S5% Suffrages (R2)'!O17)</f>
        <v>#VALUE!</v>
      </c>
      <c r="P17" s="119" t="e">
        <f>IF('Test_S5% Sièges (R2)'!P17,0,'Test_S5% Suffrages (R2)'!P17)</f>
        <v>#VALUE!</v>
      </c>
      <c r="Q17" s="119" t="e">
        <f>IF('Test_S5% Sièges (R2)'!Q17,0,'Test_S5% Suffrages (R2)'!Q17)</f>
        <v>#VALUE!</v>
      </c>
      <c r="R17" s="119" t="e">
        <f>IF('Test_S5% Sièges (R2)'!R17,0,'Test_S5% Suffrages (R2)'!R17)</f>
        <v>#VALUE!</v>
      </c>
      <c r="S17" s="119" t="e">
        <f>IF('Test_S5% Sièges (R2)'!S17,0,'Test_S5% Suffrages (R2)'!S17)</f>
        <v>#VALUE!</v>
      </c>
      <c r="T17" s="119" t="e">
        <f>IF('Test_S5% Sièges (R2)'!T17,0,'Test_S5% Suffrages (R2)'!T17)</f>
        <v>#VALUE!</v>
      </c>
      <c r="U17" s="119" t="e">
        <f>IF('Test_S5% Sièges (R2)'!U17,0,'Test_S5% Suffrages (R2)'!U17)</f>
        <v>#VALUE!</v>
      </c>
      <c r="V17" s="119" t="e">
        <f>IF('Test_S5% Sièges (R2)'!V17,0,'Test_S5% Suffrages (R2)'!V17)</f>
        <v>#VALUE!</v>
      </c>
      <c r="W17" s="119" t="e">
        <f>IF('Test_S5% Sièges (R2)'!W17,0,'Test_S5% Suffrages (R2)'!W17)</f>
        <v>#VALUE!</v>
      </c>
      <c r="X17" s="119" t="e">
        <f>IF('Test_S5% Sièges (R2)'!X17,0,'Test_S5% Suffrages (R2)'!X17)</f>
        <v>#VALUE!</v>
      </c>
      <c r="Y17" s="119" t="e">
        <f>IF('Test_S5% Sièges (R2)'!Y17,0,'Test_S5% Suffrages (R2)'!Y17)</f>
        <v>#VALUE!</v>
      </c>
      <c r="Z17" s="119" t="e">
        <f>IF('Test_S5% Sièges (R2)'!Z17,0,'Test_S5% Suffrages (R2)'!Z17)</f>
        <v>#VALUE!</v>
      </c>
      <c r="AA17" s="119" t="e">
        <f t="shared" si="0"/>
        <v>#VALUE!</v>
      </c>
    </row>
    <row r="18" spans="1:27">
      <c r="A18" s="118" t="s">
        <v>57</v>
      </c>
      <c r="B18" s="119" t="e">
        <f>IF('Test_S5% Sièges (R2)'!B18,0,'Test_S5% Suffrages (R2)'!B18)</f>
        <v>#VALUE!</v>
      </c>
      <c r="C18" s="119" t="e">
        <f>IF('Test_S5% Sièges (R2)'!C18,0,'Test_S5% Suffrages (R2)'!C18)</f>
        <v>#VALUE!</v>
      </c>
      <c r="D18" s="119" t="e">
        <f>IF('Test_S5% Sièges (R2)'!D18,0,'Test_S5% Suffrages (R2)'!D18)</f>
        <v>#VALUE!</v>
      </c>
      <c r="E18" s="119" t="e">
        <f>IF('Test_S5% Sièges (R2)'!E18,0,'Test_S5% Suffrages (R2)'!E18)</f>
        <v>#VALUE!</v>
      </c>
      <c r="F18" s="119" t="e">
        <f>IF('Test_S5% Sièges (R2)'!F18,0,'Test_S5% Suffrages (R2)'!F18)</f>
        <v>#VALUE!</v>
      </c>
      <c r="G18" s="119" t="e">
        <f>IF('Test_S5% Sièges (R2)'!G18,0,'Test_S5% Suffrages (R2)'!G18)</f>
        <v>#VALUE!</v>
      </c>
      <c r="H18" s="119" t="e">
        <f>IF('Test_S5% Sièges (R2)'!H18,0,'Test_S5% Suffrages (R2)'!H18)</f>
        <v>#VALUE!</v>
      </c>
      <c r="I18" s="119" t="e">
        <f>IF('Test_S5% Sièges (R2)'!I18,0,'Test_S5% Suffrages (R2)'!I18)</f>
        <v>#VALUE!</v>
      </c>
      <c r="J18" s="119" t="e">
        <f>IF('Test_S5% Sièges (R2)'!J18,0,'Test_S5% Suffrages (R2)'!J18)</f>
        <v>#VALUE!</v>
      </c>
      <c r="K18" s="119" t="e">
        <f>IF('Test_S5% Sièges (R2)'!K18,0,'Test_S5% Suffrages (R2)'!K18)</f>
        <v>#VALUE!</v>
      </c>
      <c r="L18" s="119" t="e">
        <f>IF('Test_S5% Sièges (R2)'!L18,0,'Test_S5% Suffrages (R2)'!L18)</f>
        <v>#VALUE!</v>
      </c>
      <c r="M18" s="119" t="e">
        <f>IF('Test_S5% Sièges (R2)'!M18,0,'Test_S5% Suffrages (R2)'!M18)</f>
        <v>#VALUE!</v>
      </c>
      <c r="N18" s="119" t="e">
        <f>IF('Test_S5% Sièges (R2)'!N18,0,'Test_S5% Suffrages (R2)'!N18)</f>
        <v>#VALUE!</v>
      </c>
      <c r="O18" s="119" t="e">
        <f>IF('Test_S5% Sièges (R2)'!O18,0,'Test_S5% Suffrages (R2)'!O18)</f>
        <v>#VALUE!</v>
      </c>
      <c r="P18" s="119" t="e">
        <f>IF('Test_S5% Sièges (R2)'!P18,0,'Test_S5% Suffrages (R2)'!P18)</f>
        <v>#VALUE!</v>
      </c>
      <c r="Q18" s="119" t="e">
        <f>IF('Test_S5% Sièges (R2)'!Q18,0,'Test_S5% Suffrages (R2)'!Q18)</f>
        <v>#VALUE!</v>
      </c>
      <c r="R18" s="119" t="e">
        <f>IF('Test_S5% Sièges (R2)'!R18,0,'Test_S5% Suffrages (R2)'!R18)</f>
        <v>#VALUE!</v>
      </c>
      <c r="S18" s="119" t="e">
        <f>IF('Test_S5% Sièges (R2)'!S18,0,'Test_S5% Suffrages (R2)'!S18)</f>
        <v>#VALUE!</v>
      </c>
      <c r="T18" s="119" t="e">
        <f>IF('Test_S5% Sièges (R2)'!T18,0,'Test_S5% Suffrages (R2)'!T18)</f>
        <v>#VALUE!</v>
      </c>
      <c r="U18" s="119" t="e">
        <f>IF('Test_S5% Sièges (R2)'!U18,0,'Test_S5% Suffrages (R2)'!U18)</f>
        <v>#VALUE!</v>
      </c>
      <c r="V18" s="119" t="e">
        <f>IF('Test_S5% Sièges (R2)'!V18,0,'Test_S5% Suffrages (R2)'!V18)</f>
        <v>#VALUE!</v>
      </c>
      <c r="W18" s="119" t="e">
        <f>IF('Test_S5% Sièges (R2)'!W18,0,'Test_S5% Suffrages (R2)'!W18)</f>
        <v>#VALUE!</v>
      </c>
      <c r="X18" s="119" t="e">
        <f>IF('Test_S5% Sièges (R2)'!X18,0,'Test_S5% Suffrages (R2)'!X18)</f>
        <v>#VALUE!</v>
      </c>
      <c r="Y18" s="119" t="e">
        <f>IF('Test_S5% Sièges (R2)'!Y18,0,'Test_S5% Suffrages (R2)'!Y18)</f>
        <v>#VALUE!</v>
      </c>
      <c r="Z18" s="119" t="e">
        <f>IF('Test_S5% Sièges (R2)'!Z18,0,'Test_S5% Suffrages (R2)'!Z18)</f>
        <v>#VALUE!</v>
      </c>
      <c r="AA18" s="119" t="e">
        <f t="shared" si="0"/>
        <v>#VALUE!</v>
      </c>
    </row>
    <row r="19" spans="1:27">
      <c r="A19" s="118" t="s">
        <v>58</v>
      </c>
      <c r="B19" s="119" t="e">
        <f>IF('Test_S5% Sièges (R2)'!B19,0,'Test_S5% Suffrages (R2)'!B19)</f>
        <v>#VALUE!</v>
      </c>
      <c r="C19" s="119" t="e">
        <f>IF('Test_S5% Sièges (R2)'!C19,0,'Test_S5% Suffrages (R2)'!C19)</f>
        <v>#VALUE!</v>
      </c>
      <c r="D19" s="119" t="e">
        <f>IF('Test_S5% Sièges (R2)'!D19,0,'Test_S5% Suffrages (R2)'!D19)</f>
        <v>#VALUE!</v>
      </c>
      <c r="E19" s="119" t="e">
        <f>IF('Test_S5% Sièges (R2)'!E19,0,'Test_S5% Suffrages (R2)'!E19)</f>
        <v>#VALUE!</v>
      </c>
      <c r="F19" s="119" t="e">
        <f>IF('Test_S5% Sièges (R2)'!F19,0,'Test_S5% Suffrages (R2)'!F19)</f>
        <v>#VALUE!</v>
      </c>
      <c r="G19" s="119" t="e">
        <f>IF('Test_S5% Sièges (R2)'!G19,0,'Test_S5% Suffrages (R2)'!G19)</f>
        <v>#VALUE!</v>
      </c>
      <c r="H19" s="119" t="e">
        <f>IF('Test_S5% Sièges (R2)'!H19,0,'Test_S5% Suffrages (R2)'!H19)</f>
        <v>#VALUE!</v>
      </c>
      <c r="I19" s="119" t="e">
        <f>IF('Test_S5% Sièges (R2)'!I19,0,'Test_S5% Suffrages (R2)'!I19)</f>
        <v>#VALUE!</v>
      </c>
      <c r="J19" s="119" t="e">
        <f>IF('Test_S5% Sièges (R2)'!J19,0,'Test_S5% Suffrages (R2)'!J19)</f>
        <v>#VALUE!</v>
      </c>
      <c r="K19" s="119" t="e">
        <f>IF('Test_S5% Sièges (R2)'!K19,0,'Test_S5% Suffrages (R2)'!K19)</f>
        <v>#VALUE!</v>
      </c>
      <c r="L19" s="119" t="e">
        <f>IF('Test_S5% Sièges (R2)'!L19,0,'Test_S5% Suffrages (R2)'!L19)</f>
        <v>#VALUE!</v>
      </c>
      <c r="M19" s="119" t="e">
        <f>IF('Test_S5% Sièges (R2)'!M19,0,'Test_S5% Suffrages (R2)'!M19)</f>
        <v>#VALUE!</v>
      </c>
      <c r="N19" s="119" t="e">
        <f>IF('Test_S5% Sièges (R2)'!N19,0,'Test_S5% Suffrages (R2)'!N19)</f>
        <v>#VALUE!</v>
      </c>
      <c r="O19" s="119" t="e">
        <f>IF('Test_S5% Sièges (R2)'!O19,0,'Test_S5% Suffrages (R2)'!O19)</f>
        <v>#VALUE!</v>
      </c>
      <c r="P19" s="119" t="e">
        <f>IF('Test_S5% Sièges (R2)'!P19,0,'Test_S5% Suffrages (R2)'!P19)</f>
        <v>#VALUE!</v>
      </c>
      <c r="Q19" s="119" t="e">
        <f>IF('Test_S5% Sièges (R2)'!Q19,0,'Test_S5% Suffrages (R2)'!Q19)</f>
        <v>#VALUE!</v>
      </c>
      <c r="R19" s="119" t="e">
        <f>IF('Test_S5% Sièges (R2)'!R19,0,'Test_S5% Suffrages (R2)'!R19)</f>
        <v>#VALUE!</v>
      </c>
      <c r="S19" s="119" t="e">
        <f>IF('Test_S5% Sièges (R2)'!S19,0,'Test_S5% Suffrages (R2)'!S19)</f>
        <v>#VALUE!</v>
      </c>
      <c r="T19" s="119" t="e">
        <f>IF('Test_S5% Sièges (R2)'!T19,0,'Test_S5% Suffrages (R2)'!T19)</f>
        <v>#VALUE!</v>
      </c>
      <c r="U19" s="119" t="e">
        <f>IF('Test_S5% Sièges (R2)'!U19,0,'Test_S5% Suffrages (R2)'!U19)</f>
        <v>#VALUE!</v>
      </c>
      <c r="V19" s="119" t="e">
        <f>IF('Test_S5% Sièges (R2)'!V19,0,'Test_S5% Suffrages (R2)'!V19)</f>
        <v>#VALUE!</v>
      </c>
      <c r="W19" s="119" t="e">
        <f>IF('Test_S5% Sièges (R2)'!W19,0,'Test_S5% Suffrages (R2)'!W19)</f>
        <v>#VALUE!</v>
      </c>
      <c r="X19" s="119" t="e">
        <f>IF('Test_S5% Sièges (R2)'!X19,0,'Test_S5% Suffrages (R2)'!X19)</f>
        <v>#VALUE!</v>
      </c>
      <c r="Y19" s="119" t="e">
        <f>IF('Test_S5% Sièges (R2)'!Y19,0,'Test_S5% Suffrages (R2)'!Y19)</f>
        <v>#VALUE!</v>
      </c>
      <c r="Z19" s="119" t="e">
        <f>IF('Test_S5% Sièges (R2)'!Z19,0,'Test_S5% Suffrages (R2)'!Z19)</f>
        <v>#VALUE!</v>
      </c>
      <c r="AA19" s="119" t="e">
        <f t="shared" si="0"/>
        <v>#VALUE!</v>
      </c>
    </row>
    <row r="20" spans="1:27">
      <c r="A20" s="118" t="s">
        <v>59</v>
      </c>
      <c r="B20" s="119" t="e">
        <f>IF('Test_S5% Sièges (R2)'!B20,0,'Test_S5% Suffrages (R2)'!B20)</f>
        <v>#VALUE!</v>
      </c>
      <c r="C20" s="119" t="e">
        <f>IF('Test_S5% Sièges (R2)'!C20,0,'Test_S5% Suffrages (R2)'!C20)</f>
        <v>#VALUE!</v>
      </c>
      <c r="D20" s="119" t="e">
        <f>IF('Test_S5% Sièges (R2)'!D20,0,'Test_S5% Suffrages (R2)'!D20)</f>
        <v>#VALUE!</v>
      </c>
      <c r="E20" s="119" t="e">
        <f>IF('Test_S5% Sièges (R2)'!E20,0,'Test_S5% Suffrages (R2)'!E20)</f>
        <v>#VALUE!</v>
      </c>
      <c r="F20" s="119" t="e">
        <f>IF('Test_S5% Sièges (R2)'!F20,0,'Test_S5% Suffrages (R2)'!F20)</f>
        <v>#VALUE!</v>
      </c>
      <c r="G20" s="119" t="e">
        <f>IF('Test_S5% Sièges (R2)'!G20,0,'Test_S5% Suffrages (R2)'!G20)</f>
        <v>#VALUE!</v>
      </c>
      <c r="H20" s="119" t="e">
        <f>IF('Test_S5% Sièges (R2)'!H20,0,'Test_S5% Suffrages (R2)'!H20)</f>
        <v>#VALUE!</v>
      </c>
      <c r="I20" s="119" t="e">
        <f>IF('Test_S5% Sièges (R2)'!I20,0,'Test_S5% Suffrages (R2)'!I20)</f>
        <v>#VALUE!</v>
      </c>
      <c r="J20" s="119" t="e">
        <f>IF('Test_S5% Sièges (R2)'!J20,0,'Test_S5% Suffrages (R2)'!J20)</f>
        <v>#VALUE!</v>
      </c>
      <c r="K20" s="119" t="e">
        <f>IF('Test_S5% Sièges (R2)'!K20,0,'Test_S5% Suffrages (R2)'!K20)</f>
        <v>#VALUE!</v>
      </c>
      <c r="L20" s="119" t="e">
        <f>IF('Test_S5% Sièges (R2)'!L20,0,'Test_S5% Suffrages (R2)'!L20)</f>
        <v>#VALUE!</v>
      </c>
      <c r="M20" s="119" t="e">
        <f>IF('Test_S5% Sièges (R2)'!M20,0,'Test_S5% Suffrages (R2)'!M20)</f>
        <v>#VALUE!</v>
      </c>
      <c r="N20" s="119" t="e">
        <f>IF('Test_S5% Sièges (R2)'!N20,0,'Test_S5% Suffrages (R2)'!N20)</f>
        <v>#VALUE!</v>
      </c>
      <c r="O20" s="119" t="e">
        <f>IF('Test_S5% Sièges (R2)'!O20,0,'Test_S5% Suffrages (R2)'!O20)</f>
        <v>#VALUE!</v>
      </c>
      <c r="P20" s="119" t="e">
        <f>IF('Test_S5% Sièges (R2)'!P20,0,'Test_S5% Suffrages (R2)'!P20)</f>
        <v>#VALUE!</v>
      </c>
      <c r="Q20" s="119" t="e">
        <f>IF('Test_S5% Sièges (R2)'!Q20,0,'Test_S5% Suffrages (R2)'!Q20)</f>
        <v>#VALUE!</v>
      </c>
      <c r="R20" s="119" t="e">
        <f>IF('Test_S5% Sièges (R2)'!R20,0,'Test_S5% Suffrages (R2)'!R20)</f>
        <v>#VALUE!</v>
      </c>
      <c r="S20" s="119" t="e">
        <f>IF('Test_S5% Sièges (R2)'!S20,0,'Test_S5% Suffrages (R2)'!S20)</f>
        <v>#VALUE!</v>
      </c>
      <c r="T20" s="119" t="e">
        <f>IF('Test_S5% Sièges (R2)'!T20,0,'Test_S5% Suffrages (R2)'!T20)</f>
        <v>#VALUE!</v>
      </c>
      <c r="U20" s="119" t="e">
        <f>IF('Test_S5% Sièges (R2)'!U20,0,'Test_S5% Suffrages (R2)'!U20)</f>
        <v>#VALUE!</v>
      </c>
      <c r="V20" s="119" t="e">
        <f>IF('Test_S5% Sièges (R2)'!V20,0,'Test_S5% Suffrages (R2)'!V20)</f>
        <v>#VALUE!</v>
      </c>
      <c r="W20" s="119" t="e">
        <f>IF('Test_S5% Sièges (R2)'!W20,0,'Test_S5% Suffrages (R2)'!W20)</f>
        <v>#VALUE!</v>
      </c>
      <c r="X20" s="119" t="e">
        <f>IF('Test_S5% Sièges (R2)'!X20,0,'Test_S5% Suffrages (R2)'!X20)</f>
        <v>#VALUE!</v>
      </c>
      <c r="Y20" s="119" t="e">
        <f>IF('Test_S5% Sièges (R2)'!Y20,0,'Test_S5% Suffrages (R2)'!Y20)</f>
        <v>#VALUE!</v>
      </c>
      <c r="Z20" s="119" t="e">
        <f>IF('Test_S5% Sièges (R2)'!Z20,0,'Test_S5% Suffrages (R2)'!Z20)</f>
        <v>#VALUE!</v>
      </c>
      <c r="AA20" s="119" t="e">
        <f t="shared" si="0"/>
        <v>#VALUE!</v>
      </c>
    </row>
    <row r="21" spans="1:27">
      <c r="A21" s="118" t="s">
        <v>60</v>
      </c>
      <c r="B21" s="119" t="e">
        <f>IF('Test_S5% Sièges (R2)'!B21,0,'Test_S5% Suffrages (R2)'!B21)</f>
        <v>#VALUE!</v>
      </c>
      <c r="C21" s="119" t="e">
        <f>IF('Test_S5% Sièges (R2)'!C21,0,'Test_S5% Suffrages (R2)'!C21)</f>
        <v>#VALUE!</v>
      </c>
      <c r="D21" s="119" t="e">
        <f>IF('Test_S5% Sièges (R2)'!D21,0,'Test_S5% Suffrages (R2)'!D21)</f>
        <v>#VALUE!</v>
      </c>
      <c r="E21" s="119" t="e">
        <f>IF('Test_S5% Sièges (R2)'!E21,0,'Test_S5% Suffrages (R2)'!E21)</f>
        <v>#VALUE!</v>
      </c>
      <c r="F21" s="119" t="e">
        <f>IF('Test_S5% Sièges (R2)'!F21,0,'Test_S5% Suffrages (R2)'!F21)</f>
        <v>#VALUE!</v>
      </c>
      <c r="G21" s="119" t="e">
        <f>IF('Test_S5% Sièges (R2)'!G21,0,'Test_S5% Suffrages (R2)'!G21)</f>
        <v>#VALUE!</v>
      </c>
      <c r="H21" s="119" t="e">
        <f>IF('Test_S5% Sièges (R2)'!H21,0,'Test_S5% Suffrages (R2)'!H21)</f>
        <v>#VALUE!</v>
      </c>
      <c r="I21" s="119" t="e">
        <f>IF('Test_S5% Sièges (R2)'!I21,0,'Test_S5% Suffrages (R2)'!I21)</f>
        <v>#VALUE!</v>
      </c>
      <c r="J21" s="119" t="e">
        <f>IF('Test_S5% Sièges (R2)'!J21,0,'Test_S5% Suffrages (R2)'!J21)</f>
        <v>#VALUE!</v>
      </c>
      <c r="K21" s="119" t="e">
        <f>IF('Test_S5% Sièges (R2)'!K21,0,'Test_S5% Suffrages (R2)'!K21)</f>
        <v>#VALUE!</v>
      </c>
      <c r="L21" s="119" t="e">
        <f>IF('Test_S5% Sièges (R2)'!L21,0,'Test_S5% Suffrages (R2)'!L21)</f>
        <v>#VALUE!</v>
      </c>
      <c r="M21" s="119" t="e">
        <f>IF('Test_S5% Sièges (R2)'!M21,0,'Test_S5% Suffrages (R2)'!M21)</f>
        <v>#VALUE!</v>
      </c>
      <c r="N21" s="119" t="e">
        <f>IF('Test_S5% Sièges (R2)'!N21,0,'Test_S5% Suffrages (R2)'!N21)</f>
        <v>#VALUE!</v>
      </c>
      <c r="O21" s="119" t="e">
        <f>IF('Test_S5% Sièges (R2)'!O21,0,'Test_S5% Suffrages (R2)'!O21)</f>
        <v>#VALUE!</v>
      </c>
      <c r="P21" s="119" t="e">
        <f>IF('Test_S5% Sièges (R2)'!P21,0,'Test_S5% Suffrages (R2)'!P21)</f>
        <v>#VALUE!</v>
      </c>
      <c r="Q21" s="119" t="e">
        <f>IF('Test_S5% Sièges (R2)'!Q21,0,'Test_S5% Suffrages (R2)'!Q21)</f>
        <v>#VALUE!</v>
      </c>
      <c r="R21" s="119" t="e">
        <f>IF('Test_S5% Sièges (R2)'!R21,0,'Test_S5% Suffrages (R2)'!R21)</f>
        <v>#VALUE!</v>
      </c>
      <c r="S21" s="119" t="e">
        <f>IF('Test_S5% Sièges (R2)'!S21,0,'Test_S5% Suffrages (R2)'!S21)</f>
        <v>#VALUE!</v>
      </c>
      <c r="T21" s="119" t="e">
        <f>IF('Test_S5% Sièges (R2)'!T21,0,'Test_S5% Suffrages (R2)'!T21)</f>
        <v>#VALUE!</v>
      </c>
      <c r="U21" s="119" t="e">
        <f>IF('Test_S5% Sièges (R2)'!U21,0,'Test_S5% Suffrages (R2)'!U21)</f>
        <v>#VALUE!</v>
      </c>
      <c r="V21" s="119" t="e">
        <f>IF('Test_S5% Sièges (R2)'!V21,0,'Test_S5% Suffrages (R2)'!V21)</f>
        <v>#VALUE!</v>
      </c>
      <c r="W21" s="119" t="e">
        <f>IF('Test_S5% Sièges (R2)'!W21,0,'Test_S5% Suffrages (R2)'!W21)</f>
        <v>#VALUE!</v>
      </c>
      <c r="X21" s="119" t="e">
        <f>IF('Test_S5% Sièges (R2)'!X21,0,'Test_S5% Suffrages (R2)'!X21)</f>
        <v>#VALUE!</v>
      </c>
      <c r="Y21" s="119" t="e">
        <f>IF('Test_S5% Sièges (R2)'!Y21,0,'Test_S5% Suffrages (R2)'!Y21)</f>
        <v>#VALUE!</v>
      </c>
      <c r="Z21" s="119" t="e">
        <f>IF('Test_S5% Sièges (R2)'!Z21,0,'Test_S5% Suffrages (R2)'!Z21)</f>
        <v>#VALUE!</v>
      </c>
      <c r="AA21" s="119" t="e">
        <f t="shared" si="0"/>
        <v>#VALUE!</v>
      </c>
    </row>
    <row r="22" spans="1:27">
      <c r="A22" s="118" t="s">
        <v>61</v>
      </c>
      <c r="B22" s="119" t="e">
        <f>IF('Test_S5% Sièges (R2)'!B22,0,'Test_S5% Suffrages (R2)'!B22)</f>
        <v>#VALUE!</v>
      </c>
      <c r="C22" s="119" t="e">
        <f>IF('Test_S5% Sièges (R2)'!C22,0,'Test_S5% Suffrages (R2)'!C22)</f>
        <v>#VALUE!</v>
      </c>
      <c r="D22" s="119" t="e">
        <f>IF('Test_S5% Sièges (R2)'!D22,0,'Test_S5% Suffrages (R2)'!D22)</f>
        <v>#VALUE!</v>
      </c>
      <c r="E22" s="119" t="e">
        <f>IF('Test_S5% Sièges (R2)'!E22,0,'Test_S5% Suffrages (R2)'!E22)</f>
        <v>#VALUE!</v>
      </c>
      <c r="F22" s="119" t="e">
        <f>IF('Test_S5% Sièges (R2)'!F22,0,'Test_S5% Suffrages (R2)'!F22)</f>
        <v>#VALUE!</v>
      </c>
      <c r="G22" s="119" t="e">
        <f>IF('Test_S5% Sièges (R2)'!G22,0,'Test_S5% Suffrages (R2)'!G22)</f>
        <v>#VALUE!</v>
      </c>
      <c r="H22" s="119" t="e">
        <f>IF('Test_S5% Sièges (R2)'!H22,0,'Test_S5% Suffrages (R2)'!H22)</f>
        <v>#VALUE!</v>
      </c>
      <c r="I22" s="119" t="e">
        <f>IF('Test_S5% Sièges (R2)'!I22,0,'Test_S5% Suffrages (R2)'!I22)</f>
        <v>#VALUE!</v>
      </c>
      <c r="J22" s="119" t="e">
        <f>IF('Test_S5% Sièges (R2)'!J22,0,'Test_S5% Suffrages (R2)'!J22)</f>
        <v>#VALUE!</v>
      </c>
      <c r="K22" s="119" t="e">
        <f>IF('Test_S5% Sièges (R2)'!K22,0,'Test_S5% Suffrages (R2)'!K22)</f>
        <v>#VALUE!</v>
      </c>
      <c r="L22" s="119" t="e">
        <f>IF('Test_S5% Sièges (R2)'!L22,0,'Test_S5% Suffrages (R2)'!L22)</f>
        <v>#VALUE!</v>
      </c>
      <c r="M22" s="119" t="e">
        <f>IF('Test_S5% Sièges (R2)'!M22,0,'Test_S5% Suffrages (R2)'!M22)</f>
        <v>#VALUE!</v>
      </c>
      <c r="N22" s="119" t="e">
        <f>IF('Test_S5% Sièges (R2)'!N22,0,'Test_S5% Suffrages (R2)'!N22)</f>
        <v>#VALUE!</v>
      </c>
      <c r="O22" s="119" t="e">
        <f>IF('Test_S5% Sièges (R2)'!O22,0,'Test_S5% Suffrages (R2)'!O22)</f>
        <v>#VALUE!</v>
      </c>
      <c r="P22" s="119" t="e">
        <f>IF('Test_S5% Sièges (R2)'!P22,0,'Test_S5% Suffrages (R2)'!P22)</f>
        <v>#VALUE!</v>
      </c>
      <c r="Q22" s="119" t="e">
        <f>IF('Test_S5% Sièges (R2)'!Q22,0,'Test_S5% Suffrages (R2)'!Q22)</f>
        <v>#VALUE!</v>
      </c>
      <c r="R22" s="119" t="e">
        <f>IF('Test_S5% Sièges (R2)'!R22,0,'Test_S5% Suffrages (R2)'!R22)</f>
        <v>#VALUE!</v>
      </c>
      <c r="S22" s="119" t="e">
        <f>IF('Test_S5% Sièges (R2)'!S22,0,'Test_S5% Suffrages (R2)'!S22)</f>
        <v>#VALUE!</v>
      </c>
      <c r="T22" s="119" t="e">
        <f>IF('Test_S5% Sièges (R2)'!T22,0,'Test_S5% Suffrages (R2)'!T22)</f>
        <v>#VALUE!</v>
      </c>
      <c r="U22" s="119" t="e">
        <f>IF('Test_S5% Sièges (R2)'!U22,0,'Test_S5% Suffrages (R2)'!U22)</f>
        <v>#VALUE!</v>
      </c>
      <c r="V22" s="119" t="e">
        <f>IF('Test_S5% Sièges (R2)'!V22,0,'Test_S5% Suffrages (R2)'!V22)</f>
        <v>#VALUE!</v>
      </c>
      <c r="W22" s="119" t="e">
        <f>IF('Test_S5% Sièges (R2)'!W22,0,'Test_S5% Suffrages (R2)'!W22)</f>
        <v>#VALUE!</v>
      </c>
      <c r="X22" s="119" t="e">
        <f>IF('Test_S5% Sièges (R2)'!X22,0,'Test_S5% Suffrages (R2)'!X22)</f>
        <v>#VALUE!</v>
      </c>
      <c r="Y22" s="119" t="e">
        <f>IF('Test_S5% Sièges (R2)'!Y22,0,'Test_S5% Suffrages (R2)'!Y22)</f>
        <v>#VALUE!</v>
      </c>
      <c r="Z22" s="119" t="e">
        <f>IF('Test_S5% Sièges (R2)'!Z22,0,'Test_S5% Suffrages (R2)'!Z22)</f>
        <v>#VALUE!</v>
      </c>
      <c r="AA22" s="119" t="e">
        <f t="shared" si="0"/>
        <v>#VALUE!</v>
      </c>
    </row>
    <row r="23" spans="1:27">
      <c r="A23" s="118" t="s">
        <v>62</v>
      </c>
      <c r="B23" s="119" t="e">
        <f>IF('Test_S5% Sièges (R2)'!B23,0,'Test_S5% Suffrages (R2)'!B23)</f>
        <v>#VALUE!</v>
      </c>
      <c r="C23" s="119" t="e">
        <f>IF('Test_S5% Sièges (R2)'!C23,0,'Test_S5% Suffrages (R2)'!C23)</f>
        <v>#VALUE!</v>
      </c>
      <c r="D23" s="119" t="e">
        <f>IF('Test_S5% Sièges (R2)'!D23,0,'Test_S5% Suffrages (R2)'!D23)</f>
        <v>#VALUE!</v>
      </c>
      <c r="E23" s="119" t="e">
        <f>IF('Test_S5% Sièges (R2)'!E23,0,'Test_S5% Suffrages (R2)'!E23)</f>
        <v>#VALUE!</v>
      </c>
      <c r="F23" s="119" t="e">
        <f>IF('Test_S5% Sièges (R2)'!F23,0,'Test_S5% Suffrages (R2)'!F23)</f>
        <v>#VALUE!</v>
      </c>
      <c r="G23" s="119" t="e">
        <f>IF('Test_S5% Sièges (R2)'!G23,0,'Test_S5% Suffrages (R2)'!G23)</f>
        <v>#VALUE!</v>
      </c>
      <c r="H23" s="119" t="e">
        <f>IF('Test_S5% Sièges (R2)'!H23,0,'Test_S5% Suffrages (R2)'!H23)</f>
        <v>#VALUE!</v>
      </c>
      <c r="I23" s="119" t="e">
        <f>IF('Test_S5% Sièges (R2)'!I23,0,'Test_S5% Suffrages (R2)'!I23)</f>
        <v>#VALUE!</v>
      </c>
      <c r="J23" s="119" t="e">
        <f>IF('Test_S5% Sièges (R2)'!J23,0,'Test_S5% Suffrages (R2)'!J23)</f>
        <v>#VALUE!</v>
      </c>
      <c r="K23" s="119" t="e">
        <f>IF('Test_S5% Sièges (R2)'!K23,0,'Test_S5% Suffrages (R2)'!K23)</f>
        <v>#VALUE!</v>
      </c>
      <c r="L23" s="119" t="e">
        <f>IF('Test_S5% Sièges (R2)'!L23,0,'Test_S5% Suffrages (R2)'!L23)</f>
        <v>#VALUE!</v>
      </c>
      <c r="M23" s="119" t="e">
        <f>IF('Test_S5% Sièges (R2)'!M23,0,'Test_S5% Suffrages (R2)'!M23)</f>
        <v>#VALUE!</v>
      </c>
      <c r="N23" s="119" t="e">
        <f>IF('Test_S5% Sièges (R2)'!N23,0,'Test_S5% Suffrages (R2)'!N23)</f>
        <v>#VALUE!</v>
      </c>
      <c r="O23" s="119" t="e">
        <f>IF('Test_S5% Sièges (R2)'!O23,0,'Test_S5% Suffrages (R2)'!O23)</f>
        <v>#VALUE!</v>
      </c>
      <c r="P23" s="119" t="e">
        <f>IF('Test_S5% Sièges (R2)'!P23,0,'Test_S5% Suffrages (R2)'!P23)</f>
        <v>#VALUE!</v>
      </c>
      <c r="Q23" s="119" t="e">
        <f>IF('Test_S5% Sièges (R2)'!Q23,0,'Test_S5% Suffrages (R2)'!Q23)</f>
        <v>#VALUE!</v>
      </c>
      <c r="R23" s="119" t="e">
        <f>IF('Test_S5% Sièges (R2)'!R23,0,'Test_S5% Suffrages (R2)'!R23)</f>
        <v>#VALUE!</v>
      </c>
      <c r="S23" s="119" t="e">
        <f>IF('Test_S5% Sièges (R2)'!S23,0,'Test_S5% Suffrages (R2)'!S23)</f>
        <v>#VALUE!</v>
      </c>
      <c r="T23" s="119" t="e">
        <f>IF('Test_S5% Sièges (R2)'!T23,0,'Test_S5% Suffrages (R2)'!T23)</f>
        <v>#VALUE!</v>
      </c>
      <c r="U23" s="119" t="e">
        <f>IF('Test_S5% Sièges (R2)'!U23,0,'Test_S5% Suffrages (R2)'!U23)</f>
        <v>#VALUE!</v>
      </c>
      <c r="V23" s="119" t="e">
        <f>IF('Test_S5% Sièges (R2)'!V23,0,'Test_S5% Suffrages (R2)'!V23)</f>
        <v>#VALUE!</v>
      </c>
      <c r="W23" s="119" t="e">
        <f>IF('Test_S5% Sièges (R2)'!W23,0,'Test_S5% Suffrages (R2)'!W23)</f>
        <v>#VALUE!</v>
      </c>
      <c r="X23" s="119" t="e">
        <f>IF('Test_S5% Sièges (R2)'!X23,0,'Test_S5% Suffrages (R2)'!X23)</f>
        <v>#VALUE!</v>
      </c>
      <c r="Y23" s="119" t="e">
        <f>IF('Test_S5% Sièges (R2)'!Y23,0,'Test_S5% Suffrages (R2)'!Y23)</f>
        <v>#VALUE!</v>
      </c>
      <c r="Z23" s="119" t="e">
        <f>IF('Test_S5% Sièges (R2)'!Z23,0,'Test_S5% Suffrages (R2)'!Z23)</f>
        <v>#VALUE!</v>
      </c>
      <c r="AA23" s="119" t="e">
        <f t="shared" si="0"/>
        <v>#VALUE!</v>
      </c>
    </row>
    <row r="24" spans="1:27">
      <c r="A24" s="118" t="s">
        <v>63</v>
      </c>
      <c r="B24" s="119" t="e">
        <f>IF('Test_S5% Sièges (R2)'!B24,0,'Test_S5% Suffrages (R2)'!B24)</f>
        <v>#VALUE!</v>
      </c>
      <c r="C24" s="119" t="e">
        <f>IF('Test_S5% Sièges (R2)'!C24,0,'Test_S5% Suffrages (R2)'!C24)</f>
        <v>#VALUE!</v>
      </c>
      <c r="D24" s="119" t="e">
        <f>IF('Test_S5% Sièges (R2)'!D24,0,'Test_S5% Suffrages (R2)'!D24)</f>
        <v>#VALUE!</v>
      </c>
      <c r="E24" s="119" t="e">
        <f>IF('Test_S5% Sièges (R2)'!E24,0,'Test_S5% Suffrages (R2)'!E24)</f>
        <v>#VALUE!</v>
      </c>
      <c r="F24" s="119" t="e">
        <f>IF('Test_S5% Sièges (R2)'!F24,0,'Test_S5% Suffrages (R2)'!F24)</f>
        <v>#VALUE!</v>
      </c>
      <c r="G24" s="119" t="e">
        <f>IF('Test_S5% Sièges (R2)'!G24,0,'Test_S5% Suffrages (R2)'!G24)</f>
        <v>#VALUE!</v>
      </c>
      <c r="H24" s="119" t="e">
        <f>IF('Test_S5% Sièges (R2)'!H24,0,'Test_S5% Suffrages (R2)'!H24)</f>
        <v>#VALUE!</v>
      </c>
      <c r="I24" s="119" t="e">
        <f>IF('Test_S5% Sièges (R2)'!I24,0,'Test_S5% Suffrages (R2)'!I24)</f>
        <v>#VALUE!</v>
      </c>
      <c r="J24" s="119" t="e">
        <f>IF('Test_S5% Sièges (R2)'!J24,0,'Test_S5% Suffrages (R2)'!J24)</f>
        <v>#VALUE!</v>
      </c>
      <c r="K24" s="119" t="e">
        <f>IF('Test_S5% Sièges (R2)'!K24,0,'Test_S5% Suffrages (R2)'!K24)</f>
        <v>#VALUE!</v>
      </c>
      <c r="L24" s="119" t="e">
        <f>IF('Test_S5% Sièges (R2)'!L24,0,'Test_S5% Suffrages (R2)'!L24)</f>
        <v>#VALUE!</v>
      </c>
      <c r="M24" s="119" t="e">
        <f>IF('Test_S5% Sièges (R2)'!M24,0,'Test_S5% Suffrages (R2)'!M24)</f>
        <v>#VALUE!</v>
      </c>
      <c r="N24" s="119" t="e">
        <f>IF('Test_S5% Sièges (R2)'!N24,0,'Test_S5% Suffrages (R2)'!N24)</f>
        <v>#VALUE!</v>
      </c>
      <c r="O24" s="119" t="e">
        <f>IF('Test_S5% Sièges (R2)'!O24,0,'Test_S5% Suffrages (R2)'!O24)</f>
        <v>#VALUE!</v>
      </c>
      <c r="P24" s="119" t="e">
        <f>IF('Test_S5% Sièges (R2)'!P24,0,'Test_S5% Suffrages (R2)'!P24)</f>
        <v>#VALUE!</v>
      </c>
      <c r="Q24" s="119" t="e">
        <f>IF('Test_S5% Sièges (R2)'!Q24,0,'Test_S5% Suffrages (R2)'!Q24)</f>
        <v>#VALUE!</v>
      </c>
      <c r="R24" s="119" t="e">
        <f>IF('Test_S5% Sièges (R2)'!R24,0,'Test_S5% Suffrages (R2)'!R24)</f>
        <v>#VALUE!</v>
      </c>
      <c r="S24" s="119" t="e">
        <f>IF('Test_S5% Sièges (R2)'!S24,0,'Test_S5% Suffrages (R2)'!S24)</f>
        <v>#VALUE!</v>
      </c>
      <c r="T24" s="119" t="e">
        <f>IF('Test_S5% Sièges (R2)'!T24,0,'Test_S5% Suffrages (R2)'!T24)</f>
        <v>#VALUE!</v>
      </c>
      <c r="U24" s="119" t="e">
        <f>IF('Test_S5% Sièges (R2)'!U24,0,'Test_S5% Suffrages (R2)'!U24)</f>
        <v>#VALUE!</v>
      </c>
      <c r="V24" s="119" t="e">
        <f>IF('Test_S5% Sièges (R2)'!V24,0,'Test_S5% Suffrages (R2)'!V24)</f>
        <v>#VALUE!</v>
      </c>
      <c r="W24" s="119" t="e">
        <f>IF('Test_S5% Sièges (R2)'!W24,0,'Test_S5% Suffrages (R2)'!W24)</f>
        <v>#VALUE!</v>
      </c>
      <c r="X24" s="119" t="e">
        <f>IF('Test_S5% Sièges (R2)'!X24,0,'Test_S5% Suffrages (R2)'!X24)</f>
        <v>#VALUE!</v>
      </c>
      <c r="Y24" s="119" t="e">
        <f>IF('Test_S5% Sièges (R2)'!Y24,0,'Test_S5% Suffrages (R2)'!Y24)</f>
        <v>#VALUE!</v>
      </c>
      <c r="Z24" s="119" t="e">
        <f>IF('Test_S5% Sièges (R2)'!Z24,0,'Test_S5% Suffrages (R2)'!Z24)</f>
        <v>#VALUE!</v>
      </c>
      <c r="AA24" s="119" t="e">
        <f t="shared" si="0"/>
        <v>#VALUE!</v>
      </c>
    </row>
    <row r="25" spans="1:27">
      <c r="A25" s="118" t="s">
        <v>64</v>
      </c>
      <c r="B25" s="119" t="e">
        <f>IF('Test_S5% Sièges (R2)'!B25,0,'Test_S5% Suffrages (R2)'!B25)</f>
        <v>#VALUE!</v>
      </c>
      <c r="C25" s="119" t="e">
        <f>IF('Test_S5% Sièges (R2)'!C25,0,'Test_S5% Suffrages (R2)'!C25)</f>
        <v>#VALUE!</v>
      </c>
      <c r="D25" s="119" t="e">
        <f>IF('Test_S5% Sièges (R2)'!D25,0,'Test_S5% Suffrages (R2)'!D25)</f>
        <v>#VALUE!</v>
      </c>
      <c r="E25" s="119" t="e">
        <f>IF('Test_S5% Sièges (R2)'!E25,0,'Test_S5% Suffrages (R2)'!E25)</f>
        <v>#VALUE!</v>
      </c>
      <c r="F25" s="119" t="e">
        <f>IF('Test_S5% Sièges (R2)'!F25,0,'Test_S5% Suffrages (R2)'!F25)</f>
        <v>#VALUE!</v>
      </c>
      <c r="G25" s="119" t="e">
        <f>IF('Test_S5% Sièges (R2)'!G25,0,'Test_S5% Suffrages (R2)'!G25)</f>
        <v>#VALUE!</v>
      </c>
      <c r="H25" s="119" t="e">
        <f>IF('Test_S5% Sièges (R2)'!H25,0,'Test_S5% Suffrages (R2)'!H25)</f>
        <v>#VALUE!</v>
      </c>
      <c r="I25" s="119" t="e">
        <f>IF('Test_S5% Sièges (R2)'!I25,0,'Test_S5% Suffrages (R2)'!I25)</f>
        <v>#VALUE!</v>
      </c>
      <c r="J25" s="119" t="e">
        <f>IF('Test_S5% Sièges (R2)'!J25,0,'Test_S5% Suffrages (R2)'!J25)</f>
        <v>#VALUE!</v>
      </c>
      <c r="K25" s="119" t="e">
        <f>IF('Test_S5% Sièges (R2)'!K25,0,'Test_S5% Suffrages (R2)'!K25)</f>
        <v>#VALUE!</v>
      </c>
      <c r="L25" s="119" t="e">
        <f>IF('Test_S5% Sièges (R2)'!L25,0,'Test_S5% Suffrages (R2)'!L25)</f>
        <v>#VALUE!</v>
      </c>
      <c r="M25" s="119" t="e">
        <f>IF('Test_S5% Sièges (R2)'!M25,0,'Test_S5% Suffrages (R2)'!M25)</f>
        <v>#VALUE!</v>
      </c>
      <c r="N25" s="119" t="e">
        <f>IF('Test_S5% Sièges (R2)'!N25,0,'Test_S5% Suffrages (R2)'!N25)</f>
        <v>#VALUE!</v>
      </c>
      <c r="O25" s="119" t="e">
        <f>IF('Test_S5% Sièges (R2)'!O25,0,'Test_S5% Suffrages (R2)'!O25)</f>
        <v>#VALUE!</v>
      </c>
      <c r="P25" s="119" t="e">
        <f>IF('Test_S5% Sièges (R2)'!P25,0,'Test_S5% Suffrages (R2)'!P25)</f>
        <v>#VALUE!</v>
      </c>
      <c r="Q25" s="119" t="e">
        <f>IF('Test_S5% Sièges (R2)'!Q25,0,'Test_S5% Suffrages (R2)'!Q25)</f>
        <v>#VALUE!</v>
      </c>
      <c r="R25" s="119" t="e">
        <f>IF('Test_S5% Sièges (R2)'!R25,0,'Test_S5% Suffrages (R2)'!R25)</f>
        <v>#VALUE!</v>
      </c>
      <c r="S25" s="119" t="e">
        <f>IF('Test_S5% Sièges (R2)'!S25,0,'Test_S5% Suffrages (R2)'!S25)</f>
        <v>#VALUE!</v>
      </c>
      <c r="T25" s="119" t="e">
        <f>IF('Test_S5% Sièges (R2)'!T25,0,'Test_S5% Suffrages (R2)'!T25)</f>
        <v>#VALUE!</v>
      </c>
      <c r="U25" s="119" t="e">
        <f>IF('Test_S5% Sièges (R2)'!U25,0,'Test_S5% Suffrages (R2)'!U25)</f>
        <v>#VALUE!</v>
      </c>
      <c r="V25" s="119" t="e">
        <f>IF('Test_S5% Sièges (R2)'!V25,0,'Test_S5% Suffrages (R2)'!V25)</f>
        <v>#VALUE!</v>
      </c>
      <c r="W25" s="119" t="e">
        <f>IF('Test_S5% Sièges (R2)'!W25,0,'Test_S5% Suffrages (R2)'!W25)</f>
        <v>#VALUE!</v>
      </c>
      <c r="X25" s="119" t="e">
        <f>IF('Test_S5% Sièges (R2)'!X25,0,'Test_S5% Suffrages (R2)'!X25)</f>
        <v>#VALUE!</v>
      </c>
      <c r="Y25" s="119" t="e">
        <f>IF('Test_S5% Sièges (R2)'!Y25,0,'Test_S5% Suffrages (R2)'!Y25)</f>
        <v>#VALUE!</v>
      </c>
      <c r="Z25" s="119" t="e">
        <f>IF('Test_S5% Sièges (R2)'!Z25,0,'Test_S5% Suffrages (R2)'!Z25)</f>
        <v>#VALUE!</v>
      </c>
      <c r="AA25" s="119" t="e">
        <f t="shared" si="0"/>
        <v>#VALUE!</v>
      </c>
    </row>
    <row r="26" spans="1:27">
      <c r="A26" s="118" t="s">
        <v>65</v>
      </c>
      <c r="B26" s="119" t="e">
        <f>IF('Test_S5% Sièges (R2)'!B26,0,'Test_S5% Suffrages (R2)'!B26)</f>
        <v>#VALUE!</v>
      </c>
      <c r="C26" s="119" t="e">
        <f>IF('Test_S5% Sièges (R2)'!C26,0,'Test_S5% Suffrages (R2)'!C26)</f>
        <v>#VALUE!</v>
      </c>
      <c r="D26" s="119" t="e">
        <f>IF('Test_S5% Sièges (R2)'!D26,0,'Test_S5% Suffrages (R2)'!D26)</f>
        <v>#VALUE!</v>
      </c>
      <c r="E26" s="119" t="e">
        <f>IF('Test_S5% Sièges (R2)'!E26,0,'Test_S5% Suffrages (R2)'!E26)</f>
        <v>#VALUE!</v>
      </c>
      <c r="F26" s="119" t="e">
        <f>IF('Test_S5% Sièges (R2)'!F26,0,'Test_S5% Suffrages (R2)'!F26)</f>
        <v>#VALUE!</v>
      </c>
      <c r="G26" s="119" t="e">
        <f>IF('Test_S5% Sièges (R2)'!G26,0,'Test_S5% Suffrages (R2)'!G26)</f>
        <v>#VALUE!</v>
      </c>
      <c r="H26" s="119" t="e">
        <f>IF('Test_S5% Sièges (R2)'!H26,0,'Test_S5% Suffrages (R2)'!H26)</f>
        <v>#VALUE!</v>
      </c>
      <c r="I26" s="119" t="e">
        <f>IF('Test_S5% Sièges (R2)'!I26,0,'Test_S5% Suffrages (R2)'!I26)</f>
        <v>#VALUE!</v>
      </c>
      <c r="J26" s="119" t="e">
        <f>IF('Test_S5% Sièges (R2)'!J26,0,'Test_S5% Suffrages (R2)'!J26)</f>
        <v>#VALUE!</v>
      </c>
      <c r="K26" s="119" t="e">
        <f>IF('Test_S5% Sièges (R2)'!K26,0,'Test_S5% Suffrages (R2)'!K26)</f>
        <v>#VALUE!</v>
      </c>
      <c r="L26" s="119" t="e">
        <f>IF('Test_S5% Sièges (R2)'!L26,0,'Test_S5% Suffrages (R2)'!L26)</f>
        <v>#VALUE!</v>
      </c>
      <c r="M26" s="119" t="e">
        <f>IF('Test_S5% Sièges (R2)'!M26,0,'Test_S5% Suffrages (R2)'!M26)</f>
        <v>#VALUE!</v>
      </c>
      <c r="N26" s="119" t="e">
        <f>IF('Test_S5% Sièges (R2)'!N26,0,'Test_S5% Suffrages (R2)'!N26)</f>
        <v>#VALUE!</v>
      </c>
      <c r="O26" s="119" t="e">
        <f>IF('Test_S5% Sièges (R2)'!O26,0,'Test_S5% Suffrages (R2)'!O26)</f>
        <v>#VALUE!</v>
      </c>
      <c r="P26" s="119" t="e">
        <f>IF('Test_S5% Sièges (R2)'!P26,0,'Test_S5% Suffrages (R2)'!P26)</f>
        <v>#VALUE!</v>
      </c>
      <c r="Q26" s="119" t="e">
        <f>IF('Test_S5% Sièges (R2)'!Q26,0,'Test_S5% Suffrages (R2)'!Q26)</f>
        <v>#VALUE!</v>
      </c>
      <c r="R26" s="119" t="e">
        <f>IF('Test_S5% Sièges (R2)'!R26,0,'Test_S5% Suffrages (R2)'!R26)</f>
        <v>#VALUE!</v>
      </c>
      <c r="S26" s="119" t="e">
        <f>IF('Test_S5% Sièges (R2)'!S26,0,'Test_S5% Suffrages (R2)'!S26)</f>
        <v>#VALUE!</v>
      </c>
      <c r="T26" s="119" t="e">
        <f>IF('Test_S5% Sièges (R2)'!T26,0,'Test_S5% Suffrages (R2)'!T26)</f>
        <v>#VALUE!</v>
      </c>
      <c r="U26" s="119" t="e">
        <f>IF('Test_S5% Sièges (R2)'!U26,0,'Test_S5% Suffrages (R2)'!U26)</f>
        <v>#VALUE!</v>
      </c>
      <c r="V26" s="119" t="e">
        <f>IF('Test_S5% Sièges (R2)'!V26,0,'Test_S5% Suffrages (R2)'!V26)</f>
        <v>#VALUE!</v>
      </c>
      <c r="W26" s="119" t="e">
        <f>IF('Test_S5% Sièges (R2)'!W26,0,'Test_S5% Suffrages (R2)'!W26)</f>
        <v>#VALUE!</v>
      </c>
      <c r="X26" s="119" t="e">
        <f>IF('Test_S5% Sièges (R2)'!X26,0,'Test_S5% Suffrages (R2)'!X26)</f>
        <v>#VALUE!</v>
      </c>
      <c r="Y26" s="119" t="e">
        <f>IF('Test_S5% Sièges (R2)'!Y26,0,'Test_S5% Suffrages (R2)'!Y26)</f>
        <v>#VALUE!</v>
      </c>
      <c r="Z26" s="119" t="e">
        <f>IF('Test_S5% Sièges (R2)'!Z26,0,'Test_S5% Suffrages (R2)'!Z26)</f>
        <v>#VALUE!</v>
      </c>
      <c r="AA26" s="119" t="e">
        <f t="shared" si="0"/>
        <v>#VALUE!</v>
      </c>
    </row>
    <row r="27" spans="1:27">
      <c r="A27" s="118" t="s">
        <v>66</v>
      </c>
      <c r="B27" s="119" t="e">
        <f>IF('Test_S5% Sièges (R2)'!B27,0,'Test_S5% Suffrages (R2)'!B27)</f>
        <v>#VALUE!</v>
      </c>
      <c r="C27" s="119" t="e">
        <f>IF('Test_S5% Sièges (R2)'!C27,0,'Test_S5% Suffrages (R2)'!C27)</f>
        <v>#VALUE!</v>
      </c>
      <c r="D27" s="119" t="e">
        <f>IF('Test_S5% Sièges (R2)'!D27,0,'Test_S5% Suffrages (R2)'!D27)</f>
        <v>#VALUE!</v>
      </c>
      <c r="E27" s="119" t="e">
        <f>IF('Test_S5% Sièges (R2)'!E27,0,'Test_S5% Suffrages (R2)'!E27)</f>
        <v>#VALUE!</v>
      </c>
      <c r="F27" s="119" t="e">
        <f>IF('Test_S5% Sièges (R2)'!F27,0,'Test_S5% Suffrages (R2)'!F27)</f>
        <v>#VALUE!</v>
      </c>
      <c r="G27" s="119" t="e">
        <f>IF('Test_S5% Sièges (R2)'!G27,0,'Test_S5% Suffrages (R2)'!G27)</f>
        <v>#VALUE!</v>
      </c>
      <c r="H27" s="119" t="e">
        <f>IF('Test_S5% Sièges (R2)'!H27,0,'Test_S5% Suffrages (R2)'!H27)</f>
        <v>#VALUE!</v>
      </c>
      <c r="I27" s="119" t="e">
        <f>IF('Test_S5% Sièges (R2)'!I27,0,'Test_S5% Suffrages (R2)'!I27)</f>
        <v>#VALUE!</v>
      </c>
      <c r="J27" s="119" t="e">
        <f>IF('Test_S5% Sièges (R2)'!J27,0,'Test_S5% Suffrages (R2)'!J27)</f>
        <v>#VALUE!</v>
      </c>
      <c r="K27" s="119" t="e">
        <f>IF('Test_S5% Sièges (R2)'!K27,0,'Test_S5% Suffrages (R2)'!K27)</f>
        <v>#VALUE!</v>
      </c>
      <c r="L27" s="119" t="e">
        <f>IF('Test_S5% Sièges (R2)'!L27,0,'Test_S5% Suffrages (R2)'!L27)</f>
        <v>#VALUE!</v>
      </c>
      <c r="M27" s="119" t="e">
        <f>IF('Test_S5% Sièges (R2)'!M27,0,'Test_S5% Suffrages (R2)'!M27)</f>
        <v>#VALUE!</v>
      </c>
      <c r="N27" s="119" t="e">
        <f>IF('Test_S5% Sièges (R2)'!N27,0,'Test_S5% Suffrages (R2)'!N27)</f>
        <v>#VALUE!</v>
      </c>
      <c r="O27" s="119" t="e">
        <f>IF('Test_S5% Sièges (R2)'!O27,0,'Test_S5% Suffrages (R2)'!O27)</f>
        <v>#VALUE!</v>
      </c>
      <c r="P27" s="119" t="e">
        <f>IF('Test_S5% Sièges (R2)'!P27,0,'Test_S5% Suffrages (R2)'!P27)</f>
        <v>#VALUE!</v>
      </c>
      <c r="Q27" s="119" t="e">
        <f>IF('Test_S5% Sièges (R2)'!Q27,0,'Test_S5% Suffrages (R2)'!Q27)</f>
        <v>#VALUE!</v>
      </c>
      <c r="R27" s="119" t="e">
        <f>IF('Test_S5% Sièges (R2)'!R27,0,'Test_S5% Suffrages (R2)'!R27)</f>
        <v>#VALUE!</v>
      </c>
      <c r="S27" s="119" t="e">
        <f>IF('Test_S5% Sièges (R2)'!S27,0,'Test_S5% Suffrages (R2)'!S27)</f>
        <v>#VALUE!</v>
      </c>
      <c r="T27" s="119" t="e">
        <f>IF('Test_S5% Sièges (R2)'!T27,0,'Test_S5% Suffrages (R2)'!T27)</f>
        <v>#VALUE!</v>
      </c>
      <c r="U27" s="119" t="e">
        <f>IF('Test_S5% Sièges (R2)'!U27,0,'Test_S5% Suffrages (R2)'!U27)</f>
        <v>#VALUE!</v>
      </c>
      <c r="V27" s="119" t="e">
        <f>IF('Test_S5% Sièges (R2)'!V27,0,'Test_S5% Suffrages (R2)'!V27)</f>
        <v>#VALUE!</v>
      </c>
      <c r="W27" s="119" t="e">
        <f>IF('Test_S5% Sièges (R2)'!W27,0,'Test_S5% Suffrages (R2)'!W27)</f>
        <v>#VALUE!</v>
      </c>
      <c r="X27" s="119" t="e">
        <f>IF('Test_S5% Sièges (R2)'!X27,0,'Test_S5% Suffrages (R2)'!X27)</f>
        <v>#VALUE!</v>
      </c>
      <c r="Y27" s="119" t="e">
        <f>IF('Test_S5% Sièges (R2)'!Y27,0,'Test_S5% Suffrages (R2)'!Y27)</f>
        <v>#VALUE!</v>
      </c>
      <c r="Z27" s="119" t="e">
        <f>IF('Test_S5% Sièges (R2)'!Z27,0,'Test_S5% Suffrages (R2)'!Z27)</f>
        <v>#VALUE!</v>
      </c>
      <c r="AA27" s="119" t="e">
        <f t="shared" si="0"/>
        <v>#VALUE!</v>
      </c>
    </row>
    <row r="28" spans="1:27">
      <c r="A28" s="118" t="s">
        <v>67</v>
      </c>
      <c r="B28" s="119" t="e">
        <f>IF('Test_S5% Sièges (R2)'!B28,0,'Test_S5% Suffrages (R2)'!B28)</f>
        <v>#VALUE!</v>
      </c>
      <c r="C28" s="119" t="e">
        <f>IF('Test_S5% Sièges (R2)'!C28,0,'Test_S5% Suffrages (R2)'!C28)</f>
        <v>#VALUE!</v>
      </c>
      <c r="D28" s="119" t="e">
        <f>IF('Test_S5% Sièges (R2)'!D28,0,'Test_S5% Suffrages (R2)'!D28)</f>
        <v>#VALUE!</v>
      </c>
      <c r="E28" s="119" t="e">
        <f>IF('Test_S5% Sièges (R2)'!E28,0,'Test_S5% Suffrages (R2)'!E28)</f>
        <v>#VALUE!</v>
      </c>
      <c r="F28" s="119" t="e">
        <f>IF('Test_S5% Sièges (R2)'!F28,0,'Test_S5% Suffrages (R2)'!F28)</f>
        <v>#VALUE!</v>
      </c>
      <c r="G28" s="119" t="e">
        <f>IF('Test_S5% Sièges (R2)'!G28,0,'Test_S5% Suffrages (R2)'!G28)</f>
        <v>#VALUE!</v>
      </c>
      <c r="H28" s="119" t="e">
        <f>IF('Test_S5% Sièges (R2)'!H28,0,'Test_S5% Suffrages (R2)'!H28)</f>
        <v>#VALUE!</v>
      </c>
      <c r="I28" s="119" t="e">
        <f>IF('Test_S5% Sièges (R2)'!I28,0,'Test_S5% Suffrages (R2)'!I28)</f>
        <v>#VALUE!</v>
      </c>
      <c r="J28" s="119" t="e">
        <f>IF('Test_S5% Sièges (R2)'!J28,0,'Test_S5% Suffrages (R2)'!J28)</f>
        <v>#VALUE!</v>
      </c>
      <c r="K28" s="119" t="e">
        <f>IF('Test_S5% Sièges (R2)'!K28,0,'Test_S5% Suffrages (R2)'!K28)</f>
        <v>#VALUE!</v>
      </c>
      <c r="L28" s="119" t="e">
        <f>IF('Test_S5% Sièges (R2)'!L28,0,'Test_S5% Suffrages (R2)'!L28)</f>
        <v>#VALUE!</v>
      </c>
      <c r="M28" s="119" t="e">
        <f>IF('Test_S5% Sièges (R2)'!M28,0,'Test_S5% Suffrages (R2)'!M28)</f>
        <v>#VALUE!</v>
      </c>
      <c r="N28" s="119" t="e">
        <f>IF('Test_S5% Sièges (R2)'!N28,0,'Test_S5% Suffrages (R2)'!N28)</f>
        <v>#VALUE!</v>
      </c>
      <c r="O28" s="119" t="e">
        <f>IF('Test_S5% Sièges (R2)'!O28,0,'Test_S5% Suffrages (R2)'!O28)</f>
        <v>#VALUE!</v>
      </c>
      <c r="P28" s="119" t="e">
        <f>IF('Test_S5% Sièges (R2)'!P28,0,'Test_S5% Suffrages (R2)'!P28)</f>
        <v>#VALUE!</v>
      </c>
      <c r="Q28" s="119" t="e">
        <f>IF('Test_S5% Sièges (R2)'!Q28,0,'Test_S5% Suffrages (R2)'!Q28)</f>
        <v>#VALUE!</v>
      </c>
      <c r="R28" s="119" t="e">
        <f>IF('Test_S5% Sièges (R2)'!R28,0,'Test_S5% Suffrages (R2)'!R28)</f>
        <v>#VALUE!</v>
      </c>
      <c r="S28" s="119" t="e">
        <f>IF('Test_S5% Sièges (R2)'!S28,0,'Test_S5% Suffrages (R2)'!S28)</f>
        <v>#VALUE!</v>
      </c>
      <c r="T28" s="119" t="e">
        <f>IF('Test_S5% Sièges (R2)'!T28,0,'Test_S5% Suffrages (R2)'!T28)</f>
        <v>#VALUE!</v>
      </c>
      <c r="U28" s="119" t="e">
        <f>IF('Test_S5% Sièges (R2)'!U28,0,'Test_S5% Suffrages (R2)'!U28)</f>
        <v>#VALUE!</v>
      </c>
      <c r="V28" s="119" t="e">
        <f>IF('Test_S5% Sièges (R2)'!V28,0,'Test_S5% Suffrages (R2)'!V28)</f>
        <v>#VALUE!</v>
      </c>
      <c r="W28" s="119" t="e">
        <f>IF('Test_S5% Sièges (R2)'!W28,0,'Test_S5% Suffrages (R2)'!W28)</f>
        <v>#VALUE!</v>
      </c>
      <c r="X28" s="119" t="e">
        <f>IF('Test_S5% Sièges (R2)'!X28,0,'Test_S5% Suffrages (R2)'!X28)</f>
        <v>#VALUE!</v>
      </c>
      <c r="Y28" s="119" t="e">
        <f>IF('Test_S5% Sièges (R2)'!Y28,0,'Test_S5% Suffrages (R2)'!Y28)</f>
        <v>#VALUE!</v>
      </c>
      <c r="Z28" s="119" t="e">
        <f>IF('Test_S5% Sièges (R2)'!Z28,0,'Test_S5% Suffrages (R2)'!Z28)</f>
        <v>#VALUE!</v>
      </c>
      <c r="AA28" s="119" t="e">
        <f t="shared" si="0"/>
        <v>#VALUE!</v>
      </c>
    </row>
    <row r="29" spans="1:27">
      <c r="A29" s="118" t="s">
        <v>68</v>
      </c>
      <c r="B29" s="119" t="e">
        <f>IF('Test_S5% Sièges (R2)'!B29,0,'Test_S5% Suffrages (R2)'!B29)</f>
        <v>#VALUE!</v>
      </c>
      <c r="C29" s="119" t="e">
        <f>IF('Test_S5% Sièges (R2)'!C29,0,'Test_S5% Suffrages (R2)'!C29)</f>
        <v>#VALUE!</v>
      </c>
      <c r="D29" s="119" t="e">
        <f>IF('Test_S5% Sièges (R2)'!D29,0,'Test_S5% Suffrages (R2)'!D29)</f>
        <v>#VALUE!</v>
      </c>
      <c r="E29" s="119" t="e">
        <f>IF('Test_S5% Sièges (R2)'!E29,0,'Test_S5% Suffrages (R2)'!E29)</f>
        <v>#VALUE!</v>
      </c>
      <c r="F29" s="119" t="e">
        <f>IF('Test_S5% Sièges (R2)'!F29,0,'Test_S5% Suffrages (R2)'!F29)</f>
        <v>#VALUE!</v>
      </c>
      <c r="G29" s="119" t="e">
        <f>IF('Test_S5% Sièges (R2)'!G29,0,'Test_S5% Suffrages (R2)'!G29)</f>
        <v>#VALUE!</v>
      </c>
      <c r="H29" s="119" t="e">
        <f>IF('Test_S5% Sièges (R2)'!H29,0,'Test_S5% Suffrages (R2)'!H29)</f>
        <v>#VALUE!</v>
      </c>
      <c r="I29" s="119" t="e">
        <f>IF('Test_S5% Sièges (R2)'!I29,0,'Test_S5% Suffrages (R2)'!I29)</f>
        <v>#VALUE!</v>
      </c>
      <c r="J29" s="119" t="e">
        <f>IF('Test_S5% Sièges (R2)'!J29,0,'Test_S5% Suffrages (R2)'!J29)</f>
        <v>#VALUE!</v>
      </c>
      <c r="K29" s="119" t="e">
        <f>IF('Test_S5% Sièges (R2)'!K29,0,'Test_S5% Suffrages (R2)'!K29)</f>
        <v>#VALUE!</v>
      </c>
      <c r="L29" s="119" t="e">
        <f>IF('Test_S5% Sièges (R2)'!L29,0,'Test_S5% Suffrages (R2)'!L29)</f>
        <v>#VALUE!</v>
      </c>
      <c r="M29" s="119" t="e">
        <f>IF('Test_S5% Sièges (R2)'!M29,0,'Test_S5% Suffrages (R2)'!M29)</f>
        <v>#VALUE!</v>
      </c>
      <c r="N29" s="119" t="e">
        <f>IF('Test_S5% Sièges (R2)'!N29,0,'Test_S5% Suffrages (R2)'!N29)</f>
        <v>#VALUE!</v>
      </c>
      <c r="O29" s="119" t="e">
        <f>IF('Test_S5% Sièges (R2)'!O29,0,'Test_S5% Suffrages (R2)'!O29)</f>
        <v>#VALUE!</v>
      </c>
      <c r="P29" s="119" t="e">
        <f>IF('Test_S5% Sièges (R2)'!P29,0,'Test_S5% Suffrages (R2)'!P29)</f>
        <v>#VALUE!</v>
      </c>
      <c r="Q29" s="119" t="e">
        <f>IF('Test_S5% Sièges (R2)'!Q29,0,'Test_S5% Suffrages (R2)'!Q29)</f>
        <v>#VALUE!</v>
      </c>
      <c r="R29" s="119" t="e">
        <f>IF('Test_S5% Sièges (R2)'!R29,0,'Test_S5% Suffrages (R2)'!R29)</f>
        <v>#VALUE!</v>
      </c>
      <c r="S29" s="119" t="e">
        <f>IF('Test_S5% Sièges (R2)'!S29,0,'Test_S5% Suffrages (R2)'!S29)</f>
        <v>#VALUE!</v>
      </c>
      <c r="T29" s="119" t="e">
        <f>IF('Test_S5% Sièges (R2)'!T29,0,'Test_S5% Suffrages (R2)'!T29)</f>
        <v>#VALUE!</v>
      </c>
      <c r="U29" s="119" t="e">
        <f>IF('Test_S5% Sièges (R2)'!U29,0,'Test_S5% Suffrages (R2)'!U29)</f>
        <v>#VALUE!</v>
      </c>
      <c r="V29" s="119" t="e">
        <f>IF('Test_S5% Sièges (R2)'!V29,0,'Test_S5% Suffrages (R2)'!V29)</f>
        <v>#VALUE!</v>
      </c>
      <c r="W29" s="119" t="e">
        <f>IF('Test_S5% Sièges (R2)'!W29,0,'Test_S5% Suffrages (R2)'!W29)</f>
        <v>#VALUE!</v>
      </c>
      <c r="X29" s="119" t="e">
        <f>IF('Test_S5% Sièges (R2)'!X29,0,'Test_S5% Suffrages (R2)'!X29)</f>
        <v>#VALUE!</v>
      </c>
      <c r="Y29" s="119" t="e">
        <f>IF('Test_S5% Sièges (R2)'!Y29,0,'Test_S5% Suffrages (R2)'!Y29)</f>
        <v>#VALUE!</v>
      </c>
      <c r="Z29" s="119" t="e">
        <f>IF('Test_S5% Sièges (R2)'!Z29,0,'Test_S5% Suffrages (R2)'!Z29)</f>
        <v>#VALUE!</v>
      </c>
      <c r="AA29" s="119" t="e">
        <f t="shared" si="0"/>
        <v>#VALUE!</v>
      </c>
    </row>
    <row r="30" spans="1:27">
      <c r="A30" s="118" t="s">
        <v>69</v>
      </c>
      <c r="B30" s="119" t="e">
        <f>IF('Test_S5% Sièges (R2)'!B30,0,'Test_S5% Suffrages (R2)'!B30)</f>
        <v>#VALUE!</v>
      </c>
      <c r="C30" s="119" t="e">
        <f>IF('Test_S5% Sièges (R2)'!C30,0,'Test_S5% Suffrages (R2)'!C30)</f>
        <v>#VALUE!</v>
      </c>
      <c r="D30" s="119" t="e">
        <f>IF('Test_S5% Sièges (R2)'!D30,0,'Test_S5% Suffrages (R2)'!D30)</f>
        <v>#VALUE!</v>
      </c>
      <c r="E30" s="119" t="e">
        <f>IF('Test_S5% Sièges (R2)'!E30,0,'Test_S5% Suffrages (R2)'!E30)</f>
        <v>#VALUE!</v>
      </c>
      <c r="F30" s="119" t="e">
        <f>IF('Test_S5% Sièges (R2)'!F30,0,'Test_S5% Suffrages (R2)'!F30)</f>
        <v>#VALUE!</v>
      </c>
      <c r="G30" s="119" t="e">
        <f>IF('Test_S5% Sièges (R2)'!G30,0,'Test_S5% Suffrages (R2)'!G30)</f>
        <v>#VALUE!</v>
      </c>
      <c r="H30" s="119" t="e">
        <f>IF('Test_S5% Sièges (R2)'!H30,0,'Test_S5% Suffrages (R2)'!H30)</f>
        <v>#VALUE!</v>
      </c>
      <c r="I30" s="119" t="e">
        <f>IF('Test_S5% Sièges (R2)'!I30,0,'Test_S5% Suffrages (R2)'!I30)</f>
        <v>#VALUE!</v>
      </c>
      <c r="J30" s="119" t="e">
        <f>IF('Test_S5% Sièges (R2)'!J30,0,'Test_S5% Suffrages (R2)'!J30)</f>
        <v>#VALUE!</v>
      </c>
      <c r="K30" s="119" t="e">
        <f>IF('Test_S5% Sièges (R2)'!K30,0,'Test_S5% Suffrages (R2)'!K30)</f>
        <v>#VALUE!</v>
      </c>
      <c r="L30" s="119" t="e">
        <f>IF('Test_S5% Sièges (R2)'!L30,0,'Test_S5% Suffrages (R2)'!L30)</f>
        <v>#VALUE!</v>
      </c>
      <c r="M30" s="119" t="e">
        <f>IF('Test_S5% Sièges (R2)'!M30,0,'Test_S5% Suffrages (R2)'!M30)</f>
        <v>#VALUE!</v>
      </c>
      <c r="N30" s="119" t="e">
        <f>IF('Test_S5% Sièges (R2)'!N30,0,'Test_S5% Suffrages (R2)'!N30)</f>
        <v>#VALUE!</v>
      </c>
      <c r="O30" s="119" t="e">
        <f>IF('Test_S5% Sièges (R2)'!O30,0,'Test_S5% Suffrages (R2)'!O30)</f>
        <v>#VALUE!</v>
      </c>
      <c r="P30" s="119" t="e">
        <f>IF('Test_S5% Sièges (R2)'!P30,0,'Test_S5% Suffrages (R2)'!P30)</f>
        <v>#VALUE!</v>
      </c>
      <c r="Q30" s="119" t="e">
        <f>IF('Test_S5% Sièges (R2)'!Q30,0,'Test_S5% Suffrages (R2)'!Q30)</f>
        <v>#VALUE!</v>
      </c>
      <c r="R30" s="119" t="e">
        <f>IF('Test_S5% Sièges (R2)'!R30,0,'Test_S5% Suffrages (R2)'!R30)</f>
        <v>#VALUE!</v>
      </c>
      <c r="S30" s="119" t="e">
        <f>IF('Test_S5% Sièges (R2)'!S30,0,'Test_S5% Suffrages (R2)'!S30)</f>
        <v>#VALUE!</v>
      </c>
      <c r="T30" s="119" t="e">
        <f>IF('Test_S5% Sièges (R2)'!T30,0,'Test_S5% Suffrages (R2)'!T30)</f>
        <v>#VALUE!</v>
      </c>
      <c r="U30" s="119" t="e">
        <f>IF('Test_S5% Sièges (R2)'!U30,0,'Test_S5% Suffrages (R2)'!U30)</f>
        <v>#VALUE!</v>
      </c>
      <c r="V30" s="119" t="e">
        <f>IF('Test_S5% Sièges (R2)'!V30,0,'Test_S5% Suffrages (R2)'!V30)</f>
        <v>#VALUE!</v>
      </c>
      <c r="W30" s="119" t="e">
        <f>IF('Test_S5% Sièges (R2)'!W30,0,'Test_S5% Suffrages (R2)'!W30)</f>
        <v>#VALUE!</v>
      </c>
      <c r="X30" s="119" t="e">
        <f>IF('Test_S5% Sièges (R2)'!X30,0,'Test_S5% Suffrages (R2)'!X30)</f>
        <v>#VALUE!</v>
      </c>
      <c r="Y30" s="119" t="e">
        <f>IF('Test_S5% Sièges (R2)'!Y30,0,'Test_S5% Suffrages (R2)'!Y30)</f>
        <v>#VALUE!</v>
      </c>
      <c r="Z30" s="119" t="e">
        <f>IF('Test_S5% Sièges (R2)'!Z30,0,'Test_S5% Suffrages (R2)'!Z30)</f>
        <v>#VALUE!</v>
      </c>
      <c r="AA30" s="119" t="e">
        <f t="shared" si="0"/>
        <v>#VALUE!</v>
      </c>
    </row>
    <row r="31" spans="1:27">
      <c r="A31" s="118" t="s">
        <v>70</v>
      </c>
      <c r="B31" s="119" t="e">
        <f>IF('Test_S5% Sièges (R2)'!B31,0,'Test_S5% Suffrages (R2)'!B31)</f>
        <v>#VALUE!</v>
      </c>
      <c r="C31" s="119" t="e">
        <f>IF('Test_S5% Sièges (R2)'!C31,0,'Test_S5% Suffrages (R2)'!C31)</f>
        <v>#VALUE!</v>
      </c>
      <c r="D31" s="119" t="e">
        <f>IF('Test_S5% Sièges (R2)'!D31,0,'Test_S5% Suffrages (R2)'!D31)</f>
        <v>#VALUE!</v>
      </c>
      <c r="E31" s="119" t="e">
        <f>IF('Test_S5% Sièges (R2)'!E31,0,'Test_S5% Suffrages (R2)'!E31)</f>
        <v>#VALUE!</v>
      </c>
      <c r="F31" s="119" t="e">
        <f>IF('Test_S5% Sièges (R2)'!F31,0,'Test_S5% Suffrages (R2)'!F31)</f>
        <v>#VALUE!</v>
      </c>
      <c r="G31" s="119" t="e">
        <f>IF('Test_S5% Sièges (R2)'!G31,0,'Test_S5% Suffrages (R2)'!G31)</f>
        <v>#VALUE!</v>
      </c>
      <c r="H31" s="119" t="e">
        <f>IF('Test_S5% Sièges (R2)'!H31,0,'Test_S5% Suffrages (R2)'!H31)</f>
        <v>#VALUE!</v>
      </c>
      <c r="I31" s="119" t="e">
        <f>IF('Test_S5% Sièges (R2)'!I31,0,'Test_S5% Suffrages (R2)'!I31)</f>
        <v>#VALUE!</v>
      </c>
      <c r="J31" s="119" t="e">
        <f>IF('Test_S5% Sièges (R2)'!J31,0,'Test_S5% Suffrages (R2)'!J31)</f>
        <v>#VALUE!</v>
      </c>
      <c r="K31" s="119" t="e">
        <f>IF('Test_S5% Sièges (R2)'!K31,0,'Test_S5% Suffrages (R2)'!K31)</f>
        <v>#VALUE!</v>
      </c>
      <c r="L31" s="119" t="e">
        <f>IF('Test_S5% Sièges (R2)'!L31,0,'Test_S5% Suffrages (R2)'!L31)</f>
        <v>#VALUE!</v>
      </c>
      <c r="M31" s="119" t="e">
        <f>IF('Test_S5% Sièges (R2)'!M31,0,'Test_S5% Suffrages (R2)'!M31)</f>
        <v>#VALUE!</v>
      </c>
      <c r="N31" s="119" t="e">
        <f>IF('Test_S5% Sièges (R2)'!N31,0,'Test_S5% Suffrages (R2)'!N31)</f>
        <v>#VALUE!</v>
      </c>
      <c r="O31" s="119" t="e">
        <f>IF('Test_S5% Sièges (R2)'!O31,0,'Test_S5% Suffrages (R2)'!O31)</f>
        <v>#VALUE!</v>
      </c>
      <c r="P31" s="119" t="e">
        <f>IF('Test_S5% Sièges (R2)'!P31,0,'Test_S5% Suffrages (R2)'!P31)</f>
        <v>#VALUE!</v>
      </c>
      <c r="Q31" s="119" t="e">
        <f>IF('Test_S5% Sièges (R2)'!Q31,0,'Test_S5% Suffrages (R2)'!Q31)</f>
        <v>#VALUE!</v>
      </c>
      <c r="R31" s="119" t="e">
        <f>IF('Test_S5% Sièges (R2)'!R31,0,'Test_S5% Suffrages (R2)'!R31)</f>
        <v>#VALUE!</v>
      </c>
      <c r="S31" s="119" t="e">
        <f>IF('Test_S5% Sièges (R2)'!S31,0,'Test_S5% Suffrages (R2)'!S31)</f>
        <v>#VALUE!</v>
      </c>
      <c r="T31" s="119" t="e">
        <f>IF('Test_S5% Sièges (R2)'!T31,0,'Test_S5% Suffrages (R2)'!T31)</f>
        <v>#VALUE!</v>
      </c>
      <c r="U31" s="119" t="e">
        <f>IF('Test_S5% Sièges (R2)'!U31,0,'Test_S5% Suffrages (R2)'!U31)</f>
        <v>#VALUE!</v>
      </c>
      <c r="V31" s="119" t="e">
        <f>IF('Test_S5% Sièges (R2)'!V31,0,'Test_S5% Suffrages (R2)'!V31)</f>
        <v>#VALUE!</v>
      </c>
      <c r="W31" s="119" t="e">
        <f>IF('Test_S5% Sièges (R2)'!W31,0,'Test_S5% Suffrages (R2)'!W31)</f>
        <v>#VALUE!</v>
      </c>
      <c r="X31" s="119" t="e">
        <f>IF('Test_S5% Sièges (R2)'!X31,0,'Test_S5% Suffrages (R2)'!X31)</f>
        <v>#VALUE!</v>
      </c>
      <c r="Y31" s="119" t="e">
        <f>IF('Test_S5% Sièges (R2)'!Y31,0,'Test_S5% Suffrages (R2)'!Y31)</f>
        <v>#VALUE!</v>
      </c>
      <c r="Z31" s="119" t="e">
        <f>IF('Test_S5% Sièges (R2)'!Z31,0,'Test_S5% Suffrages (R2)'!Z31)</f>
        <v>#VALUE!</v>
      </c>
      <c r="AA31" s="119" t="e">
        <f t="shared" si="0"/>
        <v>#VALUE!</v>
      </c>
    </row>
    <row r="32" spans="1:27">
      <c r="A32" s="118" t="s">
        <v>71</v>
      </c>
      <c r="B32" s="119" t="e">
        <f>IF('Test_S5% Sièges (R2)'!B32,0,'Test_S5% Suffrages (R2)'!B32)</f>
        <v>#VALUE!</v>
      </c>
      <c r="C32" s="119" t="e">
        <f>IF('Test_S5% Sièges (R2)'!C32,0,'Test_S5% Suffrages (R2)'!C32)</f>
        <v>#VALUE!</v>
      </c>
      <c r="D32" s="119" t="e">
        <f>IF('Test_S5% Sièges (R2)'!D32,0,'Test_S5% Suffrages (R2)'!D32)</f>
        <v>#VALUE!</v>
      </c>
      <c r="E32" s="119" t="e">
        <f>IF('Test_S5% Sièges (R2)'!E32,0,'Test_S5% Suffrages (R2)'!E32)</f>
        <v>#VALUE!</v>
      </c>
      <c r="F32" s="119" t="e">
        <f>IF('Test_S5% Sièges (R2)'!F32,0,'Test_S5% Suffrages (R2)'!F32)</f>
        <v>#VALUE!</v>
      </c>
      <c r="G32" s="119" t="e">
        <f>IF('Test_S5% Sièges (R2)'!G32,0,'Test_S5% Suffrages (R2)'!G32)</f>
        <v>#VALUE!</v>
      </c>
      <c r="H32" s="119" t="e">
        <f>IF('Test_S5% Sièges (R2)'!H32,0,'Test_S5% Suffrages (R2)'!H32)</f>
        <v>#VALUE!</v>
      </c>
      <c r="I32" s="119" t="e">
        <f>IF('Test_S5% Sièges (R2)'!I32,0,'Test_S5% Suffrages (R2)'!I32)</f>
        <v>#VALUE!</v>
      </c>
      <c r="J32" s="119" t="e">
        <f>IF('Test_S5% Sièges (R2)'!J32,0,'Test_S5% Suffrages (R2)'!J32)</f>
        <v>#VALUE!</v>
      </c>
      <c r="K32" s="119" t="e">
        <f>IF('Test_S5% Sièges (R2)'!K32,0,'Test_S5% Suffrages (R2)'!K32)</f>
        <v>#VALUE!</v>
      </c>
      <c r="L32" s="119" t="e">
        <f>IF('Test_S5% Sièges (R2)'!L32,0,'Test_S5% Suffrages (R2)'!L32)</f>
        <v>#VALUE!</v>
      </c>
      <c r="M32" s="119" t="e">
        <f>IF('Test_S5% Sièges (R2)'!M32,0,'Test_S5% Suffrages (R2)'!M32)</f>
        <v>#VALUE!</v>
      </c>
      <c r="N32" s="119" t="e">
        <f>IF('Test_S5% Sièges (R2)'!N32,0,'Test_S5% Suffrages (R2)'!N32)</f>
        <v>#VALUE!</v>
      </c>
      <c r="O32" s="119" t="e">
        <f>IF('Test_S5% Sièges (R2)'!O32,0,'Test_S5% Suffrages (R2)'!O32)</f>
        <v>#VALUE!</v>
      </c>
      <c r="P32" s="119" t="e">
        <f>IF('Test_S5% Sièges (R2)'!P32,0,'Test_S5% Suffrages (R2)'!P32)</f>
        <v>#VALUE!</v>
      </c>
      <c r="Q32" s="119" t="e">
        <f>IF('Test_S5% Sièges (R2)'!Q32,0,'Test_S5% Suffrages (R2)'!Q32)</f>
        <v>#VALUE!</v>
      </c>
      <c r="R32" s="119" t="e">
        <f>IF('Test_S5% Sièges (R2)'!R32,0,'Test_S5% Suffrages (R2)'!R32)</f>
        <v>#VALUE!</v>
      </c>
      <c r="S32" s="119" t="e">
        <f>IF('Test_S5% Sièges (R2)'!S32,0,'Test_S5% Suffrages (R2)'!S32)</f>
        <v>#VALUE!</v>
      </c>
      <c r="T32" s="119" t="e">
        <f>IF('Test_S5% Sièges (R2)'!T32,0,'Test_S5% Suffrages (R2)'!T32)</f>
        <v>#VALUE!</v>
      </c>
      <c r="U32" s="119" t="e">
        <f>IF('Test_S5% Sièges (R2)'!U32,0,'Test_S5% Suffrages (R2)'!U32)</f>
        <v>#VALUE!</v>
      </c>
      <c r="V32" s="119" t="e">
        <f>IF('Test_S5% Sièges (R2)'!V32,0,'Test_S5% Suffrages (R2)'!V32)</f>
        <v>#VALUE!</v>
      </c>
      <c r="W32" s="119" t="e">
        <f>IF('Test_S5% Sièges (R2)'!W32,0,'Test_S5% Suffrages (R2)'!W32)</f>
        <v>#VALUE!</v>
      </c>
      <c r="X32" s="119" t="e">
        <f>IF('Test_S5% Sièges (R2)'!X32,0,'Test_S5% Suffrages (R2)'!X32)</f>
        <v>#VALUE!</v>
      </c>
      <c r="Y32" s="119" t="e">
        <f>IF('Test_S5% Sièges (R2)'!Y32,0,'Test_S5% Suffrages (R2)'!Y32)</f>
        <v>#VALUE!</v>
      </c>
      <c r="Z32" s="119" t="e">
        <f>IF('Test_S5% Sièges (R2)'!Z32,0,'Test_S5% Suffrages (R2)'!Z32)</f>
        <v>#VALUE!</v>
      </c>
      <c r="AA32" s="119" t="e">
        <f t="shared" si="0"/>
        <v>#VALUE!</v>
      </c>
    </row>
    <row r="33" spans="1:27">
      <c r="A33" s="118" t="s">
        <v>201</v>
      </c>
      <c r="B33" s="119" t="e">
        <f>IF('Test_S5% Sièges (R2)'!B33,0,'Test_S5% Suffrages (R2)'!B33)</f>
        <v>#VALUE!</v>
      </c>
      <c r="C33" s="119" t="e">
        <f>IF('Test_S5% Sièges (R2)'!C33,0,'Test_S5% Suffrages (R2)'!C33)</f>
        <v>#VALUE!</v>
      </c>
      <c r="D33" s="119" t="e">
        <f>IF('Test_S5% Sièges (R2)'!D33,0,'Test_S5% Suffrages (R2)'!D33)</f>
        <v>#VALUE!</v>
      </c>
      <c r="E33" s="119" t="e">
        <f>IF('Test_S5% Sièges (R2)'!E33,0,'Test_S5% Suffrages (R2)'!E33)</f>
        <v>#VALUE!</v>
      </c>
      <c r="F33" s="119" t="e">
        <f>IF('Test_S5% Sièges (R2)'!F33,0,'Test_S5% Suffrages (R2)'!F33)</f>
        <v>#VALUE!</v>
      </c>
      <c r="G33" s="119" t="e">
        <f>IF('Test_S5% Sièges (R2)'!G33,0,'Test_S5% Suffrages (R2)'!G33)</f>
        <v>#VALUE!</v>
      </c>
      <c r="H33" s="119" t="e">
        <f>IF('Test_S5% Sièges (R2)'!H33,0,'Test_S5% Suffrages (R2)'!H33)</f>
        <v>#VALUE!</v>
      </c>
      <c r="I33" s="119" t="e">
        <f>IF('Test_S5% Sièges (R2)'!I33,0,'Test_S5% Suffrages (R2)'!I33)</f>
        <v>#VALUE!</v>
      </c>
      <c r="J33" s="119" t="e">
        <f>IF('Test_S5% Sièges (R2)'!J33,0,'Test_S5% Suffrages (R2)'!J33)</f>
        <v>#VALUE!</v>
      </c>
      <c r="K33" s="119" t="e">
        <f>IF('Test_S5% Sièges (R2)'!K33,0,'Test_S5% Suffrages (R2)'!K33)</f>
        <v>#VALUE!</v>
      </c>
      <c r="L33" s="119" t="e">
        <f>IF('Test_S5% Sièges (R2)'!L33,0,'Test_S5% Suffrages (R2)'!L33)</f>
        <v>#VALUE!</v>
      </c>
      <c r="M33" s="119" t="e">
        <f>IF('Test_S5% Sièges (R2)'!M33,0,'Test_S5% Suffrages (R2)'!M33)</f>
        <v>#VALUE!</v>
      </c>
      <c r="N33" s="119" t="e">
        <f>IF('Test_S5% Sièges (R2)'!N33,0,'Test_S5% Suffrages (R2)'!N33)</f>
        <v>#VALUE!</v>
      </c>
      <c r="O33" s="119" t="e">
        <f>IF('Test_S5% Sièges (R2)'!O33,0,'Test_S5% Suffrages (R2)'!O33)</f>
        <v>#VALUE!</v>
      </c>
      <c r="P33" s="119" t="e">
        <f>IF('Test_S5% Sièges (R2)'!P33,0,'Test_S5% Suffrages (R2)'!P33)</f>
        <v>#VALUE!</v>
      </c>
      <c r="Q33" s="119" t="e">
        <f>IF('Test_S5% Sièges (R2)'!Q33,0,'Test_S5% Suffrages (R2)'!Q33)</f>
        <v>#VALUE!</v>
      </c>
      <c r="R33" s="119" t="e">
        <f>IF('Test_S5% Sièges (R2)'!R33,0,'Test_S5% Suffrages (R2)'!R33)</f>
        <v>#VALUE!</v>
      </c>
      <c r="S33" s="119" t="e">
        <f>IF('Test_S5% Sièges (R2)'!S33,0,'Test_S5% Suffrages (R2)'!S33)</f>
        <v>#VALUE!</v>
      </c>
      <c r="T33" s="119" t="e">
        <f>IF('Test_S5% Sièges (R2)'!T33,0,'Test_S5% Suffrages (R2)'!T33)</f>
        <v>#VALUE!</v>
      </c>
      <c r="U33" s="119" t="e">
        <f>IF('Test_S5% Sièges (R2)'!U33,0,'Test_S5% Suffrages (R2)'!U33)</f>
        <v>#VALUE!</v>
      </c>
      <c r="V33" s="119" t="e">
        <f>IF('Test_S5% Sièges (R2)'!V33,0,'Test_S5% Suffrages (R2)'!V33)</f>
        <v>#VALUE!</v>
      </c>
      <c r="W33" s="119" t="e">
        <f>IF('Test_S5% Sièges (R2)'!W33,0,'Test_S5% Suffrages (R2)'!W33)</f>
        <v>#VALUE!</v>
      </c>
      <c r="X33" s="119" t="e">
        <f>IF('Test_S5% Sièges (R2)'!X33,0,'Test_S5% Suffrages (R2)'!X33)</f>
        <v>#VALUE!</v>
      </c>
      <c r="Y33" s="119" t="e">
        <f>IF('Test_S5% Sièges (R2)'!Y33,0,'Test_S5% Suffrages (R2)'!Y33)</f>
        <v>#VALUE!</v>
      </c>
      <c r="Z33" s="119" t="e">
        <f>IF('Test_S5% Sièges (R2)'!Z33,0,'Test_S5% Suffrages (R2)'!Z33)</f>
        <v>#VALUE!</v>
      </c>
      <c r="AA33" s="119" t="e">
        <f t="shared" si="0"/>
        <v>#VALUE!</v>
      </c>
    </row>
    <row r="34" spans="1:27">
      <c r="A34" s="118" t="s">
        <v>73</v>
      </c>
      <c r="B34" s="119" t="e">
        <f>IF('Test_S5% Sièges (R2)'!B34,0,'Test_S5% Suffrages (R2)'!B34)</f>
        <v>#VALUE!</v>
      </c>
      <c r="C34" s="119" t="e">
        <f>IF('Test_S5% Sièges (R2)'!C34,0,'Test_S5% Suffrages (R2)'!C34)</f>
        <v>#VALUE!</v>
      </c>
      <c r="D34" s="119" t="e">
        <f>IF('Test_S5% Sièges (R2)'!D34,0,'Test_S5% Suffrages (R2)'!D34)</f>
        <v>#VALUE!</v>
      </c>
      <c r="E34" s="119" t="e">
        <f>IF('Test_S5% Sièges (R2)'!E34,0,'Test_S5% Suffrages (R2)'!E34)</f>
        <v>#VALUE!</v>
      </c>
      <c r="F34" s="119" t="e">
        <f>IF('Test_S5% Sièges (R2)'!F34,0,'Test_S5% Suffrages (R2)'!F34)</f>
        <v>#VALUE!</v>
      </c>
      <c r="G34" s="119" t="e">
        <f>IF('Test_S5% Sièges (R2)'!G34,0,'Test_S5% Suffrages (R2)'!G34)</f>
        <v>#VALUE!</v>
      </c>
      <c r="H34" s="119" t="e">
        <f>IF('Test_S5% Sièges (R2)'!H34,0,'Test_S5% Suffrages (R2)'!H34)</f>
        <v>#VALUE!</v>
      </c>
      <c r="I34" s="119" t="e">
        <f>IF('Test_S5% Sièges (R2)'!I34,0,'Test_S5% Suffrages (R2)'!I34)</f>
        <v>#VALUE!</v>
      </c>
      <c r="J34" s="119" t="e">
        <f>IF('Test_S5% Sièges (R2)'!J34,0,'Test_S5% Suffrages (R2)'!J34)</f>
        <v>#VALUE!</v>
      </c>
      <c r="K34" s="119" t="e">
        <f>IF('Test_S5% Sièges (R2)'!K34,0,'Test_S5% Suffrages (R2)'!K34)</f>
        <v>#VALUE!</v>
      </c>
      <c r="L34" s="119" t="e">
        <f>IF('Test_S5% Sièges (R2)'!L34,0,'Test_S5% Suffrages (R2)'!L34)</f>
        <v>#VALUE!</v>
      </c>
      <c r="M34" s="119" t="e">
        <f>IF('Test_S5% Sièges (R2)'!M34,0,'Test_S5% Suffrages (R2)'!M34)</f>
        <v>#VALUE!</v>
      </c>
      <c r="N34" s="119" t="e">
        <f>IF('Test_S5% Sièges (R2)'!N34,0,'Test_S5% Suffrages (R2)'!N34)</f>
        <v>#VALUE!</v>
      </c>
      <c r="O34" s="119" t="e">
        <f>IF('Test_S5% Sièges (R2)'!O34,0,'Test_S5% Suffrages (R2)'!O34)</f>
        <v>#VALUE!</v>
      </c>
      <c r="P34" s="119" t="e">
        <f>IF('Test_S5% Sièges (R2)'!P34,0,'Test_S5% Suffrages (R2)'!P34)</f>
        <v>#VALUE!</v>
      </c>
      <c r="Q34" s="119" t="e">
        <f>IF('Test_S5% Sièges (R2)'!Q34,0,'Test_S5% Suffrages (R2)'!Q34)</f>
        <v>#VALUE!</v>
      </c>
      <c r="R34" s="119" t="e">
        <f>IF('Test_S5% Sièges (R2)'!R34,0,'Test_S5% Suffrages (R2)'!R34)</f>
        <v>#VALUE!</v>
      </c>
      <c r="S34" s="119" t="e">
        <f>IF('Test_S5% Sièges (R2)'!S34,0,'Test_S5% Suffrages (R2)'!S34)</f>
        <v>#VALUE!</v>
      </c>
      <c r="T34" s="119" t="e">
        <f>IF('Test_S5% Sièges (R2)'!T34,0,'Test_S5% Suffrages (R2)'!T34)</f>
        <v>#VALUE!</v>
      </c>
      <c r="U34" s="119" t="e">
        <f>IF('Test_S5% Sièges (R2)'!U34,0,'Test_S5% Suffrages (R2)'!U34)</f>
        <v>#VALUE!</v>
      </c>
      <c r="V34" s="119" t="e">
        <f>IF('Test_S5% Sièges (R2)'!V34,0,'Test_S5% Suffrages (R2)'!V34)</f>
        <v>#VALUE!</v>
      </c>
      <c r="W34" s="119" t="e">
        <f>IF('Test_S5% Sièges (R2)'!W34,0,'Test_S5% Suffrages (R2)'!W34)</f>
        <v>#VALUE!</v>
      </c>
      <c r="X34" s="119" t="e">
        <f>IF('Test_S5% Sièges (R2)'!X34,0,'Test_S5% Suffrages (R2)'!X34)</f>
        <v>#VALUE!</v>
      </c>
      <c r="Y34" s="119" t="e">
        <f>IF('Test_S5% Sièges (R2)'!Y34,0,'Test_S5% Suffrages (R2)'!Y34)</f>
        <v>#VALUE!</v>
      </c>
      <c r="Z34" s="119" t="e">
        <f>IF('Test_S5% Sièges (R2)'!Z34,0,'Test_S5% Suffrages (R2)'!Z34)</f>
        <v>#VALUE!</v>
      </c>
      <c r="AA34" s="119" t="e">
        <f t="shared" si="0"/>
        <v>#VALUE!</v>
      </c>
    </row>
    <row r="35" spans="1:27">
      <c r="A35" s="118" t="s">
        <v>17</v>
      </c>
      <c r="B35" s="122" t="e">
        <f t="shared" ref="B35:AA35" si="1">SUM(B2:B34)</f>
        <v>#VALUE!</v>
      </c>
      <c r="C35" s="122" t="e">
        <f t="shared" si="1"/>
        <v>#VALUE!</v>
      </c>
      <c r="D35" s="122" t="e">
        <f t="shared" si="1"/>
        <v>#VALUE!</v>
      </c>
      <c r="E35" s="122" t="e">
        <f t="shared" si="1"/>
        <v>#VALUE!</v>
      </c>
      <c r="F35" s="122" t="e">
        <f t="shared" si="1"/>
        <v>#VALUE!</v>
      </c>
      <c r="G35" s="122" t="e">
        <f t="shared" si="1"/>
        <v>#VALUE!</v>
      </c>
      <c r="H35" s="122" t="e">
        <f t="shared" si="1"/>
        <v>#VALUE!</v>
      </c>
      <c r="I35" s="122" t="e">
        <f t="shared" si="1"/>
        <v>#VALUE!</v>
      </c>
      <c r="J35" s="122" t="e">
        <f t="shared" si="1"/>
        <v>#VALUE!</v>
      </c>
      <c r="K35" s="122" t="e">
        <f t="shared" si="1"/>
        <v>#VALUE!</v>
      </c>
      <c r="L35" s="122" t="e">
        <f t="shared" si="1"/>
        <v>#VALUE!</v>
      </c>
      <c r="M35" s="122" t="e">
        <f t="shared" si="1"/>
        <v>#VALUE!</v>
      </c>
      <c r="N35" s="122" t="e">
        <f t="shared" si="1"/>
        <v>#VALUE!</v>
      </c>
      <c r="O35" s="122" t="e">
        <f t="shared" si="1"/>
        <v>#VALUE!</v>
      </c>
      <c r="P35" s="122" t="e">
        <f t="shared" si="1"/>
        <v>#VALUE!</v>
      </c>
      <c r="Q35" s="122" t="e">
        <f t="shared" si="1"/>
        <v>#VALUE!</v>
      </c>
      <c r="R35" s="127" t="e">
        <f t="shared" si="1"/>
        <v>#VALUE!</v>
      </c>
      <c r="S35" s="128" t="e">
        <f t="shared" si="1"/>
        <v>#VALUE!</v>
      </c>
      <c r="T35" s="128" t="e">
        <f t="shared" si="1"/>
        <v>#VALUE!</v>
      </c>
      <c r="U35" s="122" t="e">
        <f t="shared" si="1"/>
        <v>#VALUE!</v>
      </c>
      <c r="V35" s="122" t="e">
        <f t="shared" si="1"/>
        <v>#VALUE!</v>
      </c>
      <c r="W35" s="122" t="e">
        <f t="shared" si="1"/>
        <v>#VALUE!</v>
      </c>
      <c r="X35" s="122" t="e">
        <f t="shared" si="1"/>
        <v>#VALUE!</v>
      </c>
      <c r="Y35" s="122" t="e">
        <f t="shared" si="1"/>
        <v>#VALUE!</v>
      </c>
      <c r="Z35" s="122" t="e">
        <f t="shared" si="1"/>
        <v>#VALUE!</v>
      </c>
      <c r="AA35" s="122" t="e">
        <f t="shared" si="1"/>
        <v>#VALUE!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outlinePr summaryBelow="0" summaryRight="0"/>
  </sheetPr>
  <dimension ref="A1:AB35"/>
  <sheetViews>
    <sheetView workbookViewId="0"/>
  </sheetViews>
  <sheetFormatPr baseColWidth="10" defaultColWidth="13.5" defaultRowHeight="15.75" customHeight="1"/>
  <sheetData>
    <row r="1" spans="1:28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202</v>
      </c>
      <c r="AB1" s="117" t="s">
        <v>203</v>
      </c>
    </row>
    <row r="2" spans="1:28">
      <c r="A2" s="118" t="s">
        <v>40</v>
      </c>
      <c r="B2" s="119" t="e">
        <f>IF(AND('Test_S5% Sièges (R2)'!$AB2&gt;0,'Test_S5% Suffrages (R3)'!B2='Test_S5% Suffrages (R3)'!$AA2),1,0)</f>
        <v>#VALUE!</v>
      </c>
      <c r="C2" s="119" t="e">
        <f>IF(AND('Test_S5% Sièges (R2)'!$AB2&gt;0,'Test_S5% Suffrages (R3)'!C2='Test_S5% Suffrages (R3)'!$AA2),1,0)</f>
        <v>#VALUE!</v>
      </c>
      <c r="D2" s="119" t="e">
        <f>IF(AND('Test_S5% Sièges (R2)'!$AB2&gt;0,'Test_S5% Suffrages (R3)'!D2='Test_S5% Suffrages (R3)'!$AA2),1,0)</f>
        <v>#VALUE!</v>
      </c>
      <c r="E2" s="119" t="e">
        <f>IF(AND('Test_S5% Sièges (R2)'!$AB2&gt;0,'Test_S5% Suffrages (R3)'!E2='Test_S5% Suffrages (R3)'!$AA2),1,0)</f>
        <v>#VALUE!</v>
      </c>
      <c r="F2" s="119" t="e">
        <f>IF(AND('Test_S5% Sièges (R2)'!$AB2&gt;0,'Test_S5% Suffrages (R3)'!F2='Test_S5% Suffrages (R3)'!$AA2),1,0)</f>
        <v>#VALUE!</v>
      </c>
      <c r="G2" s="119" t="e">
        <f>IF(AND('Test_S5% Sièges (R2)'!$AB2&gt;0,'Test_S5% Suffrages (R3)'!G2='Test_S5% Suffrages (R3)'!$AA2),1,0)</f>
        <v>#VALUE!</v>
      </c>
      <c r="H2" s="119" t="e">
        <f>IF(AND('Test_S5% Sièges (R2)'!$AB2&gt;0,'Test_S5% Suffrages (R3)'!H2='Test_S5% Suffrages (R3)'!$AA2),1,0)</f>
        <v>#VALUE!</v>
      </c>
      <c r="I2" s="119" t="e">
        <f>IF(AND('Test_S5% Sièges (R2)'!$AB2&gt;0,'Test_S5% Suffrages (R3)'!I2='Test_S5% Suffrages (R3)'!$AA2),1,0)</f>
        <v>#VALUE!</v>
      </c>
      <c r="J2" s="119" t="e">
        <f>IF(AND('Test_S5% Sièges (R2)'!$AB2&gt;0,'Test_S5% Suffrages (R3)'!J2='Test_S5% Suffrages (R3)'!$AA2),1,0)</f>
        <v>#VALUE!</v>
      </c>
      <c r="K2" s="119" t="e">
        <f>IF(AND('Test_S5% Sièges (R2)'!$AB2&gt;0,'Test_S5% Suffrages (R3)'!K2='Test_S5% Suffrages (R3)'!$AA2),1,0)</f>
        <v>#VALUE!</v>
      </c>
      <c r="L2" s="119" t="e">
        <f>IF(AND('Test_S5% Sièges (R2)'!$AB2&gt;0,'Test_S5% Suffrages (R3)'!L2='Test_S5% Suffrages (R3)'!$AA2),1,0)</f>
        <v>#VALUE!</v>
      </c>
      <c r="M2" s="119" t="e">
        <f>IF(AND('Test_S5% Sièges (R2)'!$AB2&gt;0,'Test_S5% Suffrages (R3)'!M2='Test_S5% Suffrages (R3)'!$AA2),1,0)</f>
        <v>#VALUE!</v>
      </c>
      <c r="N2" s="119" t="e">
        <f>IF(AND('Test_S5% Sièges (R2)'!$AB2&gt;0,'Test_S5% Suffrages (R3)'!N2='Test_S5% Suffrages (R3)'!$AA2),1,0)</f>
        <v>#VALUE!</v>
      </c>
      <c r="O2" s="119" t="e">
        <f>IF(AND('Test_S5% Sièges (R2)'!$AB2&gt;0,'Test_S5% Suffrages (R3)'!O2='Test_S5% Suffrages (R3)'!$AA2),1,0)</f>
        <v>#VALUE!</v>
      </c>
      <c r="P2" s="119" t="e">
        <f>IF(AND('Test_S5% Sièges (R2)'!$AB2&gt;0,'Test_S5% Suffrages (R3)'!P2='Test_S5% Suffrages (R3)'!$AA2),1,0)</f>
        <v>#VALUE!</v>
      </c>
      <c r="Q2" s="119" t="e">
        <f>IF(AND('Test_S5% Sièges (R2)'!$AB2&gt;0,'Test_S5% Suffrages (R3)'!Q2='Test_S5% Suffrages (R3)'!$AA2),1,0)</f>
        <v>#VALUE!</v>
      </c>
      <c r="R2" s="119" t="e">
        <f>IF(AND('Test_S5% Sièges (R2)'!$AB2&gt;0,'Test_S5% Suffrages (R3)'!R2='Test_S5% Suffrages (R3)'!$AA2),1,0)</f>
        <v>#VALUE!</v>
      </c>
      <c r="S2" s="119" t="e">
        <f>IF(AND('Test_S5% Sièges (R2)'!$AB2&gt;0,'Test_S5% Suffrages (R3)'!S2='Test_S5% Suffrages (R3)'!$AA2),1,0)</f>
        <v>#VALUE!</v>
      </c>
      <c r="T2" s="119" t="e">
        <f>IF(AND('Test_S5% Sièges (R2)'!$AB2&gt;0,'Test_S5% Suffrages (R3)'!T2='Test_S5% Suffrages (R3)'!$AA2),1,0)</f>
        <v>#VALUE!</v>
      </c>
      <c r="U2" s="119" t="e">
        <f>IF(AND('Test_S5% Sièges (R2)'!$AB2&gt;0,'Test_S5% Suffrages (R3)'!U2='Test_S5% Suffrages (R3)'!$AA2),1,0)</f>
        <v>#VALUE!</v>
      </c>
      <c r="V2" s="119" t="e">
        <f>IF(AND('Test_S5% Sièges (R2)'!$AB2&gt;0,'Test_S5% Suffrages (R3)'!V2='Test_S5% Suffrages (R3)'!$AA2),1,0)</f>
        <v>#VALUE!</v>
      </c>
      <c r="W2" s="119" t="e">
        <f>IF(AND('Test_S5% Sièges (R2)'!$AB2&gt;0,'Test_S5% Suffrages (R3)'!W2='Test_S5% Suffrages (R3)'!$AA2),1,0)</f>
        <v>#VALUE!</v>
      </c>
      <c r="X2" s="119" t="e">
        <f>IF(AND('Test_S5% Sièges (R2)'!$AB2&gt;0,'Test_S5% Suffrages (R3)'!X2='Test_S5% Suffrages (R3)'!$AA2),1,0)</f>
        <v>#VALUE!</v>
      </c>
      <c r="Y2" s="119" t="e">
        <f>IF(AND('Test_S5% Sièges (R2)'!$AB2&gt;0,'Test_S5% Suffrages (R3)'!Y2='Test_S5% Suffrages (R3)'!$AA2),1,0)</f>
        <v>#VALUE!</v>
      </c>
      <c r="Z2" s="119" t="e">
        <f>IF(AND('Test_S5% Sièges (R2)'!$AB2&gt;0,'Test_S5% Suffrages (R3)'!Z2='Test_S5% Suffrages (R3)'!$AA2),1,0)</f>
        <v>#VALUE!</v>
      </c>
      <c r="AA2" s="119" t="e">
        <f t="shared" ref="AA2:AA34" si="0">SUM(B2:Z2)</f>
        <v>#VALUE!</v>
      </c>
      <c r="AB2" s="120" t="e">
        <f>'Test_S5% Sièges (R2)'!AB2-AA2</f>
        <v>#VALUE!</v>
      </c>
    </row>
    <row r="3" spans="1:28">
      <c r="A3" s="118" t="s">
        <v>42</v>
      </c>
      <c r="B3" s="119" t="e">
        <f>IF(AND('Test_S5% Sièges (R2)'!$AB3&gt;0,'Test_S5% Suffrages (R3)'!B3='Test_S5% Suffrages (R3)'!$AA3),1,0)</f>
        <v>#VALUE!</v>
      </c>
      <c r="C3" s="119" t="e">
        <f>IF(AND('Test_S5% Sièges (R2)'!$AB3&gt;0,'Test_S5% Suffrages (R3)'!C3='Test_S5% Suffrages (R3)'!$AA3),1,0)</f>
        <v>#VALUE!</v>
      </c>
      <c r="D3" s="119" t="e">
        <f>IF(AND('Test_S5% Sièges (R2)'!$AB3&gt;0,'Test_S5% Suffrages (R3)'!D3='Test_S5% Suffrages (R3)'!$AA3),1,0)</f>
        <v>#VALUE!</v>
      </c>
      <c r="E3" s="119" t="e">
        <f>IF(AND('Test_S5% Sièges (R2)'!$AB3&gt;0,'Test_S5% Suffrages (R3)'!E3='Test_S5% Suffrages (R3)'!$AA3),1,0)</f>
        <v>#VALUE!</v>
      </c>
      <c r="F3" s="119" t="e">
        <f>IF(AND('Test_S5% Sièges (R2)'!$AB3&gt;0,'Test_S5% Suffrages (R3)'!F3='Test_S5% Suffrages (R3)'!$AA3),1,0)</f>
        <v>#VALUE!</v>
      </c>
      <c r="G3" s="119" t="e">
        <f>IF(AND('Test_S5% Sièges (R2)'!$AB3&gt;0,'Test_S5% Suffrages (R3)'!G3='Test_S5% Suffrages (R3)'!$AA3),1,0)</f>
        <v>#VALUE!</v>
      </c>
      <c r="H3" s="119" t="e">
        <f>IF(AND('Test_S5% Sièges (R2)'!$AB3&gt;0,'Test_S5% Suffrages (R3)'!H3='Test_S5% Suffrages (R3)'!$AA3),1,0)</f>
        <v>#VALUE!</v>
      </c>
      <c r="I3" s="119" t="e">
        <f>IF(AND('Test_S5% Sièges (R2)'!$AB3&gt;0,'Test_S5% Suffrages (R3)'!I3='Test_S5% Suffrages (R3)'!$AA3),1,0)</f>
        <v>#VALUE!</v>
      </c>
      <c r="J3" s="119" t="e">
        <f>IF(AND('Test_S5% Sièges (R2)'!$AB3&gt;0,'Test_S5% Suffrages (R3)'!J3='Test_S5% Suffrages (R3)'!$AA3),1,0)</f>
        <v>#VALUE!</v>
      </c>
      <c r="K3" s="119" t="e">
        <f>IF(AND('Test_S5% Sièges (R2)'!$AB3&gt;0,'Test_S5% Suffrages (R3)'!K3='Test_S5% Suffrages (R3)'!$AA3),1,0)</f>
        <v>#VALUE!</v>
      </c>
      <c r="L3" s="119" t="e">
        <f>IF(AND('Test_S5% Sièges (R2)'!$AB3&gt;0,'Test_S5% Suffrages (R3)'!L3='Test_S5% Suffrages (R3)'!$AA3),1,0)</f>
        <v>#VALUE!</v>
      </c>
      <c r="M3" s="119" t="e">
        <f>IF(AND('Test_S5% Sièges (R2)'!$AB3&gt;0,'Test_S5% Suffrages (R3)'!M3='Test_S5% Suffrages (R3)'!$AA3),1,0)</f>
        <v>#VALUE!</v>
      </c>
      <c r="N3" s="119" t="e">
        <f>IF(AND('Test_S5% Sièges (R2)'!$AB3&gt;0,'Test_S5% Suffrages (R3)'!N3='Test_S5% Suffrages (R3)'!$AA3),1,0)</f>
        <v>#VALUE!</v>
      </c>
      <c r="O3" s="119" t="e">
        <f>IF(AND('Test_S5% Sièges (R2)'!$AB3&gt;0,'Test_S5% Suffrages (R3)'!O3='Test_S5% Suffrages (R3)'!$AA3),1,0)</f>
        <v>#VALUE!</v>
      </c>
      <c r="P3" s="119" t="e">
        <f>IF(AND('Test_S5% Sièges (R2)'!$AB3&gt;0,'Test_S5% Suffrages (R3)'!P3='Test_S5% Suffrages (R3)'!$AA3),1,0)</f>
        <v>#VALUE!</v>
      </c>
      <c r="Q3" s="119" t="e">
        <f>IF(AND('Test_S5% Sièges (R2)'!$AB3&gt;0,'Test_S5% Suffrages (R3)'!Q3='Test_S5% Suffrages (R3)'!$AA3),1,0)</f>
        <v>#VALUE!</v>
      </c>
      <c r="R3" s="119" t="e">
        <f>IF(AND('Test_S5% Sièges (R2)'!$AB3&gt;0,'Test_S5% Suffrages (R3)'!R3='Test_S5% Suffrages (R3)'!$AA3),1,0)</f>
        <v>#VALUE!</v>
      </c>
      <c r="S3" s="119" t="e">
        <f>IF(AND('Test_S5% Sièges (R2)'!$AB3&gt;0,'Test_S5% Suffrages (R3)'!S3='Test_S5% Suffrages (R3)'!$AA3),1,0)</f>
        <v>#VALUE!</v>
      </c>
      <c r="T3" s="119" t="e">
        <f>IF(AND('Test_S5% Sièges (R2)'!$AB3&gt;0,'Test_S5% Suffrages (R3)'!T3='Test_S5% Suffrages (R3)'!$AA3),1,0)</f>
        <v>#VALUE!</v>
      </c>
      <c r="U3" s="119" t="e">
        <f>IF(AND('Test_S5% Sièges (R2)'!$AB3&gt;0,'Test_S5% Suffrages (R3)'!U3='Test_S5% Suffrages (R3)'!$AA3),1,0)</f>
        <v>#VALUE!</v>
      </c>
      <c r="V3" s="119" t="e">
        <f>IF(AND('Test_S5% Sièges (R2)'!$AB3&gt;0,'Test_S5% Suffrages (R3)'!V3='Test_S5% Suffrages (R3)'!$AA3),1,0)</f>
        <v>#VALUE!</v>
      </c>
      <c r="W3" s="119" t="e">
        <f>IF(AND('Test_S5% Sièges (R2)'!$AB3&gt;0,'Test_S5% Suffrages (R3)'!W3='Test_S5% Suffrages (R3)'!$AA3),1,0)</f>
        <v>#VALUE!</v>
      </c>
      <c r="X3" s="119" t="e">
        <f>IF(AND('Test_S5% Sièges (R2)'!$AB3&gt;0,'Test_S5% Suffrages (R3)'!X3='Test_S5% Suffrages (R3)'!$AA3),1,0)</f>
        <v>#VALUE!</v>
      </c>
      <c r="Y3" s="119" t="e">
        <f>IF(AND('Test_S5% Sièges (R2)'!$AB3&gt;0,'Test_S5% Suffrages (R3)'!Y3='Test_S5% Suffrages (R3)'!$AA3),1,0)</f>
        <v>#VALUE!</v>
      </c>
      <c r="Z3" s="119" t="e">
        <f>IF(AND('Test_S5% Sièges (R2)'!$AB3&gt;0,'Test_S5% Suffrages (R3)'!Z3='Test_S5% Suffrages (R3)'!$AA3),1,0)</f>
        <v>#VALUE!</v>
      </c>
      <c r="AA3" s="119" t="e">
        <f t="shared" si="0"/>
        <v>#VALUE!</v>
      </c>
      <c r="AB3" s="120" t="e">
        <f>'Test_S5% Sièges (R2)'!AB3-AA3</f>
        <v>#VALUE!</v>
      </c>
    </row>
    <row r="4" spans="1:28">
      <c r="A4" s="118" t="s">
        <v>43</v>
      </c>
      <c r="B4" s="119" t="e">
        <f>IF(AND('Test_S5% Sièges (R2)'!$AB4&gt;0,'Test_S5% Suffrages (R3)'!B4='Test_S5% Suffrages (R3)'!$AA4),1,0)</f>
        <v>#VALUE!</v>
      </c>
      <c r="C4" s="119" t="e">
        <f>IF(AND('Test_S5% Sièges (R2)'!$AB4&gt;0,'Test_S5% Suffrages (R3)'!C4='Test_S5% Suffrages (R3)'!$AA4),1,0)</f>
        <v>#VALUE!</v>
      </c>
      <c r="D4" s="119" t="e">
        <f>IF(AND('Test_S5% Sièges (R2)'!$AB4&gt;0,'Test_S5% Suffrages (R3)'!D4='Test_S5% Suffrages (R3)'!$AA4),1,0)</f>
        <v>#VALUE!</v>
      </c>
      <c r="E4" s="119" t="e">
        <f>IF(AND('Test_S5% Sièges (R2)'!$AB4&gt;0,'Test_S5% Suffrages (R3)'!E4='Test_S5% Suffrages (R3)'!$AA4),1,0)</f>
        <v>#VALUE!</v>
      </c>
      <c r="F4" s="119" t="e">
        <f>IF(AND('Test_S5% Sièges (R2)'!$AB4&gt;0,'Test_S5% Suffrages (R3)'!F4='Test_S5% Suffrages (R3)'!$AA4),1,0)</f>
        <v>#VALUE!</v>
      </c>
      <c r="G4" s="119" t="e">
        <f>IF(AND('Test_S5% Sièges (R2)'!$AB4&gt;0,'Test_S5% Suffrages (R3)'!G4='Test_S5% Suffrages (R3)'!$AA4),1,0)</f>
        <v>#VALUE!</v>
      </c>
      <c r="H4" s="119" t="e">
        <f>IF(AND('Test_S5% Sièges (R2)'!$AB4&gt;0,'Test_S5% Suffrages (R3)'!H4='Test_S5% Suffrages (R3)'!$AA4),1,0)</f>
        <v>#VALUE!</v>
      </c>
      <c r="I4" s="119" t="e">
        <f>IF(AND('Test_S5% Sièges (R2)'!$AB4&gt;0,'Test_S5% Suffrages (R3)'!I4='Test_S5% Suffrages (R3)'!$AA4),1,0)</f>
        <v>#VALUE!</v>
      </c>
      <c r="J4" s="119" t="e">
        <f>IF(AND('Test_S5% Sièges (R2)'!$AB4&gt;0,'Test_S5% Suffrages (R3)'!J4='Test_S5% Suffrages (R3)'!$AA4),1,0)</f>
        <v>#VALUE!</v>
      </c>
      <c r="K4" s="119" t="e">
        <f>IF(AND('Test_S5% Sièges (R2)'!$AB4&gt;0,'Test_S5% Suffrages (R3)'!K4='Test_S5% Suffrages (R3)'!$AA4),1,0)</f>
        <v>#VALUE!</v>
      </c>
      <c r="L4" s="119" t="e">
        <f>IF(AND('Test_S5% Sièges (R2)'!$AB4&gt;0,'Test_S5% Suffrages (R3)'!L4='Test_S5% Suffrages (R3)'!$AA4),1,0)</f>
        <v>#VALUE!</v>
      </c>
      <c r="M4" s="119" t="e">
        <f>IF(AND('Test_S5% Sièges (R2)'!$AB4&gt;0,'Test_S5% Suffrages (R3)'!M4='Test_S5% Suffrages (R3)'!$AA4),1,0)</f>
        <v>#VALUE!</v>
      </c>
      <c r="N4" s="119" t="e">
        <f>IF(AND('Test_S5% Sièges (R2)'!$AB4&gt;0,'Test_S5% Suffrages (R3)'!N4='Test_S5% Suffrages (R3)'!$AA4),1,0)</f>
        <v>#VALUE!</v>
      </c>
      <c r="O4" s="119" t="e">
        <f>IF(AND('Test_S5% Sièges (R2)'!$AB4&gt;0,'Test_S5% Suffrages (R3)'!O4='Test_S5% Suffrages (R3)'!$AA4),1,0)</f>
        <v>#VALUE!</v>
      </c>
      <c r="P4" s="119" t="e">
        <f>IF(AND('Test_S5% Sièges (R2)'!$AB4&gt;0,'Test_S5% Suffrages (R3)'!P4='Test_S5% Suffrages (R3)'!$AA4),1,0)</f>
        <v>#VALUE!</v>
      </c>
      <c r="Q4" s="119" t="e">
        <f>IF(AND('Test_S5% Sièges (R2)'!$AB4&gt;0,'Test_S5% Suffrages (R3)'!Q4='Test_S5% Suffrages (R3)'!$AA4),1,0)</f>
        <v>#VALUE!</v>
      </c>
      <c r="R4" s="119" t="e">
        <f>IF(AND('Test_S5% Sièges (R2)'!$AB4&gt;0,'Test_S5% Suffrages (R3)'!R4='Test_S5% Suffrages (R3)'!$AA4),1,0)</f>
        <v>#VALUE!</v>
      </c>
      <c r="S4" s="119" t="e">
        <f>IF(AND('Test_S5% Sièges (R2)'!$AB4&gt;0,'Test_S5% Suffrages (R3)'!S4='Test_S5% Suffrages (R3)'!$AA4),1,0)</f>
        <v>#VALUE!</v>
      </c>
      <c r="T4" s="119" t="e">
        <f>IF(AND('Test_S5% Sièges (R2)'!$AB4&gt;0,'Test_S5% Suffrages (R3)'!T4='Test_S5% Suffrages (R3)'!$AA4),1,0)</f>
        <v>#VALUE!</v>
      </c>
      <c r="U4" s="119" t="e">
        <f>IF(AND('Test_S5% Sièges (R2)'!$AB4&gt;0,'Test_S5% Suffrages (R3)'!U4='Test_S5% Suffrages (R3)'!$AA4),1,0)</f>
        <v>#VALUE!</v>
      </c>
      <c r="V4" s="119" t="e">
        <f>IF(AND('Test_S5% Sièges (R2)'!$AB4&gt;0,'Test_S5% Suffrages (R3)'!V4='Test_S5% Suffrages (R3)'!$AA4),1,0)</f>
        <v>#VALUE!</v>
      </c>
      <c r="W4" s="119" t="e">
        <f>IF(AND('Test_S5% Sièges (R2)'!$AB4&gt;0,'Test_S5% Suffrages (R3)'!W4='Test_S5% Suffrages (R3)'!$AA4),1,0)</f>
        <v>#VALUE!</v>
      </c>
      <c r="X4" s="119" t="e">
        <f>IF(AND('Test_S5% Sièges (R2)'!$AB4&gt;0,'Test_S5% Suffrages (R3)'!X4='Test_S5% Suffrages (R3)'!$AA4),1,0)</f>
        <v>#VALUE!</v>
      </c>
      <c r="Y4" s="119" t="e">
        <f>IF(AND('Test_S5% Sièges (R2)'!$AB4&gt;0,'Test_S5% Suffrages (R3)'!Y4='Test_S5% Suffrages (R3)'!$AA4),1,0)</f>
        <v>#VALUE!</v>
      </c>
      <c r="Z4" s="119" t="e">
        <f>IF(AND('Test_S5% Sièges (R2)'!$AB4&gt;0,'Test_S5% Suffrages (R3)'!Z4='Test_S5% Suffrages (R3)'!$AA4),1,0)</f>
        <v>#VALUE!</v>
      </c>
      <c r="AA4" s="119" t="e">
        <f t="shared" si="0"/>
        <v>#VALUE!</v>
      </c>
      <c r="AB4" s="120" t="e">
        <f>'Test_S5% Sièges (R2)'!AB4-AA4</f>
        <v>#VALUE!</v>
      </c>
    </row>
    <row r="5" spans="1:28">
      <c r="A5" s="118" t="s">
        <v>44</v>
      </c>
      <c r="B5" s="119" t="e">
        <f>IF(AND('Test_S5% Sièges (R2)'!$AB5&gt;0,'Test_S5% Suffrages (R3)'!B5='Test_S5% Suffrages (R3)'!$AA5),1,0)</f>
        <v>#VALUE!</v>
      </c>
      <c r="C5" s="119" t="e">
        <f>IF(AND('Test_S5% Sièges (R2)'!$AB5&gt;0,'Test_S5% Suffrages (R3)'!C5='Test_S5% Suffrages (R3)'!$AA5),1,0)</f>
        <v>#VALUE!</v>
      </c>
      <c r="D5" s="119" t="e">
        <f>IF(AND('Test_S5% Sièges (R2)'!$AB5&gt;0,'Test_S5% Suffrages (R3)'!D5='Test_S5% Suffrages (R3)'!$AA5),1,0)</f>
        <v>#VALUE!</v>
      </c>
      <c r="E5" s="119" t="e">
        <f>IF(AND('Test_S5% Sièges (R2)'!$AB5&gt;0,'Test_S5% Suffrages (R3)'!E5='Test_S5% Suffrages (R3)'!$AA5),1,0)</f>
        <v>#VALUE!</v>
      </c>
      <c r="F5" s="119" t="e">
        <f>IF(AND('Test_S5% Sièges (R2)'!$AB5&gt;0,'Test_S5% Suffrages (R3)'!F5='Test_S5% Suffrages (R3)'!$AA5),1,0)</f>
        <v>#VALUE!</v>
      </c>
      <c r="G5" s="119" t="e">
        <f>IF(AND('Test_S5% Sièges (R2)'!$AB5&gt;0,'Test_S5% Suffrages (R3)'!G5='Test_S5% Suffrages (R3)'!$AA5),1,0)</f>
        <v>#VALUE!</v>
      </c>
      <c r="H5" s="119" t="e">
        <f>IF(AND('Test_S5% Sièges (R2)'!$AB5&gt;0,'Test_S5% Suffrages (R3)'!H5='Test_S5% Suffrages (R3)'!$AA5),1,0)</f>
        <v>#VALUE!</v>
      </c>
      <c r="I5" s="119" t="e">
        <f>IF(AND('Test_S5% Sièges (R2)'!$AB5&gt;0,'Test_S5% Suffrages (R3)'!I5='Test_S5% Suffrages (R3)'!$AA5),1,0)</f>
        <v>#VALUE!</v>
      </c>
      <c r="J5" s="119" t="e">
        <f>IF(AND('Test_S5% Sièges (R2)'!$AB5&gt;0,'Test_S5% Suffrages (R3)'!J5='Test_S5% Suffrages (R3)'!$AA5),1,0)</f>
        <v>#VALUE!</v>
      </c>
      <c r="K5" s="119" t="e">
        <f>IF(AND('Test_S5% Sièges (R2)'!$AB5&gt;0,'Test_S5% Suffrages (R3)'!K5='Test_S5% Suffrages (R3)'!$AA5),1,0)</f>
        <v>#VALUE!</v>
      </c>
      <c r="L5" s="119" t="e">
        <f>IF(AND('Test_S5% Sièges (R2)'!$AB5&gt;0,'Test_S5% Suffrages (R3)'!L5='Test_S5% Suffrages (R3)'!$AA5),1,0)</f>
        <v>#VALUE!</v>
      </c>
      <c r="M5" s="119" t="e">
        <f>IF(AND('Test_S5% Sièges (R2)'!$AB5&gt;0,'Test_S5% Suffrages (R3)'!M5='Test_S5% Suffrages (R3)'!$AA5),1,0)</f>
        <v>#VALUE!</v>
      </c>
      <c r="N5" s="119" t="e">
        <f>IF(AND('Test_S5% Sièges (R2)'!$AB5&gt;0,'Test_S5% Suffrages (R3)'!N5='Test_S5% Suffrages (R3)'!$AA5),1,0)</f>
        <v>#VALUE!</v>
      </c>
      <c r="O5" s="119" t="e">
        <f>IF(AND('Test_S5% Sièges (R2)'!$AB5&gt;0,'Test_S5% Suffrages (R3)'!O5='Test_S5% Suffrages (R3)'!$AA5),1,0)</f>
        <v>#VALUE!</v>
      </c>
      <c r="P5" s="119" t="e">
        <f>IF(AND('Test_S5% Sièges (R2)'!$AB5&gt;0,'Test_S5% Suffrages (R3)'!P5='Test_S5% Suffrages (R3)'!$AA5),1,0)</f>
        <v>#VALUE!</v>
      </c>
      <c r="Q5" s="119" t="e">
        <f>IF(AND('Test_S5% Sièges (R2)'!$AB5&gt;0,'Test_S5% Suffrages (R3)'!Q5='Test_S5% Suffrages (R3)'!$AA5),1,0)</f>
        <v>#VALUE!</v>
      </c>
      <c r="R5" s="119" t="e">
        <f>IF(AND('Test_S5% Sièges (R2)'!$AB5&gt;0,'Test_S5% Suffrages (R3)'!R5='Test_S5% Suffrages (R3)'!$AA5),1,0)</f>
        <v>#VALUE!</v>
      </c>
      <c r="S5" s="119" t="e">
        <f>IF(AND('Test_S5% Sièges (R2)'!$AB5&gt;0,'Test_S5% Suffrages (R3)'!S5='Test_S5% Suffrages (R3)'!$AA5),1,0)</f>
        <v>#VALUE!</v>
      </c>
      <c r="T5" s="119" t="e">
        <f>IF(AND('Test_S5% Sièges (R2)'!$AB5&gt;0,'Test_S5% Suffrages (R3)'!T5='Test_S5% Suffrages (R3)'!$AA5),1,0)</f>
        <v>#VALUE!</v>
      </c>
      <c r="U5" s="119" t="e">
        <f>IF(AND('Test_S5% Sièges (R2)'!$AB5&gt;0,'Test_S5% Suffrages (R3)'!U5='Test_S5% Suffrages (R3)'!$AA5),1,0)</f>
        <v>#VALUE!</v>
      </c>
      <c r="V5" s="119" t="e">
        <f>IF(AND('Test_S5% Sièges (R2)'!$AB5&gt;0,'Test_S5% Suffrages (R3)'!V5='Test_S5% Suffrages (R3)'!$AA5),1,0)</f>
        <v>#VALUE!</v>
      </c>
      <c r="W5" s="119" t="e">
        <f>IF(AND('Test_S5% Sièges (R2)'!$AB5&gt;0,'Test_S5% Suffrages (R3)'!W5='Test_S5% Suffrages (R3)'!$AA5),1,0)</f>
        <v>#VALUE!</v>
      </c>
      <c r="X5" s="119" t="e">
        <f>IF(AND('Test_S5% Sièges (R2)'!$AB5&gt;0,'Test_S5% Suffrages (R3)'!X5='Test_S5% Suffrages (R3)'!$AA5),1,0)</f>
        <v>#VALUE!</v>
      </c>
      <c r="Y5" s="119" t="e">
        <f>IF(AND('Test_S5% Sièges (R2)'!$AB5&gt;0,'Test_S5% Suffrages (R3)'!Y5='Test_S5% Suffrages (R3)'!$AA5),1,0)</f>
        <v>#VALUE!</v>
      </c>
      <c r="Z5" s="119" t="e">
        <f>IF(AND('Test_S5% Sièges (R2)'!$AB5&gt;0,'Test_S5% Suffrages (R3)'!Z5='Test_S5% Suffrages (R3)'!$AA5),1,0)</f>
        <v>#VALUE!</v>
      </c>
      <c r="AA5" s="119" t="e">
        <f t="shared" si="0"/>
        <v>#VALUE!</v>
      </c>
      <c r="AB5" s="120" t="e">
        <f>'Test_S5% Sièges (R2)'!AB5-AA5</f>
        <v>#VALUE!</v>
      </c>
    </row>
    <row r="6" spans="1:28">
      <c r="A6" s="118" t="s">
        <v>45</v>
      </c>
      <c r="B6" s="119" t="e">
        <f>IF(AND('Test_S5% Sièges (R2)'!$AB6&gt;0,'Test_S5% Suffrages (R3)'!B6='Test_S5% Suffrages (R3)'!$AA6),1,0)</f>
        <v>#VALUE!</v>
      </c>
      <c r="C6" s="119" t="e">
        <f>IF(AND('Test_S5% Sièges (R2)'!$AB6&gt;0,'Test_S5% Suffrages (R3)'!C6='Test_S5% Suffrages (R3)'!$AA6),1,0)</f>
        <v>#VALUE!</v>
      </c>
      <c r="D6" s="119" t="e">
        <f>IF(AND('Test_S5% Sièges (R2)'!$AB6&gt;0,'Test_S5% Suffrages (R3)'!D6='Test_S5% Suffrages (R3)'!$AA6),1,0)</f>
        <v>#VALUE!</v>
      </c>
      <c r="E6" s="119" t="e">
        <f>IF(AND('Test_S5% Sièges (R2)'!$AB6&gt;0,'Test_S5% Suffrages (R3)'!E6='Test_S5% Suffrages (R3)'!$AA6),1,0)</f>
        <v>#VALUE!</v>
      </c>
      <c r="F6" s="119" t="e">
        <f>IF(AND('Test_S5% Sièges (R2)'!$AB6&gt;0,'Test_S5% Suffrages (R3)'!F6='Test_S5% Suffrages (R3)'!$AA6),1,0)</f>
        <v>#VALUE!</v>
      </c>
      <c r="G6" s="119" t="e">
        <f>IF(AND('Test_S5% Sièges (R2)'!$AB6&gt;0,'Test_S5% Suffrages (R3)'!G6='Test_S5% Suffrages (R3)'!$AA6),1,0)</f>
        <v>#VALUE!</v>
      </c>
      <c r="H6" s="119" t="e">
        <f>IF(AND('Test_S5% Sièges (R2)'!$AB6&gt;0,'Test_S5% Suffrages (R3)'!H6='Test_S5% Suffrages (R3)'!$AA6),1,0)</f>
        <v>#VALUE!</v>
      </c>
      <c r="I6" s="119" t="e">
        <f>IF(AND('Test_S5% Sièges (R2)'!$AB6&gt;0,'Test_S5% Suffrages (R3)'!I6='Test_S5% Suffrages (R3)'!$AA6),1,0)</f>
        <v>#VALUE!</v>
      </c>
      <c r="J6" s="119" t="e">
        <f>IF(AND('Test_S5% Sièges (R2)'!$AB6&gt;0,'Test_S5% Suffrages (R3)'!J6='Test_S5% Suffrages (R3)'!$AA6),1,0)</f>
        <v>#VALUE!</v>
      </c>
      <c r="K6" s="119" t="e">
        <f>IF(AND('Test_S5% Sièges (R2)'!$AB6&gt;0,'Test_S5% Suffrages (R3)'!K6='Test_S5% Suffrages (R3)'!$AA6),1,0)</f>
        <v>#VALUE!</v>
      </c>
      <c r="L6" s="119" t="e">
        <f>IF(AND('Test_S5% Sièges (R2)'!$AB6&gt;0,'Test_S5% Suffrages (R3)'!L6='Test_S5% Suffrages (R3)'!$AA6),1,0)</f>
        <v>#VALUE!</v>
      </c>
      <c r="M6" s="119" t="e">
        <f>IF(AND('Test_S5% Sièges (R2)'!$AB6&gt;0,'Test_S5% Suffrages (R3)'!M6='Test_S5% Suffrages (R3)'!$AA6),1,0)</f>
        <v>#VALUE!</v>
      </c>
      <c r="N6" s="119" t="e">
        <f>IF(AND('Test_S5% Sièges (R2)'!$AB6&gt;0,'Test_S5% Suffrages (R3)'!N6='Test_S5% Suffrages (R3)'!$AA6),1,0)</f>
        <v>#VALUE!</v>
      </c>
      <c r="O6" s="119" t="e">
        <f>IF(AND('Test_S5% Sièges (R2)'!$AB6&gt;0,'Test_S5% Suffrages (R3)'!O6='Test_S5% Suffrages (R3)'!$AA6),1,0)</f>
        <v>#VALUE!</v>
      </c>
      <c r="P6" s="119" t="e">
        <f>IF(AND('Test_S5% Sièges (R2)'!$AB6&gt;0,'Test_S5% Suffrages (R3)'!P6='Test_S5% Suffrages (R3)'!$AA6),1,0)</f>
        <v>#VALUE!</v>
      </c>
      <c r="Q6" s="119" t="e">
        <f>IF(AND('Test_S5% Sièges (R2)'!$AB6&gt;0,'Test_S5% Suffrages (R3)'!Q6='Test_S5% Suffrages (R3)'!$AA6),1,0)</f>
        <v>#VALUE!</v>
      </c>
      <c r="R6" s="119" t="e">
        <f>IF(AND('Test_S5% Sièges (R2)'!$AB6&gt;0,'Test_S5% Suffrages (R3)'!R6='Test_S5% Suffrages (R3)'!$AA6),1,0)</f>
        <v>#VALUE!</v>
      </c>
      <c r="S6" s="119" t="e">
        <f>IF(AND('Test_S5% Sièges (R2)'!$AB6&gt;0,'Test_S5% Suffrages (R3)'!S6='Test_S5% Suffrages (R3)'!$AA6),1,0)</f>
        <v>#VALUE!</v>
      </c>
      <c r="T6" s="119" t="e">
        <f>IF(AND('Test_S5% Sièges (R2)'!$AB6&gt;0,'Test_S5% Suffrages (R3)'!T6='Test_S5% Suffrages (R3)'!$AA6),1,0)</f>
        <v>#VALUE!</v>
      </c>
      <c r="U6" s="119" t="e">
        <f>IF(AND('Test_S5% Sièges (R2)'!$AB6&gt;0,'Test_S5% Suffrages (R3)'!U6='Test_S5% Suffrages (R3)'!$AA6),1,0)</f>
        <v>#VALUE!</v>
      </c>
      <c r="V6" s="119" t="e">
        <f>IF(AND('Test_S5% Sièges (R2)'!$AB6&gt;0,'Test_S5% Suffrages (R3)'!V6='Test_S5% Suffrages (R3)'!$AA6),1,0)</f>
        <v>#VALUE!</v>
      </c>
      <c r="W6" s="119" t="e">
        <f>IF(AND('Test_S5% Sièges (R2)'!$AB6&gt;0,'Test_S5% Suffrages (R3)'!W6='Test_S5% Suffrages (R3)'!$AA6),1,0)</f>
        <v>#VALUE!</v>
      </c>
      <c r="X6" s="119" t="e">
        <f>IF(AND('Test_S5% Sièges (R2)'!$AB6&gt;0,'Test_S5% Suffrages (R3)'!X6='Test_S5% Suffrages (R3)'!$AA6),1,0)</f>
        <v>#VALUE!</v>
      </c>
      <c r="Y6" s="119" t="e">
        <f>IF(AND('Test_S5% Sièges (R2)'!$AB6&gt;0,'Test_S5% Suffrages (R3)'!Y6='Test_S5% Suffrages (R3)'!$AA6),1,0)</f>
        <v>#VALUE!</v>
      </c>
      <c r="Z6" s="119" t="e">
        <f>IF(AND('Test_S5% Sièges (R2)'!$AB6&gt;0,'Test_S5% Suffrages (R3)'!Z6='Test_S5% Suffrages (R3)'!$AA6),1,0)</f>
        <v>#VALUE!</v>
      </c>
      <c r="AA6" s="119" t="e">
        <f t="shared" si="0"/>
        <v>#VALUE!</v>
      </c>
      <c r="AB6" s="120" t="e">
        <f>'Test_S5% Sièges (R2)'!AB6-AA6</f>
        <v>#VALUE!</v>
      </c>
    </row>
    <row r="7" spans="1:28">
      <c r="A7" s="118" t="s">
        <v>46</v>
      </c>
      <c r="B7" s="119" t="e">
        <f>IF(AND('Test_S5% Sièges (R2)'!$AB7&gt;0,'Test_S5% Suffrages (R3)'!B7='Test_S5% Suffrages (R3)'!$AA7),1,0)</f>
        <v>#VALUE!</v>
      </c>
      <c r="C7" s="119" t="e">
        <f>IF(AND('Test_S5% Sièges (R2)'!$AB7&gt;0,'Test_S5% Suffrages (R3)'!C7='Test_S5% Suffrages (R3)'!$AA7),1,0)</f>
        <v>#VALUE!</v>
      </c>
      <c r="D7" s="119" t="e">
        <f>IF(AND('Test_S5% Sièges (R2)'!$AB7&gt;0,'Test_S5% Suffrages (R3)'!D7='Test_S5% Suffrages (R3)'!$AA7),1,0)</f>
        <v>#VALUE!</v>
      </c>
      <c r="E7" s="119" t="e">
        <f>IF(AND('Test_S5% Sièges (R2)'!$AB7&gt;0,'Test_S5% Suffrages (R3)'!E7='Test_S5% Suffrages (R3)'!$AA7),1,0)</f>
        <v>#VALUE!</v>
      </c>
      <c r="F7" s="119" t="e">
        <f>IF(AND('Test_S5% Sièges (R2)'!$AB7&gt;0,'Test_S5% Suffrages (R3)'!F7='Test_S5% Suffrages (R3)'!$AA7),1,0)</f>
        <v>#VALUE!</v>
      </c>
      <c r="G7" s="119" t="e">
        <f>IF(AND('Test_S5% Sièges (R2)'!$AB7&gt;0,'Test_S5% Suffrages (R3)'!G7='Test_S5% Suffrages (R3)'!$AA7),1,0)</f>
        <v>#VALUE!</v>
      </c>
      <c r="H7" s="119" t="e">
        <f>IF(AND('Test_S5% Sièges (R2)'!$AB7&gt;0,'Test_S5% Suffrages (R3)'!H7='Test_S5% Suffrages (R3)'!$AA7),1,0)</f>
        <v>#VALUE!</v>
      </c>
      <c r="I7" s="119" t="e">
        <f>IF(AND('Test_S5% Sièges (R2)'!$AB7&gt;0,'Test_S5% Suffrages (R3)'!I7='Test_S5% Suffrages (R3)'!$AA7),1,0)</f>
        <v>#VALUE!</v>
      </c>
      <c r="J7" s="119" t="e">
        <f>IF(AND('Test_S5% Sièges (R2)'!$AB7&gt;0,'Test_S5% Suffrages (R3)'!J7='Test_S5% Suffrages (R3)'!$AA7),1,0)</f>
        <v>#VALUE!</v>
      </c>
      <c r="K7" s="119" t="e">
        <f>IF(AND('Test_S5% Sièges (R2)'!$AB7&gt;0,'Test_S5% Suffrages (R3)'!K7='Test_S5% Suffrages (R3)'!$AA7),1,0)</f>
        <v>#VALUE!</v>
      </c>
      <c r="L7" s="119" t="e">
        <f>IF(AND('Test_S5% Sièges (R2)'!$AB7&gt;0,'Test_S5% Suffrages (R3)'!L7='Test_S5% Suffrages (R3)'!$AA7),1,0)</f>
        <v>#VALUE!</v>
      </c>
      <c r="M7" s="119" t="e">
        <f>IF(AND('Test_S5% Sièges (R2)'!$AB7&gt;0,'Test_S5% Suffrages (R3)'!M7='Test_S5% Suffrages (R3)'!$AA7),1,0)</f>
        <v>#VALUE!</v>
      </c>
      <c r="N7" s="119" t="e">
        <f>IF(AND('Test_S5% Sièges (R2)'!$AB7&gt;0,'Test_S5% Suffrages (R3)'!N7='Test_S5% Suffrages (R3)'!$AA7),1,0)</f>
        <v>#VALUE!</v>
      </c>
      <c r="O7" s="119" t="e">
        <f>IF(AND('Test_S5% Sièges (R2)'!$AB7&gt;0,'Test_S5% Suffrages (R3)'!O7='Test_S5% Suffrages (R3)'!$AA7),1,0)</f>
        <v>#VALUE!</v>
      </c>
      <c r="P7" s="119" t="e">
        <f>IF(AND('Test_S5% Sièges (R2)'!$AB7&gt;0,'Test_S5% Suffrages (R3)'!P7='Test_S5% Suffrages (R3)'!$AA7),1,0)</f>
        <v>#VALUE!</v>
      </c>
      <c r="Q7" s="119" t="e">
        <f>IF(AND('Test_S5% Sièges (R2)'!$AB7&gt;0,'Test_S5% Suffrages (R3)'!Q7='Test_S5% Suffrages (R3)'!$AA7),1,0)</f>
        <v>#VALUE!</v>
      </c>
      <c r="R7" s="119" t="e">
        <f>IF(AND('Test_S5% Sièges (R2)'!$AB7&gt;0,'Test_S5% Suffrages (R3)'!R7='Test_S5% Suffrages (R3)'!$AA7),1,0)</f>
        <v>#VALUE!</v>
      </c>
      <c r="S7" s="119" t="e">
        <f>IF(AND('Test_S5% Sièges (R2)'!$AB7&gt;0,'Test_S5% Suffrages (R3)'!S7='Test_S5% Suffrages (R3)'!$AA7),1,0)</f>
        <v>#VALUE!</v>
      </c>
      <c r="T7" s="119" t="e">
        <f>IF(AND('Test_S5% Sièges (R2)'!$AB7&gt;0,'Test_S5% Suffrages (R3)'!T7='Test_S5% Suffrages (R3)'!$AA7),1,0)</f>
        <v>#VALUE!</v>
      </c>
      <c r="U7" s="119" t="e">
        <f>IF(AND('Test_S5% Sièges (R2)'!$AB7&gt;0,'Test_S5% Suffrages (R3)'!U7='Test_S5% Suffrages (R3)'!$AA7),1,0)</f>
        <v>#VALUE!</v>
      </c>
      <c r="V7" s="119" t="e">
        <f>IF(AND('Test_S5% Sièges (R2)'!$AB7&gt;0,'Test_S5% Suffrages (R3)'!V7='Test_S5% Suffrages (R3)'!$AA7),1,0)</f>
        <v>#VALUE!</v>
      </c>
      <c r="W7" s="119" t="e">
        <f>IF(AND('Test_S5% Sièges (R2)'!$AB7&gt;0,'Test_S5% Suffrages (R3)'!W7='Test_S5% Suffrages (R3)'!$AA7),1,0)</f>
        <v>#VALUE!</v>
      </c>
      <c r="X7" s="119" t="e">
        <f>IF(AND('Test_S5% Sièges (R2)'!$AB7&gt;0,'Test_S5% Suffrages (R3)'!X7='Test_S5% Suffrages (R3)'!$AA7),1,0)</f>
        <v>#VALUE!</v>
      </c>
      <c r="Y7" s="119" t="e">
        <f>IF(AND('Test_S5% Sièges (R2)'!$AB7&gt;0,'Test_S5% Suffrages (R3)'!Y7='Test_S5% Suffrages (R3)'!$AA7),1,0)</f>
        <v>#VALUE!</v>
      </c>
      <c r="Z7" s="119" t="e">
        <f>IF(AND('Test_S5% Sièges (R2)'!$AB7&gt;0,'Test_S5% Suffrages (R3)'!Z7='Test_S5% Suffrages (R3)'!$AA7),1,0)</f>
        <v>#VALUE!</v>
      </c>
      <c r="AA7" s="119" t="e">
        <f t="shared" si="0"/>
        <v>#VALUE!</v>
      </c>
      <c r="AB7" s="120" t="e">
        <f>'Test_S5% Sièges (R2)'!AB7-AA7</f>
        <v>#VALUE!</v>
      </c>
    </row>
    <row r="8" spans="1:28">
      <c r="A8" s="118" t="s">
        <v>47</v>
      </c>
      <c r="B8" s="119" t="e">
        <f>IF(AND('Test_S5% Sièges (R2)'!$AB8&gt;0,'Test_S5% Suffrages (R3)'!B8='Test_S5% Suffrages (R3)'!$AA8),1,0)</f>
        <v>#VALUE!</v>
      </c>
      <c r="C8" s="119" t="e">
        <f>IF(AND('Test_S5% Sièges (R2)'!$AB8&gt;0,'Test_S5% Suffrages (R3)'!C8='Test_S5% Suffrages (R3)'!$AA8),1,0)</f>
        <v>#VALUE!</v>
      </c>
      <c r="D8" s="119" t="e">
        <f>IF(AND('Test_S5% Sièges (R2)'!$AB8&gt;0,'Test_S5% Suffrages (R3)'!D8='Test_S5% Suffrages (R3)'!$AA8),1,0)</f>
        <v>#VALUE!</v>
      </c>
      <c r="E8" s="119" t="e">
        <f>IF(AND('Test_S5% Sièges (R2)'!$AB8&gt;0,'Test_S5% Suffrages (R3)'!E8='Test_S5% Suffrages (R3)'!$AA8),1,0)</f>
        <v>#VALUE!</v>
      </c>
      <c r="F8" s="119" t="e">
        <f>IF(AND('Test_S5% Sièges (R2)'!$AB8&gt;0,'Test_S5% Suffrages (R3)'!F8='Test_S5% Suffrages (R3)'!$AA8),1,0)</f>
        <v>#VALUE!</v>
      </c>
      <c r="G8" s="119" t="e">
        <f>IF(AND('Test_S5% Sièges (R2)'!$AB8&gt;0,'Test_S5% Suffrages (R3)'!G8='Test_S5% Suffrages (R3)'!$AA8),1,0)</f>
        <v>#VALUE!</v>
      </c>
      <c r="H8" s="119" t="e">
        <f>IF(AND('Test_S5% Sièges (R2)'!$AB8&gt;0,'Test_S5% Suffrages (R3)'!H8='Test_S5% Suffrages (R3)'!$AA8),1,0)</f>
        <v>#VALUE!</v>
      </c>
      <c r="I8" s="119" t="e">
        <f>IF(AND('Test_S5% Sièges (R2)'!$AB8&gt;0,'Test_S5% Suffrages (R3)'!I8='Test_S5% Suffrages (R3)'!$AA8),1,0)</f>
        <v>#VALUE!</v>
      </c>
      <c r="J8" s="119" t="e">
        <f>IF(AND('Test_S5% Sièges (R2)'!$AB8&gt;0,'Test_S5% Suffrages (R3)'!J8='Test_S5% Suffrages (R3)'!$AA8),1,0)</f>
        <v>#VALUE!</v>
      </c>
      <c r="K8" s="119" t="e">
        <f>IF(AND('Test_S5% Sièges (R2)'!$AB8&gt;0,'Test_S5% Suffrages (R3)'!K8='Test_S5% Suffrages (R3)'!$AA8),1,0)</f>
        <v>#VALUE!</v>
      </c>
      <c r="L8" s="119" t="e">
        <f>IF(AND('Test_S5% Sièges (R2)'!$AB8&gt;0,'Test_S5% Suffrages (R3)'!L8='Test_S5% Suffrages (R3)'!$AA8),1,0)</f>
        <v>#VALUE!</v>
      </c>
      <c r="M8" s="119" t="e">
        <f>IF(AND('Test_S5% Sièges (R2)'!$AB8&gt;0,'Test_S5% Suffrages (R3)'!M8='Test_S5% Suffrages (R3)'!$AA8),1,0)</f>
        <v>#VALUE!</v>
      </c>
      <c r="N8" s="119" t="e">
        <f>IF(AND('Test_S5% Sièges (R2)'!$AB8&gt;0,'Test_S5% Suffrages (R3)'!N8='Test_S5% Suffrages (R3)'!$AA8),1,0)</f>
        <v>#VALUE!</v>
      </c>
      <c r="O8" s="119" t="e">
        <f>IF(AND('Test_S5% Sièges (R2)'!$AB8&gt;0,'Test_S5% Suffrages (R3)'!O8='Test_S5% Suffrages (R3)'!$AA8),1,0)</f>
        <v>#VALUE!</v>
      </c>
      <c r="P8" s="119" t="e">
        <f>IF(AND('Test_S5% Sièges (R2)'!$AB8&gt;0,'Test_S5% Suffrages (R3)'!P8='Test_S5% Suffrages (R3)'!$AA8),1,0)</f>
        <v>#VALUE!</v>
      </c>
      <c r="Q8" s="119" t="e">
        <f>IF(AND('Test_S5% Sièges (R2)'!$AB8&gt;0,'Test_S5% Suffrages (R3)'!Q8='Test_S5% Suffrages (R3)'!$AA8),1,0)</f>
        <v>#VALUE!</v>
      </c>
      <c r="R8" s="119" t="e">
        <f>IF(AND('Test_S5% Sièges (R2)'!$AB8&gt;0,'Test_S5% Suffrages (R3)'!R8='Test_S5% Suffrages (R3)'!$AA8),1,0)</f>
        <v>#VALUE!</v>
      </c>
      <c r="S8" s="119" t="e">
        <f>IF(AND('Test_S5% Sièges (R2)'!$AB8&gt;0,'Test_S5% Suffrages (R3)'!S8='Test_S5% Suffrages (R3)'!$AA8),1,0)</f>
        <v>#VALUE!</v>
      </c>
      <c r="T8" s="119" t="e">
        <f>IF(AND('Test_S5% Sièges (R2)'!$AB8&gt;0,'Test_S5% Suffrages (R3)'!T8='Test_S5% Suffrages (R3)'!$AA8),1,0)</f>
        <v>#VALUE!</v>
      </c>
      <c r="U8" s="119" t="e">
        <f>IF(AND('Test_S5% Sièges (R2)'!$AB8&gt;0,'Test_S5% Suffrages (R3)'!U8='Test_S5% Suffrages (R3)'!$AA8),1,0)</f>
        <v>#VALUE!</v>
      </c>
      <c r="V8" s="119" t="e">
        <f>IF(AND('Test_S5% Sièges (R2)'!$AB8&gt;0,'Test_S5% Suffrages (R3)'!V8='Test_S5% Suffrages (R3)'!$AA8),1,0)</f>
        <v>#VALUE!</v>
      </c>
      <c r="W8" s="119" t="e">
        <f>IF(AND('Test_S5% Sièges (R2)'!$AB8&gt;0,'Test_S5% Suffrages (R3)'!W8='Test_S5% Suffrages (R3)'!$AA8),1,0)</f>
        <v>#VALUE!</v>
      </c>
      <c r="X8" s="119" t="e">
        <f>IF(AND('Test_S5% Sièges (R2)'!$AB8&gt;0,'Test_S5% Suffrages (R3)'!X8='Test_S5% Suffrages (R3)'!$AA8),1,0)</f>
        <v>#VALUE!</v>
      </c>
      <c r="Y8" s="119" t="e">
        <f>IF(AND('Test_S5% Sièges (R2)'!$AB8&gt;0,'Test_S5% Suffrages (R3)'!Y8='Test_S5% Suffrages (R3)'!$AA8),1,0)</f>
        <v>#VALUE!</v>
      </c>
      <c r="Z8" s="119" t="e">
        <f>IF(AND('Test_S5% Sièges (R2)'!$AB8&gt;0,'Test_S5% Suffrages (R3)'!Z8='Test_S5% Suffrages (R3)'!$AA8),1,0)</f>
        <v>#VALUE!</v>
      </c>
      <c r="AA8" s="119" t="e">
        <f t="shared" si="0"/>
        <v>#VALUE!</v>
      </c>
      <c r="AB8" s="120" t="e">
        <f>'Test_S5% Sièges (R2)'!AB8-AA8</f>
        <v>#VALUE!</v>
      </c>
    </row>
    <row r="9" spans="1:28">
      <c r="A9" s="118" t="s">
        <v>48</v>
      </c>
      <c r="B9" s="119" t="e">
        <f>IF(AND('Test_S5% Sièges (R2)'!$AB9&gt;0,'Test_S5% Suffrages (R3)'!B9='Test_S5% Suffrages (R3)'!$AA9),1,0)</f>
        <v>#VALUE!</v>
      </c>
      <c r="C9" s="119" t="e">
        <f>IF(AND('Test_S5% Sièges (R2)'!$AB9&gt;0,'Test_S5% Suffrages (R3)'!C9='Test_S5% Suffrages (R3)'!$AA9),1,0)</f>
        <v>#VALUE!</v>
      </c>
      <c r="D9" s="119" t="e">
        <f>IF(AND('Test_S5% Sièges (R2)'!$AB9&gt;0,'Test_S5% Suffrages (R3)'!D9='Test_S5% Suffrages (R3)'!$AA9),1,0)</f>
        <v>#VALUE!</v>
      </c>
      <c r="E9" s="119" t="e">
        <f>IF(AND('Test_S5% Sièges (R2)'!$AB9&gt;0,'Test_S5% Suffrages (R3)'!E9='Test_S5% Suffrages (R3)'!$AA9),1,0)</f>
        <v>#VALUE!</v>
      </c>
      <c r="F9" s="119" t="e">
        <f>IF(AND('Test_S5% Sièges (R2)'!$AB9&gt;0,'Test_S5% Suffrages (R3)'!F9='Test_S5% Suffrages (R3)'!$AA9),1,0)</f>
        <v>#VALUE!</v>
      </c>
      <c r="G9" s="119" t="e">
        <f>IF(AND('Test_S5% Sièges (R2)'!$AB9&gt;0,'Test_S5% Suffrages (R3)'!G9='Test_S5% Suffrages (R3)'!$AA9),1,0)</f>
        <v>#VALUE!</v>
      </c>
      <c r="H9" s="119" t="e">
        <f>IF(AND('Test_S5% Sièges (R2)'!$AB9&gt;0,'Test_S5% Suffrages (R3)'!H9='Test_S5% Suffrages (R3)'!$AA9),1,0)</f>
        <v>#VALUE!</v>
      </c>
      <c r="I9" s="119" t="e">
        <f>IF(AND('Test_S5% Sièges (R2)'!$AB9&gt;0,'Test_S5% Suffrages (R3)'!I9='Test_S5% Suffrages (R3)'!$AA9),1,0)</f>
        <v>#VALUE!</v>
      </c>
      <c r="J9" s="119" t="e">
        <f>IF(AND('Test_S5% Sièges (R2)'!$AB9&gt;0,'Test_S5% Suffrages (R3)'!J9='Test_S5% Suffrages (R3)'!$AA9),1,0)</f>
        <v>#VALUE!</v>
      </c>
      <c r="K9" s="119" t="e">
        <f>IF(AND('Test_S5% Sièges (R2)'!$AB9&gt;0,'Test_S5% Suffrages (R3)'!K9='Test_S5% Suffrages (R3)'!$AA9),1,0)</f>
        <v>#VALUE!</v>
      </c>
      <c r="L9" s="119" t="e">
        <f>IF(AND('Test_S5% Sièges (R2)'!$AB9&gt;0,'Test_S5% Suffrages (R3)'!L9='Test_S5% Suffrages (R3)'!$AA9),1,0)</f>
        <v>#VALUE!</v>
      </c>
      <c r="M9" s="119" t="e">
        <f>IF(AND('Test_S5% Sièges (R2)'!$AB9&gt;0,'Test_S5% Suffrages (R3)'!M9='Test_S5% Suffrages (R3)'!$AA9),1,0)</f>
        <v>#VALUE!</v>
      </c>
      <c r="N9" s="119" t="e">
        <f>IF(AND('Test_S5% Sièges (R2)'!$AB9&gt;0,'Test_S5% Suffrages (R3)'!N9='Test_S5% Suffrages (R3)'!$AA9),1,0)</f>
        <v>#VALUE!</v>
      </c>
      <c r="O9" s="119" t="e">
        <f>IF(AND('Test_S5% Sièges (R2)'!$AB9&gt;0,'Test_S5% Suffrages (R3)'!O9='Test_S5% Suffrages (R3)'!$AA9),1,0)</f>
        <v>#VALUE!</v>
      </c>
      <c r="P9" s="119" t="e">
        <f>IF(AND('Test_S5% Sièges (R2)'!$AB9&gt;0,'Test_S5% Suffrages (R3)'!P9='Test_S5% Suffrages (R3)'!$AA9),1,0)</f>
        <v>#VALUE!</v>
      </c>
      <c r="Q9" s="119" t="e">
        <f>IF(AND('Test_S5% Sièges (R2)'!$AB9&gt;0,'Test_S5% Suffrages (R3)'!Q9='Test_S5% Suffrages (R3)'!$AA9),1,0)</f>
        <v>#VALUE!</v>
      </c>
      <c r="R9" s="119" t="e">
        <f>IF(AND('Test_S5% Sièges (R2)'!$AB9&gt;0,'Test_S5% Suffrages (R3)'!R9='Test_S5% Suffrages (R3)'!$AA9),1,0)</f>
        <v>#VALUE!</v>
      </c>
      <c r="S9" s="119" t="e">
        <f>IF(AND('Test_S5% Sièges (R2)'!$AB9&gt;0,'Test_S5% Suffrages (R3)'!S9='Test_S5% Suffrages (R3)'!$AA9),1,0)</f>
        <v>#VALUE!</v>
      </c>
      <c r="T9" s="119" t="e">
        <f>IF(AND('Test_S5% Sièges (R2)'!$AB9&gt;0,'Test_S5% Suffrages (R3)'!T9='Test_S5% Suffrages (R3)'!$AA9),1,0)</f>
        <v>#VALUE!</v>
      </c>
      <c r="U9" s="119" t="e">
        <f>IF(AND('Test_S5% Sièges (R2)'!$AB9&gt;0,'Test_S5% Suffrages (R3)'!U9='Test_S5% Suffrages (R3)'!$AA9),1,0)</f>
        <v>#VALUE!</v>
      </c>
      <c r="V9" s="119" t="e">
        <f>IF(AND('Test_S5% Sièges (R2)'!$AB9&gt;0,'Test_S5% Suffrages (R3)'!V9='Test_S5% Suffrages (R3)'!$AA9),1,0)</f>
        <v>#VALUE!</v>
      </c>
      <c r="W9" s="119" t="e">
        <f>IF(AND('Test_S5% Sièges (R2)'!$AB9&gt;0,'Test_S5% Suffrages (R3)'!W9='Test_S5% Suffrages (R3)'!$AA9),1,0)</f>
        <v>#VALUE!</v>
      </c>
      <c r="X9" s="119" t="e">
        <f>IF(AND('Test_S5% Sièges (R2)'!$AB9&gt;0,'Test_S5% Suffrages (R3)'!X9='Test_S5% Suffrages (R3)'!$AA9),1,0)</f>
        <v>#VALUE!</v>
      </c>
      <c r="Y9" s="119" t="e">
        <f>IF(AND('Test_S5% Sièges (R2)'!$AB9&gt;0,'Test_S5% Suffrages (R3)'!Y9='Test_S5% Suffrages (R3)'!$AA9),1,0)</f>
        <v>#VALUE!</v>
      </c>
      <c r="Z9" s="119" t="e">
        <f>IF(AND('Test_S5% Sièges (R2)'!$AB9&gt;0,'Test_S5% Suffrages (R3)'!Z9='Test_S5% Suffrages (R3)'!$AA9),1,0)</f>
        <v>#VALUE!</v>
      </c>
      <c r="AA9" s="119" t="e">
        <f t="shared" si="0"/>
        <v>#VALUE!</v>
      </c>
      <c r="AB9" s="120" t="e">
        <f>'Test_S5% Sièges (R2)'!AB9-AA9</f>
        <v>#VALUE!</v>
      </c>
    </row>
    <row r="10" spans="1:28">
      <c r="A10" s="118" t="s">
        <v>200</v>
      </c>
      <c r="B10" s="119" t="e">
        <f>IF(AND('Test_S5% Sièges (R2)'!$AB10&gt;0,'Test_S5% Suffrages (R3)'!B10='Test_S5% Suffrages (R3)'!$AA10),1,0)</f>
        <v>#VALUE!</v>
      </c>
      <c r="C10" s="119" t="e">
        <f>IF(AND('Test_S5% Sièges (R2)'!$AB10&gt;0,'Test_S5% Suffrages (R3)'!C10='Test_S5% Suffrages (R3)'!$AA10),1,0)</f>
        <v>#VALUE!</v>
      </c>
      <c r="D10" s="119" t="e">
        <f>IF(AND('Test_S5% Sièges (R2)'!$AB10&gt;0,'Test_S5% Suffrages (R3)'!D10='Test_S5% Suffrages (R3)'!$AA10),1,0)</f>
        <v>#VALUE!</v>
      </c>
      <c r="E10" s="119" t="e">
        <f>IF(AND('Test_S5% Sièges (R2)'!$AB10&gt;0,'Test_S5% Suffrages (R3)'!E10='Test_S5% Suffrages (R3)'!$AA10),1,0)</f>
        <v>#VALUE!</v>
      </c>
      <c r="F10" s="119" t="e">
        <f>IF(AND('Test_S5% Sièges (R2)'!$AB10&gt;0,'Test_S5% Suffrages (R3)'!F10='Test_S5% Suffrages (R3)'!$AA10),1,0)</f>
        <v>#VALUE!</v>
      </c>
      <c r="G10" s="119" t="e">
        <f>IF(AND('Test_S5% Sièges (R2)'!$AB10&gt;0,'Test_S5% Suffrages (R3)'!G10='Test_S5% Suffrages (R3)'!$AA10),1,0)</f>
        <v>#VALUE!</v>
      </c>
      <c r="H10" s="119" t="e">
        <f>IF(AND('Test_S5% Sièges (R2)'!$AB10&gt;0,'Test_S5% Suffrages (R3)'!H10='Test_S5% Suffrages (R3)'!$AA10),1,0)</f>
        <v>#VALUE!</v>
      </c>
      <c r="I10" s="119" t="e">
        <f>IF(AND('Test_S5% Sièges (R2)'!$AB10&gt;0,'Test_S5% Suffrages (R3)'!I10='Test_S5% Suffrages (R3)'!$AA10),1,0)</f>
        <v>#VALUE!</v>
      </c>
      <c r="J10" s="119" t="e">
        <f>IF(AND('Test_S5% Sièges (R2)'!$AB10&gt;0,'Test_S5% Suffrages (R3)'!J10='Test_S5% Suffrages (R3)'!$AA10),1,0)</f>
        <v>#VALUE!</v>
      </c>
      <c r="K10" s="119" t="e">
        <f>IF(AND('Test_S5% Sièges (R2)'!$AB10&gt;0,'Test_S5% Suffrages (R3)'!K10='Test_S5% Suffrages (R3)'!$AA10),1,0)</f>
        <v>#VALUE!</v>
      </c>
      <c r="L10" s="119" t="e">
        <f>IF(AND('Test_S5% Sièges (R2)'!$AB10&gt;0,'Test_S5% Suffrages (R3)'!L10='Test_S5% Suffrages (R3)'!$AA10),1,0)</f>
        <v>#VALUE!</v>
      </c>
      <c r="M10" s="119" t="e">
        <f>IF(AND('Test_S5% Sièges (R2)'!$AB10&gt;0,'Test_S5% Suffrages (R3)'!M10='Test_S5% Suffrages (R3)'!$AA10),1,0)</f>
        <v>#VALUE!</v>
      </c>
      <c r="N10" s="119" t="e">
        <f>IF(AND('Test_S5% Sièges (R2)'!$AB10&gt;0,'Test_S5% Suffrages (R3)'!N10='Test_S5% Suffrages (R3)'!$AA10),1,0)</f>
        <v>#VALUE!</v>
      </c>
      <c r="O10" s="119" t="e">
        <f>IF(AND('Test_S5% Sièges (R2)'!$AB10&gt;0,'Test_S5% Suffrages (R3)'!O10='Test_S5% Suffrages (R3)'!$AA10),1,0)</f>
        <v>#VALUE!</v>
      </c>
      <c r="P10" s="119" t="e">
        <f>IF(AND('Test_S5% Sièges (R2)'!$AB10&gt;0,'Test_S5% Suffrages (R3)'!P10='Test_S5% Suffrages (R3)'!$AA10),1,0)</f>
        <v>#VALUE!</v>
      </c>
      <c r="Q10" s="119" t="e">
        <f>IF(AND('Test_S5% Sièges (R2)'!$AB10&gt;0,'Test_S5% Suffrages (R3)'!Q10='Test_S5% Suffrages (R3)'!$AA10),1,0)</f>
        <v>#VALUE!</v>
      </c>
      <c r="R10" s="119" t="e">
        <f>IF(AND('Test_S5% Sièges (R2)'!$AB10&gt;0,'Test_S5% Suffrages (R3)'!R10='Test_S5% Suffrages (R3)'!$AA10),1,0)</f>
        <v>#VALUE!</v>
      </c>
      <c r="S10" s="119" t="e">
        <f>IF(AND('Test_S5% Sièges (R2)'!$AB10&gt;0,'Test_S5% Suffrages (R3)'!S10='Test_S5% Suffrages (R3)'!$AA10),1,0)</f>
        <v>#VALUE!</v>
      </c>
      <c r="T10" s="119" t="e">
        <f>IF(AND('Test_S5% Sièges (R2)'!$AB10&gt;0,'Test_S5% Suffrages (R3)'!T10='Test_S5% Suffrages (R3)'!$AA10),1,0)</f>
        <v>#VALUE!</v>
      </c>
      <c r="U10" s="119" t="e">
        <f>IF(AND('Test_S5% Sièges (R2)'!$AB10&gt;0,'Test_S5% Suffrages (R3)'!U10='Test_S5% Suffrages (R3)'!$AA10),1,0)</f>
        <v>#VALUE!</v>
      </c>
      <c r="V10" s="119" t="e">
        <f>IF(AND('Test_S5% Sièges (R2)'!$AB10&gt;0,'Test_S5% Suffrages (R3)'!V10='Test_S5% Suffrages (R3)'!$AA10),1,0)</f>
        <v>#VALUE!</v>
      </c>
      <c r="W10" s="119" t="e">
        <f>IF(AND('Test_S5% Sièges (R2)'!$AB10&gt;0,'Test_S5% Suffrages (R3)'!W10='Test_S5% Suffrages (R3)'!$AA10),1,0)</f>
        <v>#VALUE!</v>
      </c>
      <c r="X10" s="119" t="e">
        <f>IF(AND('Test_S5% Sièges (R2)'!$AB10&gt;0,'Test_S5% Suffrages (R3)'!X10='Test_S5% Suffrages (R3)'!$AA10),1,0)</f>
        <v>#VALUE!</v>
      </c>
      <c r="Y10" s="119" t="e">
        <f>IF(AND('Test_S5% Sièges (R2)'!$AB10&gt;0,'Test_S5% Suffrages (R3)'!Y10='Test_S5% Suffrages (R3)'!$AA10),1,0)</f>
        <v>#VALUE!</v>
      </c>
      <c r="Z10" s="119" t="e">
        <f>IF(AND('Test_S5% Sièges (R2)'!$AB10&gt;0,'Test_S5% Suffrages (R3)'!Z10='Test_S5% Suffrages (R3)'!$AA10),1,0)</f>
        <v>#VALUE!</v>
      </c>
      <c r="AA10" s="119" t="e">
        <f t="shared" si="0"/>
        <v>#VALUE!</v>
      </c>
      <c r="AB10" s="120" t="e">
        <f>'Test_S5% Sièges (R2)'!AB10-AA10</f>
        <v>#VALUE!</v>
      </c>
    </row>
    <row r="11" spans="1:28">
      <c r="A11" s="118" t="s">
        <v>50</v>
      </c>
      <c r="B11" s="119" t="e">
        <f>IF(AND('Test_S5% Sièges (R2)'!$AB11&gt;0,'Test_S5% Suffrages (R3)'!B11='Test_S5% Suffrages (R3)'!$AA11),1,0)</f>
        <v>#VALUE!</v>
      </c>
      <c r="C11" s="119" t="e">
        <f>IF(AND('Test_S5% Sièges (R2)'!$AB11&gt;0,'Test_S5% Suffrages (R3)'!C11='Test_S5% Suffrages (R3)'!$AA11),1,0)</f>
        <v>#VALUE!</v>
      </c>
      <c r="D11" s="119" t="e">
        <f>IF(AND('Test_S5% Sièges (R2)'!$AB11&gt;0,'Test_S5% Suffrages (R3)'!D11='Test_S5% Suffrages (R3)'!$AA11),1,0)</f>
        <v>#VALUE!</v>
      </c>
      <c r="E11" s="119" t="e">
        <f>IF(AND('Test_S5% Sièges (R2)'!$AB11&gt;0,'Test_S5% Suffrages (R3)'!E11='Test_S5% Suffrages (R3)'!$AA11),1,0)</f>
        <v>#VALUE!</v>
      </c>
      <c r="F11" s="119" t="e">
        <f>IF(AND('Test_S5% Sièges (R2)'!$AB11&gt;0,'Test_S5% Suffrages (R3)'!F11='Test_S5% Suffrages (R3)'!$AA11),1,0)</f>
        <v>#VALUE!</v>
      </c>
      <c r="G11" s="119" t="e">
        <f>IF(AND('Test_S5% Sièges (R2)'!$AB11&gt;0,'Test_S5% Suffrages (R3)'!G11='Test_S5% Suffrages (R3)'!$AA11),1,0)</f>
        <v>#VALUE!</v>
      </c>
      <c r="H11" s="119" t="e">
        <f>IF(AND('Test_S5% Sièges (R2)'!$AB11&gt;0,'Test_S5% Suffrages (R3)'!H11='Test_S5% Suffrages (R3)'!$AA11),1,0)</f>
        <v>#VALUE!</v>
      </c>
      <c r="I11" s="119" t="e">
        <f>IF(AND('Test_S5% Sièges (R2)'!$AB11&gt;0,'Test_S5% Suffrages (R3)'!I11='Test_S5% Suffrages (R3)'!$AA11),1,0)</f>
        <v>#VALUE!</v>
      </c>
      <c r="J11" s="119" t="e">
        <f>IF(AND('Test_S5% Sièges (R2)'!$AB11&gt;0,'Test_S5% Suffrages (R3)'!J11='Test_S5% Suffrages (R3)'!$AA11),1,0)</f>
        <v>#VALUE!</v>
      </c>
      <c r="K11" s="119" t="e">
        <f>IF(AND('Test_S5% Sièges (R2)'!$AB11&gt;0,'Test_S5% Suffrages (R3)'!K11='Test_S5% Suffrages (R3)'!$AA11),1,0)</f>
        <v>#VALUE!</v>
      </c>
      <c r="L11" s="119" t="e">
        <f>IF(AND('Test_S5% Sièges (R2)'!$AB11&gt;0,'Test_S5% Suffrages (R3)'!L11='Test_S5% Suffrages (R3)'!$AA11),1,0)</f>
        <v>#VALUE!</v>
      </c>
      <c r="M11" s="119" t="e">
        <f>IF(AND('Test_S5% Sièges (R2)'!$AB11&gt;0,'Test_S5% Suffrages (R3)'!M11='Test_S5% Suffrages (R3)'!$AA11),1,0)</f>
        <v>#VALUE!</v>
      </c>
      <c r="N11" s="119" t="e">
        <f>IF(AND('Test_S5% Sièges (R2)'!$AB11&gt;0,'Test_S5% Suffrages (R3)'!N11='Test_S5% Suffrages (R3)'!$AA11),1,0)</f>
        <v>#VALUE!</v>
      </c>
      <c r="O11" s="119" t="e">
        <f>IF(AND('Test_S5% Sièges (R2)'!$AB11&gt;0,'Test_S5% Suffrages (R3)'!O11='Test_S5% Suffrages (R3)'!$AA11),1,0)</f>
        <v>#VALUE!</v>
      </c>
      <c r="P11" s="119" t="e">
        <f>IF(AND('Test_S5% Sièges (R2)'!$AB11&gt;0,'Test_S5% Suffrages (R3)'!P11='Test_S5% Suffrages (R3)'!$AA11),1,0)</f>
        <v>#VALUE!</v>
      </c>
      <c r="Q11" s="119" t="e">
        <f>IF(AND('Test_S5% Sièges (R2)'!$AB11&gt;0,'Test_S5% Suffrages (R3)'!Q11='Test_S5% Suffrages (R3)'!$AA11),1,0)</f>
        <v>#VALUE!</v>
      </c>
      <c r="R11" s="119" t="e">
        <f>IF(AND('Test_S5% Sièges (R2)'!$AB11&gt;0,'Test_S5% Suffrages (R3)'!R11='Test_S5% Suffrages (R3)'!$AA11),1,0)</f>
        <v>#VALUE!</v>
      </c>
      <c r="S11" s="119" t="e">
        <f>IF(AND('Test_S5% Sièges (R2)'!$AB11&gt;0,'Test_S5% Suffrages (R3)'!S11='Test_S5% Suffrages (R3)'!$AA11),1,0)</f>
        <v>#VALUE!</v>
      </c>
      <c r="T11" s="119" t="e">
        <f>IF(AND('Test_S5% Sièges (R2)'!$AB11&gt;0,'Test_S5% Suffrages (R3)'!T11='Test_S5% Suffrages (R3)'!$AA11),1,0)</f>
        <v>#VALUE!</v>
      </c>
      <c r="U11" s="119" t="e">
        <f>IF(AND('Test_S5% Sièges (R2)'!$AB11&gt;0,'Test_S5% Suffrages (R3)'!U11='Test_S5% Suffrages (R3)'!$AA11),1,0)</f>
        <v>#VALUE!</v>
      </c>
      <c r="V11" s="119" t="e">
        <f>IF(AND('Test_S5% Sièges (R2)'!$AB11&gt;0,'Test_S5% Suffrages (R3)'!V11='Test_S5% Suffrages (R3)'!$AA11),1,0)</f>
        <v>#VALUE!</v>
      </c>
      <c r="W11" s="119" t="e">
        <f>IF(AND('Test_S5% Sièges (R2)'!$AB11&gt;0,'Test_S5% Suffrages (R3)'!W11='Test_S5% Suffrages (R3)'!$AA11),1,0)</f>
        <v>#VALUE!</v>
      </c>
      <c r="X11" s="119" t="e">
        <f>IF(AND('Test_S5% Sièges (R2)'!$AB11&gt;0,'Test_S5% Suffrages (R3)'!X11='Test_S5% Suffrages (R3)'!$AA11),1,0)</f>
        <v>#VALUE!</v>
      </c>
      <c r="Y11" s="119" t="e">
        <f>IF(AND('Test_S5% Sièges (R2)'!$AB11&gt;0,'Test_S5% Suffrages (R3)'!Y11='Test_S5% Suffrages (R3)'!$AA11),1,0)</f>
        <v>#VALUE!</v>
      </c>
      <c r="Z11" s="119" t="e">
        <f>IF(AND('Test_S5% Sièges (R2)'!$AB11&gt;0,'Test_S5% Suffrages (R3)'!Z11='Test_S5% Suffrages (R3)'!$AA11),1,0)</f>
        <v>#VALUE!</v>
      </c>
      <c r="AA11" s="119" t="e">
        <f t="shared" si="0"/>
        <v>#VALUE!</v>
      </c>
      <c r="AB11" s="120" t="e">
        <f>'Test_S5% Sièges (R2)'!AB11-AA11</f>
        <v>#VALUE!</v>
      </c>
    </row>
    <row r="12" spans="1:28">
      <c r="A12" s="118" t="s">
        <v>51</v>
      </c>
      <c r="B12" s="119" t="e">
        <f>IF(AND('Test_S5% Sièges (R2)'!$AB12&gt;0,'Test_S5% Suffrages (R3)'!B12='Test_S5% Suffrages (R3)'!$AA12),1,0)</f>
        <v>#VALUE!</v>
      </c>
      <c r="C12" s="119" t="e">
        <f>IF(AND('Test_S5% Sièges (R2)'!$AB12&gt;0,'Test_S5% Suffrages (R3)'!C12='Test_S5% Suffrages (R3)'!$AA12),1,0)</f>
        <v>#VALUE!</v>
      </c>
      <c r="D12" s="119" t="e">
        <f>IF(AND('Test_S5% Sièges (R2)'!$AB12&gt;0,'Test_S5% Suffrages (R3)'!D12='Test_S5% Suffrages (R3)'!$AA12),1,0)</f>
        <v>#VALUE!</v>
      </c>
      <c r="E12" s="119" t="e">
        <f>IF(AND('Test_S5% Sièges (R2)'!$AB12&gt;0,'Test_S5% Suffrages (R3)'!E12='Test_S5% Suffrages (R3)'!$AA12),1,0)</f>
        <v>#VALUE!</v>
      </c>
      <c r="F12" s="119" t="e">
        <f>IF(AND('Test_S5% Sièges (R2)'!$AB12&gt;0,'Test_S5% Suffrages (R3)'!F12='Test_S5% Suffrages (R3)'!$AA12),1,0)</f>
        <v>#VALUE!</v>
      </c>
      <c r="G12" s="119" t="e">
        <f>IF(AND('Test_S5% Sièges (R2)'!$AB12&gt;0,'Test_S5% Suffrages (R3)'!G12='Test_S5% Suffrages (R3)'!$AA12),1,0)</f>
        <v>#VALUE!</v>
      </c>
      <c r="H12" s="119" t="e">
        <f>IF(AND('Test_S5% Sièges (R2)'!$AB12&gt;0,'Test_S5% Suffrages (R3)'!H12='Test_S5% Suffrages (R3)'!$AA12),1,0)</f>
        <v>#VALUE!</v>
      </c>
      <c r="I12" s="119" t="e">
        <f>IF(AND('Test_S5% Sièges (R2)'!$AB12&gt;0,'Test_S5% Suffrages (R3)'!I12='Test_S5% Suffrages (R3)'!$AA12),1,0)</f>
        <v>#VALUE!</v>
      </c>
      <c r="J12" s="119" t="e">
        <f>IF(AND('Test_S5% Sièges (R2)'!$AB12&gt;0,'Test_S5% Suffrages (R3)'!J12='Test_S5% Suffrages (R3)'!$AA12),1,0)</f>
        <v>#VALUE!</v>
      </c>
      <c r="K12" s="119" t="e">
        <f>IF(AND('Test_S5% Sièges (R2)'!$AB12&gt;0,'Test_S5% Suffrages (R3)'!K12='Test_S5% Suffrages (R3)'!$AA12),1,0)</f>
        <v>#VALUE!</v>
      </c>
      <c r="L12" s="119" t="e">
        <f>IF(AND('Test_S5% Sièges (R2)'!$AB12&gt;0,'Test_S5% Suffrages (R3)'!L12='Test_S5% Suffrages (R3)'!$AA12),1,0)</f>
        <v>#VALUE!</v>
      </c>
      <c r="M12" s="119" t="e">
        <f>IF(AND('Test_S5% Sièges (R2)'!$AB12&gt;0,'Test_S5% Suffrages (R3)'!M12='Test_S5% Suffrages (R3)'!$AA12),1,0)</f>
        <v>#VALUE!</v>
      </c>
      <c r="N12" s="119" t="e">
        <f>IF(AND('Test_S5% Sièges (R2)'!$AB12&gt;0,'Test_S5% Suffrages (R3)'!N12='Test_S5% Suffrages (R3)'!$AA12),1,0)</f>
        <v>#VALUE!</v>
      </c>
      <c r="O12" s="119" t="e">
        <f>IF(AND('Test_S5% Sièges (R2)'!$AB12&gt;0,'Test_S5% Suffrages (R3)'!O12='Test_S5% Suffrages (R3)'!$AA12),1,0)</f>
        <v>#VALUE!</v>
      </c>
      <c r="P12" s="119" t="e">
        <f>IF(AND('Test_S5% Sièges (R2)'!$AB12&gt;0,'Test_S5% Suffrages (R3)'!P12='Test_S5% Suffrages (R3)'!$AA12),1,0)</f>
        <v>#VALUE!</v>
      </c>
      <c r="Q12" s="119" t="e">
        <f>IF(AND('Test_S5% Sièges (R2)'!$AB12&gt;0,'Test_S5% Suffrages (R3)'!Q12='Test_S5% Suffrages (R3)'!$AA12),1,0)</f>
        <v>#VALUE!</v>
      </c>
      <c r="R12" s="119" t="e">
        <f>IF(AND('Test_S5% Sièges (R2)'!$AB12&gt;0,'Test_S5% Suffrages (R3)'!R12='Test_S5% Suffrages (R3)'!$AA12),1,0)</f>
        <v>#VALUE!</v>
      </c>
      <c r="S12" s="119" t="e">
        <f>IF(AND('Test_S5% Sièges (R2)'!$AB12&gt;0,'Test_S5% Suffrages (R3)'!S12='Test_S5% Suffrages (R3)'!$AA12),1,0)</f>
        <v>#VALUE!</v>
      </c>
      <c r="T12" s="119" t="e">
        <f>IF(AND('Test_S5% Sièges (R2)'!$AB12&gt;0,'Test_S5% Suffrages (R3)'!T12='Test_S5% Suffrages (R3)'!$AA12),1,0)</f>
        <v>#VALUE!</v>
      </c>
      <c r="U12" s="119" t="e">
        <f>IF(AND('Test_S5% Sièges (R2)'!$AB12&gt;0,'Test_S5% Suffrages (R3)'!U12='Test_S5% Suffrages (R3)'!$AA12),1,0)</f>
        <v>#VALUE!</v>
      </c>
      <c r="V12" s="119" t="e">
        <f>IF(AND('Test_S5% Sièges (R2)'!$AB12&gt;0,'Test_S5% Suffrages (R3)'!V12='Test_S5% Suffrages (R3)'!$AA12),1,0)</f>
        <v>#VALUE!</v>
      </c>
      <c r="W12" s="119" t="e">
        <f>IF(AND('Test_S5% Sièges (R2)'!$AB12&gt;0,'Test_S5% Suffrages (R3)'!W12='Test_S5% Suffrages (R3)'!$AA12),1,0)</f>
        <v>#VALUE!</v>
      </c>
      <c r="X12" s="119" t="e">
        <f>IF(AND('Test_S5% Sièges (R2)'!$AB12&gt;0,'Test_S5% Suffrages (R3)'!X12='Test_S5% Suffrages (R3)'!$AA12),1,0)</f>
        <v>#VALUE!</v>
      </c>
      <c r="Y12" s="119" t="e">
        <f>IF(AND('Test_S5% Sièges (R2)'!$AB12&gt;0,'Test_S5% Suffrages (R3)'!Y12='Test_S5% Suffrages (R3)'!$AA12),1,0)</f>
        <v>#VALUE!</v>
      </c>
      <c r="Z12" s="119" t="e">
        <f>IF(AND('Test_S5% Sièges (R2)'!$AB12&gt;0,'Test_S5% Suffrages (R3)'!Z12='Test_S5% Suffrages (R3)'!$AA12),1,0)</f>
        <v>#VALUE!</v>
      </c>
      <c r="AA12" s="119" t="e">
        <f t="shared" si="0"/>
        <v>#VALUE!</v>
      </c>
      <c r="AB12" s="120" t="e">
        <f>'Test_S5% Sièges (R2)'!AB12-AA12</f>
        <v>#VALUE!</v>
      </c>
    </row>
    <row r="13" spans="1:28">
      <c r="A13" s="118" t="s">
        <v>52</v>
      </c>
      <c r="B13" s="119" t="e">
        <f>IF(AND('Test_S5% Sièges (R2)'!$AB13&gt;0,'Test_S5% Suffrages (R3)'!B13='Test_S5% Suffrages (R3)'!$AA13),1,0)</f>
        <v>#VALUE!</v>
      </c>
      <c r="C13" s="119" t="e">
        <f>IF(AND('Test_S5% Sièges (R2)'!$AB13&gt;0,'Test_S5% Suffrages (R3)'!C13='Test_S5% Suffrages (R3)'!$AA13),1,0)</f>
        <v>#VALUE!</v>
      </c>
      <c r="D13" s="119" t="e">
        <f>IF(AND('Test_S5% Sièges (R2)'!$AB13&gt;0,'Test_S5% Suffrages (R3)'!D13='Test_S5% Suffrages (R3)'!$AA13),1,0)</f>
        <v>#VALUE!</v>
      </c>
      <c r="E13" s="119" t="e">
        <f>IF(AND('Test_S5% Sièges (R2)'!$AB13&gt;0,'Test_S5% Suffrages (R3)'!E13='Test_S5% Suffrages (R3)'!$AA13),1,0)</f>
        <v>#VALUE!</v>
      </c>
      <c r="F13" s="119" t="e">
        <f>IF(AND('Test_S5% Sièges (R2)'!$AB13&gt;0,'Test_S5% Suffrages (R3)'!F13='Test_S5% Suffrages (R3)'!$AA13),1,0)</f>
        <v>#VALUE!</v>
      </c>
      <c r="G13" s="119" t="e">
        <f>IF(AND('Test_S5% Sièges (R2)'!$AB13&gt;0,'Test_S5% Suffrages (R3)'!G13='Test_S5% Suffrages (R3)'!$AA13),1,0)</f>
        <v>#VALUE!</v>
      </c>
      <c r="H13" s="119" t="e">
        <f>IF(AND('Test_S5% Sièges (R2)'!$AB13&gt;0,'Test_S5% Suffrages (R3)'!H13='Test_S5% Suffrages (R3)'!$AA13),1,0)</f>
        <v>#VALUE!</v>
      </c>
      <c r="I13" s="119" t="e">
        <f>IF(AND('Test_S5% Sièges (R2)'!$AB13&gt;0,'Test_S5% Suffrages (R3)'!I13='Test_S5% Suffrages (R3)'!$AA13),1,0)</f>
        <v>#VALUE!</v>
      </c>
      <c r="J13" s="119" t="e">
        <f>IF(AND('Test_S5% Sièges (R2)'!$AB13&gt;0,'Test_S5% Suffrages (R3)'!J13='Test_S5% Suffrages (R3)'!$AA13),1,0)</f>
        <v>#VALUE!</v>
      </c>
      <c r="K13" s="119" t="e">
        <f>IF(AND('Test_S5% Sièges (R2)'!$AB13&gt;0,'Test_S5% Suffrages (R3)'!K13='Test_S5% Suffrages (R3)'!$AA13),1,0)</f>
        <v>#VALUE!</v>
      </c>
      <c r="L13" s="119" t="e">
        <f>IF(AND('Test_S5% Sièges (R2)'!$AB13&gt;0,'Test_S5% Suffrages (R3)'!L13='Test_S5% Suffrages (R3)'!$AA13),1,0)</f>
        <v>#VALUE!</v>
      </c>
      <c r="M13" s="119" t="e">
        <f>IF(AND('Test_S5% Sièges (R2)'!$AB13&gt;0,'Test_S5% Suffrages (R3)'!M13='Test_S5% Suffrages (R3)'!$AA13),1,0)</f>
        <v>#VALUE!</v>
      </c>
      <c r="N13" s="119" t="e">
        <f>IF(AND('Test_S5% Sièges (R2)'!$AB13&gt;0,'Test_S5% Suffrages (R3)'!N13='Test_S5% Suffrages (R3)'!$AA13),1,0)</f>
        <v>#VALUE!</v>
      </c>
      <c r="O13" s="119" t="e">
        <f>IF(AND('Test_S5% Sièges (R2)'!$AB13&gt;0,'Test_S5% Suffrages (R3)'!O13='Test_S5% Suffrages (R3)'!$AA13),1,0)</f>
        <v>#VALUE!</v>
      </c>
      <c r="P13" s="119" t="e">
        <f>IF(AND('Test_S5% Sièges (R2)'!$AB13&gt;0,'Test_S5% Suffrages (R3)'!P13='Test_S5% Suffrages (R3)'!$AA13),1,0)</f>
        <v>#VALUE!</v>
      </c>
      <c r="Q13" s="119" t="e">
        <f>IF(AND('Test_S5% Sièges (R2)'!$AB13&gt;0,'Test_S5% Suffrages (R3)'!Q13='Test_S5% Suffrages (R3)'!$AA13),1,0)</f>
        <v>#VALUE!</v>
      </c>
      <c r="R13" s="119" t="e">
        <f>IF(AND('Test_S5% Sièges (R2)'!$AB13&gt;0,'Test_S5% Suffrages (R3)'!R13='Test_S5% Suffrages (R3)'!$AA13),1,0)</f>
        <v>#VALUE!</v>
      </c>
      <c r="S13" s="119" t="e">
        <f>IF(AND('Test_S5% Sièges (R2)'!$AB13&gt;0,'Test_S5% Suffrages (R3)'!S13='Test_S5% Suffrages (R3)'!$AA13),1,0)</f>
        <v>#VALUE!</v>
      </c>
      <c r="T13" s="119" t="e">
        <f>IF(AND('Test_S5% Sièges (R2)'!$AB13&gt;0,'Test_S5% Suffrages (R3)'!T13='Test_S5% Suffrages (R3)'!$AA13),1,0)</f>
        <v>#VALUE!</v>
      </c>
      <c r="U13" s="119" t="e">
        <f>IF(AND('Test_S5% Sièges (R2)'!$AB13&gt;0,'Test_S5% Suffrages (R3)'!U13='Test_S5% Suffrages (R3)'!$AA13),1,0)</f>
        <v>#VALUE!</v>
      </c>
      <c r="V13" s="119" t="e">
        <f>IF(AND('Test_S5% Sièges (R2)'!$AB13&gt;0,'Test_S5% Suffrages (R3)'!V13='Test_S5% Suffrages (R3)'!$AA13),1,0)</f>
        <v>#VALUE!</v>
      </c>
      <c r="W13" s="119" t="e">
        <f>IF(AND('Test_S5% Sièges (R2)'!$AB13&gt;0,'Test_S5% Suffrages (R3)'!W13='Test_S5% Suffrages (R3)'!$AA13),1,0)</f>
        <v>#VALUE!</v>
      </c>
      <c r="X13" s="119" t="e">
        <f>IF(AND('Test_S5% Sièges (R2)'!$AB13&gt;0,'Test_S5% Suffrages (R3)'!X13='Test_S5% Suffrages (R3)'!$AA13),1,0)</f>
        <v>#VALUE!</v>
      </c>
      <c r="Y13" s="119" t="e">
        <f>IF(AND('Test_S5% Sièges (R2)'!$AB13&gt;0,'Test_S5% Suffrages (R3)'!Y13='Test_S5% Suffrages (R3)'!$AA13),1,0)</f>
        <v>#VALUE!</v>
      </c>
      <c r="Z13" s="119" t="e">
        <f>IF(AND('Test_S5% Sièges (R2)'!$AB13&gt;0,'Test_S5% Suffrages (R3)'!Z13='Test_S5% Suffrages (R3)'!$AA13),1,0)</f>
        <v>#VALUE!</v>
      </c>
      <c r="AA13" s="119" t="e">
        <f t="shared" si="0"/>
        <v>#VALUE!</v>
      </c>
      <c r="AB13" s="120" t="e">
        <f>'Test_S5% Sièges (R2)'!AB13-AA13</f>
        <v>#VALUE!</v>
      </c>
    </row>
    <row r="14" spans="1:28">
      <c r="A14" s="118" t="s">
        <v>53</v>
      </c>
      <c r="B14" s="119" t="e">
        <f>IF(AND('Test_S5% Sièges (R2)'!$AB14&gt;0,'Test_S5% Suffrages (R3)'!B14='Test_S5% Suffrages (R3)'!$AA14),1,0)</f>
        <v>#VALUE!</v>
      </c>
      <c r="C14" s="119" t="e">
        <f>IF(AND('Test_S5% Sièges (R2)'!$AB14&gt;0,'Test_S5% Suffrages (R3)'!C14='Test_S5% Suffrages (R3)'!$AA14),1,0)</f>
        <v>#VALUE!</v>
      </c>
      <c r="D14" s="119" t="e">
        <f>IF(AND('Test_S5% Sièges (R2)'!$AB14&gt;0,'Test_S5% Suffrages (R3)'!D14='Test_S5% Suffrages (R3)'!$AA14),1,0)</f>
        <v>#VALUE!</v>
      </c>
      <c r="E14" s="119" t="e">
        <f>IF(AND('Test_S5% Sièges (R2)'!$AB14&gt;0,'Test_S5% Suffrages (R3)'!E14='Test_S5% Suffrages (R3)'!$AA14),1,0)</f>
        <v>#VALUE!</v>
      </c>
      <c r="F14" s="119" t="e">
        <f>IF(AND('Test_S5% Sièges (R2)'!$AB14&gt;0,'Test_S5% Suffrages (R3)'!F14='Test_S5% Suffrages (R3)'!$AA14),1,0)</f>
        <v>#VALUE!</v>
      </c>
      <c r="G14" s="119" t="e">
        <f>IF(AND('Test_S5% Sièges (R2)'!$AB14&gt;0,'Test_S5% Suffrages (R3)'!G14='Test_S5% Suffrages (R3)'!$AA14),1,0)</f>
        <v>#VALUE!</v>
      </c>
      <c r="H14" s="119" t="e">
        <f>IF(AND('Test_S5% Sièges (R2)'!$AB14&gt;0,'Test_S5% Suffrages (R3)'!H14='Test_S5% Suffrages (R3)'!$AA14),1,0)</f>
        <v>#VALUE!</v>
      </c>
      <c r="I14" s="119" t="e">
        <f>IF(AND('Test_S5% Sièges (R2)'!$AB14&gt;0,'Test_S5% Suffrages (R3)'!I14='Test_S5% Suffrages (R3)'!$AA14),1,0)</f>
        <v>#VALUE!</v>
      </c>
      <c r="J14" s="119" t="e">
        <f>IF(AND('Test_S5% Sièges (R2)'!$AB14&gt;0,'Test_S5% Suffrages (R3)'!J14='Test_S5% Suffrages (R3)'!$AA14),1,0)</f>
        <v>#VALUE!</v>
      </c>
      <c r="K14" s="119" t="e">
        <f>IF(AND('Test_S5% Sièges (R2)'!$AB14&gt;0,'Test_S5% Suffrages (R3)'!K14='Test_S5% Suffrages (R3)'!$AA14),1,0)</f>
        <v>#VALUE!</v>
      </c>
      <c r="L14" s="119" t="e">
        <f>IF(AND('Test_S5% Sièges (R2)'!$AB14&gt;0,'Test_S5% Suffrages (R3)'!L14='Test_S5% Suffrages (R3)'!$AA14),1,0)</f>
        <v>#VALUE!</v>
      </c>
      <c r="M14" s="119" t="e">
        <f>IF(AND('Test_S5% Sièges (R2)'!$AB14&gt;0,'Test_S5% Suffrages (R3)'!M14='Test_S5% Suffrages (R3)'!$AA14),1,0)</f>
        <v>#VALUE!</v>
      </c>
      <c r="N14" s="119" t="e">
        <f>IF(AND('Test_S5% Sièges (R2)'!$AB14&gt;0,'Test_S5% Suffrages (R3)'!N14='Test_S5% Suffrages (R3)'!$AA14),1,0)</f>
        <v>#VALUE!</v>
      </c>
      <c r="O14" s="119" t="e">
        <f>IF(AND('Test_S5% Sièges (R2)'!$AB14&gt;0,'Test_S5% Suffrages (R3)'!O14='Test_S5% Suffrages (R3)'!$AA14),1,0)</f>
        <v>#VALUE!</v>
      </c>
      <c r="P14" s="119" t="e">
        <f>IF(AND('Test_S5% Sièges (R2)'!$AB14&gt;0,'Test_S5% Suffrages (R3)'!P14='Test_S5% Suffrages (R3)'!$AA14),1,0)</f>
        <v>#VALUE!</v>
      </c>
      <c r="Q14" s="119" t="e">
        <f>IF(AND('Test_S5% Sièges (R2)'!$AB14&gt;0,'Test_S5% Suffrages (R3)'!Q14='Test_S5% Suffrages (R3)'!$AA14),1,0)</f>
        <v>#VALUE!</v>
      </c>
      <c r="R14" s="119" t="e">
        <f>IF(AND('Test_S5% Sièges (R2)'!$AB14&gt;0,'Test_S5% Suffrages (R3)'!R14='Test_S5% Suffrages (R3)'!$AA14),1,0)</f>
        <v>#VALUE!</v>
      </c>
      <c r="S14" s="119" t="e">
        <f>IF(AND('Test_S5% Sièges (R2)'!$AB14&gt;0,'Test_S5% Suffrages (R3)'!S14='Test_S5% Suffrages (R3)'!$AA14),1,0)</f>
        <v>#VALUE!</v>
      </c>
      <c r="T14" s="119" t="e">
        <f>IF(AND('Test_S5% Sièges (R2)'!$AB14&gt;0,'Test_S5% Suffrages (R3)'!T14='Test_S5% Suffrages (R3)'!$AA14),1,0)</f>
        <v>#VALUE!</v>
      </c>
      <c r="U14" s="119" t="e">
        <f>IF(AND('Test_S5% Sièges (R2)'!$AB14&gt;0,'Test_S5% Suffrages (R3)'!U14='Test_S5% Suffrages (R3)'!$AA14),1,0)</f>
        <v>#VALUE!</v>
      </c>
      <c r="V14" s="119" t="e">
        <f>IF(AND('Test_S5% Sièges (R2)'!$AB14&gt;0,'Test_S5% Suffrages (R3)'!V14='Test_S5% Suffrages (R3)'!$AA14),1,0)</f>
        <v>#VALUE!</v>
      </c>
      <c r="W14" s="119" t="e">
        <f>IF(AND('Test_S5% Sièges (R2)'!$AB14&gt;0,'Test_S5% Suffrages (R3)'!W14='Test_S5% Suffrages (R3)'!$AA14),1,0)</f>
        <v>#VALUE!</v>
      </c>
      <c r="X14" s="119" t="e">
        <f>IF(AND('Test_S5% Sièges (R2)'!$AB14&gt;0,'Test_S5% Suffrages (R3)'!X14='Test_S5% Suffrages (R3)'!$AA14),1,0)</f>
        <v>#VALUE!</v>
      </c>
      <c r="Y14" s="119" t="e">
        <f>IF(AND('Test_S5% Sièges (R2)'!$AB14&gt;0,'Test_S5% Suffrages (R3)'!Y14='Test_S5% Suffrages (R3)'!$AA14),1,0)</f>
        <v>#VALUE!</v>
      </c>
      <c r="Z14" s="119" t="e">
        <f>IF(AND('Test_S5% Sièges (R2)'!$AB14&gt;0,'Test_S5% Suffrages (R3)'!Z14='Test_S5% Suffrages (R3)'!$AA14),1,0)</f>
        <v>#VALUE!</v>
      </c>
      <c r="AA14" s="119" t="e">
        <f t="shared" si="0"/>
        <v>#VALUE!</v>
      </c>
      <c r="AB14" s="120" t="e">
        <f>'Test_S5% Sièges (R2)'!AB14-AA14</f>
        <v>#VALUE!</v>
      </c>
    </row>
    <row r="15" spans="1:28">
      <c r="A15" s="118" t="s">
        <v>54</v>
      </c>
      <c r="B15" s="119" t="e">
        <f>IF(AND('Test_S5% Sièges (R2)'!$AB15&gt;0,'Test_S5% Suffrages (R3)'!B15='Test_S5% Suffrages (R3)'!$AA15),1,0)</f>
        <v>#VALUE!</v>
      </c>
      <c r="C15" s="119" t="e">
        <f>IF(AND('Test_S5% Sièges (R2)'!$AB15&gt;0,'Test_S5% Suffrages (R3)'!C15='Test_S5% Suffrages (R3)'!$AA15),1,0)</f>
        <v>#VALUE!</v>
      </c>
      <c r="D15" s="119" t="e">
        <f>IF(AND('Test_S5% Sièges (R2)'!$AB15&gt;0,'Test_S5% Suffrages (R3)'!D15='Test_S5% Suffrages (R3)'!$AA15),1,0)</f>
        <v>#VALUE!</v>
      </c>
      <c r="E15" s="119" t="e">
        <f>IF(AND('Test_S5% Sièges (R2)'!$AB15&gt;0,'Test_S5% Suffrages (R3)'!E15='Test_S5% Suffrages (R3)'!$AA15),1,0)</f>
        <v>#VALUE!</v>
      </c>
      <c r="F15" s="119" t="e">
        <f>IF(AND('Test_S5% Sièges (R2)'!$AB15&gt;0,'Test_S5% Suffrages (R3)'!F15='Test_S5% Suffrages (R3)'!$AA15),1,0)</f>
        <v>#VALUE!</v>
      </c>
      <c r="G15" s="119" t="e">
        <f>IF(AND('Test_S5% Sièges (R2)'!$AB15&gt;0,'Test_S5% Suffrages (R3)'!G15='Test_S5% Suffrages (R3)'!$AA15),1,0)</f>
        <v>#VALUE!</v>
      </c>
      <c r="H15" s="119" t="e">
        <f>IF(AND('Test_S5% Sièges (R2)'!$AB15&gt;0,'Test_S5% Suffrages (R3)'!H15='Test_S5% Suffrages (R3)'!$AA15),1,0)</f>
        <v>#VALUE!</v>
      </c>
      <c r="I15" s="119" t="e">
        <f>IF(AND('Test_S5% Sièges (R2)'!$AB15&gt;0,'Test_S5% Suffrages (R3)'!I15='Test_S5% Suffrages (R3)'!$AA15),1,0)</f>
        <v>#VALUE!</v>
      </c>
      <c r="J15" s="119" t="e">
        <f>IF(AND('Test_S5% Sièges (R2)'!$AB15&gt;0,'Test_S5% Suffrages (R3)'!J15='Test_S5% Suffrages (R3)'!$AA15),1,0)</f>
        <v>#VALUE!</v>
      </c>
      <c r="K15" s="119" t="e">
        <f>IF(AND('Test_S5% Sièges (R2)'!$AB15&gt;0,'Test_S5% Suffrages (R3)'!K15='Test_S5% Suffrages (R3)'!$AA15),1,0)</f>
        <v>#VALUE!</v>
      </c>
      <c r="L15" s="119" t="e">
        <f>IF(AND('Test_S5% Sièges (R2)'!$AB15&gt;0,'Test_S5% Suffrages (R3)'!L15='Test_S5% Suffrages (R3)'!$AA15),1,0)</f>
        <v>#VALUE!</v>
      </c>
      <c r="M15" s="119" t="e">
        <f>IF(AND('Test_S5% Sièges (R2)'!$AB15&gt;0,'Test_S5% Suffrages (R3)'!M15='Test_S5% Suffrages (R3)'!$AA15),1,0)</f>
        <v>#VALUE!</v>
      </c>
      <c r="N15" s="119" t="e">
        <f>IF(AND('Test_S5% Sièges (R2)'!$AB15&gt;0,'Test_S5% Suffrages (R3)'!N15='Test_S5% Suffrages (R3)'!$AA15),1,0)</f>
        <v>#VALUE!</v>
      </c>
      <c r="O15" s="119" t="e">
        <f>IF(AND('Test_S5% Sièges (R2)'!$AB15&gt;0,'Test_S5% Suffrages (R3)'!O15='Test_S5% Suffrages (R3)'!$AA15),1,0)</f>
        <v>#VALUE!</v>
      </c>
      <c r="P15" s="119" t="e">
        <f>IF(AND('Test_S5% Sièges (R2)'!$AB15&gt;0,'Test_S5% Suffrages (R3)'!P15='Test_S5% Suffrages (R3)'!$AA15),1,0)</f>
        <v>#VALUE!</v>
      </c>
      <c r="Q15" s="119" t="e">
        <f>IF(AND('Test_S5% Sièges (R2)'!$AB15&gt;0,'Test_S5% Suffrages (R3)'!Q15='Test_S5% Suffrages (R3)'!$AA15),1,0)</f>
        <v>#VALUE!</v>
      </c>
      <c r="R15" s="119" t="e">
        <f>IF(AND('Test_S5% Sièges (R2)'!$AB15&gt;0,'Test_S5% Suffrages (R3)'!R15='Test_S5% Suffrages (R3)'!$AA15),1,0)</f>
        <v>#VALUE!</v>
      </c>
      <c r="S15" s="119" t="e">
        <f>IF(AND('Test_S5% Sièges (R2)'!$AB15&gt;0,'Test_S5% Suffrages (R3)'!S15='Test_S5% Suffrages (R3)'!$AA15),1,0)</f>
        <v>#VALUE!</v>
      </c>
      <c r="T15" s="119" t="e">
        <f>IF(AND('Test_S5% Sièges (R2)'!$AB15&gt;0,'Test_S5% Suffrages (R3)'!T15='Test_S5% Suffrages (R3)'!$AA15),1,0)</f>
        <v>#VALUE!</v>
      </c>
      <c r="U15" s="119" t="e">
        <f>IF(AND('Test_S5% Sièges (R2)'!$AB15&gt;0,'Test_S5% Suffrages (R3)'!U15='Test_S5% Suffrages (R3)'!$AA15),1,0)</f>
        <v>#VALUE!</v>
      </c>
      <c r="V15" s="119" t="e">
        <f>IF(AND('Test_S5% Sièges (R2)'!$AB15&gt;0,'Test_S5% Suffrages (R3)'!V15='Test_S5% Suffrages (R3)'!$AA15),1,0)</f>
        <v>#VALUE!</v>
      </c>
      <c r="W15" s="119" t="e">
        <f>IF(AND('Test_S5% Sièges (R2)'!$AB15&gt;0,'Test_S5% Suffrages (R3)'!W15='Test_S5% Suffrages (R3)'!$AA15),1,0)</f>
        <v>#VALUE!</v>
      </c>
      <c r="X15" s="119" t="e">
        <f>IF(AND('Test_S5% Sièges (R2)'!$AB15&gt;0,'Test_S5% Suffrages (R3)'!X15='Test_S5% Suffrages (R3)'!$AA15),1,0)</f>
        <v>#VALUE!</v>
      </c>
      <c r="Y15" s="119" t="e">
        <f>IF(AND('Test_S5% Sièges (R2)'!$AB15&gt;0,'Test_S5% Suffrages (R3)'!Y15='Test_S5% Suffrages (R3)'!$AA15),1,0)</f>
        <v>#VALUE!</v>
      </c>
      <c r="Z15" s="119" t="e">
        <f>IF(AND('Test_S5% Sièges (R2)'!$AB15&gt;0,'Test_S5% Suffrages (R3)'!Z15='Test_S5% Suffrages (R3)'!$AA15),1,0)</f>
        <v>#VALUE!</v>
      </c>
      <c r="AA15" s="119" t="e">
        <f t="shared" si="0"/>
        <v>#VALUE!</v>
      </c>
      <c r="AB15" s="120" t="e">
        <f>'Test_S5% Sièges (R2)'!AB15-AA15</f>
        <v>#VALUE!</v>
      </c>
    </row>
    <row r="16" spans="1:28">
      <c r="A16" s="118" t="s">
        <v>55</v>
      </c>
      <c r="B16" s="119" t="e">
        <f>IF(AND('Test_S5% Sièges (R2)'!$AB16&gt;0,'Test_S5% Suffrages (R3)'!B16='Test_S5% Suffrages (R3)'!$AA16),1,0)</f>
        <v>#VALUE!</v>
      </c>
      <c r="C16" s="119" t="e">
        <f>IF(AND('Test_S5% Sièges (R2)'!$AB16&gt;0,'Test_S5% Suffrages (R3)'!C16='Test_S5% Suffrages (R3)'!$AA16),1,0)</f>
        <v>#VALUE!</v>
      </c>
      <c r="D16" s="119" t="e">
        <f>IF(AND('Test_S5% Sièges (R2)'!$AB16&gt;0,'Test_S5% Suffrages (R3)'!D16='Test_S5% Suffrages (R3)'!$AA16),1,0)</f>
        <v>#VALUE!</v>
      </c>
      <c r="E16" s="119" t="e">
        <f>IF(AND('Test_S5% Sièges (R2)'!$AB16&gt;0,'Test_S5% Suffrages (R3)'!E16='Test_S5% Suffrages (R3)'!$AA16),1,0)</f>
        <v>#VALUE!</v>
      </c>
      <c r="F16" s="119" t="e">
        <f>IF(AND('Test_S5% Sièges (R2)'!$AB16&gt;0,'Test_S5% Suffrages (R3)'!F16='Test_S5% Suffrages (R3)'!$AA16),1,0)</f>
        <v>#VALUE!</v>
      </c>
      <c r="G16" s="119" t="e">
        <f>IF(AND('Test_S5% Sièges (R2)'!$AB16&gt;0,'Test_S5% Suffrages (R3)'!G16='Test_S5% Suffrages (R3)'!$AA16),1,0)</f>
        <v>#VALUE!</v>
      </c>
      <c r="H16" s="119" t="e">
        <f>IF(AND('Test_S5% Sièges (R2)'!$AB16&gt;0,'Test_S5% Suffrages (R3)'!H16='Test_S5% Suffrages (R3)'!$AA16),1,0)</f>
        <v>#VALUE!</v>
      </c>
      <c r="I16" s="119" t="e">
        <f>IF(AND('Test_S5% Sièges (R2)'!$AB16&gt;0,'Test_S5% Suffrages (R3)'!I16='Test_S5% Suffrages (R3)'!$AA16),1,0)</f>
        <v>#VALUE!</v>
      </c>
      <c r="J16" s="119" t="e">
        <f>IF(AND('Test_S5% Sièges (R2)'!$AB16&gt;0,'Test_S5% Suffrages (R3)'!J16='Test_S5% Suffrages (R3)'!$AA16),1,0)</f>
        <v>#VALUE!</v>
      </c>
      <c r="K16" s="119" t="e">
        <f>IF(AND('Test_S5% Sièges (R2)'!$AB16&gt;0,'Test_S5% Suffrages (R3)'!K16='Test_S5% Suffrages (R3)'!$AA16),1,0)</f>
        <v>#VALUE!</v>
      </c>
      <c r="L16" s="119" t="e">
        <f>IF(AND('Test_S5% Sièges (R2)'!$AB16&gt;0,'Test_S5% Suffrages (R3)'!L16='Test_S5% Suffrages (R3)'!$AA16),1,0)</f>
        <v>#VALUE!</v>
      </c>
      <c r="M16" s="119" t="e">
        <f>IF(AND('Test_S5% Sièges (R2)'!$AB16&gt;0,'Test_S5% Suffrages (R3)'!M16='Test_S5% Suffrages (R3)'!$AA16),1,0)</f>
        <v>#VALUE!</v>
      </c>
      <c r="N16" s="119" t="e">
        <f>IF(AND('Test_S5% Sièges (R2)'!$AB16&gt;0,'Test_S5% Suffrages (R3)'!N16='Test_S5% Suffrages (R3)'!$AA16),1,0)</f>
        <v>#VALUE!</v>
      </c>
      <c r="O16" s="119" t="e">
        <f>IF(AND('Test_S5% Sièges (R2)'!$AB16&gt;0,'Test_S5% Suffrages (R3)'!O16='Test_S5% Suffrages (R3)'!$AA16),1,0)</f>
        <v>#VALUE!</v>
      </c>
      <c r="P16" s="119" t="e">
        <f>IF(AND('Test_S5% Sièges (R2)'!$AB16&gt;0,'Test_S5% Suffrages (R3)'!P16='Test_S5% Suffrages (R3)'!$AA16),1,0)</f>
        <v>#VALUE!</v>
      </c>
      <c r="Q16" s="119" t="e">
        <f>IF(AND('Test_S5% Sièges (R2)'!$AB16&gt;0,'Test_S5% Suffrages (R3)'!Q16='Test_S5% Suffrages (R3)'!$AA16),1,0)</f>
        <v>#VALUE!</v>
      </c>
      <c r="R16" s="119" t="e">
        <f>IF(AND('Test_S5% Sièges (R2)'!$AB16&gt;0,'Test_S5% Suffrages (R3)'!R16='Test_S5% Suffrages (R3)'!$AA16),1,0)</f>
        <v>#VALUE!</v>
      </c>
      <c r="S16" s="119" t="e">
        <f>IF(AND('Test_S5% Sièges (R2)'!$AB16&gt;0,'Test_S5% Suffrages (R3)'!S16='Test_S5% Suffrages (R3)'!$AA16),1,0)</f>
        <v>#VALUE!</v>
      </c>
      <c r="T16" s="119" t="e">
        <f>IF(AND('Test_S5% Sièges (R2)'!$AB16&gt;0,'Test_S5% Suffrages (R3)'!T16='Test_S5% Suffrages (R3)'!$AA16),1,0)</f>
        <v>#VALUE!</v>
      </c>
      <c r="U16" s="119" t="e">
        <f>IF(AND('Test_S5% Sièges (R2)'!$AB16&gt;0,'Test_S5% Suffrages (R3)'!U16='Test_S5% Suffrages (R3)'!$AA16),1,0)</f>
        <v>#VALUE!</v>
      </c>
      <c r="V16" s="119" t="e">
        <f>IF(AND('Test_S5% Sièges (R2)'!$AB16&gt;0,'Test_S5% Suffrages (R3)'!V16='Test_S5% Suffrages (R3)'!$AA16),1,0)</f>
        <v>#VALUE!</v>
      </c>
      <c r="W16" s="119" t="e">
        <f>IF(AND('Test_S5% Sièges (R2)'!$AB16&gt;0,'Test_S5% Suffrages (R3)'!W16='Test_S5% Suffrages (R3)'!$AA16),1,0)</f>
        <v>#VALUE!</v>
      </c>
      <c r="X16" s="119" t="e">
        <f>IF(AND('Test_S5% Sièges (R2)'!$AB16&gt;0,'Test_S5% Suffrages (R3)'!X16='Test_S5% Suffrages (R3)'!$AA16),1,0)</f>
        <v>#VALUE!</v>
      </c>
      <c r="Y16" s="119" t="e">
        <f>IF(AND('Test_S5% Sièges (R2)'!$AB16&gt;0,'Test_S5% Suffrages (R3)'!Y16='Test_S5% Suffrages (R3)'!$AA16),1,0)</f>
        <v>#VALUE!</v>
      </c>
      <c r="Z16" s="119" t="e">
        <f>IF(AND('Test_S5% Sièges (R2)'!$AB16&gt;0,'Test_S5% Suffrages (R3)'!Z16='Test_S5% Suffrages (R3)'!$AA16),1,0)</f>
        <v>#VALUE!</v>
      </c>
      <c r="AA16" s="119" t="e">
        <f t="shared" si="0"/>
        <v>#VALUE!</v>
      </c>
      <c r="AB16" s="120" t="e">
        <f>'Test_S5% Sièges (R2)'!AB16-AA16</f>
        <v>#VALUE!</v>
      </c>
    </row>
    <row r="17" spans="1:28">
      <c r="A17" s="118" t="s">
        <v>56</v>
      </c>
      <c r="B17" s="119" t="e">
        <f>IF(AND('Test_S5% Sièges (R2)'!$AB17&gt;0,'Test_S5% Suffrages (R3)'!B17='Test_S5% Suffrages (R3)'!$AA17),1,0)</f>
        <v>#VALUE!</v>
      </c>
      <c r="C17" s="119" t="e">
        <f>IF(AND('Test_S5% Sièges (R2)'!$AB17&gt;0,'Test_S5% Suffrages (R3)'!C17='Test_S5% Suffrages (R3)'!$AA17),1,0)</f>
        <v>#VALUE!</v>
      </c>
      <c r="D17" s="119" t="e">
        <f>IF(AND('Test_S5% Sièges (R2)'!$AB17&gt;0,'Test_S5% Suffrages (R3)'!D17='Test_S5% Suffrages (R3)'!$AA17),1,0)</f>
        <v>#VALUE!</v>
      </c>
      <c r="E17" s="119" t="e">
        <f>IF(AND('Test_S5% Sièges (R2)'!$AB17&gt;0,'Test_S5% Suffrages (R3)'!E17='Test_S5% Suffrages (R3)'!$AA17),1,0)</f>
        <v>#VALUE!</v>
      </c>
      <c r="F17" s="119" t="e">
        <f>IF(AND('Test_S5% Sièges (R2)'!$AB17&gt;0,'Test_S5% Suffrages (R3)'!F17='Test_S5% Suffrages (R3)'!$AA17),1,0)</f>
        <v>#VALUE!</v>
      </c>
      <c r="G17" s="119" t="e">
        <f>IF(AND('Test_S5% Sièges (R2)'!$AB17&gt;0,'Test_S5% Suffrages (R3)'!G17='Test_S5% Suffrages (R3)'!$AA17),1,0)</f>
        <v>#VALUE!</v>
      </c>
      <c r="H17" s="119" t="e">
        <f>IF(AND('Test_S5% Sièges (R2)'!$AB17&gt;0,'Test_S5% Suffrages (R3)'!H17='Test_S5% Suffrages (R3)'!$AA17),1,0)</f>
        <v>#VALUE!</v>
      </c>
      <c r="I17" s="119" t="e">
        <f>IF(AND('Test_S5% Sièges (R2)'!$AB17&gt;0,'Test_S5% Suffrages (R3)'!I17='Test_S5% Suffrages (R3)'!$AA17),1,0)</f>
        <v>#VALUE!</v>
      </c>
      <c r="J17" s="119" t="e">
        <f>IF(AND('Test_S5% Sièges (R2)'!$AB17&gt;0,'Test_S5% Suffrages (R3)'!J17='Test_S5% Suffrages (R3)'!$AA17),1,0)</f>
        <v>#VALUE!</v>
      </c>
      <c r="K17" s="119" t="e">
        <f>IF(AND('Test_S5% Sièges (R2)'!$AB17&gt;0,'Test_S5% Suffrages (R3)'!K17='Test_S5% Suffrages (R3)'!$AA17),1,0)</f>
        <v>#VALUE!</v>
      </c>
      <c r="L17" s="119" t="e">
        <f>IF(AND('Test_S5% Sièges (R2)'!$AB17&gt;0,'Test_S5% Suffrages (R3)'!L17='Test_S5% Suffrages (R3)'!$AA17),1,0)</f>
        <v>#VALUE!</v>
      </c>
      <c r="M17" s="119" t="e">
        <f>IF(AND('Test_S5% Sièges (R2)'!$AB17&gt;0,'Test_S5% Suffrages (R3)'!M17='Test_S5% Suffrages (R3)'!$AA17),1,0)</f>
        <v>#VALUE!</v>
      </c>
      <c r="N17" s="119" t="e">
        <f>IF(AND('Test_S5% Sièges (R2)'!$AB17&gt;0,'Test_S5% Suffrages (R3)'!N17='Test_S5% Suffrages (R3)'!$AA17),1,0)</f>
        <v>#VALUE!</v>
      </c>
      <c r="O17" s="119" t="e">
        <f>IF(AND('Test_S5% Sièges (R2)'!$AB17&gt;0,'Test_S5% Suffrages (R3)'!O17='Test_S5% Suffrages (R3)'!$AA17),1,0)</f>
        <v>#VALUE!</v>
      </c>
      <c r="P17" s="119" t="e">
        <f>IF(AND('Test_S5% Sièges (R2)'!$AB17&gt;0,'Test_S5% Suffrages (R3)'!P17='Test_S5% Suffrages (R3)'!$AA17),1,0)</f>
        <v>#VALUE!</v>
      </c>
      <c r="Q17" s="119" t="e">
        <f>IF(AND('Test_S5% Sièges (R2)'!$AB17&gt;0,'Test_S5% Suffrages (R3)'!Q17='Test_S5% Suffrages (R3)'!$AA17),1,0)</f>
        <v>#VALUE!</v>
      </c>
      <c r="R17" s="119" t="e">
        <f>IF(AND('Test_S5% Sièges (R2)'!$AB17&gt;0,'Test_S5% Suffrages (R3)'!R17='Test_S5% Suffrages (R3)'!$AA17),1,0)</f>
        <v>#VALUE!</v>
      </c>
      <c r="S17" s="119" t="e">
        <f>IF(AND('Test_S5% Sièges (R2)'!$AB17&gt;0,'Test_S5% Suffrages (R3)'!S17='Test_S5% Suffrages (R3)'!$AA17),1,0)</f>
        <v>#VALUE!</v>
      </c>
      <c r="T17" s="119" t="e">
        <f>IF(AND('Test_S5% Sièges (R2)'!$AB17&gt;0,'Test_S5% Suffrages (R3)'!T17='Test_S5% Suffrages (R3)'!$AA17),1,0)</f>
        <v>#VALUE!</v>
      </c>
      <c r="U17" s="119" t="e">
        <f>IF(AND('Test_S5% Sièges (R2)'!$AB17&gt;0,'Test_S5% Suffrages (R3)'!U17='Test_S5% Suffrages (R3)'!$AA17),1,0)</f>
        <v>#VALUE!</v>
      </c>
      <c r="V17" s="119" t="e">
        <f>IF(AND('Test_S5% Sièges (R2)'!$AB17&gt;0,'Test_S5% Suffrages (R3)'!V17='Test_S5% Suffrages (R3)'!$AA17),1,0)</f>
        <v>#VALUE!</v>
      </c>
      <c r="W17" s="119" t="e">
        <f>IF(AND('Test_S5% Sièges (R2)'!$AB17&gt;0,'Test_S5% Suffrages (R3)'!W17='Test_S5% Suffrages (R3)'!$AA17),1,0)</f>
        <v>#VALUE!</v>
      </c>
      <c r="X17" s="119" t="e">
        <f>IF(AND('Test_S5% Sièges (R2)'!$AB17&gt;0,'Test_S5% Suffrages (R3)'!X17='Test_S5% Suffrages (R3)'!$AA17),1,0)</f>
        <v>#VALUE!</v>
      </c>
      <c r="Y17" s="119" t="e">
        <f>IF(AND('Test_S5% Sièges (R2)'!$AB17&gt;0,'Test_S5% Suffrages (R3)'!Y17='Test_S5% Suffrages (R3)'!$AA17),1,0)</f>
        <v>#VALUE!</v>
      </c>
      <c r="Z17" s="119" t="e">
        <f>IF(AND('Test_S5% Sièges (R2)'!$AB17&gt;0,'Test_S5% Suffrages (R3)'!Z17='Test_S5% Suffrages (R3)'!$AA17),1,0)</f>
        <v>#VALUE!</v>
      </c>
      <c r="AA17" s="119" t="e">
        <f t="shared" si="0"/>
        <v>#VALUE!</v>
      </c>
      <c r="AB17" s="120" t="e">
        <f>'Test_S5% Sièges (R2)'!AB17-AA17</f>
        <v>#VALUE!</v>
      </c>
    </row>
    <row r="18" spans="1:28">
      <c r="A18" s="118" t="s">
        <v>57</v>
      </c>
      <c r="B18" s="119" t="e">
        <f>IF(AND('Test_S5% Sièges (R2)'!$AB18&gt;0,'Test_S5% Suffrages (R3)'!B18='Test_S5% Suffrages (R3)'!$AA18),1,0)</f>
        <v>#VALUE!</v>
      </c>
      <c r="C18" s="119" t="e">
        <f>IF(AND('Test_S5% Sièges (R2)'!$AB18&gt;0,'Test_S5% Suffrages (R3)'!C18='Test_S5% Suffrages (R3)'!$AA18),1,0)</f>
        <v>#VALUE!</v>
      </c>
      <c r="D18" s="119" t="e">
        <f>IF(AND('Test_S5% Sièges (R2)'!$AB18&gt;0,'Test_S5% Suffrages (R3)'!D18='Test_S5% Suffrages (R3)'!$AA18),1,0)</f>
        <v>#VALUE!</v>
      </c>
      <c r="E18" s="119" t="e">
        <f>IF(AND('Test_S5% Sièges (R2)'!$AB18&gt;0,'Test_S5% Suffrages (R3)'!E18='Test_S5% Suffrages (R3)'!$AA18),1,0)</f>
        <v>#VALUE!</v>
      </c>
      <c r="F18" s="119" t="e">
        <f>IF(AND('Test_S5% Sièges (R2)'!$AB18&gt;0,'Test_S5% Suffrages (R3)'!F18='Test_S5% Suffrages (R3)'!$AA18),1,0)</f>
        <v>#VALUE!</v>
      </c>
      <c r="G18" s="119" t="e">
        <f>IF(AND('Test_S5% Sièges (R2)'!$AB18&gt;0,'Test_S5% Suffrages (R3)'!G18='Test_S5% Suffrages (R3)'!$AA18),1,0)</f>
        <v>#VALUE!</v>
      </c>
      <c r="H18" s="119" t="e">
        <f>IF(AND('Test_S5% Sièges (R2)'!$AB18&gt;0,'Test_S5% Suffrages (R3)'!H18='Test_S5% Suffrages (R3)'!$AA18),1,0)</f>
        <v>#VALUE!</v>
      </c>
      <c r="I18" s="119" t="e">
        <f>IF(AND('Test_S5% Sièges (R2)'!$AB18&gt;0,'Test_S5% Suffrages (R3)'!I18='Test_S5% Suffrages (R3)'!$AA18),1,0)</f>
        <v>#VALUE!</v>
      </c>
      <c r="J18" s="119" t="e">
        <f>IF(AND('Test_S5% Sièges (R2)'!$AB18&gt;0,'Test_S5% Suffrages (R3)'!J18='Test_S5% Suffrages (R3)'!$AA18),1,0)</f>
        <v>#VALUE!</v>
      </c>
      <c r="K18" s="119" t="e">
        <f>IF(AND('Test_S5% Sièges (R2)'!$AB18&gt;0,'Test_S5% Suffrages (R3)'!K18='Test_S5% Suffrages (R3)'!$AA18),1,0)</f>
        <v>#VALUE!</v>
      </c>
      <c r="L18" s="119" t="e">
        <f>IF(AND('Test_S5% Sièges (R2)'!$AB18&gt;0,'Test_S5% Suffrages (R3)'!L18='Test_S5% Suffrages (R3)'!$AA18),1,0)</f>
        <v>#VALUE!</v>
      </c>
      <c r="M18" s="119" t="e">
        <f>IF(AND('Test_S5% Sièges (R2)'!$AB18&gt;0,'Test_S5% Suffrages (R3)'!M18='Test_S5% Suffrages (R3)'!$AA18),1,0)</f>
        <v>#VALUE!</v>
      </c>
      <c r="N18" s="119" t="e">
        <f>IF(AND('Test_S5% Sièges (R2)'!$AB18&gt;0,'Test_S5% Suffrages (R3)'!N18='Test_S5% Suffrages (R3)'!$AA18),1,0)</f>
        <v>#VALUE!</v>
      </c>
      <c r="O18" s="119" t="e">
        <f>IF(AND('Test_S5% Sièges (R2)'!$AB18&gt;0,'Test_S5% Suffrages (R3)'!O18='Test_S5% Suffrages (R3)'!$AA18),1,0)</f>
        <v>#VALUE!</v>
      </c>
      <c r="P18" s="119" t="e">
        <f>IF(AND('Test_S5% Sièges (R2)'!$AB18&gt;0,'Test_S5% Suffrages (R3)'!P18='Test_S5% Suffrages (R3)'!$AA18),1,0)</f>
        <v>#VALUE!</v>
      </c>
      <c r="Q18" s="119" t="e">
        <f>IF(AND('Test_S5% Sièges (R2)'!$AB18&gt;0,'Test_S5% Suffrages (R3)'!Q18='Test_S5% Suffrages (R3)'!$AA18),1,0)</f>
        <v>#VALUE!</v>
      </c>
      <c r="R18" s="119" t="e">
        <f>IF(AND('Test_S5% Sièges (R2)'!$AB18&gt;0,'Test_S5% Suffrages (R3)'!R18='Test_S5% Suffrages (R3)'!$AA18),1,0)</f>
        <v>#VALUE!</v>
      </c>
      <c r="S18" s="119" t="e">
        <f>IF(AND('Test_S5% Sièges (R2)'!$AB18&gt;0,'Test_S5% Suffrages (R3)'!S18='Test_S5% Suffrages (R3)'!$AA18),1,0)</f>
        <v>#VALUE!</v>
      </c>
      <c r="T18" s="119" t="e">
        <f>IF(AND('Test_S5% Sièges (R2)'!$AB18&gt;0,'Test_S5% Suffrages (R3)'!T18='Test_S5% Suffrages (R3)'!$AA18),1,0)</f>
        <v>#VALUE!</v>
      </c>
      <c r="U18" s="119" t="e">
        <f>IF(AND('Test_S5% Sièges (R2)'!$AB18&gt;0,'Test_S5% Suffrages (R3)'!U18='Test_S5% Suffrages (R3)'!$AA18),1,0)</f>
        <v>#VALUE!</v>
      </c>
      <c r="V18" s="119" t="e">
        <f>IF(AND('Test_S5% Sièges (R2)'!$AB18&gt;0,'Test_S5% Suffrages (R3)'!V18='Test_S5% Suffrages (R3)'!$AA18),1,0)</f>
        <v>#VALUE!</v>
      </c>
      <c r="W18" s="119" t="e">
        <f>IF(AND('Test_S5% Sièges (R2)'!$AB18&gt;0,'Test_S5% Suffrages (R3)'!W18='Test_S5% Suffrages (R3)'!$AA18),1,0)</f>
        <v>#VALUE!</v>
      </c>
      <c r="X18" s="119" t="e">
        <f>IF(AND('Test_S5% Sièges (R2)'!$AB18&gt;0,'Test_S5% Suffrages (R3)'!X18='Test_S5% Suffrages (R3)'!$AA18),1,0)</f>
        <v>#VALUE!</v>
      </c>
      <c r="Y18" s="119" t="e">
        <f>IF(AND('Test_S5% Sièges (R2)'!$AB18&gt;0,'Test_S5% Suffrages (R3)'!Y18='Test_S5% Suffrages (R3)'!$AA18),1,0)</f>
        <v>#VALUE!</v>
      </c>
      <c r="Z18" s="119" t="e">
        <f>IF(AND('Test_S5% Sièges (R2)'!$AB18&gt;0,'Test_S5% Suffrages (R3)'!Z18='Test_S5% Suffrages (R3)'!$AA18),1,0)</f>
        <v>#VALUE!</v>
      </c>
      <c r="AA18" s="119" t="e">
        <f t="shared" si="0"/>
        <v>#VALUE!</v>
      </c>
      <c r="AB18" s="120" t="e">
        <f>'Test_S5% Sièges (R2)'!AB18-AA18</f>
        <v>#VALUE!</v>
      </c>
    </row>
    <row r="19" spans="1:28">
      <c r="A19" s="118" t="s">
        <v>58</v>
      </c>
      <c r="B19" s="119" t="e">
        <f>IF(AND('Test_S5% Sièges (R2)'!$AB19&gt;0,'Test_S5% Suffrages (R3)'!B19='Test_S5% Suffrages (R3)'!$AA19),1,0)</f>
        <v>#VALUE!</v>
      </c>
      <c r="C19" s="119" t="e">
        <f>IF(AND('Test_S5% Sièges (R2)'!$AB19&gt;0,'Test_S5% Suffrages (R3)'!C19='Test_S5% Suffrages (R3)'!$AA19),1,0)</f>
        <v>#VALUE!</v>
      </c>
      <c r="D19" s="119" t="e">
        <f>IF(AND('Test_S5% Sièges (R2)'!$AB19&gt;0,'Test_S5% Suffrages (R3)'!D19='Test_S5% Suffrages (R3)'!$AA19),1,0)</f>
        <v>#VALUE!</v>
      </c>
      <c r="E19" s="119" t="e">
        <f>IF(AND('Test_S5% Sièges (R2)'!$AB19&gt;0,'Test_S5% Suffrages (R3)'!E19='Test_S5% Suffrages (R3)'!$AA19),1,0)</f>
        <v>#VALUE!</v>
      </c>
      <c r="F19" s="119" t="e">
        <f>IF(AND('Test_S5% Sièges (R2)'!$AB19&gt;0,'Test_S5% Suffrages (R3)'!F19='Test_S5% Suffrages (R3)'!$AA19),1,0)</f>
        <v>#VALUE!</v>
      </c>
      <c r="G19" s="119" t="e">
        <f>IF(AND('Test_S5% Sièges (R2)'!$AB19&gt;0,'Test_S5% Suffrages (R3)'!G19='Test_S5% Suffrages (R3)'!$AA19),1,0)</f>
        <v>#VALUE!</v>
      </c>
      <c r="H19" s="119" t="e">
        <f>IF(AND('Test_S5% Sièges (R2)'!$AB19&gt;0,'Test_S5% Suffrages (R3)'!H19='Test_S5% Suffrages (R3)'!$AA19),1,0)</f>
        <v>#VALUE!</v>
      </c>
      <c r="I19" s="119" t="e">
        <f>IF(AND('Test_S5% Sièges (R2)'!$AB19&gt;0,'Test_S5% Suffrages (R3)'!I19='Test_S5% Suffrages (R3)'!$AA19),1,0)</f>
        <v>#VALUE!</v>
      </c>
      <c r="J19" s="119" t="e">
        <f>IF(AND('Test_S5% Sièges (R2)'!$AB19&gt;0,'Test_S5% Suffrages (R3)'!J19='Test_S5% Suffrages (R3)'!$AA19),1,0)</f>
        <v>#VALUE!</v>
      </c>
      <c r="K19" s="119" t="e">
        <f>IF(AND('Test_S5% Sièges (R2)'!$AB19&gt;0,'Test_S5% Suffrages (R3)'!K19='Test_S5% Suffrages (R3)'!$AA19),1,0)</f>
        <v>#VALUE!</v>
      </c>
      <c r="L19" s="119" t="e">
        <f>IF(AND('Test_S5% Sièges (R2)'!$AB19&gt;0,'Test_S5% Suffrages (R3)'!L19='Test_S5% Suffrages (R3)'!$AA19),1,0)</f>
        <v>#VALUE!</v>
      </c>
      <c r="M19" s="119" t="e">
        <f>IF(AND('Test_S5% Sièges (R2)'!$AB19&gt;0,'Test_S5% Suffrages (R3)'!M19='Test_S5% Suffrages (R3)'!$AA19),1,0)</f>
        <v>#VALUE!</v>
      </c>
      <c r="N19" s="119" t="e">
        <f>IF(AND('Test_S5% Sièges (R2)'!$AB19&gt;0,'Test_S5% Suffrages (R3)'!N19='Test_S5% Suffrages (R3)'!$AA19),1,0)</f>
        <v>#VALUE!</v>
      </c>
      <c r="O19" s="119" t="e">
        <f>IF(AND('Test_S5% Sièges (R2)'!$AB19&gt;0,'Test_S5% Suffrages (R3)'!O19='Test_S5% Suffrages (R3)'!$AA19),1,0)</f>
        <v>#VALUE!</v>
      </c>
      <c r="P19" s="119" t="e">
        <f>IF(AND('Test_S5% Sièges (R2)'!$AB19&gt;0,'Test_S5% Suffrages (R3)'!P19='Test_S5% Suffrages (R3)'!$AA19),1,0)</f>
        <v>#VALUE!</v>
      </c>
      <c r="Q19" s="119" t="e">
        <f>IF(AND('Test_S5% Sièges (R2)'!$AB19&gt;0,'Test_S5% Suffrages (R3)'!Q19='Test_S5% Suffrages (R3)'!$AA19),1,0)</f>
        <v>#VALUE!</v>
      </c>
      <c r="R19" s="119" t="e">
        <f>IF(AND('Test_S5% Sièges (R2)'!$AB19&gt;0,'Test_S5% Suffrages (R3)'!R19='Test_S5% Suffrages (R3)'!$AA19),1,0)</f>
        <v>#VALUE!</v>
      </c>
      <c r="S19" s="119" t="e">
        <f>IF(AND('Test_S5% Sièges (R2)'!$AB19&gt;0,'Test_S5% Suffrages (R3)'!S19='Test_S5% Suffrages (R3)'!$AA19),1,0)</f>
        <v>#VALUE!</v>
      </c>
      <c r="T19" s="119" t="e">
        <f>IF(AND('Test_S5% Sièges (R2)'!$AB19&gt;0,'Test_S5% Suffrages (R3)'!T19='Test_S5% Suffrages (R3)'!$AA19),1,0)</f>
        <v>#VALUE!</v>
      </c>
      <c r="U19" s="119" t="e">
        <f>IF(AND('Test_S5% Sièges (R2)'!$AB19&gt;0,'Test_S5% Suffrages (R3)'!U19='Test_S5% Suffrages (R3)'!$AA19),1,0)</f>
        <v>#VALUE!</v>
      </c>
      <c r="V19" s="119" t="e">
        <f>IF(AND('Test_S5% Sièges (R2)'!$AB19&gt;0,'Test_S5% Suffrages (R3)'!V19='Test_S5% Suffrages (R3)'!$AA19),1,0)</f>
        <v>#VALUE!</v>
      </c>
      <c r="W19" s="119" t="e">
        <f>IF(AND('Test_S5% Sièges (R2)'!$AB19&gt;0,'Test_S5% Suffrages (R3)'!W19='Test_S5% Suffrages (R3)'!$AA19),1,0)</f>
        <v>#VALUE!</v>
      </c>
      <c r="X19" s="119" t="e">
        <f>IF(AND('Test_S5% Sièges (R2)'!$AB19&gt;0,'Test_S5% Suffrages (R3)'!X19='Test_S5% Suffrages (R3)'!$AA19),1,0)</f>
        <v>#VALUE!</v>
      </c>
      <c r="Y19" s="119" t="e">
        <f>IF(AND('Test_S5% Sièges (R2)'!$AB19&gt;0,'Test_S5% Suffrages (R3)'!Y19='Test_S5% Suffrages (R3)'!$AA19),1,0)</f>
        <v>#VALUE!</v>
      </c>
      <c r="Z19" s="119" t="e">
        <f>IF(AND('Test_S5% Sièges (R2)'!$AB19&gt;0,'Test_S5% Suffrages (R3)'!Z19='Test_S5% Suffrages (R3)'!$AA19),1,0)</f>
        <v>#VALUE!</v>
      </c>
      <c r="AA19" s="119" t="e">
        <f t="shared" si="0"/>
        <v>#VALUE!</v>
      </c>
      <c r="AB19" s="120" t="e">
        <f>'Test_S5% Sièges (R2)'!AB19-AA19</f>
        <v>#VALUE!</v>
      </c>
    </row>
    <row r="20" spans="1:28">
      <c r="A20" s="118" t="s">
        <v>59</v>
      </c>
      <c r="B20" s="119" t="e">
        <f>IF(AND('Test_S5% Sièges (R2)'!$AB20&gt;0,'Test_S5% Suffrages (R3)'!B20='Test_S5% Suffrages (R3)'!$AA20),1,0)</f>
        <v>#VALUE!</v>
      </c>
      <c r="C20" s="119" t="e">
        <f>IF(AND('Test_S5% Sièges (R2)'!$AB20&gt;0,'Test_S5% Suffrages (R3)'!C20='Test_S5% Suffrages (R3)'!$AA20),1,0)</f>
        <v>#VALUE!</v>
      </c>
      <c r="D20" s="119" t="e">
        <f>IF(AND('Test_S5% Sièges (R2)'!$AB20&gt;0,'Test_S5% Suffrages (R3)'!D20='Test_S5% Suffrages (R3)'!$AA20),1,0)</f>
        <v>#VALUE!</v>
      </c>
      <c r="E20" s="119" t="e">
        <f>IF(AND('Test_S5% Sièges (R2)'!$AB20&gt;0,'Test_S5% Suffrages (R3)'!E20='Test_S5% Suffrages (R3)'!$AA20),1,0)</f>
        <v>#VALUE!</v>
      </c>
      <c r="F20" s="119" t="e">
        <f>IF(AND('Test_S5% Sièges (R2)'!$AB20&gt;0,'Test_S5% Suffrages (R3)'!F20='Test_S5% Suffrages (R3)'!$AA20),1,0)</f>
        <v>#VALUE!</v>
      </c>
      <c r="G20" s="119" t="e">
        <f>IF(AND('Test_S5% Sièges (R2)'!$AB20&gt;0,'Test_S5% Suffrages (R3)'!G20='Test_S5% Suffrages (R3)'!$AA20),1,0)</f>
        <v>#VALUE!</v>
      </c>
      <c r="H20" s="119" t="e">
        <f>IF(AND('Test_S5% Sièges (R2)'!$AB20&gt;0,'Test_S5% Suffrages (R3)'!H20='Test_S5% Suffrages (R3)'!$AA20),1,0)</f>
        <v>#VALUE!</v>
      </c>
      <c r="I20" s="119" t="e">
        <f>IF(AND('Test_S5% Sièges (R2)'!$AB20&gt;0,'Test_S5% Suffrages (R3)'!I20='Test_S5% Suffrages (R3)'!$AA20),1,0)</f>
        <v>#VALUE!</v>
      </c>
      <c r="J20" s="119" t="e">
        <f>IF(AND('Test_S5% Sièges (R2)'!$AB20&gt;0,'Test_S5% Suffrages (R3)'!J20='Test_S5% Suffrages (R3)'!$AA20),1,0)</f>
        <v>#VALUE!</v>
      </c>
      <c r="K20" s="119" t="e">
        <f>IF(AND('Test_S5% Sièges (R2)'!$AB20&gt;0,'Test_S5% Suffrages (R3)'!K20='Test_S5% Suffrages (R3)'!$AA20),1,0)</f>
        <v>#VALUE!</v>
      </c>
      <c r="L20" s="119" t="e">
        <f>IF(AND('Test_S5% Sièges (R2)'!$AB20&gt;0,'Test_S5% Suffrages (R3)'!L20='Test_S5% Suffrages (R3)'!$AA20),1,0)</f>
        <v>#VALUE!</v>
      </c>
      <c r="M20" s="119" t="e">
        <f>IF(AND('Test_S5% Sièges (R2)'!$AB20&gt;0,'Test_S5% Suffrages (R3)'!M20='Test_S5% Suffrages (R3)'!$AA20),1,0)</f>
        <v>#VALUE!</v>
      </c>
      <c r="N20" s="119" t="e">
        <f>IF(AND('Test_S5% Sièges (R2)'!$AB20&gt;0,'Test_S5% Suffrages (R3)'!N20='Test_S5% Suffrages (R3)'!$AA20),1,0)</f>
        <v>#VALUE!</v>
      </c>
      <c r="O20" s="119" t="e">
        <f>IF(AND('Test_S5% Sièges (R2)'!$AB20&gt;0,'Test_S5% Suffrages (R3)'!O20='Test_S5% Suffrages (R3)'!$AA20),1,0)</f>
        <v>#VALUE!</v>
      </c>
      <c r="P20" s="119" t="e">
        <f>IF(AND('Test_S5% Sièges (R2)'!$AB20&gt;0,'Test_S5% Suffrages (R3)'!P20='Test_S5% Suffrages (R3)'!$AA20),1,0)</f>
        <v>#VALUE!</v>
      </c>
      <c r="Q20" s="119" t="e">
        <f>IF(AND('Test_S5% Sièges (R2)'!$AB20&gt;0,'Test_S5% Suffrages (R3)'!Q20='Test_S5% Suffrages (R3)'!$AA20),1,0)</f>
        <v>#VALUE!</v>
      </c>
      <c r="R20" s="119" t="e">
        <f>IF(AND('Test_S5% Sièges (R2)'!$AB20&gt;0,'Test_S5% Suffrages (R3)'!R20='Test_S5% Suffrages (R3)'!$AA20),1,0)</f>
        <v>#VALUE!</v>
      </c>
      <c r="S20" s="119" t="e">
        <f>IF(AND('Test_S5% Sièges (R2)'!$AB20&gt;0,'Test_S5% Suffrages (R3)'!S20='Test_S5% Suffrages (R3)'!$AA20),1,0)</f>
        <v>#VALUE!</v>
      </c>
      <c r="T20" s="119" t="e">
        <f>IF(AND('Test_S5% Sièges (R2)'!$AB20&gt;0,'Test_S5% Suffrages (R3)'!T20='Test_S5% Suffrages (R3)'!$AA20),1,0)</f>
        <v>#VALUE!</v>
      </c>
      <c r="U20" s="119" t="e">
        <f>IF(AND('Test_S5% Sièges (R2)'!$AB20&gt;0,'Test_S5% Suffrages (R3)'!U20='Test_S5% Suffrages (R3)'!$AA20),1,0)</f>
        <v>#VALUE!</v>
      </c>
      <c r="V20" s="119" t="e">
        <f>IF(AND('Test_S5% Sièges (R2)'!$AB20&gt;0,'Test_S5% Suffrages (R3)'!V20='Test_S5% Suffrages (R3)'!$AA20),1,0)</f>
        <v>#VALUE!</v>
      </c>
      <c r="W20" s="119" t="e">
        <f>IF(AND('Test_S5% Sièges (R2)'!$AB20&gt;0,'Test_S5% Suffrages (R3)'!W20='Test_S5% Suffrages (R3)'!$AA20),1,0)</f>
        <v>#VALUE!</v>
      </c>
      <c r="X20" s="119" t="e">
        <f>IF(AND('Test_S5% Sièges (R2)'!$AB20&gt;0,'Test_S5% Suffrages (R3)'!X20='Test_S5% Suffrages (R3)'!$AA20),1,0)</f>
        <v>#VALUE!</v>
      </c>
      <c r="Y20" s="119" t="e">
        <f>IF(AND('Test_S5% Sièges (R2)'!$AB20&gt;0,'Test_S5% Suffrages (R3)'!Y20='Test_S5% Suffrages (R3)'!$AA20),1,0)</f>
        <v>#VALUE!</v>
      </c>
      <c r="Z20" s="119" t="e">
        <f>IF(AND('Test_S5% Sièges (R2)'!$AB20&gt;0,'Test_S5% Suffrages (R3)'!Z20='Test_S5% Suffrages (R3)'!$AA20),1,0)</f>
        <v>#VALUE!</v>
      </c>
      <c r="AA20" s="119" t="e">
        <f t="shared" si="0"/>
        <v>#VALUE!</v>
      </c>
      <c r="AB20" s="120" t="e">
        <f>'Test_S5% Sièges (R2)'!AB20-AA20</f>
        <v>#VALUE!</v>
      </c>
    </row>
    <row r="21" spans="1:28">
      <c r="A21" s="118" t="s">
        <v>60</v>
      </c>
      <c r="B21" s="119" t="e">
        <f>IF(AND('Test_S5% Sièges (R2)'!$AB21&gt;0,'Test_S5% Suffrages (R3)'!B21='Test_S5% Suffrages (R3)'!$AA21),1,0)</f>
        <v>#VALUE!</v>
      </c>
      <c r="C21" s="119" t="e">
        <f>IF(AND('Test_S5% Sièges (R2)'!$AB21&gt;0,'Test_S5% Suffrages (R3)'!C21='Test_S5% Suffrages (R3)'!$AA21),1,0)</f>
        <v>#VALUE!</v>
      </c>
      <c r="D21" s="119" t="e">
        <f>IF(AND('Test_S5% Sièges (R2)'!$AB21&gt;0,'Test_S5% Suffrages (R3)'!D21='Test_S5% Suffrages (R3)'!$AA21),1,0)</f>
        <v>#VALUE!</v>
      </c>
      <c r="E21" s="119" t="e">
        <f>IF(AND('Test_S5% Sièges (R2)'!$AB21&gt;0,'Test_S5% Suffrages (R3)'!E21='Test_S5% Suffrages (R3)'!$AA21),1,0)</f>
        <v>#VALUE!</v>
      </c>
      <c r="F21" s="119" t="e">
        <f>IF(AND('Test_S5% Sièges (R2)'!$AB21&gt;0,'Test_S5% Suffrages (R3)'!F21='Test_S5% Suffrages (R3)'!$AA21),1,0)</f>
        <v>#VALUE!</v>
      </c>
      <c r="G21" s="119" t="e">
        <f>IF(AND('Test_S5% Sièges (R2)'!$AB21&gt;0,'Test_S5% Suffrages (R3)'!G21='Test_S5% Suffrages (R3)'!$AA21),1,0)</f>
        <v>#VALUE!</v>
      </c>
      <c r="H21" s="119" t="e">
        <f>IF(AND('Test_S5% Sièges (R2)'!$AB21&gt;0,'Test_S5% Suffrages (R3)'!H21='Test_S5% Suffrages (R3)'!$AA21),1,0)</f>
        <v>#VALUE!</v>
      </c>
      <c r="I21" s="119" t="e">
        <f>IF(AND('Test_S5% Sièges (R2)'!$AB21&gt;0,'Test_S5% Suffrages (R3)'!I21='Test_S5% Suffrages (R3)'!$AA21),1,0)</f>
        <v>#VALUE!</v>
      </c>
      <c r="J21" s="119" t="e">
        <f>IF(AND('Test_S5% Sièges (R2)'!$AB21&gt;0,'Test_S5% Suffrages (R3)'!J21='Test_S5% Suffrages (R3)'!$AA21),1,0)</f>
        <v>#VALUE!</v>
      </c>
      <c r="K21" s="119" t="e">
        <f>IF(AND('Test_S5% Sièges (R2)'!$AB21&gt;0,'Test_S5% Suffrages (R3)'!K21='Test_S5% Suffrages (R3)'!$AA21),1,0)</f>
        <v>#VALUE!</v>
      </c>
      <c r="L21" s="119" t="e">
        <f>IF(AND('Test_S5% Sièges (R2)'!$AB21&gt;0,'Test_S5% Suffrages (R3)'!L21='Test_S5% Suffrages (R3)'!$AA21),1,0)</f>
        <v>#VALUE!</v>
      </c>
      <c r="M21" s="119" t="e">
        <f>IF(AND('Test_S5% Sièges (R2)'!$AB21&gt;0,'Test_S5% Suffrages (R3)'!M21='Test_S5% Suffrages (R3)'!$AA21),1,0)</f>
        <v>#VALUE!</v>
      </c>
      <c r="N21" s="119" t="e">
        <f>IF(AND('Test_S5% Sièges (R2)'!$AB21&gt;0,'Test_S5% Suffrages (R3)'!N21='Test_S5% Suffrages (R3)'!$AA21),1,0)</f>
        <v>#VALUE!</v>
      </c>
      <c r="O21" s="119" t="e">
        <f>IF(AND('Test_S5% Sièges (R2)'!$AB21&gt;0,'Test_S5% Suffrages (R3)'!O21='Test_S5% Suffrages (R3)'!$AA21),1,0)</f>
        <v>#VALUE!</v>
      </c>
      <c r="P21" s="119" t="e">
        <f>IF(AND('Test_S5% Sièges (R2)'!$AB21&gt;0,'Test_S5% Suffrages (R3)'!P21='Test_S5% Suffrages (R3)'!$AA21),1,0)</f>
        <v>#VALUE!</v>
      </c>
      <c r="Q21" s="119" t="e">
        <f>IF(AND('Test_S5% Sièges (R2)'!$AB21&gt;0,'Test_S5% Suffrages (R3)'!Q21='Test_S5% Suffrages (R3)'!$AA21),1,0)</f>
        <v>#VALUE!</v>
      </c>
      <c r="R21" s="119" t="e">
        <f>IF(AND('Test_S5% Sièges (R2)'!$AB21&gt;0,'Test_S5% Suffrages (R3)'!R21='Test_S5% Suffrages (R3)'!$AA21),1,0)</f>
        <v>#VALUE!</v>
      </c>
      <c r="S21" s="119" t="e">
        <f>IF(AND('Test_S5% Sièges (R2)'!$AB21&gt;0,'Test_S5% Suffrages (R3)'!S21='Test_S5% Suffrages (R3)'!$AA21),1,0)</f>
        <v>#VALUE!</v>
      </c>
      <c r="T21" s="119" t="e">
        <f>IF(AND('Test_S5% Sièges (R2)'!$AB21&gt;0,'Test_S5% Suffrages (R3)'!T21='Test_S5% Suffrages (R3)'!$AA21),1,0)</f>
        <v>#VALUE!</v>
      </c>
      <c r="U21" s="119" t="e">
        <f>IF(AND('Test_S5% Sièges (R2)'!$AB21&gt;0,'Test_S5% Suffrages (R3)'!U21='Test_S5% Suffrages (R3)'!$AA21),1,0)</f>
        <v>#VALUE!</v>
      </c>
      <c r="V21" s="119" t="e">
        <f>IF(AND('Test_S5% Sièges (R2)'!$AB21&gt;0,'Test_S5% Suffrages (R3)'!V21='Test_S5% Suffrages (R3)'!$AA21),1,0)</f>
        <v>#VALUE!</v>
      </c>
      <c r="W21" s="119" t="e">
        <f>IF(AND('Test_S5% Sièges (R2)'!$AB21&gt;0,'Test_S5% Suffrages (R3)'!W21='Test_S5% Suffrages (R3)'!$AA21),1,0)</f>
        <v>#VALUE!</v>
      </c>
      <c r="X21" s="119" t="e">
        <f>IF(AND('Test_S5% Sièges (R2)'!$AB21&gt;0,'Test_S5% Suffrages (R3)'!X21='Test_S5% Suffrages (R3)'!$AA21),1,0)</f>
        <v>#VALUE!</v>
      </c>
      <c r="Y21" s="119" t="e">
        <f>IF(AND('Test_S5% Sièges (R2)'!$AB21&gt;0,'Test_S5% Suffrages (R3)'!Y21='Test_S5% Suffrages (R3)'!$AA21),1,0)</f>
        <v>#VALUE!</v>
      </c>
      <c r="Z21" s="119" t="e">
        <f>IF(AND('Test_S5% Sièges (R2)'!$AB21&gt;0,'Test_S5% Suffrages (R3)'!Z21='Test_S5% Suffrages (R3)'!$AA21),1,0)</f>
        <v>#VALUE!</v>
      </c>
      <c r="AA21" s="119" t="e">
        <f t="shared" si="0"/>
        <v>#VALUE!</v>
      </c>
      <c r="AB21" s="120" t="e">
        <f>'Test_S5% Sièges (R2)'!AB21-AA21</f>
        <v>#VALUE!</v>
      </c>
    </row>
    <row r="22" spans="1:28">
      <c r="A22" s="118" t="s">
        <v>61</v>
      </c>
      <c r="B22" s="119" t="e">
        <f>IF(AND('Test_S5% Sièges (R2)'!$AB22&gt;0,'Test_S5% Suffrages (R3)'!B22='Test_S5% Suffrages (R3)'!$AA22),1,0)</f>
        <v>#VALUE!</v>
      </c>
      <c r="C22" s="119" t="e">
        <f>IF(AND('Test_S5% Sièges (R2)'!$AB22&gt;0,'Test_S5% Suffrages (R3)'!C22='Test_S5% Suffrages (R3)'!$AA22),1,0)</f>
        <v>#VALUE!</v>
      </c>
      <c r="D22" s="119" t="e">
        <f>IF(AND('Test_S5% Sièges (R2)'!$AB22&gt;0,'Test_S5% Suffrages (R3)'!D22='Test_S5% Suffrages (R3)'!$AA22),1,0)</f>
        <v>#VALUE!</v>
      </c>
      <c r="E22" s="119" t="e">
        <f>IF(AND('Test_S5% Sièges (R2)'!$AB22&gt;0,'Test_S5% Suffrages (R3)'!E22='Test_S5% Suffrages (R3)'!$AA22),1,0)</f>
        <v>#VALUE!</v>
      </c>
      <c r="F22" s="119" t="e">
        <f>IF(AND('Test_S5% Sièges (R2)'!$AB22&gt;0,'Test_S5% Suffrages (R3)'!F22='Test_S5% Suffrages (R3)'!$AA22),1,0)</f>
        <v>#VALUE!</v>
      </c>
      <c r="G22" s="119" t="e">
        <f>IF(AND('Test_S5% Sièges (R2)'!$AB22&gt;0,'Test_S5% Suffrages (R3)'!G22='Test_S5% Suffrages (R3)'!$AA22),1,0)</f>
        <v>#VALUE!</v>
      </c>
      <c r="H22" s="119" t="e">
        <f>IF(AND('Test_S5% Sièges (R2)'!$AB22&gt;0,'Test_S5% Suffrages (R3)'!H22='Test_S5% Suffrages (R3)'!$AA22),1,0)</f>
        <v>#VALUE!</v>
      </c>
      <c r="I22" s="119" t="e">
        <f>IF(AND('Test_S5% Sièges (R2)'!$AB22&gt;0,'Test_S5% Suffrages (R3)'!I22='Test_S5% Suffrages (R3)'!$AA22),1,0)</f>
        <v>#VALUE!</v>
      </c>
      <c r="J22" s="119" t="e">
        <f>IF(AND('Test_S5% Sièges (R2)'!$AB22&gt;0,'Test_S5% Suffrages (R3)'!J22='Test_S5% Suffrages (R3)'!$AA22),1,0)</f>
        <v>#VALUE!</v>
      </c>
      <c r="K22" s="119" t="e">
        <f>IF(AND('Test_S5% Sièges (R2)'!$AB22&gt;0,'Test_S5% Suffrages (R3)'!K22='Test_S5% Suffrages (R3)'!$AA22),1,0)</f>
        <v>#VALUE!</v>
      </c>
      <c r="L22" s="119" t="e">
        <f>IF(AND('Test_S5% Sièges (R2)'!$AB22&gt;0,'Test_S5% Suffrages (R3)'!L22='Test_S5% Suffrages (R3)'!$AA22),1,0)</f>
        <v>#VALUE!</v>
      </c>
      <c r="M22" s="119" t="e">
        <f>IF(AND('Test_S5% Sièges (R2)'!$AB22&gt;0,'Test_S5% Suffrages (R3)'!M22='Test_S5% Suffrages (R3)'!$AA22),1,0)</f>
        <v>#VALUE!</v>
      </c>
      <c r="N22" s="119" t="e">
        <f>IF(AND('Test_S5% Sièges (R2)'!$AB22&gt;0,'Test_S5% Suffrages (R3)'!N22='Test_S5% Suffrages (R3)'!$AA22),1,0)</f>
        <v>#VALUE!</v>
      </c>
      <c r="O22" s="119" t="e">
        <f>IF(AND('Test_S5% Sièges (R2)'!$AB22&gt;0,'Test_S5% Suffrages (R3)'!O22='Test_S5% Suffrages (R3)'!$AA22),1,0)</f>
        <v>#VALUE!</v>
      </c>
      <c r="P22" s="119" t="e">
        <f>IF(AND('Test_S5% Sièges (R2)'!$AB22&gt;0,'Test_S5% Suffrages (R3)'!P22='Test_S5% Suffrages (R3)'!$AA22),1,0)</f>
        <v>#VALUE!</v>
      </c>
      <c r="Q22" s="119" t="e">
        <f>IF(AND('Test_S5% Sièges (R2)'!$AB22&gt;0,'Test_S5% Suffrages (R3)'!Q22='Test_S5% Suffrages (R3)'!$AA22),1,0)</f>
        <v>#VALUE!</v>
      </c>
      <c r="R22" s="119" t="e">
        <f>IF(AND('Test_S5% Sièges (R2)'!$AB22&gt;0,'Test_S5% Suffrages (R3)'!R22='Test_S5% Suffrages (R3)'!$AA22),1,0)</f>
        <v>#VALUE!</v>
      </c>
      <c r="S22" s="119" t="e">
        <f>IF(AND('Test_S5% Sièges (R2)'!$AB22&gt;0,'Test_S5% Suffrages (R3)'!S22='Test_S5% Suffrages (R3)'!$AA22),1,0)</f>
        <v>#VALUE!</v>
      </c>
      <c r="T22" s="119" t="e">
        <f>IF(AND('Test_S5% Sièges (R2)'!$AB22&gt;0,'Test_S5% Suffrages (R3)'!T22='Test_S5% Suffrages (R3)'!$AA22),1,0)</f>
        <v>#VALUE!</v>
      </c>
      <c r="U22" s="119" t="e">
        <f>IF(AND('Test_S5% Sièges (R2)'!$AB22&gt;0,'Test_S5% Suffrages (R3)'!U22='Test_S5% Suffrages (R3)'!$AA22),1,0)</f>
        <v>#VALUE!</v>
      </c>
      <c r="V22" s="119" t="e">
        <f>IF(AND('Test_S5% Sièges (R2)'!$AB22&gt;0,'Test_S5% Suffrages (R3)'!V22='Test_S5% Suffrages (R3)'!$AA22),1,0)</f>
        <v>#VALUE!</v>
      </c>
      <c r="W22" s="119" t="e">
        <f>IF(AND('Test_S5% Sièges (R2)'!$AB22&gt;0,'Test_S5% Suffrages (R3)'!W22='Test_S5% Suffrages (R3)'!$AA22),1,0)</f>
        <v>#VALUE!</v>
      </c>
      <c r="X22" s="119" t="e">
        <f>IF(AND('Test_S5% Sièges (R2)'!$AB22&gt;0,'Test_S5% Suffrages (R3)'!X22='Test_S5% Suffrages (R3)'!$AA22),1,0)</f>
        <v>#VALUE!</v>
      </c>
      <c r="Y22" s="119" t="e">
        <f>IF(AND('Test_S5% Sièges (R2)'!$AB22&gt;0,'Test_S5% Suffrages (R3)'!Y22='Test_S5% Suffrages (R3)'!$AA22),1,0)</f>
        <v>#VALUE!</v>
      </c>
      <c r="Z22" s="119" t="e">
        <f>IF(AND('Test_S5% Sièges (R2)'!$AB22&gt;0,'Test_S5% Suffrages (R3)'!Z22='Test_S5% Suffrages (R3)'!$AA22),1,0)</f>
        <v>#VALUE!</v>
      </c>
      <c r="AA22" s="119" t="e">
        <f t="shared" si="0"/>
        <v>#VALUE!</v>
      </c>
      <c r="AB22" s="120" t="e">
        <f>'Test_S5% Sièges (R2)'!AB22-AA22</f>
        <v>#VALUE!</v>
      </c>
    </row>
    <row r="23" spans="1:28">
      <c r="A23" s="118" t="s">
        <v>62</v>
      </c>
      <c r="B23" s="119" t="e">
        <f>IF(AND('Test_S5% Sièges (R2)'!$AB23&gt;0,'Test_S5% Suffrages (R3)'!B23='Test_S5% Suffrages (R3)'!$AA23),1,0)</f>
        <v>#VALUE!</v>
      </c>
      <c r="C23" s="119" t="e">
        <f>IF(AND('Test_S5% Sièges (R2)'!$AB23&gt;0,'Test_S5% Suffrages (R3)'!C23='Test_S5% Suffrages (R3)'!$AA23),1,0)</f>
        <v>#VALUE!</v>
      </c>
      <c r="D23" s="119" t="e">
        <f>IF(AND('Test_S5% Sièges (R2)'!$AB23&gt;0,'Test_S5% Suffrages (R3)'!D23='Test_S5% Suffrages (R3)'!$AA23),1,0)</f>
        <v>#VALUE!</v>
      </c>
      <c r="E23" s="119" t="e">
        <f>IF(AND('Test_S5% Sièges (R2)'!$AB23&gt;0,'Test_S5% Suffrages (R3)'!E23='Test_S5% Suffrages (R3)'!$AA23),1,0)</f>
        <v>#VALUE!</v>
      </c>
      <c r="F23" s="119" t="e">
        <f>IF(AND('Test_S5% Sièges (R2)'!$AB23&gt;0,'Test_S5% Suffrages (R3)'!F23='Test_S5% Suffrages (R3)'!$AA23),1,0)</f>
        <v>#VALUE!</v>
      </c>
      <c r="G23" s="119" t="e">
        <f>IF(AND('Test_S5% Sièges (R2)'!$AB23&gt;0,'Test_S5% Suffrages (R3)'!G23='Test_S5% Suffrages (R3)'!$AA23),1,0)</f>
        <v>#VALUE!</v>
      </c>
      <c r="H23" s="119" t="e">
        <f>IF(AND('Test_S5% Sièges (R2)'!$AB23&gt;0,'Test_S5% Suffrages (R3)'!H23='Test_S5% Suffrages (R3)'!$AA23),1,0)</f>
        <v>#VALUE!</v>
      </c>
      <c r="I23" s="119" t="e">
        <f>IF(AND('Test_S5% Sièges (R2)'!$AB23&gt;0,'Test_S5% Suffrages (R3)'!I23='Test_S5% Suffrages (R3)'!$AA23),1,0)</f>
        <v>#VALUE!</v>
      </c>
      <c r="J23" s="119" t="e">
        <f>IF(AND('Test_S5% Sièges (R2)'!$AB23&gt;0,'Test_S5% Suffrages (R3)'!J23='Test_S5% Suffrages (R3)'!$AA23),1,0)</f>
        <v>#VALUE!</v>
      </c>
      <c r="K23" s="119" t="e">
        <f>IF(AND('Test_S5% Sièges (R2)'!$AB23&gt;0,'Test_S5% Suffrages (R3)'!K23='Test_S5% Suffrages (R3)'!$AA23),1,0)</f>
        <v>#VALUE!</v>
      </c>
      <c r="L23" s="119" t="e">
        <f>IF(AND('Test_S5% Sièges (R2)'!$AB23&gt;0,'Test_S5% Suffrages (R3)'!L23='Test_S5% Suffrages (R3)'!$AA23),1,0)</f>
        <v>#VALUE!</v>
      </c>
      <c r="M23" s="119" t="e">
        <f>IF(AND('Test_S5% Sièges (R2)'!$AB23&gt;0,'Test_S5% Suffrages (R3)'!M23='Test_S5% Suffrages (R3)'!$AA23),1,0)</f>
        <v>#VALUE!</v>
      </c>
      <c r="N23" s="119" t="e">
        <f>IF(AND('Test_S5% Sièges (R2)'!$AB23&gt;0,'Test_S5% Suffrages (R3)'!N23='Test_S5% Suffrages (R3)'!$AA23),1,0)</f>
        <v>#VALUE!</v>
      </c>
      <c r="O23" s="119" t="e">
        <f>IF(AND('Test_S5% Sièges (R2)'!$AB23&gt;0,'Test_S5% Suffrages (R3)'!O23='Test_S5% Suffrages (R3)'!$AA23),1,0)</f>
        <v>#VALUE!</v>
      </c>
      <c r="P23" s="119" t="e">
        <f>IF(AND('Test_S5% Sièges (R2)'!$AB23&gt;0,'Test_S5% Suffrages (R3)'!P23='Test_S5% Suffrages (R3)'!$AA23),1,0)</f>
        <v>#VALUE!</v>
      </c>
      <c r="Q23" s="119" t="e">
        <f>IF(AND('Test_S5% Sièges (R2)'!$AB23&gt;0,'Test_S5% Suffrages (R3)'!Q23='Test_S5% Suffrages (R3)'!$AA23),1,0)</f>
        <v>#VALUE!</v>
      </c>
      <c r="R23" s="119" t="e">
        <f>IF(AND('Test_S5% Sièges (R2)'!$AB23&gt;0,'Test_S5% Suffrages (R3)'!R23='Test_S5% Suffrages (R3)'!$AA23),1,0)</f>
        <v>#VALUE!</v>
      </c>
      <c r="S23" s="119" t="e">
        <f>IF(AND('Test_S5% Sièges (R2)'!$AB23&gt;0,'Test_S5% Suffrages (R3)'!S23='Test_S5% Suffrages (R3)'!$AA23),1,0)</f>
        <v>#VALUE!</v>
      </c>
      <c r="T23" s="119" t="e">
        <f>IF(AND('Test_S5% Sièges (R2)'!$AB23&gt;0,'Test_S5% Suffrages (R3)'!T23='Test_S5% Suffrages (R3)'!$AA23),1,0)</f>
        <v>#VALUE!</v>
      </c>
      <c r="U23" s="119" t="e">
        <f>IF(AND('Test_S5% Sièges (R2)'!$AB23&gt;0,'Test_S5% Suffrages (R3)'!U23='Test_S5% Suffrages (R3)'!$AA23),1,0)</f>
        <v>#VALUE!</v>
      </c>
      <c r="V23" s="119" t="e">
        <f>IF(AND('Test_S5% Sièges (R2)'!$AB23&gt;0,'Test_S5% Suffrages (R3)'!V23='Test_S5% Suffrages (R3)'!$AA23),1,0)</f>
        <v>#VALUE!</v>
      </c>
      <c r="W23" s="119" t="e">
        <f>IF(AND('Test_S5% Sièges (R2)'!$AB23&gt;0,'Test_S5% Suffrages (R3)'!W23='Test_S5% Suffrages (R3)'!$AA23),1,0)</f>
        <v>#VALUE!</v>
      </c>
      <c r="X23" s="119" t="e">
        <f>IF(AND('Test_S5% Sièges (R2)'!$AB23&gt;0,'Test_S5% Suffrages (R3)'!X23='Test_S5% Suffrages (R3)'!$AA23),1,0)</f>
        <v>#VALUE!</v>
      </c>
      <c r="Y23" s="119" t="e">
        <f>IF(AND('Test_S5% Sièges (R2)'!$AB23&gt;0,'Test_S5% Suffrages (R3)'!Y23='Test_S5% Suffrages (R3)'!$AA23),1,0)</f>
        <v>#VALUE!</v>
      </c>
      <c r="Z23" s="119" t="e">
        <f>IF(AND('Test_S5% Sièges (R2)'!$AB23&gt;0,'Test_S5% Suffrages (R3)'!Z23='Test_S5% Suffrages (R3)'!$AA23),1,0)</f>
        <v>#VALUE!</v>
      </c>
      <c r="AA23" s="119" t="e">
        <f t="shared" si="0"/>
        <v>#VALUE!</v>
      </c>
      <c r="AB23" s="120" t="e">
        <f>'Test_S5% Sièges (R2)'!AB23-AA23</f>
        <v>#VALUE!</v>
      </c>
    </row>
    <row r="24" spans="1:28">
      <c r="A24" s="118" t="s">
        <v>63</v>
      </c>
      <c r="B24" s="119" t="e">
        <f>IF(AND('Test_S5% Sièges (R2)'!$AB24&gt;0,'Test_S5% Suffrages (R3)'!B24='Test_S5% Suffrages (R3)'!$AA24),1,0)</f>
        <v>#VALUE!</v>
      </c>
      <c r="C24" s="119" t="e">
        <f>IF(AND('Test_S5% Sièges (R2)'!$AB24&gt;0,'Test_S5% Suffrages (R3)'!C24='Test_S5% Suffrages (R3)'!$AA24),1,0)</f>
        <v>#VALUE!</v>
      </c>
      <c r="D24" s="119" t="e">
        <f>IF(AND('Test_S5% Sièges (R2)'!$AB24&gt;0,'Test_S5% Suffrages (R3)'!D24='Test_S5% Suffrages (R3)'!$AA24),1,0)</f>
        <v>#VALUE!</v>
      </c>
      <c r="E24" s="119" t="e">
        <f>IF(AND('Test_S5% Sièges (R2)'!$AB24&gt;0,'Test_S5% Suffrages (R3)'!E24='Test_S5% Suffrages (R3)'!$AA24),1,0)</f>
        <v>#VALUE!</v>
      </c>
      <c r="F24" s="119" t="e">
        <f>IF(AND('Test_S5% Sièges (R2)'!$AB24&gt;0,'Test_S5% Suffrages (R3)'!F24='Test_S5% Suffrages (R3)'!$AA24),1,0)</f>
        <v>#VALUE!</v>
      </c>
      <c r="G24" s="119" t="e">
        <f>IF(AND('Test_S5% Sièges (R2)'!$AB24&gt;0,'Test_S5% Suffrages (R3)'!G24='Test_S5% Suffrages (R3)'!$AA24),1,0)</f>
        <v>#VALUE!</v>
      </c>
      <c r="H24" s="119" t="e">
        <f>IF(AND('Test_S5% Sièges (R2)'!$AB24&gt;0,'Test_S5% Suffrages (R3)'!H24='Test_S5% Suffrages (R3)'!$AA24),1,0)</f>
        <v>#VALUE!</v>
      </c>
      <c r="I24" s="119" t="e">
        <f>IF(AND('Test_S5% Sièges (R2)'!$AB24&gt;0,'Test_S5% Suffrages (R3)'!I24='Test_S5% Suffrages (R3)'!$AA24),1,0)</f>
        <v>#VALUE!</v>
      </c>
      <c r="J24" s="119" t="e">
        <f>IF(AND('Test_S5% Sièges (R2)'!$AB24&gt;0,'Test_S5% Suffrages (R3)'!J24='Test_S5% Suffrages (R3)'!$AA24),1,0)</f>
        <v>#VALUE!</v>
      </c>
      <c r="K24" s="119" t="e">
        <f>IF(AND('Test_S5% Sièges (R2)'!$AB24&gt;0,'Test_S5% Suffrages (R3)'!K24='Test_S5% Suffrages (R3)'!$AA24),1,0)</f>
        <v>#VALUE!</v>
      </c>
      <c r="L24" s="119" t="e">
        <f>IF(AND('Test_S5% Sièges (R2)'!$AB24&gt;0,'Test_S5% Suffrages (R3)'!L24='Test_S5% Suffrages (R3)'!$AA24),1,0)</f>
        <v>#VALUE!</v>
      </c>
      <c r="M24" s="119" t="e">
        <f>IF(AND('Test_S5% Sièges (R2)'!$AB24&gt;0,'Test_S5% Suffrages (R3)'!M24='Test_S5% Suffrages (R3)'!$AA24),1,0)</f>
        <v>#VALUE!</v>
      </c>
      <c r="N24" s="119" t="e">
        <f>IF(AND('Test_S5% Sièges (R2)'!$AB24&gt;0,'Test_S5% Suffrages (R3)'!N24='Test_S5% Suffrages (R3)'!$AA24),1,0)</f>
        <v>#VALUE!</v>
      </c>
      <c r="O24" s="119" t="e">
        <f>IF(AND('Test_S5% Sièges (R2)'!$AB24&gt;0,'Test_S5% Suffrages (R3)'!O24='Test_S5% Suffrages (R3)'!$AA24),1,0)</f>
        <v>#VALUE!</v>
      </c>
      <c r="P24" s="119" t="e">
        <f>IF(AND('Test_S5% Sièges (R2)'!$AB24&gt;0,'Test_S5% Suffrages (R3)'!P24='Test_S5% Suffrages (R3)'!$AA24),1,0)</f>
        <v>#VALUE!</v>
      </c>
      <c r="Q24" s="119" t="e">
        <f>IF(AND('Test_S5% Sièges (R2)'!$AB24&gt;0,'Test_S5% Suffrages (R3)'!Q24='Test_S5% Suffrages (R3)'!$AA24),1,0)</f>
        <v>#VALUE!</v>
      </c>
      <c r="R24" s="119" t="e">
        <f>IF(AND('Test_S5% Sièges (R2)'!$AB24&gt;0,'Test_S5% Suffrages (R3)'!R24='Test_S5% Suffrages (R3)'!$AA24),1,0)</f>
        <v>#VALUE!</v>
      </c>
      <c r="S24" s="119" t="e">
        <f>IF(AND('Test_S5% Sièges (R2)'!$AB24&gt;0,'Test_S5% Suffrages (R3)'!S24='Test_S5% Suffrages (R3)'!$AA24),1,0)</f>
        <v>#VALUE!</v>
      </c>
      <c r="T24" s="119" t="e">
        <f>IF(AND('Test_S5% Sièges (R2)'!$AB24&gt;0,'Test_S5% Suffrages (R3)'!T24='Test_S5% Suffrages (R3)'!$AA24),1,0)</f>
        <v>#VALUE!</v>
      </c>
      <c r="U24" s="119" t="e">
        <f>IF(AND('Test_S5% Sièges (R2)'!$AB24&gt;0,'Test_S5% Suffrages (R3)'!U24='Test_S5% Suffrages (R3)'!$AA24),1,0)</f>
        <v>#VALUE!</v>
      </c>
      <c r="V24" s="119" t="e">
        <f>IF(AND('Test_S5% Sièges (R2)'!$AB24&gt;0,'Test_S5% Suffrages (R3)'!V24='Test_S5% Suffrages (R3)'!$AA24),1,0)</f>
        <v>#VALUE!</v>
      </c>
      <c r="W24" s="119" t="e">
        <f>IF(AND('Test_S5% Sièges (R2)'!$AB24&gt;0,'Test_S5% Suffrages (R3)'!W24='Test_S5% Suffrages (R3)'!$AA24),1,0)</f>
        <v>#VALUE!</v>
      </c>
      <c r="X24" s="119" t="e">
        <f>IF(AND('Test_S5% Sièges (R2)'!$AB24&gt;0,'Test_S5% Suffrages (R3)'!X24='Test_S5% Suffrages (R3)'!$AA24),1,0)</f>
        <v>#VALUE!</v>
      </c>
      <c r="Y24" s="119" t="e">
        <f>IF(AND('Test_S5% Sièges (R2)'!$AB24&gt;0,'Test_S5% Suffrages (R3)'!Y24='Test_S5% Suffrages (R3)'!$AA24),1,0)</f>
        <v>#VALUE!</v>
      </c>
      <c r="Z24" s="119" t="e">
        <f>IF(AND('Test_S5% Sièges (R2)'!$AB24&gt;0,'Test_S5% Suffrages (R3)'!Z24='Test_S5% Suffrages (R3)'!$AA24),1,0)</f>
        <v>#VALUE!</v>
      </c>
      <c r="AA24" s="119" t="e">
        <f t="shared" si="0"/>
        <v>#VALUE!</v>
      </c>
      <c r="AB24" s="120" t="e">
        <f>'Test_S5% Sièges (R2)'!AB24-AA24</f>
        <v>#VALUE!</v>
      </c>
    </row>
    <row r="25" spans="1:28">
      <c r="A25" s="118" t="s">
        <v>64</v>
      </c>
      <c r="B25" s="119" t="e">
        <f>IF(AND('Test_S5% Sièges (R2)'!$AB25&gt;0,'Test_S5% Suffrages (R3)'!B25='Test_S5% Suffrages (R3)'!$AA25),1,0)</f>
        <v>#VALUE!</v>
      </c>
      <c r="C25" s="119" t="e">
        <f>IF(AND('Test_S5% Sièges (R2)'!$AB25&gt;0,'Test_S5% Suffrages (R3)'!C25='Test_S5% Suffrages (R3)'!$AA25),1,0)</f>
        <v>#VALUE!</v>
      </c>
      <c r="D25" s="119" t="e">
        <f>IF(AND('Test_S5% Sièges (R2)'!$AB25&gt;0,'Test_S5% Suffrages (R3)'!D25='Test_S5% Suffrages (R3)'!$AA25),1,0)</f>
        <v>#VALUE!</v>
      </c>
      <c r="E25" s="119" t="e">
        <f>IF(AND('Test_S5% Sièges (R2)'!$AB25&gt;0,'Test_S5% Suffrages (R3)'!E25='Test_S5% Suffrages (R3)'!$AA25),1,0)</f>
        <v>#VALUE!</v>
      </c>
      <c r="F25" s="119" t="e">
        <f>IF(AND('Test_S5% Sièges (R2)'!$AB25&gt;0,'Test_S5% Suffrages (R3)'!F25='Test_S5% Suffrages (R3)'!$AA25),1,0)</f>
        <v>#VALUE!</v>
      </c>
      <c r="G25" s="119" t="e">
        <f>IF(AND('Test_S5% Sièges (R2)'!$AB25&gt;0,'Test_S5% Suffrages (R3)'!G25='Test_S5% Suffrages (R3)'!$AA25),1,0)</f>
        <v>#VALUE!</v>
      </c>
      <c r="H25" s="119" t="e">
        <f>IF(AND('Test_S5% Sièges (R2)'!$AB25&gt;0,'Test_S5% Suffrages (R3)'!H25='Test_S5% Suffrages (R3)'!$AA25),1,0)</f>
        <v>#VALUE!</v>
      </c>
      <c r="I25" s="119" t="e">
        <f>IF(AND('Test_S5% Sièges (R2)'!$AB25&gt;0,'Test_S5% Suffrages (R3)'!I25='Test_S5% Suffrages (R3)'!$AA25),1,0)</f>
        <v>#VALUE!</v>
      </c>
      <c r="J25" s="119" t="e">
        <f>IF(AND('Test_S5% Sièges (R2)'!$AB25&gt;0,'Test_S5% Suffrages (R3)'!J25='Test_S5% Suffrages (R3)'!$AA25),1,0)</f>
        <v>#VALUE!</v>
      </c>
      <c r="K25" s="119" t="e">
        <f>IF(AND('Test_S5% Sièges (R2)'!$AB25&gt;0,'Test_S5% Suffrages (R3)'!K25='Test_S5% Suffrages (R3)'!$AA25),1,0)</f>
        <v>#VALUE!</v>
      </c>
      <c r="L25" s="119" t="e">
        <f>IF(AND('Test_S5% Sièges (R2)'!$AB25&gt;0,'Test_S5% Suffrages (R3)'!L25='Test_S5% Suffrages (R3)'!$AA25),1,0)</f>
        <v>#VALUE!</v>
      </c>
      <c r="M25" s="119" t="e">
        <f>IF(AND('Test_S5% Sièges (R2)'!$AB25&gt;0,'Test_S5% Suffrages (R3)'!M25='Test_S5% Suffrages (R3)'!$AA25),1,0)</f>
        <v>#VALUE!</v>
      </c>
      <c r="N25" s="119" t="e">
        <f>IF(AND('Test_S5% Sièges (R2)'!$AB25&gt;0,'Test_S5% Suffrages (R3)'!N25='Test_S5% Suffrages (R3)'!$AA25),1,0)</f>
        <v>#VALUE!</v>
      </c>
      <c r="O25" s="119" t="e">
        <f>IF(AND('Test_S5% Sièges (R2)'!$AB25&gt;0,'Test_S5% Suffrages (R3)'!O25='Test_S5% Suffrages (R3)'!$AA25),1,0)</f>
        <v>#VALUE!</v>
      </c>
      <c r="P25" s="119" t="e">
        <f>IF(AND('Test_S5% Sièges (R2)'!$AB25&gt;0,'Test_S5% Suffrages (R3)'!P25='Test_S5% Suffrages (R3)'!$AA25),1,0)</f>
        <v>#VALUE!</v>
      </c>
      <c r="Q25" s="119" t="e">
        <f>IF(AND('Test_S5% Sièges (R2)'!$AB25&gt;0,'Test_S5% Suffrages (R3)'!Q25='Test_S5% Suffrages (R3)'!$AA25),1,0)</f>
        <v>#VALUE!</v>
      </c>
      <c r="R25" s="119" t="e">
        <f>IF(AND('Test_S5% Sièges (R2)'!$AB25&gt;0,'Test_S5% Suffrages (R3)'!R25='Test_S5% Suffrages (R3)'!$AA25),1,0)</f>
        <v>#VALUE!</v>
      </c>
      <c r="S25" s="119" t="e">
        <f>IF(AND('Test_S5% Sièges (R2)'!$AB25&gt;0,'Test_S5% Suffrages (R3)'!S25='Test_S5% Suffrages (R3)'!$AA25),1,0)</f>
        <v>#VALUE!</v>
      </c>
      <c r="T25" s="119" t="e">
        <f>IF(AND('Test_S5% Sièges (R2)'!$AB25&gt;0,'Test_S5% Suffrages (R3)'!T25='Test_S5% Suffrages (R3)'!$AA25),1,0)</f>
        <v>#VALUE!</v>
      </c>
      <c r="U25" s="119" t="e">
        <f>IF(AND('Test_S5% Sièges (R2)'!$AB25&gt;0,'Test_S5% Suffrages (R3)'!U25='Test_S5% Suffrages (R3)'!$AA25),1,0)</f>
        <v>#VALUE!</v>
      </c>
      <c r="V25" s="119" t="e">
        <f>IF(AND('Test_S5% Sièges (R2)'!$AB25&gt;0,'Test_S5% Suffrages (R3)'!V25='Test_S5% Suffrages (R3)'!$AA25),1,0)</f>
        <v>#VALUE!</v>
      </c>
      <c r="W25" s="119" t="e">
        <f>IF(AND('Test_S5% Sièges (R2)'!$AB25&gt;0,'Test_S5% Suffrages (R3)'!W25='Test_S5% Suffrages (R3)'!$AA25),1,0)</f>
        <v>#VALUE!</v>
      </c>
      <c r="X25" s="119" t="e">
        <f>IF(AND('Test_S5% Sièges (R2)'!$AB25&gt;0,'Test_S5% Suffrages (R3)'!X25='Test_S5% Suffrages (R3)'!$AA25),1,0)</f>
        <v>#VALUE!</v>
      </c>
      <c r="Y25" s="119" t="e">
        <f>IF(AND('Test_S5% Sièges (R2)'!$AB25&gt;0,'Test_S5% Suffrages (R3)'!Y25='Test_S5% Suffrages (R3)'!$AA25),1,0)</f>
        <v>#VALUE!</v>
      </c>
      <c r="Z25" s="119" t="e">
        <f>IF(AND('Test_S5% Sièges (R2)'!$AB25&gt;0,'Test_S5% Suffrages (R3)'!Z25='Test_S5% Suffrages (R3)'!$AA25),1,0)</f>
        <v>#VALUE!</v>
      </c>
      <c r="AA25" s="119" t="e">
        <f t="shared" si="0"/>
        <v>#VALUE!</v>
      </c>
      <c r="AB25" s="120" t="e">
        <f>'Test_S5% Sièges (R2)'!AB25-AA25</f>
        <v>#VALUE!</v>
      </c>
    </row>
    <row r="26" spans="1:28">
      <c r="A26" s="118" t="s">
        <v>65</v>
      </c>
      <c r="B26" s="119" t="e">
        <f>IF(AND('Test_S5% Sièges (R2)'!$AB26&gt;0,'Test_S5% Suffrages (R3)'!B26='Test_S5% Suffrages (R3)'!$AA26),1,0)</f>
        <v>#VALUE!</v>
      </c>
      <c r="C26" s="119" t="e">
        <f>IF(AND('Test_S5% Sièges (R2)'!$AB26&gt;0,'Test_S5% Suffrages (R3)'!C26='Test_S5% Suffrages (R3)'!$AA26),1,0)</f>
        <v>#VALUE!</v>
      </c>
      <c r="D26" s="119" t="e">
        <f>IF(AND('Test_S5% Sièges (R2)'!$AB26&gt;0,'Test_S5% Suffrages (R3)'!D26='Test_S5% Suffrages (R3)'!$AA26),1,0)</f>
        <v>#VALUE!</v>
      </c>
      <c r="E26" s="119" t="e">
        <f>IF(AND('Test_S5% Sièges (R2)'!$AB26&gt;0,'Test_S5% Suffrages (R3)'!E26='Test_S5% Suffrages (R3)'!$AA26),1,0)</f>
        <v>#VALUE!</v>
      </c>
      <c r="F26" s="119" t="e">
        <f>IF(AND('Test_S5% Sièges (R2)'!$AB26&gt;0,'Test_S5% Suffrages (R3)'!F26='Test_S5% Suffrages (R3)'!$AA26),1,0)</f>
        <v>#VALUE!</v>
      </c>
      <c r="G26" s="119" t="e">
        <f>IF(AND('Test_S5% Sièges (R2)'!$AB26&gt;0,'Test_S5% Suffrages (R3)'!G26='Test_S5% Suffrages (R3)'!$AA26),1,0)</f>
        <v>#VALUE!</v>
      </c>
      <c r="H26" s="119" t="e">
        <f>IF(AND('Test_S5% Sièges (R2)'!$AB26&gt;0,'Test_S5% Suffrages (R3)'!H26='Test_S5% Suffrages (R3)'!$AA26),1,0)</f>
        <v>#VALUE!</v>
      </c>
      <c r="I26" s="119" t="e">
        <f>IF(AND('Test_S5% Sièges (R2)'!$AB26&gt;0,'Test_S5% Suffrages (R3)'!I26='Test_S5% Suffrages (R3)'!$AA26),1,0)</f>
        <v>#VALUE!</v>
      </c>
      <c r="J26" s="119" t="e">
        <f>IF(AND('Test_S5% Sièges (R2)'!$AB26&gt;0,'Test_S5% Suffrages (R3)'!J26='Test_S5% Suffrages (R3)'!$AA26),1,0)</f>
        <v>#VALUE!</v>
      </c>
      <c r="K26" s="119" t="e">
        <f>IF(AND('Test_S5% Sièges (R2)'!$AB26&gt;0,'Test_S5% Suffrages (R3)'!K26='Test_S5% Suffrages (R3)'!$AA26),1,0)</f>
        <v>#VALUE!</v>
      </c>
      <c r="L26" s="119" t="e">
        <f>IF(AND('Test_S5% Sièges (R2)'!$AB26&gt;0,'Test_S5% Suffrages (R3)'!L26='Test_S5% Suffrages (R3)'!$AA26),1,0)</f>
        <v>#VALUE!</v>
      </c>
      <c r="M26" s="119" t="e">
        <f>IF(AND('Test_S5% Sièges (R2)'!$AB26&gt;0,'Test_S5% Suffrages (R3)'!M26='Test_S5% Suffrages (R3)'!$AA26),1,0)</f>
        <v>#VALUE!</v>
      </c>
      <c r="N26" s="119" t="e">
        <f>IF(AND('Test_S5% Sièges (R2)'!$AB26&gt;0,'Test_S5% Suffrages (R3)'!N26='Test_S5% Suffrages (R3)'!$AA26),1,0)</f>
        <v>#VALUE!</v>
      </c>
      <c r="O26" s="119" t="e">
        <f>IF(AND('Test_S5% Sièges (R2)'!$AB26&gt;0,'Test_S5% Suffrages (R3)'!O26='Test_S5% Suffrages (R3)'!$AA26),1,0)</f>
        <v>#VALUE!</v>
      </c>
      <c r="P26" s="119" t="e">
        <f>IF(AND('Test_S5% Sièges (R2)'!$AB26&gt;0,'Test_S5% Suffrages (R3)'!P26='Test_S5% Suffrages (R3)'!$AA26),1,0)</f>
        <v>#VALUE!</v>
      </c>
      <c r="Q26" s="119" t="e">
        <f>IF(AND('Test_S5% Sièges (R2)'!$AB26&gt;0,'Test_S5% Suffrages (R3)'!Q26='Test_S5% Suffrages (R3)'!$AA26),1,0)</f>
        <v>#VALUE!</v>
      </c>
      <c r="R26" s="119" t="e">
        <f>IF(AND('Test_S5% Sièges (R2)'!$AB26&gt;0,'Test_S5% Suffrages (R3)'!R26='Test_S5% Suffrages (R3)'!$AA26),1,0)</f>
        <v>#VALUE!</v>
      </c>
      <c r="S26" s="119" t="e">
        <f>IF(AND('Test_S5% Sièges (R2)'!$AB26&gt;0,'Test_S5% Suffrages (R3)'!S26='Test_S5% Suffrages (R3)'!$AA26),1,0)</f>
        <v>#VALUE!</v>
      </c>
      <c r="T26" s="119" t="e">
        <f>IF(AND('Test_S5% Sièges (R2)'!$AB26&gt;0,'Test_S5% Suffrages (R3)'!T26='Test_S5% Suffrages (R3)'!$AA26),1,0)</f>
        <v>#VALUE!</v>
      </c>
      <c r="U26" s="119" t="e">
        <f>IF(AND('Test_S5% Sièges (R2)'!$AB26&gt;0,'Test_S5% Suffrages (R3)'!U26='Test_S5% Suffrages (R3)'!$AA26),1,0)</f>
        <v>#VALUE!</v>
      </c>
      <c r="V26" s="119" t="e">
        <f>IF(AND('Test_S5% Sièges (R2)'!$AB26&gt;0,'Test_S5% Suffrages (R3)'!V26='Test_S5% Suffrages (R3)'!$AA26),1,0)</f>
        <v>#VALUE!</v>
      </c>
      <c r="W26" s="119" t="e">
        <f>IF(AND('Test_S5% Sièges (R2)'!$AB26&gt;0,'Test_S5% Suffrages (R3)'!W26='Test_S5% Suffrages (R3)'!$AA26),1,0)</f>
        <v>#VALUE!</v>
      </c>
      <c r="X26" s="119" t="e">
        <f>IF(AND('Test_S5% Sièges (R2)'!$AB26&gt;0,'Test_S5% Suffrages (R3)'!X26='Test_S5% Suffrages (R3)'!$AA26),1,0)</f>
        <v>#VALUE!</v>
      </c>
      <c r="Y26" s="119" t="e">
        <f>IF(AND('Test_S5% Sièges (R2)'!$AB26&gt;0,'Test_S5% Suffrages (R3)'!Y26='Test_S5% Suffrages (R3)'!$AA26),1,0)</f>
        <v>#VALUE!</v>
      </c>
      <c r="Z26" s="119" t="e">
        <f>IF(AND('Test_S5% Sièges (R2)'!$AB26&gt;0,'Test_S5% Suffrages (R3)'!Z26='Test_S5% Suffrages (R3)'!$AA26),1,0)</f>
        <v>#VALUE!</v>
      </c>
      <c r="AA26" s="119" t="e">
        <f t="shared" si="0"/>
        <v>#VALUE!</v>
      </c>
      <c r="AB26" s="120" t="e">
        <f>'Test_S5% Sièges (R2)'!AB26-AA26</f>
        <v>#VALUE!</v>
      </c>
    </row>
    <row r="27" spans="1:28">
      <c r="A27" s="118" t="s">
        <v>66</v>
      </c>
      <c r="B27" s="119" t="e">
        <f>IF(AND('Test_S5% Sièges (R2)'!$AB27&gt;0,'Test_S5% Suffrages (R3)'!B27='Test_S5% Suffrages (R3)'!$AA27),1,0)</f>
        <v>#VALUE!</v>
      </c>
      <c r="C27" s="119" t="e">
        <f>IF(AND('Test_S5% Sièges (R2)'!$AB27&gt;0,'Test_S5% Suffrages (R3)'!C27='Test_S5% Suffrages (R3)'!$AA27),1,0)</f>
        <v>#VALUE!</v>
      </c>
      <c r="D27" s="119" t="e">
        <f>IF(AND('Test_S5% Sièges (R2)'!$AB27&gt;0,'Test_S5% Suffrages (R3)'!D27='Test_S5% Suffrages (R3)'!$AA27),1,0)</f>
        <v>#VALUE!</v>
      </c>
      <c r="E27" s="119" t="e">
        <f>IF(AND('Test_S5% Sièges (R2)'!$AB27&gt;0,'Test_S5% Suffrages (R3)'!E27='Test_S5% Suffrages (R3)'!$AA27),1,0)</f>
        <v>#VALUE!</v>
      </c>
      <c r="F27" s="119" t="e">
        <f>IF(AND('Test_S5% Sièges (R2)'!$AB27&gt;0,'Test_S5% Suffrages (R3)'!F27='Test_S5% Suffrages (R3)'!$AA27),1,0)</f>
        <v>#VALUE!</v>
      </c>
      <c r="G27" s="119" t="e">
        <f>IF(AND('Test_S5% Sièges (R2)'!$AB27&gt;0,'Test_S5% Suffrages (R3)'!G27='Test_S5% Suffrages (R3)'!$AA27),1,0)</f>
        <v>#VALUE!</v>
      </c>
      <c r="H27" s="119" t="e">
        <f>IF(AND('Test_S5% Sièges (R2)'!$AB27&gt;0,'Test_S5% Suffrages (R3)'!H27='Test_S5% Suffrages (R3)'!$AA27),1,0)</f>
        <v>#VALUE!</v>
      </c>
      <c r="I27" s="119" t="e">
        <f>IF(AND('Test_S5% Sièges (R2)'!$AB27&gt;0,'Test_S5% Suffrages (R3)'!I27='Test_S5% Suffrages (R3)'!$AA27),1,0)</f>
        <v>#VALUE!</v>
      </c>
      <c r="J27" s="119" t="e">
        <f>IF(AND('Test_S5% Sièges (R2)'!$AB27&gt;0,'Test_S5% Suffrages (R3)'!J27='Test_S5% Suffrages (R3)'!$AA27),1,0)</f>
        <v>#VALUE!</v>
      </c>
      <c r="K27" s="119" t="e">
        <f>IF(AND('Test_S5% Sièges (R2)'!$AB27&gt;0,'Test_S5% Suffrages (R3)'!K27='Test_S5% Suffrages (R3)'!$AA27),1,0)</f>
        <v>#VALUE!</v>
      </c>
      <c r="L27" s="119" t="e">
        <f>IF(AND('Test_S5% Sièges (R2)'!$AB27&gt;0,'Test_S5% Suffrages (R3)'!L27='Test_S5% Suffrages (R3)'!$AA27),1,0)</f>
        <v>#VALUE!</v>
      </c>
      <c r="M27" s="119" t="e">
        <f>IF(AND('Test_S5% Sièges (R2)'!$AB27&gt;0,'Test_S5% Suffrages (R3)'!M27='Test_S5% Suffrages (R3)'!$AA27),1,0)</f>
        <v>#VALUE!</v>
      </c>
      <c r="N27" s="119" t="e">
        <f>IF(AND('Test_S5% Sièges (R2)'!$AB27&gt;0,'Test_S5% Suffrages (R3)'!N27='Test_S5% Suffrages (R3)'!$AA27),1,0)</f>
        <v>#VALUE!</v>
      </c>
      <c r="O27" s="119" t="e">
        <f>IF(AND('Test_S5% Sièges (R2)'!$AB27&gt;0,'Test_S5% Suffrages (R3)'!O27='Test_S5% Suffrages (R3)'!$AA27),1,0)</f>
        <v>#VALUE!</v>
      </c>
      <c r="P27" s="119" t="e">
        <f>IF(AND('Test_S5% Sièges (R2)'!$AB27&gt;0,'Test_S5% Suffrages (R3)'!P27='Test_S5% Suffrages (R3)'!$AA27),1,0)</f>
        <v>#VALUE!</v>
      </c>
      <c r="Q27" s="119" t="e">
        <f>IF(AND('Test_S5% Sièges (R2)'!$AB27&gt;0,'Test_S5% Suffrages (R3)'!Q27='Test_S5% Suffrages (R3)'!$AA27),1,0)</f>
        <v>#VALUE!</v>
      </c>
      <c r="R27" s="119" t="e">
        <f>IF(AND('Test_S5% Sièges (R2)'!$AB27&gt;0,'Test_S5% Suffrages (R3)'!R27='Test_S5% Suffrages (R3)'!$AA27),1,0)</f>
        <v>#VALUE!</v>
      </c>
      <c r="S27" s="119" t="e">
        <f>IF(AND('Test_S5% Sièges (R2)'!$AB27&gt;0,'Test_S5% Suffrages (R3)'!S27='Test_S5% Suffrages (R3)'!$AA27),1,0)</f>
        <v>#VALUE!</v>
      </c>
      <c r="T27" s="119" t="e">
        <f>IF(AND('Test_S5% Sièges (R2)'!$AB27&gt;0,'Test_S5% Suffrages (R3)'!T27='Test_S5% Suffrages (R3)'!$AA27),1,0)</f>
        <v>#VALUE!</v>
      </c>
      <c r="U27" s="119" t="e">
        <f>IF(AND('Test_S5% Sièges (R2)'!$AB27&gt;0,'Test_S5% Suffrages (R3)'!U27='Test_S5% Suffrages (R3)'!$AA27),1,0)</f>
        <v>#VALUE!</v>
      </c>
      <c r="V27" s="119" t="e">
        <f>IF(AND('Test_S5% Sièges (R2)'!$AB27&gt;0,'Test_S5% Suffrages (R3)'!V27='Test_S5% Suffrages (R3)'!$AA27),1,0)</f>
        <v>#VALUE!</v>
      </c>
      <c r="W27" s="119" t="e">
        <f>IF(AND('Test_S5% Sièges (R2)'!$AB27&gt;0,'Test_S5% Suffrages (R3)'!W27='Test_S5% Suffrages (R3)'!$AA27),1,0)</f>
        <v>#VALUE!</v>
      </c>
      <c r="X27" s="119" t="e">
        <f>IF(AND('Test_S5% Sièges (R2)'!$AB27&gt;0,'Test_S5% Suffrages (R3)'!X27='Test_S5% Suffrages (R3)'!$AA27),1,0)</f>
        <v>#VALUE!</v>
      </c>
      <c r="Y27" s="119" t="e">
        <f>IF(AND('Test_S5% Sièges (R2)'!$AB27&gt;0,'Test_S5% Suffrages (R3)'!Y27='Test_S5% Suffrages (R3)'!$AA27),1,0)</f>
        <v>#VALUE!</v>
      </c>
      <c r="Z27" s="119" t="e">
        <f>IF(AND('Test_S5% Sièges (R2)'!$AB27&gt;0,'Test_S5% Suffrages (R3)'!Z27='Test_S5% Suffrages (R3)'!$AA27),1,0)</f>
        <v>#VALUE!</v>
      </c>
      <c r="AA27" s="119" t="e">
        <f t="shared" si="0"/>
        <v>#VALUE!</v>
      </c>
      <c r="AB27" s="120" t="e">
        <f>'Test_S5% Sièges (R2)'!AB27-AA27</f>
        <v>#VALUE!</v>
      </c>
    </row>
    <row r="28" spans="1:28">
      <c r="A28" s="118" t="s">
        <v>67</v>
      </c>
      <c r="B28" s="119" t="e">
        <f>IF(AND('Test_S5% Sièges (R2)'!$AB28&gt;0,'Test_S5% Suffrages (R3)'!B28='Test_S5% Suffrages (R3)'!$AA28),1,0)</f>
        <v>#VALUE!</v>
      </c>
      <c r="C28" s="119" t="e">
        <f>IF(AND('Test_S5% Sièges (R2)'!$AB28&gt;0,'Test_S5% Suffrages (R3)'!C28='Test_S5% Suffrages (R3)'!$AA28),1,0)</f>
        <v>#VALUE!</v>
      </c>
      <c r="D28" s="119" t="e">
        <f>IF(AND('Test_S5% Sièges (R2)'!$AB28&gt;0,'Test_S5% Suffrages (R3)'!D28='Test_S5% Suffrages (R3)'!$AA28),1,0)</f>
        <v>#VALUE!</v>
      </c>
      <c r="E28" s="119" t="e">
        <f>IF(AND('Test_S5% Sièges (R2)'!$AB28&gt;0,'Test_S5% Suffrages (R3)'!E28='Test_S5% Suffrages (R3)'!$AA28),1,0)</f>
        <v>#VALUE!</v>
      </c>
      <c r="F28" s="119" t="e">
        <f>IF(AND('Test_S5% Sièges (R2)'!$AB28&gt;0,'Test_S5% Suffrages (R3)'!F28='Test_S5% Suffrages (R3)'!$AA28),1,0)</f>
        <v>#VALUE!</v>
      </c>
      <c r="G28" s="119" t="e">
        <f>IF(AND('Test_S5% Sièges (R2)'!$AB28&gt;0,'Test_S5% Suffrages (R3)'!G28='Test_S5% Suffrages (R3)'!$AA28),1,0)</f>
        <v>#VALUE!</v>
      </c>
      <c r="H28" s="119" t="e">
        <f>IF(AND('Test_S5% Sièges (R2)'!$AB28&gt;0,'Test_S5% Suffrages (R3)'!H28='Test_S5% Suffrages (R3)'!$AA28),1,0)</f>
        <v>#VALUE!</v>
      </c>
      <c r="I28" s="119" t="e">
        <f>IF(AND('Test_S5% Sièges (R2)'!$AB28&gt;0,'Test_S5% Suffrages (R3)'!I28='Test_S5% Suffrages (R3)'!$AA28),1,0)</f>
        <v>#VALUE!</v>
      </c>
      <c r="J28" s="119" t="e">
        <f>IF(AND('Test_S5% Sièges (R2)'!$AB28&gt;0,'Test_S5% Suffrages (R3)'!J28='Test_S5% Suffrages (R3)'!$AA28),1,0)</f>
        <v>#VALUE!</v>
      </c>
      <c r="K28" s="119" t="e">
        <f>IF(AND('Test_S5% Sièges (R2)'!$AB28&gt;0,'Test_S5% Suffrages (R3)'!K28='Test_S5% Suffrages (R3)'!$AA28),1,0)</f>
        <v>#VALUE!</v>
      </c>
      <c r="L28" s="119" t="e">
        <f>IF(AND('Test_S5% Sièges (R2)'!$AB28&gt;0,'Test_S5% Suffrages (R3)'!L28='Test_S5% Suffrages (R3)'!$AA28),1,0)</f>
        <v>#VALUE!</v>
      </c>
      <c r="M28" s="119" t="e">
        <f>IF(AND('Test_S5% Sièges (R2)'!$AB28&gt;0,'Test_S5% Suffrages (R3)'!M28='Test_S5% Suffrages (R3)'!$AA28),1,0)</f>
        <v>#VALUE!</v>
      </c>
      <c r="N28" s="119" t="e">
        <f>IF(AND('Test_S5% Sièges (R2)'!$AB28&gt;0,'Test_S5% Suffrages (R3)'!N28='Test_S5% Suffrages (R3)'!$AA28),1,0)</f>
        <v>#VALUE!</v>
      </c>
      <c r="O28" s="119" t="e">
        <f>IF(AND('Test_S5% Sièges (R2)'!$AB28&gt;0,'Test_S5% Suffrages (R3)'!O28='Test_S5% Suffrages (R3)'!$AA28),1,0)</f>
        <v>#VALUE!</v>
      </c>
      <c r="P28" s="119" t="e">
        <f>IF(AND('Test_S5% Sièges (R2)'!$AB28&gt;0,'Test_S5% Suffrages (R3)'!P28='Test_S5% Suffrages (R3)'!$AA28),1,0)</f>
        <v>#VALUE!</v>
      </c>
      <c r="Q28" s="119" t="e">
        <f>IF(AND('Test_S5% Sièges (R2)'!$AB28&gt;0,'Test_S5% Suffrages (R3)'!Q28='Test_S5% Suffrages (R3)'!$AA28),1,0)</f>
        <v>#VALUE!</v>
      </c>
      <c r="R28" s="119" t="e">
        <f>IF(AND('Test_S5% Sièges (R2)'!$AB28&gt;0,'Test_S5% Suffrages (R3)'!R28='Test_S5% Suffrages (R3)'!$AA28),1,0)</f>
        <v>#VALUE!</v>
      </c>
      <c r="S28" s="119" t="e">
        <f>IF(AND('Test_S5% Sièges (R2)'!$AB28&gt;0,'Test_S5% Suffrages (R3)'!S28='Test_S5% Suffrages (R3)'!$AA28),1,0)</f>
        <v>#VALUE!</v>
      </c>
      <c r="T28" s="119" t="e">
        <f>IF(AND('Test_S5% Sièges (R2)'!$AB28&gt;0,'Test_S5% Suffrages (R3)'!T28='Test_S5% Suffrages (R3)'!$AA28),1,0)</f>
        <v>#VALUE!</v>
      </c>
      <c r="U28" s="119" t="e">
        <f>IF(AND('Test_S5% Sièges (R2)'!$AB28&gt;0,'Test_S5% Suffrages (R3)'!U28='Test_S5% Suffrages (R3)'!$AA28),1,0)</f>
        <v>#VALUE!</v>
      </c>
      <c r="V28" s="119" t="e">
        <f>IF(AND('Test_S5% Sièges (R2)'!$AB28&gt;0,'Test_S5% Suffrages (R3)'!V28='Test_S5% Suffrages (R3)'!$AA28),1,0)</f>
        <v>#VALUE!</v>
      </c>
      <c r="W28" s="119" t="e">
        <f>IF(AND('Test_S5% Sièges (R2)'!$AB28&gt;0,'Test_S5% Suffrages (R3)'!W28='Test_S5% Suffrages (R3)'!$AA28),1,0)</f>
        <v>#VALUE!</v>
      </c>
      <c r="X28" s="119" t="e">
        <f>IF(AND('Test_S5% Sièges (R2)'!$AB28&gt;0,'Test_S5% Suffrages (R3)'!X28='Test_S5% Suffrages (R3)'!$AA28),1,0)</f>
        <v>#VALUE!</v>
      </c>
      <c r="Y28" s="119" t="e">
        <f>IF(AND('Test_S5% Sièges (R2)'!$AB28&gt;0,'Test_S5% Suffrages (R3)'!Y28='Test_S5% Suffrages (R3)'!$AA28),1,0)</f>
        <v>#VALUE!</v>
      </c>
      <c r="Z28" s="119" t="e">
        <f>IF(AND('Test_S5% Sièges (R2)'!$AB28&gt;0,'Test_S5% Suffrages (R3)'!Z28='Test_S5% Suffrages (R3)'!$AA28),1,0)</f>
        <v>#VALUE!</v>
      </c>
      <c r="AA28" s="119" t="e">
        <f t="shared" si="0"/>
        <v>#VALUE!</v>
      </c>
      <c r="AB28" s="120" t="e">
        <f>'Test_S5% Sièges (R2)'!AB28-AA28</f>
        <v>#VALUE!</v>
      </c>
    </row>
    <row r="29" spans="1:28">
      <c r="A29" s="118" t="s">
        <v>68</v>
      </c>
      <c r="B29" s="119" t="e">
        <f>IF(AND('Test_S5% Sièges (R2)'!$AB29&gt;0,'Test_S5% Suffrages (R3)'!B29='Test_S5% Suffrages (R3)'!$AA29),1,0)</f>
        <v>#VALUE!</v>
      </c>
      <c r="C29" s="119" t="e">
        <f>IF(AND('Test_S5% Sièges (R2)'!$AB29&gt;0,'Test_S5% Suffrages (R3)'!C29='Test_S5% Suffrages (R3)'!$AA29),1,0)</f>
        <v>#VALUE!</v>
      </c>
      <c r="D29" s="119" t="e">
        <f>IF(AND('Test_S5% Sièges (R2)'!$AB29&gt;0,'Test_S5% Suffrages (R3)'!D29='Test_S5% Suffrages (R3)'!$AA29),1,0)</f>
        <v>#VALUE!</v>
      </c>
      <c r="E29" s="119" t="e">
        <f>IF(AND('Test_S5% Sièges (R2)'!$AB29&gt;0,'Test_S5% Suffrages (R3)'!E29='Test_S5% Suffrages (R3)'!$AA29),1,0)</f>
        <v>#VALUE!</v>
      </c>
      <c r="F29" s="119" t="e">
        <f>IF(AND('Test_S5% Sièges (R2)'!$AB29&gt;0,'Test_S5% Suffrages (R3)'!F29='Test_S5% Suffrages (R3)'!$AA29),1,0)</f>
        <v>#VALUE!</v>
      </c>
      <c r="G29" s="119" t="e">
        <f>IF(AND('Test_S5% Sièges (R2)'!$AB29&gt;0,'Test_S5% Suffrages (R3)'!G29='Test_S5% Suffrages (R3)'!$AA29),1,0)</f>
        <v>#VALUE!</v>
      </c>
      <c r="H29" s="119" t="e">
        <f>IF(AND('Test_S5% Sièges (R2)'!$AB29&gt;0,'Test_S5% Suffrages (R3)'!H29='Test_S5% Suffrages (R3)'!$AA29),1,0)</f>
        <v>#VALUE!</v>
      </c>
      <c r="I29" s="119" t="e">
        <f>IF(AND('Test_S5% Sièges (R2)'!$AB29&gt;0,'Test_S5% Suffrages (R3)'!I29='Test_S5% Suffrages (R3)'!$AA29),1,0)</f>
        <v>#VALUE!</v>
      </c>
      <c r="J29" s="119" t="e">
        <f>IF(AND('Test_S5% Sièges (R2)'!$AB29&gt;0,'Test_S5% Suffrages (R3)'!J29='Test_S5% Suffrages (R3)'!$AA29),1,0)</f>
        <v>#VALUE!</v>
      </c>
      <c r="K29" s="119" t="e">
        <f>IF(AND('Test_S5% Sièges (R2)'!$AB29&gt;0,'Test_S5% Suffrages (R3)'!K29='Test_S5% Suffrages (R3)'!$AA29),1,0)</f>
        <v>#VALUE!</v>
      </c>
      <c r="L29" s="119" t="e">
        <f>IF(AND('Test_S5% Sièges (R2)'!$AB29&gt;0,'Test_S5% Suffrages (R3)'!L29='Test_S5% Suffrages (R3)'!$AA29),1,0)</f>
        <v>#VALUE!</v>
      </c>
      <c r="M29" s="119" t="e">
        <f>IF(AND('Test_S5% Sièges (R2)'!$AB29&gt;0,'Test_S5% Suffrages (R3)'!M29='Test_S5% Suffrages (R3)'!$AA29),1,0)</f>
        <v>#VALUE!</v>
      </c>
      <c r="N29" s="119" t="e">
        <f>IF(AND('Test_S5% Sièges (R2)'!$AB29&gt;0,'Test_S5% Suffrages (R3)'!N29='Test_S5% Suffrages (R3)'!$AA29),1,0)</f>
        <v>#VALUE!</v>
      </c>
      <c r="O29" s="119" t="e">
        <f>IF(AND('Test_S5% Sièges (R2)'!$AB29&gt;0,'Test_S5% Suffrages (R3)'!O29='Test_S5% Suffrages (R3)'!$AA29),1,0)</f>
        <v>#VALUE!</v>
      </c>
      <c r="P29" s="119" t="e">
        <f>IF(AND('Test_S5% Sièges (R2)'!$AB29&gt;0,'Test_S5% Suffrages (R3)'!P29='Test_S5% Suffrages (R3)'!$AA29),1,0)</f>
        <v>#VALUE!</v>
      </c>
      <c r="Q29" s="119" t="e">
        <f>IF(AND('Test_S5% Sièges (R2)'!$AB29&gt;0,'Test_S5% Suffrages (R3)'!Q29='Test_S5% Suffrages (R3)'!$AA29),1,0)</f>
        <v>#VALUE!</v>
      </c>
      <c r="R29" s="119" t="e">
        <f>IF(AND('Test_S5% Sièges (R2)'!$AB29&gt;0,'Test_S5% Suffrages (R3)'!R29='Test_S5% Suffrages (R3)'!$AA29),1,0)</f>
        <v>#VALUE!</v>
      </c>
      <c r="S29" s="119" t="e">
        <f>IF(AND('Test_S5% Sièges (R2)'!$AB29&gt;0,'Test_S5% Suffrages (R3)'!S29='Test_S5% Suffrages (R3)'!$AA29),1,0)</f>
        <v>#VALUE!</v>
      </c>
      <c r="T29" s="119" t="e">
        <f>IF(AND('Test_S5% Sièges (R2)'!$AB29&gt;0,'Test_S5% Suffrages (R3)'!T29='Test_S5% Suffrages (R3)'!$AA29),1,0)</f>
        <v>#VALUE!</v>
      </c>
      <c r="U29" s="119" t="e">
        <f>IF(AND('Test_S5% Sièges (R2)'!$AB29&gt;0,'Test_S5% Suffrages (R3)'!U29='Test_S5% Suffrages (R3)'!$AA29),1,0)</f>
        <v>#VALUE!</v>
      </c>
      <c r="V29" s="119" t="e">
        <f>IF(AND('Test_S5% Sièges (R2)'!$AB29&gt;0,'Test_S5% Suffrages (R3)'!V29='Test_S5% Suffrages (R3)'!$AA29),1,0)</f>
        <v>#VALUE!</v>
      </c>
      <c r="W29" s="119" t="e">
        <f>IF(AND('Test_S5% Sièges (R2)'!$AB29&gt;0,'Test_S5% Suffrages (R3)'!W29='Test_S5% Suffrages (R3)'!$AA29),1,0)</f>
        <v>#VALUE!</v>
      </c>
      <c r="X29" s="119" t="e">
        <f>IF(AND('Test_S5% Sièges (R2)'!$AB29&gt;0,'Test_S5% Suffrages (R3)'!X29='Test_S5% Suffrages (R3)'!$AA29),1,0)</f>
        <v>#VALUE!</v>
      </c>
      <c r="Y29" s="119" t="e">
        <f>IF(AND('Test_S5% Sièges (R2)'!$AB29&gt;0,'Test_S5% Suffrages (R3)'!Y29='Test_S5% Suffrages (R3)'!$AA29),1,0)</f>
        <v>#VALUE!</v>
      </c>
      <c r="Z29" s="119" t="e">
        <f>IF(AND('Test_S5% Sièges (R2)'!$AB29&gt;0,'Test_S5% Suffrages (R3)'!Z29='Test_S5% Suffrages (R3)'!$AA29),1,0)</f>
        <v>#VALUE!</v>
      </c>
      <c r="AA29" s="119" t="e">
        <f t="shared" si="0"/>
        <v>#VALUE!</v>
      </c>
      <c r="AB29" s="120" t="e">
        <f>'Test_S5% Sièges (R2)'!AB29-AA29</f>
        <v>#VALUE!</v>
      </c>
    </row>
    <row r="30" spans="1:28">
      <c r="A30" s="118" t="s">
        <v>69</v>
      </c>
      <c r="B30" s="119" t="e">
        <f>IF(AND('Test_S5% Sièges (R2)'!$AB30&gt;0,'Test_S5% Suffrages (R3)'!B30='Test_S5% Suffrages (R3)'!$AA30),1,0)</f>
        <v>#VALUE!</v>
      </c>
      <c r="C30" s="119" t="e">
        <f>IF(AND('Test_S5% Sièges (R2)'!$AB30&gt;0,'Test_S5% Suffrages (R3)'!C30='Test_S5% Suffrages (R3)'!$AA30),1,0)</f>
        <v>#VALUE!</v>
      </c>
      <c r="D30" s="119" t="e">
        <f>IF(AND('Test_S5% Sièges (R2)'!$AB30&gt;0,'Test_S5% Suffrages (R3)'!D30='Test_S5% Suffrages (R3)'!$AA30),1,0)</f>
        <v>#VALUE!</v>
      </c>
      <c r="E30" s="119" t="e">
        <f>IF(AND('Test_S5% Sièges (R2)'!$AB30&gt;0,'Test_S5% Suffrages (R3)'!E30='Test_S5% Suffrages (R3)'!$AA30),1,0)</f>
        <v>#VALUE!</v>
      </c>
      <c r="F30" s="119" t="e">
        <f>IF(AND('Test_S5% Sièges (R2)'!$AB30&gt;0,'Test_S5% Suffrages (R3)'!F30='Test_S5% Suffrages (R3)'!$AA30),1,0)</f>
        <v>#VALUE!</v>
      </c>
      <c r="G30" s="119" t="e">
        <f>IF(AND('Test_S5% Sièges (R2)'!$AB30&gt;0,'Test_S5% Suffrages (R3)'!G30='Test_S5% Suffrages (R3)'!$AA30),1,0)</f>
        <v>#VALUE!</v>
      </c>
      <c r="H30" s="119" t="e">
        <f>IF(AND('Test_S5% Sièges (R2)'!$AB30&gt;0,'Test_S5% Suffrages (R3)'!H30='Test_S5% Suffrages (R3)'!$AA30),1,0)</f>
        <v>#VALUE!</v>
      </c>
      <c r="I30" s="119" t="e">
        <f>IF(AND('Test_S5% Sièges (R2)'!$AB30&gt;0,'Test_S5% Suffrages (R3)'!I30='Test_S5% Suffrages (R3)'!$AA30),1,0)</f>
        <v>#VALUE!</v>
      </c>
      <c r="J30" s="119" t="e">
        <f>IF(AND('Test_S5% Sièges (R2)'!$AB30&gt;0,'Test_S5% Suffrages (R3)'!J30='Test_S5% Suffrages (R3)'!$AA30),1,0)</f>
        <v>#VALUE!</v>
      </c>
      <c r="K30" s="119" t="e">
        <f>IF(AND('Test_S5% Sièges (R2)'!$AB30&gt;0,'Test_S5% Suffrages (R3)'!K30='Test_S5% Suffrages (R3)'!$AA30),1,0)</f>
        <v>#VALUE!</v>
      </c>
      <c r="L30" s="119" t="e">
        <f>IF(AND('Test_S5% Sièges (R2)'!$AB30&gt;0,'Test_S5% Suffrages (R3)'!L30='Test_S5% Suffrages (R3)'!$AA30),1,0)</f>
        <v>#VALUE!</v>
      </c>
      <c r="M30" s="119" t="e">
        <f>IF(AND('Test_S5% Sièges (R2)'!$AB30&gt;0,'Test_S5% Suffrages (R3)'!M30='Test_S5% Suffrages (R3)'!$AA30),1,0)</f>
        <v>#VALUE!</v>
      </c>
      <c r="N30" s="119" t="e">
        <f>IF(AND('Test_S5% Sièges (R2)'!$AB30&gt;0,'Test_S5% Suffrages (R3)'!N30='Test_S5% Suffrages (R3)'!$AA30),1,0)</f>
        <v>#VALUE!</v>
      </c>
      <c r="O30" s="119" t="e">
        <f>IF(AND('Test_S5% Sièges (R2)'!$AB30&gt;0,'Test_S5% Suffrages (R3)'!O30='Test_S5% Suffrages (R3)'!$AA30),1,0)</f>
        <v>#VALUE!</v>
      </c>
      <c r="P30" s="119" t="e">
        <f>IF(AND('Test_S5% Sièges (R2)'!$AB30&gt;0,'Test_S5% Suffrages (R3)'!P30='Test_S5% Suffrages (R3)'!$AA30),1,0)</f>
        <v>#VALUE!</v>
      </c>
      <c r="Q30" s="119" t="e">
        <f>IF(AND('Test_S5% Sièges (R2)'!$AB30&gt;0,'Test_S5% Suffrages (R3)'!Q30='Test_S5% Suffrages (R3)'!$AA30),1,0)</f>
        <v>#VALUE!</v>
      </c>
      <c r="R30" s="119" t="e">
        <f>IF(AND('Test_S5% Sièges (R2)'!$AB30&gt;0,'Test_S5% Suffrages (R3)'!R30='Test_S5% Suffrages (R3)'!$AA30),1,0)</f>
        <v>#VALUE!</v>
      </c>
      <c r="S30" s="119" t="e">
        <f>IF(AND('Test_S5% Sièges (R2)'!$AB30&gt;0,'Test_S5% Suffrages (R3)'!S30='Test_S5% Suffrages (R3)'!$AA30),1,0)</f>
        <v>#VALUE!</v>
      </c>
      <c r="T30" s="119" t="e">
        <f>IF(AND('Test_S5% Sièges (R2)'!$AB30&gt;0,'Test_S5% Suffrages (R3)'!T30='Test_S5% Suffrages (R3)'!$AA30),1,0)</f>
        <v>#VALUE!</v>
      </c>
      <c r="U30" s="119" t="e">
        <f>IF(AND('Test_S5% Sièges (R2)'!$AB30&gt;0,'Test_S5% Suffrages (R3)'!U30='Test_S5% Suffrages (R3)'!$AA30),1,0)</f>
        <v>#VALUE!</v>
      </c>
      <c r="V30" s="119" t="e">
        <f>IF(AND('Test_S5% Sièges (R2)'!$AB30&gt;0,'Test_S5% Suffrages (R3)'!V30='Test_S5% Suffrages (R3)'!$AA30),1,0)</f>
        <v>#VALUE!</v>
      </c>
      <c r="W30" s="119" t="e">
        <f>IF(AND('Test_S5% Sièges (R2)'!$AB30&gt;0,'Test_S5% Suffrages (R3)'!W30='Test_S5% Suffrages (R3)'!$AA30),1,0)</f>
        <v>#VALUE!</v>
      </c>
      <c r="X30" s="119" t="e">
        <f>IF(AND('Test_S5% Sièges (R2)'!$AB30&gt;0,'Test_S5% Suffrages (R3)'!X30='Test_S5% Suffrages (R3)'!$AA30),1,0)</f>
        <v>#VALUE!</v>
      </c>
      <c r="Y30" s="119" t="e">
        <f>IF(AND('Test_S5% Sièges (R2)'!$AB30&gt;0,'Test_S5% Suffrages (R3)'!Y30='Test_S5% Suffrages (R3)'!$AA30),1,0)</f>
        <v>#VALUE!</v>
      </c>
      <c r="Z30" s="119" t="e">
        <f>IF(AND('Test_S5% Sièges (R2)'!$AB30&gt;0,'Test_S5% Suffrages (R3)'!Z30='Test_S5% Suffrages (R3)'!$AA30),1,0)</f>
        <v>#VALUE!</v>
      </c>
      <c r="AA30" s="119" t="e">
        <f t="shared" si="0"/>
        <v>#VALUE!</v>
      </c>
      <c r="AB30" s="120" t="e">
        <f>'Test_S5% Sièges (R2)'!AB30-AA30</f>
        <v>#VALUE!</v>
      </c>
    </row>
    <row r="31" spans="1:28">
      <c r="A31" s="118" t="s">
        <v>70</v>
      </c>
      <c r="B31" s="119" t="e">
        <f>IF(AND('Test_S5% Sièges (R2)'!$AB31&gt;0,'Test_S5% Suffrages (R3)'!B31='Test_S5% Suffrages (R3)'!$AA31),1,0)</f>
        <v>#VALUE!</v>
      </c>
      <c r="C31" s="119" t="e">
        <f>IF(AND('Test_S5% Sièges (R2)'!$AB31&gt;0,'Test_S5% Suffrages (R3)'!C31='Test_S5% Suffrages (R3)'!$AA31),1,0)</f>
        <v>#VALUE!</v>
      </c>
      <c r="D31" s="119" t="e">
        <f>IF(AND('Test_S5% Sièges (R2)'!$AB31&gt;0,'Test_S5% Suffrages (R3)'!D31='Test_S5% Suffrages (R3)'!$AA31),1,0)</f>
        <v>#VALUE!</v>
      </c>
      <c r="E31" s="119" t="e">
        <f>IF(AND('Test_S5% Sièges (R2)'!$AB31&gt;0,'Test_S5% Suffrages (R3)'!E31='Test_S5% Suffrages (R3)'!$AA31),1,0)</f>
        <v>#VALUE!</v>
      </c>
      <c r="F31" s="119" t="e">
        <f>IF(AND('Test_S5% Sièges (R2)'!$AB31&gt;0,'Test_S5% Suffrages (R3)'!F31='Test_S5% Suffrages (R3)'!$AA31),1,0)</f>
        <v>#VALUE!</v>
      </c>
      <c r="G31" s="119" t="e">
        <f>IF(AND('Test_S5% Sièges (R2)'!$AB31&gt;0,'Test_S5% Suffrages (R3)'!G31='Test_S5% Suffrages (R3)'!$AA31),1,0)</f>
        <v>#VALUE!</v>
      </c>
      <c r="H31" s="119" t="e">
        <f>IF(AND('Test_S5% Sièges (R2)'!$AB31&gt;0,'Test_S5% Suffrages (R3)'!H31='Test_S5% Suffrages (R3)'!$AA31),1,0)</f>
        <v>#VALUE!</v>
      </c>
      <c r="I31" s="119" t="e">
        <f>IF(AND('Test_S5% Sièges (R2)'!$AB31&gt;0,'Test_S5% Suffrages (R3)'!I31='Test_S5% Suffrages (R3)'!$AA31),1,0)</f>
        <v>#VALUE!</v>
      </c>
      <c r="J31" s="119" t="e">
        <f>IF(AND('Test_S5% Sièges (R2)'!$AB31&gt;0,'Test_S5% Suffrages (R3)'!J31='Test_S5% Suffrages (R3)'!$AA31),1,0)</f>
        <v>#VALUE!</v>
      </c>
      <c r="K31" s="119" t="e">
        <f>IF(AND('Test_S5% Sièges (R2)'!$AB31&gt;0,'Test_S5% Suffrages (R3)'!K31='Test_S5% Suffrages (R3)'!$AA31),1,0)</f>
        <v>#VALUE!</v>
      </c>
      <c r="L31" s="119" t="e">
        <f>IF(AND('Test_S5% Sièges (R2)'!$AB31&gt;0,'Test_S5% Suffrages (R3)'!L31='Test_S5% Suffrages (R3)'!$AA31),1,0)</f>
        <v>#VALUE!</v>
      </c>
      <c r="M31" s="119" t="e">
        <f>IF(AND('Test_S5% Sièges (R2)'!$AB31&gt;0,'Test_S5% Suffrages (R3)'!M31='Test_S5% Suffrages (R3)'!$AA31),1,0)</f>
        <v>#VALUE!</v>
      </c>
      <c r="N31" s="119" t="e">
        <f>IF(AND('Test_S5% Sièges (R2)'!$AB31&gt;0,'Test_S5% Suffrages (R3)'!N31='Test_S5% Suffrages (R3)'!$AA31),1,0)</f>
        <v>#VALUE!</v>
      </c>
      <c r="O31" s="119" t="e">
        <f>IF(AND('Test_S5% Sièges (R2)'!$AB31&gt;0,'Test_S5% Suffrages (R3)'!O31='Test_S5% Suffrages (R3)'!$AA31),1,0)</f>
        <v>#VALUE!</v>
      </c>
      <c r="P31" s="119" t="e">
        <f>IF(AND('Test_S5% Sièges (R2)'!$AB31&gt;0,'Test_S5% Suffrages (R3)'!P31='Test_S5% Suffrages (R3)'!$AA31),1,0)</f>
        <v>#VALUE!</v>
      </c>
      <c r="Q31" s="119" t="e">
        <f>IF(AND('Test_S5% Sièges (R2)'!$AB31&gt;0,'Test_S5% Suffrages (R3)'!Q31='Test_S5% Suffrages (R3)'!$AA31),1,0)</f>
        <v>#VALUE!</v>
      </c>
      <c r="R31" s="119" t="e">
        <f>IF(AND('Test_S5% Sièges (R2)'!$AB31&gt;0,'Test_S5% Suffrages (R3)'!R31='Test_S5% Suffrages (R3)'!$AA31),1,0)</f>
        <v>#VALUE!</v>
      </c>
      <c r="S31" s="119" t="e">
        <f>IF(AND('Test_S5% Sièges (R2)'!$AB31&gt;0,'Test_S5% Suffrages (R3)'!S31='Test_S5% Suffrages (R3)'!$AA31),1,0)</f>
        <v>#VALUE!</v>
      </c>
      <c r="T31" s="119" t="e">
        <f>IF(AND('Test_S5% Sièges (R2)'!$AB31&gt;0,'Test_S5% Suffrages (R3)'!T31='Test_S5% Suffrages (R3)'!$AA31),1,0)</f>
        <v>#VALUE!</v>
      </c>
      <c r="U31" s="119" t="e">
        <f>IF(AND('Test_S5% Sièges (R2)'!$AB31&gt;0,'Test_S5% Suffrages (R3)'!U31='Test_S5% Suffrages (R3)'!$AA31),1,0)</f>
        <v>#VALUE!</v>
      </c>
      <c r="V31" s="119" t="e">
        <f>IF(AND('Test_S5% Sièges (R2)'!$AB31&gt;0,'Test_S5% Suffrages (R3)'!V31='Test_S5% Suffrages (R3)'!$AA31),1,0)</f>
        <v>#VALUE!</v>
      </c>
      <c r="W31" s="119" t="e">
        <f>IF(AND('Test_S5% Sièges (R2)'!$AB31&gt;0,'Test_S5% Suffrages (R3)'!W31='Test_S5% Suffrages (R3)'!$AA31),1,0)</f>
        <v>#VALUE!</v>
      </c>
      <c r="X31" s="119" t="e">
        <f>IF(AND('Test_S5% Sièges (R2)'!$AB31&gt;0,'Test_S5% Suffrages (R3)'!X31='Test_S5% Suffrages (R3)'!$AA31),1,0)</f>
        <v>#VALUE!</v>
      </c>
      <c r="Y31" s="119" t="e">
        <f>IF(AND('Test_S5% Sièges (R2)'!$AB31&gt;0,'Test_S5% Suffrages (R3)'!Y31='Test_S5% Suffrages (R3)'!$AA31),1,0)</f>
        <v>#VALUE!</v>
      </c>
      <c r="Z31" s="119" t="e">
        <f>IF(AND('Test_S5% Sièges (R2)'!$AB31&gt;0,'Test_S5% Suffrages (R3)'!Z31='Test_S5% Suffrages (R3)'!$AA31),1,0)</f>
        <v>#VALUE!</v>
      </c>
      <c r="AA31" s="119" t="e">
        <f t="shared" si="0"/>
        <v>#VALUE!</v>
      </c>
      <c r="AB31" s="120" t="e">
        <f>'Test_S5% Sièges (R2)'!AB31-AA31</f>
        <v>#VALUE!</v>
      </c>
    </row>
    <row r="32" spans="1:28">
      <c r="A32" s="118" t="s">
        <v>71</v>
      </c>
      <c r="B32" s="119" t="e">
        <f>IF(AND('Test_S5% Sièges (R2)'!$AB32&gt;0,'Test_S5% Suffrages (R3)'!B32='Test_S5% Suffrages (R3)'!$AA32),1,0)</f>
        <v>#VALUE!</v>
      </c>
      <c r="C32" s="119" t="e">
        <f>IF(AND('Test_S5% Sièges (R2)'!$AB32&gt;0,'Test_S5% Suffrages (R3)'!C32='Test_S5% Suffrages (R3)'!$AA32),1,0)</f>
        <v>#VALUE!</v>
      </c>
      <c r="D32" s="119" t="e">
        <f>IF(AND('Test_S5% Sièges (R2)'!$AB32&gt;0,'Test_S5% Suffrages (R3)'!D32='Test_S5% Suffrages (R3)'!$AA32),1,0)</f>
        <v>#VALUE!</v>
      </c>
      <c r="E32" s="119" t="e">
        <f>IF(AND('Test_S5% Sièges (R2)'!$AB32&gt;0,'Test_S5% Suffrages (R3)'!E32='Test_S5% Suffrages (R3)'!$AA32),1,0)</f>
        <v>#VALUE!</v>
      </c>
      <c r="F32" s="119" t="e">
        <f>IF(AND('Test_S5% Sièges (R2)'!$AB32&gt;0,'Test_S5% Suffrages (R3)'!F32='Test_S5% Suffrages (R3)'!$AA32),1,0)</f>
        <v>#VALUE!</v>
      </c>
      <c r="G32" s="119" t="e">
        <f>IF(AND('Test_S5% Sièges (R2)'!$AB32&gt;0,'Test_S5% Suffrages (R3)'!G32='Test_S5% Suffrages (R3)'!$AA32),1,0)</f>
        <v>#VALUE!</v>
      </c>
      <c r="H32" s="119" t="e">
        <f>IF(AND('Test_S5% Sièges (R2)'!$AB32&gt;0,'Test_S5% Suffrages (R3)'!H32='Test_S5% Suffrages (R3)'!$AA32),1,0)</f>
        <v>#VALUE!</v>
      </c>
      <c r="I32" s="119" t="e">
        <f>IF(AND('Test_S5% Sièges (R2)'!$AB32&gt;0,'Test_S5% Suffrages (R3)'!I32='Test_S5% Suffrages (R3)'!$AA32),1,0)</f>
        <v>#VALUE!</v>
      </c>
      <c r="J32" s="119" t="e">
        <f>IF(AND('Test_S5% Sièges (R2)'!$AB32&gt;0,'Test_S5% Suffrages (R3)'!J32='Test_S5% Suffrages (R3)'!$AA32),1,0)</f>
        <v>#VALUE!</v>
      </c>
      <c r="K32" s="119" t="e">
        <f>IF(AND('Test_S5% Sièges (R2)'!$AB32&gt;0,'Test_S5% Suffrages (R3)'!K32='Test_S5% Suffrages (R3)'!$AA32),1,0)</f>
        <v>#VALUE!</v>
      </c>
      <c r="L32" s="119" t="e">
        <f>IF(AND('Test_S5% Sièges (R2)'!$AB32&gt;0,'Test_S5% Suffrages (R3)'!L32='Test_S5% Suffrages (R3)'!$AA32),1,0)</f>
        <v>#VALUE!</v>
      </c>
      <c r="M32" s="119" t="e">
        <f>IF(AND('Test_S5% Sièges (R2)'!$AB32&gt;0,'Test_S5% Suffrages (R3)'!M32='Test_S5% Suffrages (R3)'!$AA32),1,0)</f>
        <v>#VALUE!</v>
      </c>
      <c r="N32" s="119" t="e">
        <f>IF(AND('Test_S5% Sièges (R2)'!$AB32&gt;0,'Test_S5% Suffrages (R3)'!N32='Test_S5% Suffrages (R3)'!$AA32),1,0)</f>
        <v>#VALUE!</v>
      </c>
      <c r="O32" s="119" t="e">
        <f>IF(AND('Test_S5% Sièges (R2)'!$AB32&gt;0,'Test_S5% Suffrages (R3)'!O32='Test_S5% Suffrages (R3)'!$AA32),1,0)</f>
        <v>#VALUE!</v>
      </c>
      <c r="P32" s="119" t="e">
        <f>IF(AND('Test_S5% Sièges (R2)'!$AB32&gt;0,'Test_S5% Suffrages (R3)'!P32='Test_S5% Suffrages (R3)'!$AA32),1,0)</f>
        <v>#VALUE!</v>
      </c>
      <c r="Q32" s="119" t="e">
        <f>IF(AND('Test_S5% Sièges (R2)'!$AB32&gt;0,'Test_S5% Suffrages (R3)'!Q32='Test_S5% Suffrages (R3)'!$AA32),1,0)</f>
        <v>#VALUE!</v>
      </c>
      <c r="R32" s="119" t="e">
        <f>IF(AND('Test_S5% Sièges (R2)'!$AB32&gt;0,'Test_S5% Suffrages (R3)'!R32='Test_S5% Suffrages (R3)'!$AA32),1,0)</f>
        <v>#VALUE!</v>
      </c>
      <c r="S32" s="119" t="e">
        <f>IF(AND('Test_S5% Sièges (R2)'!$AB32&gt;0,'Test_S5% Suffrages (R3)'!S32='Test_S5% Suffrages (R3)'!$AA32),1,0)</f>
        <v>#VALUE!</v>
      </c>
      <c r="T32" s="119" t="e">
        <f>IF(AND('Test_S5% Sièges (R2)'!$AB32&gt;0,'Test_S5% Suffrages (R3)'!T32='Test_S5% Suffrages (R3)'!$AA32),1,0)</f>
        <v>#VALUE!</v>
      </c>
      <c r="U32" s="119" t="e">
        <f>IF(AND('Test_S5% Sièges (R2)'!$AB32&gt;0,'Test_S5% Suffrages (R3)'!U32='Test_S5% Suffrages (R3)'!$AA32),1,0)</f>
        <v>#VALUE!</v>
      </c>
      <c r="V32" s="119" t="e">
        <f>IF(AND('Test_S5% Sièges (R2)'!$AB32&gt;0,'Test_S5% Suffrages (R3)'!V32='Test_S5% Suffrages (R3)'!$AA32),1,0)</f>
        <v>#VALUE!</v>
      </c>
      <c r="W32" s="119" t="e">
        <f>IF(AND('Test_S5% Sièges (R2)'!$AB32&gt;0,'Test_S5% Suffrages (R3)'!W32='Test_S5% Suffrages (R3)'!$AA32),1,0)</f>
        <v>#VALUE!</v>
      </c>
      <c r="X32" s="119" t="e">
        <f>IF(AND('Test_S5% Sièges (R2)'!$AB32&gt;0,'Test_S5% Suffrages (R3)'!X32='Test_S5% Suffrages (R3)'!$AA32),1,0)</f>
        <v>#VALUE!</v>
      </c>
      <c r="Y32" s="119" t="e">
        <f>IF(AND('Test_S5% Sièges (R2)'!$AB32&gt;0,'Test_S5% Suffrages (R3)'!Y32='Test_S5% Suffrages (R3)'!$AA32),1,0)</f>
        <v>#VALUE!</v>
      </c>
      <c r="Z32" s="119" t="e">
        <f>IF(AND('Test_S5% Sièges (R2)'!$AB32&gt;0,'Test_S5% Suffrages (R3)'!Z32='Test_S5% Suffrages (R3)'!$AA32),1,0)</f>
        <v>#VALUE!</v>
      </c>
      <c r="AA32" s="119" t="e">
        <f t="shared" si="0"/>
        <v>#VALUE!</v>
      </c>
      <c r="AB32" s="120" t="e">
        <f>'Test_S5% Sièges (R2)'!AB32-AA32</f>
        <v>#VALUE!</v>
      </c>
    </row>
    <row r="33" spans="1:28">
      <c r="A33" s="118" t="s">
        <v>201</v>
      </c>
      <c r="B33" s="119" t="e">
        <f>IF(AND('Test_S5% Sièges (R2)'!$AB33&gt;0,'Test_S5% Suffrages (R3)'!B33='Test_S5% Suffrages (R3)'!$AA33),1,0)</f>
        <v>#VALUE!</v>
      </c>
      <c r="C33" s="119" t="e">
        <f>IF(AND('Test_S5% Sièges (R2)'!$AB33&gt;0,'Test_S5% Suffrages (R3)'!C33='Test_S5% Suffrages (R3)'!$AA33),1,0)</f>
        <v>#VALUE!</v>
      </c>
      <c r="D33" s="119" t="e">
        <f>IF(AND('Test_S5% Sièges (R2)'!$AB33&gt;0,'Test_S5% Suffrages (R3)'!D33='Test_S5% Suffrages (R3)'!$AA33),1,0)</f>
        <v>#VALUE!</v>
      </c>
      <c r="E33" s="119" t="e">
        <f>IF(AND('Test_S5% Sièges (R2)'!$AB33&gt;0,'Test_S5% Suffrages (R3)'!E33='Test_S5% Suffrages (R3)'!$AA33),1,0)</f>
        <v>#VALUE!</v>
      </c>
      <c r="F33" s="119" t="e">
        <f>IF(AND('Test_S5% Sièges (R2)'!$AB33&gt;0,'Test_S5% Suffrages (R3)'!F33='Test_S5% Suffrages (R3)'!$AA33),1,0)</f>
        <v>#VALUE!</v>
      </c>
      <c r="G33" s="119" t="e">
        <f>IF(AND('Test_S5% Sièges (R2)'!$AB33&gt;0,'Test_S5% Suffrages (R3)'!G33='Test_S5% Suffrages (R3)'!$AA33),1,0)</f>
        <v>#VALUE!</v>
      </c>
      <c r="H33" s="119" t="e">
        <f>IF(AND('Test_S5% Sièges (R2)'!$AB33&gt;0,'Test_S5% Suffrages (R3)'!H33='Test_S5% Suffrages (R3)'!$AA33),1,0)</f>
        <v>#VALUE!</v>
      </c>
      <c r="I33" s="119" t="e">
        <f>IF(AND('Test_S5% Sièges (R2)'!$AB33&gt;0,'Test_S5% Suffrages (R3)'!I33='Test_S5% Suffrages (R3)'!$AA33),1,0)</f>
        <v>#VALUE!</v>
      </c>
      <c r="J33" s="119" t="e">
        <f>IF(AND('Test_S5% Sièges (R2)'!$AB33&gt;0,'Test_S5% Suffrages (R3)'!J33='Test_S5% Suffrages (R3)'!$AA33),1,0)</f>
        <v>#VALUE!</v>
      </c>
      <c r="K33" s="119" t="e">
        <f>IF(AND('Test_S5% Sièges (R2)'!$AB33&gt;0,'Test_S5% Suffrages (R3)'!K33='Test_S5% Suffrages (R3)'!$AA33),1,0)</f>
        <v>#VALUE!</v>
      </c>
      <c r="L33" s="119" t="e">
        <f>IF(AND('Test_S5% Sièges (R2)'!$AB33&gt;0,'Test_S5% Suffrages (R3)'!L33='Test_S5% Suffrages (R3)'!$AA33),1,0)</f>
        <v>#VALUE!</v>
      </c>
      <c r="M33" s="119" t="e">
        <f>IF(AND('Test_S5% Sièges (R2)'!$AB33&gt;0,'Test_S5% Suffrages (R3)'!M33='Test_S5% Suffrages (R3)'!$AA33),1,0)</f>
        <v>#VALUE!</v>
      </c>
      <c r="N33" s="119" t="e">
        <f>IF(AND('Test_S5% Sièges (R2)'!$AB33&gt;0,'Test_S5% Suffrages (R3)'!N33='Test_S5% Suffrages (R3)'!$AA33),1,0)</f>
        <v>#VALUE!</v>
      </c>
      <c r="O33" s="119" t="e">
        <f>IF(AND('Test_S5% Sièges (R2)'!$AB33&gt;0,'Test_S5% Suffrages (R3)'!O33='Test_S5% Suffrages (R3)'!$AA33),1,0)</f>
        <v>#VALUE!</v>
      </c>
      <c r="P33" s="119" t="e">
        <f>IF(AND('Test_S5% Sièges (R2)'!$AB33&gt;0,'Test_S5% Suffrages (R3)'!P33='Test_S5% Suffrages (R3)'!$AA33),1,0)</f>
        <v>#VALUE!</v>
      </c>
      <c r="Q33" s="119" t="e">
        <f>IF(AND('Test_S5% Sièges (R2)'!$AB33&gt;0,'Test_S5% Suffrages (R3)'!Q33='Test_S5% Suffrages (R3)'!$AA33),1,0)</f>
        <v>#VALUE!</v>
      </c>
      <c r="R33" s="119" t="e">
        <f>IF(AND('Test_S5% Sièges (R2)'!$AB33&gt;0,'Test_S5% Suffrages (R3)'!R33='Test_S5% Suffrages (R3)'!$AA33),1,0)</f>
        <v>#VALUE!</v>
      </c>
      <c r="S33" s="119" t="e">
        <f>IF(AND('Test_S5% Sièges (R2)'!$AB33&gt;0,'Test_S5% Suffrages (R3)'!S33='Test_S5% Suffrages (R3)'!$AA33),1,0)</f>
        <v>#VALUE!</v>
      </c>
      <c r="T33" s="119" t="e">
        <f>IF(AND('Test_S5% Sièges (R2)'!$AB33&gt;0,'Test_S5% Suffrages (R3)'!T33='Test_S5% Suffrages (R3)'!$AA33),1,0)</f>
        <v>#VALUE!</v>
      </c>
      <c r="U33" s="119" t="e">
        <f>IF(AND('Test_S5% Sièges (R2)'!$AB33&gt;0,'Test_S5% Suffrages (R3)'!U33='Test_S5% Suffrages (R3)'!$AA33),1,0)</f>
        <v>#VALUE!</v>
      </c>
      <c r="V33" s="119" t="e">
        <f>IF(AND('Test_S5% Sièges (R2)'!$AB33&gt;0,'Test_S5% Suffrages (R3)'!V33='Test_S5% Suffrages (R3)'!$AA33),1,0)</f>
        <v>#VALUE!</v>
      </c>
      <c r="W33" s="119" t="e">
        <f>IF(AND('Test_S5% Sièges (R2)'!$AB33&gt;0,'Test_S5% Suffrages (R3)'!W33='Test_S5% Suffrages (R3)'!$AA33),1,0)</f>
        <v>#VALUE!</v>
      </c>
      <c r="X33" s="119" t="e">
        <f>IF(AND('Test_S5% Sièges (R2)'!$AB33&gt;0,'Test_S5% Suffrages (R3)'!X33='Test_S5% Suffrages (R3)'!$AA33),1,0)</f>
        <v>#VALUE!</v>
      </c>
      <c r="Y33" s="119" t="e">
        <f>IF(AND('Test_S5% Sièges (R2)'!$AB33&gt;0,'Test_S5% Suffrages (R3)'!Y33='Test_S5% Suffrages (R3)'!$AA33),1,0)</f>
        <v>#VALUE!</v>
      </c>
      <c r="Z33" s="119" t="e">
        <f>IF(AND('Test_S5% Sièges (R2)'!$AB33&gt;0,'Test_S5% Suffrages (R3)'!Z33='Test_S5% Suffrages (R3)'!$AA33),1,0)</f>
        <v>#VALUE!</v>
      </c>
      <c r="AA33" s="119" t="e">
        <f t="shared" si="0"/>
        <v>#VALUE!</v>
      </c>
      <c r="AB33" s="120" t="e">
        <f>'Test_S5% Sièges (R2)'!AB33-AA33</f>
        <v>#VALUE!</v>
      </c>
    </row>
    <row r="34" spans="1:28">
      <c r="A34" s="118" t="s">
        <v>73</v>
      </c>
      <c r="B34" s="119" t="e">
        <f>IF(AND('Test_S5% Sièges (R2)'!$AB34&gt;0,'Test_S5% Suffrages (R3)'!B34='Test_S5% Suffrages (R3)'!$AA34),1,0)</f>
        <v>#VALUE!</v>
      </c>
      <c r="C34" s="119" t="e">
        <f>IF(AND('Test_S5% Sièges (R2)'!$AB34&gt;0,'Test_S5% Suffrages (R3)'!C34='Test_S5% Suffrages (R3)'!$AA34),1,0)</f>
        <v>#VALUE!</v>
      </c>
      <c r="D34" s="119" t="e">
        <f>IF(AND('Test_S5% Sièges (R2)'!$AB34&gt;0,'Test_S5% Suffrages (R3)'!D34='Test_S5% Suffrages (R3)'!$AA34),1,0)</f>
        <v>#VALUE!</v>
      </c>
      <c r="E34" s="119" t="e">
        <f>IF(AND('Test_S5% Sièges (R2)'!$AB34&gt;0,'Test_S5% Suffrages (R3)'!E34='Test_S5% Suffrages (R3)'!$AA34),1,0)</f>
        <v>#VALUE!</v>
      </c>
      <c r="F34" s="119" t="e">
        <f>IF(AND('Test_S5% Sièges (R2)'!$AB34&gt;0,'Test_S5% Suffrages (R3)'!F34='Test_S5% Suffrages (R3)'!$AA34),1,0)</f>
        <v>#VALUE!</v>
      </c>
      <c r="G34" s="119" t="e">
        <f>IF(AND('Test_S5% Sièges (R2)'!$AB34&gt;0,'Test_S5% Suffrages (R3)'!G34='Test_S5% Suffrages (R3)'!$AA34),1,0)</f>
        <v>#VALUE!</v>
      </c>
      <c r="H34" s="119" t="e">
        <f>IF(AND('Test_S5% Sièges (R2)'!$AB34&gt;0,'Test_S5% Suffrages (R3)'!H34='Test_S5% Suffrages (R3)'!$AA34),1,0)</f>
        <v>#VALUE!</v>
      </c>
      <c r="I34" s="119" t="e">
        <f>IF(AND('Test_S5% Sièges (R2)'!$AB34&gt;0,'Test_S5% Suffrages (R3)'!I34='Test_S5% Suffrages (R3)'!$AA34),1,0)</f>
        <v>#VALUE!</v>
      </c>
      <c r="J34" s="119" t="e">
        <f>IF(AND('Test_S5% Sièges (R2)'!$AB34&gt;0,'Test_S5% Suffrages (R3)'!J34='Test_S5% Suffrages (R3)'!$AA34),1,0)</f>
        <v>#VALUE!</v>
      </c>
      <c r="K34" s="119" t="e">
        <f>IF(AND('Test_S5% Sièges (R2)'!$AB34&gt;0,'Test_S5% Suffrages (R3)'!K34='Test_S5% Suffrages (R3)'!$AA34),1,0)</f>
        <v>#VALUE!</v>
      </c>
      <c r="L34" s="119" t="e">
        <f>IF(AND('Test_S5% Sièges (R2)'!$AB34&gt;0,'Test_S5% Suffrages (R3)'!L34='Test_S5% Suffrages (R3)'!$AA34),1,0)</f>
        <v>#VALUE!</v>
      </c>
      <c r="M34" s="119" t="e">
        <f>IF(AND('Test_S5% Sièges (R2)'!$AB34&gt;0,'Test_S5% Suffrages (R3)'!M34='Test_S5% Suffrages (R3)'!$AA34),1,0)</f>
        <v>#VALUE!</v>
      </c>
      <c r="N34" s="119" t="e">
        <f>IF(AND('Test_S5% Sièges (R2)'!$AB34&gt;0,'Test_S5% Suffrages (R3)'!N34='Test_S5% Suffrages (R3)'!$AA34),1,0)</f>
        <v>#VALUE!</v>
      </c>
      <c r="O34" s="119" t="e">
        <f>IF(AND('Test_S5% Sièges (R2)'!$AB34&gt;0,'Test_S5% Suffrages (R3)'!O34='Test_S5% Suffrages (R3)'!$AA34),1,0)</f>
        <v>#VALUE!</v>
      </c>
      <c r="P34" s="119" t="e">
        <f>IF(AND('Test_S5% Sièges (R2)'!$AB34&gt;0,'Test_S5% Suffrages (R3)'!P34='Test_S5% Suffrages (R3)'!$AA34),1,0)</f>
        <v>#VALUE!</v>
      </c>
      <c r="Q34" s="119" t="e">
        <f>IF(AND('Test_S5% Sièges (R2)'!$AB34&gt;0,'Test_S5% Suffrages (R3)'!Q34='Test_S5% Suffrages (R3)'!$AA34),1,0)</f>
        <v>#VALUE!</v>
      </c>
      <c r="R34" s="119" t="e">
        <f>IF(AND('Test_S5% Sièges (R2)'!$AB34&gt;0,'Test_S5% Suffrages (R3)'!R34='Test_S5% Suffrages (R3)'!$AA34),1,0)</f>
        <v>#VALUE!</v>
      </c>
      <c r="S34" s="119" t="e">
        <f>IF(AND('Test_S5% Sièges (R2)'!$AB34&gt;0,'Test_S5% Suffrages (R3)'!S34='Test_S5% Suffrages (R3)'!$AA34),1,0)</f>
        <v>#VALUE!</v>
      </c>
      <c r="T34" s="119" t="e">
        <f>IF(AND('Test_S5% Sièges (R2)'!$AB34&gt;0,'Test_S5% Suffrages (R3)'!T34='Test_S5% Suffrages (R3)'!$AA34),1,0)</f>
        <v>#VALUE!</v>
      </c>
      <c r="U34" s="119" t="e">
        <f>IF(AND('Test_S5% Sièges (R2)'!$AB34&gt;0,'Test_S5% Suffrages (R3)'!U34='Test_S5% Suffrages (R3)'!$AA34),1,0)</f>
        <v>#VALUE!</v>
      </c>
      <c r="V34" s="119" t="e">
        <f>IF(AND('Test_S5% Sièges (R2)'!$AB34&gt;0,'Test_S5% Suffrages (R3)'!V34='Test_S5% Suffrages (R3)'!$AA34),1,0)</f>
        <v>#VALUE!</v>
      </c>
      <c r="W34" s="119" t="e">
        <f>IF(AND('Test_S5% Sièges (R2)'!$AB34&gt;0,'Test_S5% Suffrages (R3)'!W34='Test_S5% Suffrages (R3)'!$AA34),1,0)</f>
        <v>#VALUE!</v>
      </c>
      <c r="X34" s="119" t="e">
        <f>IF(AND('Test_S5% Sièges (R2)'!$AB34&gt;0,'Test_S5% Suffrages (R3)'!X34='Test_S5% Suffrages (R3)'!$AA34),1,0)</f>
        <v>#VALUE!</v>
      </c>
      <c r="Y34" s="119" t="e">
        <f>IF(AND('Test_S5% Sièges (R2)'!$AB34&gt;0,'Test_S5% Suffrages (R3)'!Y34='Test_S5% Suffrages (R3)'!$AA34),1,0)</f>
        <v>#VALUE!</v>
      </c>
      <c r="Z34" s="119" t="e">
        <f>IF(AND('Test_S5% Sièges (R2)'!$AB34&gt;0,'Test_S5% Suffrages (R3)'!Z34='Test_S5% Suffrages (R3)'!$AA34),1,0)</f>
        <v>#VALUE!</v>
      </c>
      <c r="AA34" s="119" t="e">
        <f t="shared" si="0"/>
        <v>#VALUE!</v>
      </c>
      <c r="AB34" s="120" t="e">
        <f>'Test_S5% Sièges (R2)'!AB34-AA34</f>
        <v>#VALUE!</v>
      </c>
    </row>
    <row r="35" spans="1:28">
      <c r="A35" s="118" t="s">
        <v>17</v>
      </c>
      <c r="B35" s="122" t="e">
        <f t="shared" ref="B35:AB35" si="1">SUM(B2:B34)</f>
        <v>#VALUE!</v>
      </c>
      <c r="C35" s="122" t="e">
        <f t="shared" si="1"/>
        <v>#VALUE!</v>
      </c>
      <c r="D35" s="122" t="e">
        <f t="shared" si="1"/>
        <v>#VALUE!</v>
      </c>
      <c r="E35" s="122" t="e">
        <f t="shared" si="1"/>
        <v>#VALUE!</v>
      </c>
      <c r="F35" s="122" t="e">
        <f t="shared" si="1"/>
        <v>#VALUE!</v>
      </c>
      <c r="G35" s="122" t="e">
        <f t="shared" si="1"/>
        <v>#VALUE!</v>
      </c>
      <c r="H35" s="122" t="e">
        <f t="shared" si="1"/>
        <v>#VALUE!</v>
      </c>
      <c r="I35" s="122" t="e">
        <f t="shared" si="1"/>
        <v>#VALUE!</v>
      </c>
      <c r="J35" s="122" t="e">
        <f t="shared" si="1"/>
        <v>#VALUE!</v>
      </c>
      <c r="K35" s="122" t="e">
        <f t="shared" si="1"/>
        <v>#VALUE!</v>
      </c>
      <c r="L35" s="122" t="e">
        <f t="shared" si="1"/>
        <v>#VALUE!</v>
      </c>
      <c r="M35" s="122" t="e">
        <f t="shared" si="1"/>
        <v>#VALUE!</v>
      </c>
      <c r="N35" s="122" t="e">
        <f t="shared" si="1"/>
        <v>#VALUE!</v>
      </c>
      <c r="O35" s="122" t="e">
        <f t="shared" si="1"/>
        <v>#VALUE!</v>
      </c>
      <c r="P35" s="122" t="e">
        <f t="shared" si="1"/>
        <v>#VALUE!</v>
      </c>
      <c r="Q35" s="122" t="e">
        <f t="shared" si="1"/>
        <v>#VALUE!</v>
      </c>
      <c r="R35" s="122" t="e">
        <f t="shared" si="1"/>
        <v>#VALUE!</v>
      </c>
      <c r="S35" s="122" t="e">
        <f t="shared" si="1"/>
        <v>#VALUE!</v>
      </c>
      <c r="T35" s="122" t="e">
        <f t="shared" si="1"/>
        <v>#VALUE!</v>
      </c>
      <c r="U35" s="122" t="e">
        <f t="shared" si="1"/>
        <v>#VALUE!</v>
      </c>
      <c r="V35" s="122" t="e">
        <f t="shared" si="1"/>
        <v>#VALUE!</v>
      </c>
      <c r="W35" s="122" t="e">
        <f t="shared" si="1"/>
        <v>#VALUE!</v>
      </c>
      <c r="X35" s="122" t="e">
        <f t="shared" si="1"/>
        <v>#VALUE!</v>
      </c>
      <c r="Y35" s="122" t="e">
        <f t="shared" si="1"/>
        <v>#VALUE!</v>
      </c>
      <c r="Z35" s="122" t="e">
        <f t="shared" si="1"/>
        <v>#VALUE!</v>
      </c>
      <c r="AA35" s="122" t="e">
        <f t="shared" si="1"/>
        <v>#VALUE!</v>
      </c>
      <c r="AB35" s="122" t="e">
        <f t="shared" si="1"/>
        <v>#VALUE!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outlinePr summaryBelow="0" summaryRight="0"/>
  </sheetPr>
  <dimension ref="A1:AA35"/>
  <sheetViews>
    <sheetView workbookViewId="0"/>
  </sheetViews>
  <sheetFormatPr baseColWidth="10" defaultColWidth="13.5" defaultRowHeight="15.75" customHeight="1"/>
  <sheetData>
    <row r="1" spans="1:27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202</v>
      </c>
    </row>
    <row r="2" spans="1:27">
      <c r="A2" s="118" t="s">
        <v>40</v>
      </c>
      <c r="B2" s="119" t="e">
        <f>IF('Test_S5% Sièges (R3)'!B2,0,'Test_S5% Suffrages (R3)'!B2)</f>
        <v>#VALUE!</v>
      </c>
      <c r="C2" s="119" t="e">
        <f>IF('Test_S5% Sièges (R3)'!C2,0,'Test_S5% Suffrages (R3)'!C2)</f>
        <v>#VALUE!</v>
      </c>
      <c r="D2" s="119" t="e">
        <f>IF('Test_S5% Sièges (R3)'!D2,0,'Test_S5% Suffrages (R3)'!D2)</f>
        <v>#VALUE!</v>
      </c>
      <c r="E2" s="119" t="e">
        <f>IF('Test_S5% Sièges (R3)'!E2,0,'Test_S5% Suffrages (R3)'!E2)</f>
        <v>#VALUE!</v>
      </c>
      <c r="F2" s="119" t="e">
        <f>IF('Test_S5% Sièges (R3)'!F2,0,'Test_S5% Suffrages (R3)'!F2)</f>
        <v>#VALUE!</v>
      </c>
      <c r="G2" s="119" t="e">
        <f>IF('Test_S5% Sièges (R3)'!G2,0,'Test_S5% Suffrages (R3)'!G2)</f>
        <v>#VALUE!</v>
      </c>
      <c r="H2" s="119" t="e">
        <f>IF('Test_S5% Sièges (R3)'!H2,0,'Test_S5% Suffrages (R3)'!H2)</f>
        <v>#VALUE!</v>
      </c>
      <c r="I2" s="119" t="e">
        <f>IF('Test_S5% Sièges (R3)'!I2,0,'Test_S5% Suffrages (R3)'!I2)</f>
        <v>#VALUE!</v>
      </c>
      <c r="J2" s="119" t="e">
        <f>IF('Test_S5% Sièges (R3)'!J2,0,'Test_S5% Suffrages (R3)'!J2)</f>
        <v>#VALUE!</v>
      </c>
      <c r="K2" s="119" t="e">
        <f>IF('Test_S5% Sièges (R3)'!K2,0,'Test_S5% Suffrages (R3)'!K2)</f>
        <v>#VALUE!</v>
      </c>
      <c r="L2" s="119" t="e">
        <f>IF('Test_S5% Sièges (R3)'!L2,0,'Test_S5% Suffrages (R3)'!L2)</f>
        <v>#VALUE!</v>
      </c>
      <c r="M2" s="119" t="e">
        <f>IF('Test_S5% Sièges (R3)'!M2,0,'Test_S5% Suffrages (R3)'!M2)</f>
        <v>#VALUE!</v>
      </c>
      <c r="N2" s="119" t="e">
        <f>IF('Test_S5% Sièges (R3)'!N2,0,'Test_S5% Suffrages (R3)'!N2)</f>
        <v>#VALUE!</v>
      </c>
      <c r="O2" s="119" t="e">
        <f>IF('Test_S5% Sièges (R3)'!O2,0,'Test_S5% Suffrages (R3)'!O2)</f>
        <v>#VALUE!</v>
      </c>
      <c r="P2" s="119" t="e">
        <f>IF('Test_S5% Sièges (R3)'!P2,0,'Test_S5% Suffrages (R3)'!P2)</f>
        <v>#VALUE!</v>
      </c>
      <c r="Q2" s="119" t="e">
        <f>IF('Test_S5% Sièges (R3)'!Q2,0,'Test_S5% Suffrages (R3)'!Q2)</f>
        <v>#VALUE!</v>
      </c>
      <c r="R2" s="119" t="e">
        <f>IF('Test_S5% Sièges (R3)'!R2,0,'Test_S5% Suffrages (R3)'!R2)</f>
        <v>#VALUE!</v>
      </c>
      <c r="S2" s="119" t="e">
        <f>IF('Test_S5% Sièges (R3)'!S2,0,'Test_S5% Suffrages (R3)'!S2)</f>
        <v>#VALUE!</v>
      </c>
      <c r="T2" s="119" t="e">
        <f>IF('Test_S5% Sièges (R3)'!T2,0,'Test_S5% Suffrages (R3)'!T2)</f>
        <v>#VALUE!</v>
      </c>
      <c r="U2" s="119" t="e">
        <f>IF('Test_S5% Sièges (R3)'!U2,0,'Test_S5% Suffrages (R3)'!U2)</f>
        <v>#VALUE!</v>
      </c>
      <c r="V2" s="119" t="e">
        <f>IF('Test_S5% Sièges (R3)'!V2,0,'Test_S5% Suffrages (R3)'!V2)</f>
        <v>#VALUE!</v>
      </c>
      <c r="W2" s="119" t="e">
        <f>IF('Test_S5% Sièges (R3)'!W2,0,'Test_S5% Suffrages (R3)'!W2)</f>
        <v>#VALUE!</v>
      </c>
      <c r="X2" s="119" t="e">
        <f>IF('Test_S5% Sièges (R3)'!X2,0,'Test_S5% Suffrages (R3)'!X2)</f>
        <v>#VALUE!</v>
      </c>
      <c r="Y2" s="119" t="e">
        <f>IF('Test_S5% Sièges (R3)'!Y2,0,'Test_S5% Suffrages (R3)'!Y2)</f>
        <v>#VALUE!</v>
      </c>
      <c r="Z2" s="119" t="e">
        <f>IF('Test_S5% Sièges (R3)'!Z2,0,'Test_S5% Suffrages (R3)'!Z2)</f>
        <v>#VALUE!</v>
      </c>
      <c r="AA2" s="119" t="e">
        <f t="shared" ref="AA2:AA34" si="0">MAX(B2:Z2)</f>
        <v>#VALUE!</v>
      </c>
    </row>
    <row r="3" spans="1:27">
      <c r="A3" s="118" t="s">
        <v>42</v>
      </c>
      <c r="B3" s="119" t="e">
        <f>IF('Test_S5% Sièges (R3)'!B3,0,'Test_S5% Suffrages (R3)'!B3)</f>
        <v>#VALUE!</v>
      </c>
      <c r="C3" s="119" t="e">
        <f>IF('Test_S5% Sièges (R3)'!C3,0,'Test_S5% Suffrages (R3)'!C3)</f>
        <v>#VALUE!</v>
      </c>
      <c r="D3" s="119" t="e">
        <f>IF('Test_S5% Sièges (R3)'!D3,0,'Test_S5% Suffrages (R3)'!D3)</f>
        <v>#VALUE!</v>
      </c>
      <c r="E3" s="119" t="e">
        <f>IF('Test_S5% Sièges (R3)'!E3,0,'Test_S5% Suffrages (R3)'!E3)</f>
        <v>#VALUE!</v>
      </c>
      <c r="F3" s="119" t="e">
        <f>IF('Test_S5% Sièges (R3)'!F3,0,'Test_S5% Suffrages (R3)'!F3)</f>
        <v>#VALUE!</v>
      </c>
      <c r="G3" s="119" t="e">
        <f>IF('Test_S5% Sièges (R3)'!G3,0,'Test_S5% Suffrages (R3)'!G3)</f>
        <v>#VALUE!</v>
      </c>
      <c r="H3" s="119" t="e">
        <f>IF('Test_S5% Sièges (R3)'!H3,0,'Test_S5% Suffrages (R3)'!H3)</f>
        <v>#VALUE!</v>
      </c>
      <c r="I3" s="119" t="e">
        <f>IF('Test_S5% Sièges (R3)'!I3,0,'Test_S5% Suffrages (R3)'!I3)</f>
        <v>#VALUE!</v>
      </c>
      <c r="J3" s="119" t="e">
        <f>IF('Test_S5% Sièges (R3)'!J3,0,'Test_S5% Suffrages (R3)'!J3)</f>
        <v>#VALUE!</v>
      </c>
      <c r="K3" s="119" t="e">
        <f>IF('Test_S5% Sièges (R3)'!K3,0,'Test_S5% Suffrages (R3)'!K3)</f>
        <v>#VALUE!</v>
      </c>
      <c r="L3" s="119" t="e">
        <f>IF('Test_S5% Sièges (R3)'!L3,0,'Test_S5% Suffrages (R3)'!L3)</f>
        <v>#VALUE!</v>
      </c>
      <c r="M3" s="119" t="e">
        <f>IF('Test_S5% Sièges (R3)'!M3,0,'Test_S5% Suffrages (R3)'!M3)</f>
        <v>#VALUE!</v>
      </c>
      <c r="N3" s="119" t="e">
        <f>IF('Test_S5% Sièges (R3)'!N3,0,'Test_S5% Suffrages (R3)'!N3)</f>
        <v>#VALUE!</v>
      </c>
      <c r="O3" s="119" t="e">
        <f>IF('Test_S5% Sièges (R3)'!O3,0,'Test_S5% Suffrages (R3)'!O3)</f>
        <v>#VALUE!</v>
      </c>
      <c r="P3" s="119" t="e">
        <f>IF('Test_S5% Sièges (R3)'!P3,0,'Test_S5% Suffrages (R3)'!P3)</f>
        <v>#VALUE!</v>
      </c>
      <c r="Q3" s="119" t="e">
        <f>IF('Test_S5% Sièges (R3)'!Q3,0,'Test_S5% Suffrages (R3)'!Q3)</f>
        <v>#VALUE!</v>
      </c>
      <c r="R3" s="119" t="e">
        <f>IF('Test_S5% Sièges (R3)'!R3,0,'Test_S5% Suffrages (R3)'!R3)</f>
        <v>#VALUE!</v>
      </c>
      <c r="S3" s="119" t="e">
        <f>IF('Test_S5% Sièges (R3)'!S3,0,'Test_S5% Suffrages (R3)'!S3)</f>
        <v>#VALUE!</v>
      </c>
      <c r="T3" s="119" t="e">
        <f>IF('Test_S5% Sièges (R3)'!T3,0,'Test_S5% Suffrages (R3)'!T3)</f>
        <v>#VALUE!</v>
      </c>
      <c r="U3" s="119" t="e">
        <f>IF('Test_S5% Sièges (R3)'!U3,0,'Test_S5% Suffrages (R3)'!U3)</f>
        <v>#VALUE!</v>
      </c>
      <c r="V3" s="119" t="e">
        <f>IF('Test_S5% Sièges (R3)'!V3,0,'Test_S5% Suffrages (R3)'!V3)</f>
        <v>#VALUE!</v>
      </c>
      <c r="W3" s="119" t="e">
        <f>IF('Test_S5% Sièges (R3)'!W3,0,'Test_S5% Suffrages (R3)'!W3)</f>
        <v>#VALUE!</v>
      </c>
      <c r="X3" s="119" t="e">
        <f>IF('Test_S5% Sièges (R3)'!X3,0,'Test_S5% Suffrages (R3)'!X3)</f>
        <v>#VALUE!</v>
      </c>
      <c r="Y3" s="119" t="e">
        <f>IF('Test_S5% Sièges (R3)'!Y3,0,'Test_S5% Suffrages (R3)'!Y3)</f>
        <v>#VALUE!</v>
      </c>
      <c r="Z3" s="119" t="e">
        <f>IF('Test_S5% Sièges (R3)'!Z3,0,'Test_S5% Suffrages (R3)'!Z3)</f>
        <v>#VALUE!</v>
      </c>
      <c r="AA3" s="119" t="e">
        <f t="shared" si="0"/>
        <v>#VALUE!</v>
      </c>
    </row>
    <row r="4" spans="1:27">
      <c r="A4" s="118" t="s">
        <v>43</v>
      </c>
      <c r="B4" s="119" t="e">
        <f>IF('Test_S5% Sièges (R3)'!B4,0,'Test_S5% Suffrages (R3)'!B4)</f>
        <v>#VALUE!</v>
      </c>
      <c r="C4" s="119" t="e">
        <f>IF('Test_S5% Sièges (R3)'!C4,0,'Test_S5% Suffrages (R3)'!C4)</f>
        <v>#VALUE!</v>
      </c>
      <c r="D4" s="119" t="e">
        <f>IF('Test_S5% Sièges (R3)'!D4,0,'Test_S5% Suffrages (R3)'!D4)</f>
        <v>#VALUE!</v>
      </c>
      <c r="E4" s="119" t="e">
        <f>IF('Test_S5% Sièges (R3)'!E4,0,'Test_S5% Suffrages (R3)'!E4)</f>
        <v>#VALUE!</v>
      </c>
      <c r="F4" s="119" t="e">
        <f>IF('Test_S5% Sièges (R3)'!F4,0,'Test_S5% Suffrages (R3)'!F4)</f>
        <v>#VALUE!</v>
      </c>
      <c r="G4" s="119" t="e">
        <f>IF('Test_S5% Sièges (R3)'!G4,0,'Test_S5% Suffrages (R3)'!G4)</f>
        <v>#VALUE!</v>
      </c>
      <c r="H4" s="119" t="e">
        <f>IF('Test_S5% Sièges (R3)'!H4,0,'Test_S5% Suffrages (R3)'!H4)</f>
        <v>#VALUE!</v>
      </c>
      <c r="I4" s="119" t="e">
        <f>IF('Test_S5% Sièges (R3)'!I4,0,'Test_S5% Suffrages (R3)'!I4)</f>
        <v>#VALUE!</v>
      </c>
      <c r="J4" s="119" t="e">
        <f>IF('Test_S5% Sièges (R3)'!J4,0,'Test_S5% Suffrages (R3)'!J4)</f>
        <v>#VALUE!</v>
      </c>
      <c r="K4" s="119" t="e">
        <f>IF('Test_S5% Sièges (R3)'!K4,0,'Test_S5% Suffrages (R3)'!K4)</f>
        <v>#VALUE!</v>
      </c>
      <c r="L4" s="119" t="e">
        <f>IF('Test_S5% Sièges (R3)'!L4,0,'Test_S5% Suffrages (R3)'!L4)</f>
        <v>#VALUE!</v>
      </c>
      <c r="M4" s="119" t="e">
        <f>IF('Test_S5% Sièges (R3)'!M4,0,'Test_S5% Suffrages (R3)'!M4)</f>
        <v>#VALUE!</v>
      </c>
      <c r="N4" s="119" t="e">
        <f>IF('Test_S5% Sièges (R3)'!N4,0,'Test_S5% Suffrages (R3)'!N4)</f>
        <v>#VALUE!</v>
      </c>
      <c r="O4" s="119" t="e">
        <f>IF('Test_S5% Sièges (R3)'!O4,0,'Test_S5% Suffrages (R3)'!O4)</f>
        <v>#VALUE!</v>
      </c>
      <c r="P4" s="119" t="e">
        <f>IF('Test_S5% Sièges (R3)'!P4,0,'Test_S5% Suffrages (R3)'!P4)</f>
        <v>#VALUE!</v>
      </c>
      <c r="Q4" s="119" t="e">
        <f>IF('Test_S5% Sièges (R3)'!Q4,0,'Test_S5% Suffrages (R3)'!Q4)</f>
        <v>#VALUE!</v>
      </c>
      <c r="R4" s="119" t="e">
        <f>IF('Test_S5% Sièges (R3)'!R4,0,'Test_S5% Suffrages (R3)'!R4)</f>
        <v>#VALUE!</v>
      </c>
      <c r="S4" s="119" t="e">
        <f>IF('Test_S5% Sièges (R3)'!S4,0,'Test_S5% Suffrages (R3)'!S4)</f>
        <v>#VALUE!</v>
      </c>
      <c r="T4" s="119" t="e">
        <f>IF('Test_S5% Sièges (R3)'!T4,0,'Test_S5% Suffrages (R3)'!T4)</f>
        <v>#VALUE!</v>
      </c>
      <c r="U4" s="119" t="e">
        <f>IF('Test_S5% Sièges (R3)'!U4,0,'Test_S5% Suffrages (R3)'!U4)</f>
        <v>#VALUE!</v>
      </c>
      <c r="V4" s="119" t="e">
        <f>IF('Test_S5% Sièges (R3)'!V4,0,'Test_S5% Suffrages (R3)'!V4)</f>
        <v>#VALUE!</v>
      </c>
      <c r="W4" s="119" t="e">
        <f>IF('Test_S5% Sièges (R3)'!W4,0,'Test_S5% Suffrages (R3)'!W4)</f>
        <v>#VALUE!</v>
      </c>
      <c r="X4" s="119" t="e">
        <f>IF('Test_S5% Sièges (R3)'!X4,0,'Test_S5% Suffrages (R3)'!X4)</f>
        <v>#VALUE!</v>
      </c>
      <c r="Y4" s="119" t="e">
        <f>IF('Test_S5% Sièges (R3)'!Y4,0,'Test_S5% Suffrages (R3)'!Y4)</f>
        <v>#VALUE!</v>
      </c>
      <c r="Z4" s="119" t="e">
        <f>IF('Test_S5% Sièges (R3)'!Z4,0,'Test_S5% Suffrages (R3)'!Z4)</f>
        <v>#VALUE!</v>
      </c>
      <c r="AA4" s="119" t="e">
        <f t="shared" si="0"/>
        <v>#VALUE!</v>
      </c>
    </row>
    <row r="5" spans="1:27">
      <c r="A5" s="118" t="s">
        <v>44</v>
      </c>
      <c r="B5" s="119" t="e">
        <f>IF('Test_S5% Sièges (R3)'!B5,0,'Test_S5% Suffrages (R3)'!B5)</f>
        <v>#VALUE!</v>
      </c>
      <c r="C5" s="119" t="e">
        <f>IF('Test_S5% Sièges (R3)'!C5,0,'Test_S5% Suffrages (R3)'!C5)</f>
        <v>#VALUE!</v>
      </c>
      <c r="D5" s="119" t="e">
        <f>IF('Test_S5% Sièges (R3)'!D5,0,'Test_S5% Suffrages (R3)'!D5)</f>
        <v>#VALUE!</v>
      </c>
      <c r="E5" s="119" t="e">
        <f>IF('Test_S5% Sièges (R3)'!E5,0,'Test_S5% Suffrages (R3)'!E5)</f>
        <v>#VALUE!</v>
      </c>
      <c r="F5" s="119" t="e">
        <f>IF('Test_S5% Sièges (R3)'!F5,0,'Test_S5% Suffrages (R3)'!F5)</f>
        <v>#VALUE!</v>
      </c>
      <c r="G5" s="119" t="e">
        <f>IF('Test_S5% Sièges (R3)'!G5,0,'Test_S5% Suffrages (R3)'!G5)</f>
        <v>#VALUE!</v>
      </c>
      <c r="H5" s="119" t="e">
        <f>IF('Test_S5% Sièges (R3)'!H5,0,'Test_S5% Suffrages (R3)'!H5)</f>
        <v>#VALUE!</v>
      </c>
      <c r="I5" s="119" t="e">
        <f>IF('Test_S5% Sièges (R3)'!I5,0,'Test_S5% Suffrages (R3)'!I5)</f>
        <v>#VALUE!</v>
      </c>
      <c r="J5" s="119" t="e">
        <f>IF('Test_S5% Sièges (R3)'!J5,0,'Test_S5% Suffrages (R3)'!J5)</f>
        <v>#VALUE!</v>
      </c>
      <c r="K5" s="119" t="e">
        <f>IF('Test_S5% Sièges (R3)'!K5,0,'Test_S5% Suffrages (R3)'!K5)</f>
        <v>#VALUE!</v>
      </c>
      <c r="L5" s="119" t="e">
        <f>IF('Test_S5% Sièges (R3)'!L5,0,'Test_S5% Suffrages (R3)'!L5)</f>
        <v>#VALUE!</v>
      </c>
      <c r="M5" s="119" t="e">
        <f>IF('Test_S5% Sièges (R3)'!M5,0,'Test_S5% Suffrages (R3)'!M5)</f>
        <v>#VALUE!</v>
      </c>
      <c r="N5" s="119" t="e">
        <f>IF('Test_S5% Sièges (R3)'!N5,0,'Test_S5% Suffrages (R3)'!N5)</f>
        <v>#VALUE!</v>
      </c>
      <c r="O5" s="119" t="e">
        <f>IF('Test_S5% Sièges (R3)'!O5,0,'Test_S5% Suffrages (R3)'!O5)</f>
        <v>#VALUE!</v>
      </c>
      <c r="P5" s="119" t="e">
        <f>IF('Test_S5% Sièges (R3)'!P5,0,'Test_S5% Suffrages (R3)'!P5)</f>
        <v>#VALUE!</v>
      </c>
      <c r="Q5" s="119" t="e">
        <f>IF('Test_S5% Sièges (R3)'!Q5,0,'Test_S5% Suffrages (R3)'!Q5)</f>
        <v>#VALUE!</v>
      </c>
      <c r="R5" s="119" t="e">
        <f>IF('Test_S5% Sièges (R3)'!R5,0,'Test_S5% Suffrages (R3)'!R5)</f>
        <v>#VALUE!</v>
      </c>
      <c r="S5" s="119" t="e">
        <f>IF('Test_S5% Sièges (R3)'!S5,0,'Test_S5% Suffrages (R3)'!S5)</f>
        <v>#VALUE!</v>
      </c>
      <c r="T5" s="119" t="e">
        <f>IF('Test_S5% Sièges (R3)'!T5,0,'Test_S5% Suffrages (R3)'!T5)</f>
        <v>#VALUE!</v>
      </c>
      <c r="U5" s="119" t="e">
        <f>IF('Test_S5% Sièges (R3)'!U5,0,'Test_S5% Suffrages (R3)'!U5)</f>
        <v>#VALUE!</v>
      </c>
      <c r="V5" s="119" t="e">
        <f>IF('Test_S5% Sièges (R3)'!V5,0,'Test_S5% Suffrages (R3)'!V5)</f>
        <v>#VALUE!</v>
      </c>
      <c r="W5" s="119" t="e">
        <f>IF('Test_S5% Sièges (R3)'!W5,0,'Test_S5% Suffrages (R3)'!W5)</f>
        <v>#VALUE!</v>
      </c>
      <c r="X5" s="119" t="e">
        <f>IF('Test_S5% Sièges (R3)'!X5,0,'Test_S5% Suffrages (R3)'!X5)</f>
        <v>#VALUE!</v>
      </c>
      <c r="Y5" s="119" t="e">
        <f>IF('Test_S5% Sièges (R3)'!Y5,0,'Test_S5% Suffrages (R3)'!Y5)</f>
        <v>#VALUE!</v>
      </c>
      <c r="Z5" s="119" t="e">
        <f>IF('Test_S5% Sièges (R3)'!Z5,0,'Test_S5% Suffrages (R3)'!Z5)</f>
        <v>#VALUE!</v>
      </c>
      <c r="AA5" s="119" t="e">
        <f t="shared" si="0"/>
        <v>#VALUE!</v>
      </c>
    </row>
    <row r="6" spans="1:27">
      <c r="A6" s="118" t="s">
        <v>45</v>
      </c>
      <c r="B6" s="119" t="e">
        <f>IF('Test_S5% Sièges (R3)'!B6,0,'Test_S5% Suffrages (R3)'!B6)</f>
        <v>#VALUE!</v>
      </c>
      <c r="C6" s="119" t="e">
        <f>IF('Test_S5% Sièges (R3)'!C6,0,'Test_S5% Suffrages (R3)'!C6)</f>
        <v>#VALUE!</v>
      </c>
      <c r="D6" s="119" t="e">
        <f>IF('Test_S5% Sièges (R3)'!D6,0,'Test_S5% Suffrages (R3)'!D6)</f>
        <v>#VALUE!</v>
      </c>
      <c r="E6" s="119" t="e">
        <f>IF('Test_S5% Sièges (R3)'!E6,0,'Test_S5% Suffrages (R3)'!E6)</f>
        <v>#VALUE!</v>
      </c>
      <c r="F6" s="119" t="e">
        <f>IF('Test_S5% Sièges (R3)'!F6,0,'Test_S5% Suffrages (R3)'!F6)</f>
        <v>#VALUE!</v>
      </c>
      <c r="G6" s="119" t="e">
        <f>IF('Test_S5% Sièges (R3)'!G6,0,'Test_S5% Suffrages (R3)'!G6)</f>
        <v>#VALUE!</v>
      </c>
      <c r="H6" s="119" t="e">
        <f>IF('Test_S5% Sièges (R3)'!H6,0,'Test_S5% Suffrages (R3)'!H6)</f>
        <v>#VALUE!</v>
      </c>
      <c r="I6" s="119" t="e">
        <f>IF('Test_S5% Sièges (R3)'!I6,0,'Test_S5% Suffrages (R3)'!I6)</f>
        <v>#VALUE!</v>
      </c>
      <c r="J6" s="119" t="e">
        <f>IF('Test_S5% Sièges (R3)'!J6,0,'Test_S5% Suffrages (R3)'!J6)</f>
        <v>#VALUE!</v>
      </c>
      <c r="K6" s="119" t="e">
        <f>IF('Test_S5% Sièges (R3)'!K6,0,'Test_S5% Suffrages (R3)'!K6)</f>
        <v>#VALUE!</v>
      </c>
      <c r="L6" s="119" t="e">
        <f>IF('Test_S5% Sièges (R3)'!L6,0,'Test_S5% Suffrages (R3)'!L6)</f>
        <v>#VALUE!</v>
      </c>
      <c r="M6" s="119" t="e">
        <f>IF('Test_S5% Sièges (R3)'!M6,0,'Test_S5% Suffrages (R3)'!M6)</f>
        <v>#VALUE!</v>
      </c>
      <c r="N6" s="119" t="e">
        <f>IF('Test_S5% Sièges (R3)'!N6,0,'Test_S5% Suffrages (R3)'!N6)</f>
        <v>#VALUE!</v>
      </c>
      <c r="O6" s="119" t="e">
        <f>IF('Test_S5% Sièges (R3)'!O6,0,'Test_S5% Suffrages (R3)'!O6)</f>
        <v>#VALUE!</v>
      </c>
      <c r="P6" s="119" t="e">
        <f>IF('Test_S5% Sièges (R3)'!P6,0,'Test_S5% Suffrages (R3)'!P6)</f>
        <v>#VALUE!</v>
      </c>
      <c r="Q6" s="119" t="e">
        <f>IF('Test_S5% Sièges (R3)'!Q6,0,'Test_S5% Suffrages (R3)'!Q6)</f>
        <v>#VALUE!</v>
      </c>
      <c r="R6" s="119" t="e">
        <f>IF('Test_S5% Sièges (R3)'!R6,0,'Test_S5% Suffrages (R3)'!R6)</f>
        <v>#VALUE!</v>
      </c>
      <c r="S6" s="119" t="e">
        <f>IF('Test_S5% Sièges (R3)'!S6,0,'Test_S5% Suffrages (R3)'!S6)</f>
        <v>#VALUE!</v>
      </c>
      <c r="T6" s="119" t="e">
        <f>IF('Test_S5% Sièges (R3)'!T6,0,'Test_S5% Suffrages (R3)'!T6)</f>
        <v>#VALUE!</v>
      </c>
      <c r="U6" s="119" t="e">
        <f>IF('Test_S5% Sièges (R3)'!U6,0,'Test_S5% Suffrages (R3)'!U6)</f>
        <v>#VALUE!</v>
      </c>
      <c r="V6" s="119" t="e">
        <f>IF('Test_S5% Sièges (R3)'!V6,0,'Test_S5% Suffrages (R3)'!V6)</f>
        <v>#VALUE!</v>
      </c>
      <c r="W6" s="119" t="e">
        <f>IF('Test_S5% Sièges (R3)'!W6,0,'Test_S5% Suffrages (R3)'!W6)</f>
        <v>#VALUE!</v>
      </c>
      <c r="X6" s="119" t="e">
        <f>IF('Test_S5% Sièges (R3)'!X6,0,'Test_S5% Suffrages (R3)'!X6)</f>
        <v>#VALUE!</v>
      </c>
      <c r="Y6" s="119" t="e">
        <f>IF('Test_S5% Sièges (R3)'!Y6,0,'Test_S5% Suffrages (R3)'!Y6)</f>
        <v>#VALUE!</v>
      </c>
      <c r="Z6" s="119" t="e">
        <f>IF('Test_S5% Sièges (R3)'!Z6,0,'Test_S5% Suffrages (R3)'!Z6)</f>
        <v>#VALUE!</v>
      </c>
      <c r="AA6" s="119" t="e">
        <f t="shared" si="0"/>
        <v>#VALUE!</v>
      </c>
    </row>
    <row r="7" spans="1:27">
      <c r="A7" s="118" t="s">
        <v>46</v>
      </c>
      <c r="B7" s="119" t="e">
        <f>IF('Test_S5% Sièges (R3)'!B7,0,'Test_S5% Suffrages (R3)'!B7)</f>
        <v>#VALUE!</v>
      </c>
      <c r="C7" s="119" t="e">
        <f>IF('Test_S5% Sièges (R3)'!C7,0,'Test_S5% Suffrages (R3)'!C7)</f>
        <v>#VALUE!</v>
      </c>
      <c r="D7" s="119" t="e">
        <f>IF('Test_S5% Sièges (R3)'!D7,0,'Test_S5% Suffrages (R3)'!D7)</f>
        <v>#VALUE!</v>
      </c>
      <c r="E7" s="119" t="e">
        <f>IF('Test_S5% Sièges (R3)'!E7,0,'Test_S5% Suffrages (R3)'!E7)</f>
        <v>#VALUE!</v>
      </c>
      <c r="F7" s="119" t="e">
        <f>IF('Test_S5% Sièges (R3)'!F7,0,'Test_S5% Suffrages (R3)'!F7)</f>
        <v>#VALUE!</v>
      </c>
      <c r="G7" s="119" t="e">
        <f>IF('Test_S5% Sièges (R3)'!G7,0,'Test_S5% Suffrages (R3)'!G7)</f>
        <v>#VALUE!</v>
      </c>
      <c r="H7" s="119" t="e">
        <f>IF('Test_S5% Sièges (R3)'!H7,0,'Test_S5% Suffrages (R3)'!H7)</f>
        <v>#VALUE!</v>
      </c>
      <c r="I7" s="119" t="e">
        <f>IF('Test_S5% Sièges (R3)'!I7,0,'Test_S5% Suffrages (R3)'!I7)</f>
        <v>#VALUE!</v>
      </c>
      <c r="J7" s="119" t="e">
        <f>IF('Test_S5% Sièges (R3)'!J7,0,'Test_S5% Suffrages (R3)'!J7)</f>
        <v>#VALUE!</v>
      </c>
      <c r="K7" s="119" t="e">
        <f>IF('Test_S5% Sièges (R3)'!K7,0,'Test_S5% Suffrages (R3)'!K7)</f>
        <v>#VALUE!</v>
      </c>
      <c r="L7" s="119" t="e">
        <f>IF('Test_S5% Sièges (R3)'!L7,0,'Test_S5% Suffrages (R3)'!L7)</f>
        <v>#VALUE!</v>
      </c>
      <c r="M7" s="119" t="e">
        <f>IF('Test_S5% Sièges (R3)'!M7,0,'Test_S5% Suffrages (R3)'!M7)</f>
        <v>#VALUE!</v>
      </c>
      <c r="N7" s="119" t="e">
        <f>IF('Test_S5% Sièges (R3)'!N7,0,'Test_S5% Suffrages (R3)'!N7)</f>
        <v>#VALUE!</v>
      </c>
      <c r="O7" s="119" t="e">
        <f>IF('Test_S5% Sièges (R3)'!O7,0,'Test_S5% Suffrages (R3)'!O7)</f>
        <v>#VALUE!</v>
      </c>
      <c r="P7" s="119" t="e">
        <f>IF('Test_S5% Sièges (R3)'!P7,0,'Test_S5% Suffrages (R3)'!P7)</f>
        <v>#VALUE!</v>
      </c>
      <c r="Q7" s="119" t="e">
        <f>IF('Test_S5% Sièges (R3)'!Q7,0,'Test_S5% Suffrages (R3)'!Q7)</f>
        <v>#VALUE!</v>
      </c>
      <c r="R7" s="119" t="e">
        <f>IF('Test_S5% Sièges (R3)'!R7,0,'Test_S5% Suffrages (R3)'!R7)</f>
        <v>#VALUE!</v>
      </c>
      <c r="S7" s="119" t="e">
        <f>IF('Test_S5% Sièges (R3)'!S7,0,'Test_S5% Suffrages (R3)'!S7)</f>
        <v>#VALUE!</v>
      </c>
      <c r="T7" s="119" t="e">
        <f>IF('Test_S5% Sièges (R3)'!T7,0,'Test_S5% Suffrages (R3)'!T7)</f>
        <v>#VALUE!</v>
      </c>
      <c r="U7" s="119" t="e">
        <f>IF('Test_S5% Sièges (R3)'!U7,0,'Test_S5% Suffrages (R3)'!U7)</f>
        <v>#VALUE!</v>
      </c>
      <c r="V7" s="119" t="e">
        <f>IF('Test_S5% Sièges (R3)'!V7,0,'Test_S5% Suffrages (R3)'!V7)</f>
        <v>#VALUE!</v>
      </c>
      <c r="W7" s="119" t="e">
        <f>IF('Test_S5% Sièges (R3)'!W7,0,'Test_S5% Suffrages (R3)'!W7)</f>
        <v>#VALUE!</v>
      </c>
      <c r="X7" s="119" t="e">
        <f>IF('Test_S5% Sièges (R3)'!X7,0,'Test_S5% Suffrages (R3)'!X7)</f>
        <v>#VALUE!</v>
      </c>
      <c r="Y7" s="119" t="e">
        <f>IF('Test_S5% Sièges (R3)'!Y7,0,'Test_S5% Suffrages (R3)'!Y7)</f>
        <v>#VALUE!</v>
      </c>
      <c r="Z7" s="119" t="e">
        <f>IF('Test_S5% Sièges (R3)'!Z7,0,'Test_S5% Suffrages (R3)'!Z7)</f>
        <v>#VALUE!</v>
      </c>
      <c r="AA7" s="119" t="e">
        <f t="shared" si="0"/>
        <v>#VALUE!</v>
      </c>
    </row>
    <row r="8" spans="1:27">
      <c r="A8" s="118" t="s">
        <v>47</v>
      </c>
      <c r="B8" s="119" t="e">
        <f>IF('Test_S5% Sièges (R3)'!B8,0,'Test_S5% Suffrages (R3)'!B8)</f>
        <v>#VALUE!</v>
      </c>
      <c r="C8" s="119" t="e">
        <f>IF('Test_S5% Sièges (R3)'!C8,0,'Test_S5% Suffrages (R3)'!C8)</f>
        <v>#VALUE!</v>
      </c>
      <c r="D8" s="119" t="e">
        <f>IF('Test_S5% Sièges (R3)'!D8,0,'Test_S5% Suffrages (R3)'!D8)</f>
        <v>#VALUE!</v>
      </c>
      <c r="E8" s="119" t="e">
        <f>IF('Test_S5% Sièges (R3)'!E8,0,'Test_S5% Suffrages (R3)'!E8)</f>
        <v>#VALUE!</v>
      </c>
      <c r="F8" s="119" t="e">
        <f>IF('Test_S5% Sièges (R3)'!F8,0,'Test_S5% Suffrages (R3)'!F8)</f>
        <v>#VALUE!</v>
      </c>
      <c r="G8" s="119" t="e">
        <f>IF('Test_S5% Sièges (R3)'!G8,0,'Test_S5% Suffrages (R3)'!G8)</f>
        <v>#VALUE!</v>
      </c>
      <c r="H8" s="119" t="e">
        <f>IF('Test_S5% Sièges (R3)'!H8,0,'Test_S5% Suffrages (R3)'!H8)</f>
        <v>#VALUE!</v>
      </c>
      <c r="I8" s="119" t="e">
        <f>IF('Test_S5% Sièges (R3)'!I8,0,'Test_S5% Suffrages (R3)'!I8)</f>
        <v>#VALUE!</v>
      </c>
      <c r="J8" s="119" t="e">
        <f>IF('Test_S5% Sièges (R3)'!J8,0,'Test_S5% Suffrages (R3)'!J8)</f>
        <v>#VALUE!</v>
      </c>
      <c r="K8" s="119" t="e">
        <f>IF('Test_S5% Sièges (R3)'!K8,0,'Test_S5% Suffrages (R3)'!K8)</f>
        <v>#VALUE!</v>
      </c>
      <c r="L8" s="119" t="e">
        <f>IF('Test_S5% Sièges (R3)'!L8,0,'Test_S5% Suffrages (R3)'!L8)</f>
        <v>#VALUE!</v>
      </c>
      <c r="M8" s="119" t="e">
        <f>IF('Test_S5% Sièges (R3)'!M8,0,'Test_S5% Suffrages (R3)'!M8)</f>
        <v>#VALUE!</v>
      </c>
      <c r="N8" s="119" t="e">
        <f>IF('Test_S5% Sièges (R3)'!N8,0,'Test_S5% Suffrages (R3)'!N8)</f>
        <v>#VALUE!</v>
      </c>
      <c r="O8" s="119" t="e">
        <f>IF('Test_S5% Sièges (R3)'!O8,0,'Test_S5% Suffrages (R3)'!O8)</f>
        <v>#VALUE!</v>
      </c>
      <c r="P8" s="119" t="e">
        <f>IF('Test_S5% Sièges (R3)'!P8,0,'Test_S5% Suffrages (R3)'!P8)</f>
        <v>#VALUE!</v>
      </c>
      <c r="Q8" s="119" t="e">
        <f>IF('Test_S5% Sièges (R3)'!Q8,0,'Test_S5% Suffrages (R3)'!Q8)</f>
        <v>#VALUE!</v>
      </c>
      <c r="R8" s="119" t="e">
        <f>IF('Test_S5% Sièges (R3)'!R8,0,'Test_S5% Suffrages (R3)'!R8)</f>
        <v>#VALUE!</v>
      </c>
      <c r="S8" s="119" t="e">
        <f>IF('Test_S5% Sièges (R3)'!S8,0,'Test_S5% Suffrages (R3)'!S8)</f>
        <v>#VALUE!</v>
      </c>
      <c r="T8" s="119" t="e">
        <f>IF('Test_S5% Sièges (R3)'!T8,0,'Test_S5% Suffrages (R3)'!T8)</f>
        <v>#VALUE!</v>
      </c>
      <c r="U8" s="119" t="e">
        <f>IF('Test_S5% Sièges (R3)'!U8,0,'Test_S5% Suffrages (R3)'!U8)</f>
        <v>#VALUE!</v>
      </c>
      <c r="V8" s="119" t="e">
        <f>IF('Test_S5% Sièges (R3)'!V8,0,'Test_S5% Suffrages (R3)'!V8)</f>
        <v>#VALUE!</v>
      </c>
      <c r="W8" s="119" t="e">
        <f>IF('Test_S5% Sièges (R3)'!W8,0,'Test_S5% Suffrages (R3)'!W8)</f>
        <v>#VALUE!</v>
      </c>
      <c r="X8" s="119" t="e">
        <f>IF('Test_S5% Sièges (R3)'!X8,0,'Test_S5% Suffrages (R3)'!X8)</f>
        <v>#VALUE!</v>
      </c>
      <c r="Y8" s="119" t="e">
        <f>IF('Test_S5% Sièges (R3)'!Y8,0,'Test_S5% Suffrages (R3)'!Y8)</f>
        <v>#VALUE!</v>
      </c>
      <c r="Z8" s="119" t="e">
        <f>IF('Test_S5% Sièges (R3)'!Z8,0,'Test_S5% Suffrages (R3)'!Z8)</f>
        <v>#VALUE!</v>
      </c>
      <c r="AA8" s="119" t="e">
        <f t="shared" si="0"/>
        <v>#VALUE!</v>
      </c>
    </row>
    <row r="9" spans="1:27">
      <c r="A9" s="118" t="s">
        <v>48</v>
      </c>
      <c r="B9" s="119" t="e">
        <f>IF('Test_S5% Sièges (R3)'!B9,0,'Test_S5% Suffrages (R3)'!B9)</f>
        <v>#VALUE!</v>
      </c>
      <c r="C9" s="119" t="e">
        <f>IF('Test_S5% Sièges (R3)'!C9,0,'Test_S5% Suffrages (R3)'!C9)</f>
        <v>#VALUE!</v>
      </c>
      <c r="D9" s="119" t="e">
        <f>IF('Test_S5% Sièges (R3)'!D9,0,'Test_S5% Suffrages (R3)'!D9)</f>
        <v>#VALUE!</v>
      </c>
      <c r="E9" s="119" t="e">
        <f>IF('Test_S5% Sièges (R3)'!E9,0,'Test_S5% Suffrages (R3)'!E9)</f>
        <v>#VALUE!</v>
      </c>
      <c r="F9" s="119" t="e">
        <f>IF('Test_S5% Sièges (R3)'!F9,0,'Test_S5% Suffrages (R3)'!F9)</f>
        <v>#VALUE!</v>
      </c>
      <c r="G9" s="119" t="e">
        <f>IF('Test_S5% Sièges (R3)'!G9,0,'Test_S5% Suffrages (R3)'!G9)</f>
        <v>#VALUE!</v>
      </c>
      <c r="H9" s="119" t="e">
        <f>IF('Test_S5% Sièges (R3)'!H9,0,'Test_S5% Suffrages (R3)'!H9)</f>
        <v>#VALUE!</v>
      </c>
      <c r="I9" s="119" t="e">
        <f>IF('Test_S5% Sièges (R3)'!I9,0,'Test_S5% Suffrages (R3)'!I9)</f>
        <v>#VALUE!</v>
      </c>
      <c r="J9" s="119" t="e">
        <f>IF('Test_S5% Sièges (R3)'!J9,0,'Test_S5% Suffrages (R3)'!J9)</f>
        <v>#VALUE!</v>
      </c>
      <c r="K9" s="119" t="e">
        <f>IF('Test_S5% Sièges (R3)'!K9,0,'Test_S5% Suffrages (R3)'!K9)</f>
        <v>#VALUE!</v>
      </c>
      <c r="L9" s="119" t="e">
        <f>IF('Test_S5% Sièges (R3)'!L9,0,'Test_S5% Suffrages (R3)'!L9)</f>
        <v>#VALUE!</v>
      </c>
      <c r="M9" s="119" t="e">
        <f>IF('Test_S5% Sièges (R3)'!M9,0,'Test_S5% Suffrages (R3)'!M9)</f>
        <v>#VALUE!</v>
      </c>
      <c r="N9" s="119" t="e">
        <f>IF('Test_S5% Sièges (R3)'!N9,0,'Test_S5% Suffrages (R3)'!N9)</f>
        <v>#VALUE!</v>
      </c>
      <c r="O9" s="119" t="e">
        <f>IF('Test_S5% Sièges (R3)'!O9,0,'Test_S5% Suffrages (R3)'!O9)</f>
        <v>#VALUE!</v>
      </c>
      <c r="P9" s="119" t="e">
        <f>IF('Test_S5% Sièges (R3)'!P9,0,'Test_S5% Suffrages (R3)'!P9)</f>
        <v>#VALUE!</v>
      </c>
      <c r="Q9" s="119" t="e">
        <f>IF('Test_S5% Sièges (R3)'!Q9,0,'Test_S5% Suffrages (R3)'!Q9)</f>
        <v>#VALUE!</v>
      </c>
      <c r="R9" s="119" t="e">
        <f>IF('Test_S5% Sièges (R3)'!R9,0,'Test_S5% Suffrages (R3)'!R9)</f>
        <v>#VALUE!</v>
      </c>
      <c r="S9" s="119" t="e">
        <f>IF('Test_S5% Sièges (R3)'!S9,0,'Test_S5% Suffrages (R3)'!S9)</f>
        <v>#VALUE!</v>
      </c>
      <c r="T9" s="119" t="e">
        <f>IF('Test_S5% Sièges (R3)'!T9,0,'Test_S5% Suffrages (R3)'!T9)</f>
        <v>#VALUE!</v>
      </c>
      <c r="U9" s="119" t="e">
        <f>IF('Test_S5% Sièges (R3)'!U9,0,'Test_S5% Suffrages (R3)'!U9)</f>
        <v>#VALUE!</v>
      </c>
      <c r="V9" s="119" t="e">
        <f>IF('Test_S5% Sièges (R3)'!V9,0,'Test_S5% Suffrages (R3)'!V9)</f>
        <v>#VALUE!</v>
      </c>
      <c r="W9" s="119" t="e">
        <f>IF('Test_S5% Sièges (R3)'!W9,0,'Test_S5% Suffrages (R3)'!W9)</f>
        <v>#VALUE!</v>
      </c>
      <c r="X9" s="119" t="e">
        <f>IF('Test_S5% Sièges (R3)'!X9,0,'Test_S5% Suffrages (R3)'!X9)</f>
        <v>#VALUE!</v>
      </c>
      <c r="Y9" s="119" t="e">
        <f>IF('Test_S5% Sièges (R3)'!Y9,0,'Test_S5% Suffrages (R3)'!Y9)</f>
        <v>#VALUE!</v>
      </c>
      <c r="Z9" s="119" t="e">
        <f>IF('Test_S5% Sièges (R3)'!Z9,0,'Test_S5% Suffrages (R3)'!Z9)</f>
        <v>#VALUE!</v>
      </c>
      <c r="AA9" s="119" t="e">
        <f t="shared" si="0"/>
        <v>#VALUE!</v>
      </c>
    </row>
    <row r="10" spans="1:27">
      <c r="A10" s="118" t="s">
        <v>200</v>
      </c>
      <c r="B10" s="119" t="e">
        <f>IF('Test_S5% Sièges (R3)'!B10,0,'Test_S5% Suffrages (R3)'!B10)</f>
        <v>#VALUE!</v>
      </c>
      <c r="C10" s="119" t="e">
        <f>IF('Test_S5% Sièges (R3)'!C10,0,'Test_S5% Suffrages (R3)'!C10)</f>
        <v>#VALUE!</v>
      </c>
      <c r="D10" s="119" t="e">
        <f>IF('Test_S5% Sièges (R3)'!D10,0,'Test_S5% Suffrages (R3)'!D10)</f>
        <v>#VALUE!</v>
      </c>
      <c r="E10" s="119" t="e">
        <f>IF('Test_S5% Sièges (R3)'!E10,0,'Test_S5% Suffrages (R3)'!E10)</f>
        <v>#VALUE!</v>
      </c>
      <c r="F10" s="119" t="e">
        <f>IF('Test_S5% Sièges (R3)'!F10,0,'Test_S5% Suffrages (R3)'!F10)</f>
        <v>#VALUE!</v>
      </c>
      <c r="G10" s="119" t="e">
        <f>IF('Test_S5% Sièges (R3)'!G10,0,'Test_S5% Suffrages (R3)'!G10)</f>
        <v>#VALUE!</v>
      </c>
      <c r="H10" s="119" t="e">
        <f>IF('Test_S5% Sièges (R3)'!H10,0,'Test_S5% Suffrages (R3)'!H10)</f>
        <v>#VALUE!</v>
      </c>
      <c r="I10" s="119" t="e">
        <f>IF('Test_S5% Sièges (R3)'!I10,0,'Test_S5% Suffrages (R3)'!I10)</f>
        <v>#VALUE!</v>
      </c>
      <c r="J10" s="119" t="e">
        <f>IF('Test_S5% Sièges (R3)'!J10,0,'Test_S5% Suffrages (R3)'!J10)</f>
        <v>#VALUE!</v>
      </c>
      <c r="K10" s="119" t="e">
        <f>IF('Test_S5% Sièges (R3)'!K10,0,'Test_S5% Suffrages (R3)'!K10)</f>
        <v>#VALUE!</v>
      </c>
      <c r="L10" s="119" t="e">
        <f>IF('Test_S5% Sièges (R3)'!L10,0,'Test_S5% Suffrages (R3)'!L10)</f>
        <v>#VALUE!</v>
      </c>
      <c r="M10" s="119" t="e">
        <f>IF('Test_S5% Sièges (R3)'!M10,0,'Test_S5% Suffrages (R3)'!M10)</f>
        <v>#VALUE!</v>
      </c>
      <c r="N10" s="119" t="e">
        <f>IF('Test_S5% Sièges (R3)'!N10,0,'Test_S5% Suffrages (R3)'!N10)</f>
        <v>#VALUE!</v>
      </c>
      <c r="O10" s="119" t="e">
        <f>IF('Test_S5% Sièges (R3)'!O10,0,'Test_S5% Suffrages (R3)'!O10)</f>
        <v>#VALUE!</v>
      </c>
      <c r="P10" s="119" t="e">
        <f>IF('Test_S5% Sièges (R3)'!P10,0,'Test_S5% Suffrages (R3)'!P10)</f>
        <v>#VALUE!</v>
      </c>
      <c r="Q10" s="119" t="e">
        <f>IF('Test_S5% Sièges (R3)'!Q10,0,'Test_S5% Suffrages (R3)'!Q10)</f>
        <v>#VALUE!</v>
      </c>
      <c r="R10" s="119" t="e">
        <f>IF('Test_S5% Sièges (R3)'!R10,0,'Test_S5% Suffrages (R3)'!R10)</f>
        <v>#VALUE!</v>
      </c>
      <c r="S10" s="119" t="e">
        <f>IF('Test_S5% Sièges (R3)'!S10,0,'Test_S5% Suffrages (R3)'!S10)</f>
        <v>#VALUE!</v>
      </c>
      <c r="T10" s="119" t="e">
        <f>IF('Test_S5% Sièges (R3)'!T10,0,'Test_S5% Suffrages (R3)'!T10)</f>
        <v>#VALUE!</v>
      </c>
      <c r="U10" s="119" t="e">
        <f>IF('Test_S5% Sièges (R3)'!U10,0,'Test_S5% Suffrages (R3)'!U10)</f>
        <v>#VALUE!</v>
      </c>
      <c r="V10" s="119" t="e">
        <f>IF('Test_S5% Sièges (R3)'!V10,0,'Test_S5% Suffrages (R3)'!V10)</f>
        <v>#VALUE!</v>
      </c>
      <c r="W10" s="119" t="e">
        <f>IF('Test_S5% Sièges (R3)'!W10,0,'Test_S5% Suffrages (R3)'!W10)</f>
        <v>#VALUE!</v>
      </c>
      <c r="X10" s="119" t="e">
        <f>IF('Test_S5% Sièges (R3)'!X10,0,'Test_S5% Suffrages (R3)'!X10)</f>
        <v>#VALUE!</v>
      </c>
      <c r="Y10" s="119" t="e">
        <f>IF('Test_S5% Sièges (R3)'!Y10,0,'Test_S5% Suffrages (R3)'!Y10)</f>
        <v>#VALUE!</v>
      </c>
      <c r="Z10" s="119" t="e">
        <f>IF('Test_S5% Sièges (R3)'!Z10,0,'Test_S5% Suffrages (R3)'!Z10)</f>
        <v>#VALUE!</v>
      </c>
      <c r="AA10" s="119" t="e">
        <f t="shared" si="0"/>
        <v>#VALUE!</v>
      </c>
    </row>
    <row r="11" spans="1:27">
      <c r="A11" s="118" t="s">
        <v>50</v>
      </c>
      <c r="B11" s="119" t="e">
        <f>IF('Test_S5% Sièges (R3)'!B11,0,'Test_S5% Suffrages (R3)'!B11)</f>
        <v>#VALUE!</v>
      </c>
      <c r="C11" s="119" t="e">
        <f>IF('Test_S5% Sièges (R3)'!C11,0,'Test_S5% Suffrages (R3)'!C11)</f>
        <v>#VALUE!</v>
      </c>
      <c r="D11" s="119" t="e">
        <f>IF('Test_S5% Sièges (R3)'!D11,0,'Test_S5% Suffrages (R3)'!D11)</f>
        <v>#VALUE!</v>
      </c>
      <c r="E11" s="119" t="e">
        <f>IF('Test_S5% Sièges (R3)'!E11,0,'Test_S5% Suffrages (R3)'!E11)</f>
        <v>#VALUE!</v>
      </c>
      <c r="F11" s="119" t="e">
        <f>IF('Test_S5% Sièges (R3)'!F11,0,'Test_S5% Suffrages (R3)'!F11)</f>
        <v>#VALUE!</v>
      </c>
      <c r="G11" s="119" t="e">
        <f>IF('Test_S5% Sièges (R3)'!G11,0,'Test_S5% Suffrages (R3)'!G11)</f>
        <v>#VALUE!</v>
      </c>
      <c r="H11" s="119" t="e">
        <f>IF('Test_S5% Sièges (R3)'!H11,0,'Test_S5% Suffrages (R3)'!H11)</f>
        <v>#VALUE!</v>
      </c>
      <c r="I11" s="119" t="e">
        <f>IF('Test_S5% Sièges (R3)'!I11,0,'Test_S5% Suffrages (R3)'!I11)</f>
        <v>#VALUE!</v>
      </c>
      <c r="J11" s="119" t="e">
        <f>IF('Test_S5% Sièges (R3)'!J11,0,'Test_S5% Suffrages (R3)'!J11)</f>
        <v>#VALUE!</v>
      </c>
      <c r="K11" s="119" t="e">
        <f>IF('Test_S5% Sièges (R3)'!K11,0,'Test_S5% Suffrages (R3)'!K11)</f>
        <v>#VALUE!</v>
      </c>
      <c r="L11" s="119" t="e">
        <f>IF('Test_S5% Sièges (R3)'!L11,0,'Test_S5% Suffrages (R3)'!L11)</f>
        <v>#VALUE!</v>
      </c>
      <c r="M11" s="119" t="e">
        <f>IF('Test_S5% Sièges (R3)'!M11,0,'Test_S5% Suffrages (R3)'!M11)</f>
        <v>#VALUE!</v>
      </c>
      <c r="N11" s="119" t="e">
        <f>IF('Test_S5% Sièges (R3)'!N11,0,'Test_S5% Suffrages (R3)'!N11)</f>
        <v>#VALUE!</v>
      </c>
      <c r="O11" s="119" t="e">
        <f>IF('Test_S5% Sièges (R3)'!O11,0,'Test_S5% Suffrages (R3)'!O11)</f>
        <v>#VALUE!</v>
      </c>
      <c r="P11" s="119" t="e">
        <f>IF('Test_S5% Sièges (R3)'!P11,0,'Test_S5% Suffrages (R3)'!P11)</f>
        <v>#VALUE!</v>
      </c>
      <c r="Q11" s="119" t="e">
        <f>IF('Test_S5% Sièges (R3)'!Q11,0,'Test_S5% Suffrages (R3)'!Q11)</f>
        <v>#VALUE!</v>
      </c>
      <c r="R11" s="119" t="e">
        <f>IF('Test_S5% Sièges (R3)'!R11,0,'Test_S5% Suffrages (R3)'!R11)</f>
        <v>#VALUE!</v>
      </c>
      <c r="S11" s="119" t="e">
        <f>IF('Test_S5% Sièges (R3)'!S11,0,'Test_S5% Suffrages (R3)'!S11)</f>
        <v>#VALUE!</v>
      </c>
      <c r="T11" s="119" t="e">
        <f>IF('Test_S5% Sièges (R3)'!T11,0,'Test_S5% Suffrages (R3)'!T11)</f>
        <v>#VALUE!</v>
      </c>
      <c r="U11" s="119" t="e">
        <f>IF('Test_S5% Sièges (R3)'!U11,0,'Test_S5% Suffrages (R3)'!U11)</f>
        <v>#VALUE!</v>
      </c>
      <c r="V11" s="119" t="e">
        <f>IF('Test_S5% Sièges (R3)'!V11,0,'Test_S5% Suffrages (R3)'!V11)</f>
        <v>#VALUE!</v>
      </c>
      <c r="W11" s="119" t="e">
        <f>IF('Test_S5% Sièges (R3)'!W11,0,'Test_S5% Suffrages (R3)'!W11)</f>
        <v>#VALUE!</v>
      </c>
      <c r="X11" s="119" t="e">
        <f>IF('Test_S5% Sièges (R3)'!X11,0,'Test_S5% Suffrages (R3)'!X11)</f>
        <v>#VALUE!</v>
      </c>
      <c r="Y11" s="119" t="e">
        <f>IF('Test_S5% Sièges (R3)'!Y11,0,'Test_S5% Suffrages (R3)'!Y11)</f>
        <v>#VALUE!</v>
      </c>
      <c r="Z11" s="119" t="e">
        <f>IF('Test_S5% Sièges (R3)'!Z11,0,'Test_S5% Suffrages (R3)'!Z11)</f>
        <v>#VALUE!</v>
      </c>
      <c r="AA11" s="119" t="e">
        <f t="shared" si="0"/>
        <v>#VALUE!</v>
      </c>
    </row>
    <row r="12" spans="1:27">
      <c r="A12" s="118" t="s">
        <v>51</v>
      </c>
      <c r="B12" s="119" t="e">
        <f>IF('Test_S5% Sièges (R3)'!B12,0,'Test_S5% Suffrages (R3)'!B12)</f>
        <v>#VALUE!</v>
      </c>
      <c r="C12" s="119" t="e">
        <f>IF('Test_S5% Sièges (R3)'!C12,0,'Test_S5% Suffrages (R3)'!C12)</f>
        <v>#VALUE!</v>
      </c>
      <c r="D12" s="119" t="e">
        <f>IF('Test_S5% Sièges (R3)'!D12,0,'Test_S5% Suffrages (R3)'!D12)</f>
        <v>#VALUE!</v>
      </c>
      <c r="E12" s="119" t="e">
        <f>IF('Test_S5% Sièges (R3)'!E12,0,'Test_S5% Suffrages (R3)'!E12)</f>
        <v>#VALUE!</v>
      </c>
      <c r="F12" s="119" t="e">
        <f>IF('Test_S5% Sièges (R3)'!F12,0,'Test_S5% Suffrages (R3)'!F12)</f>
        <v>#VALUE!</v>
      </c>
      <c r="G12" s="119" t="e">
        <f>IF('Test_S5% Sièges (R3)'!G12,0,'Test_S5% Suffrages (R3)'!G12)</f>
        <v>#VALUE!</v>
      </c>
      <c r="H12" s="119" t="e">
        <f>IF('Test_S5% Sièges (R3)'!H12,0,'Test_S5% Suffrages (R3)'!H12)</f>
        <v>#VALUE!</v>
      </c>
      <c r="I12" s="119" t="e">
        <f>IF('Test_S5% Sièges (R3)'!I12,0,'Test_S5% Suffrages (R3)'!I12)</f>
        <v>#VALUE!</v>
      </c>
      <c r="J12" s="119" t="e">
        <f>IF('Test_S5% Sièges (R3)'!J12,0,'Test_S5% Suffrages (R3)'!J12)</f>
        <v>#VALUE!</v>
      </c>
      <c r="K12" s="119" t="e">
        <f>IF('Test_S5% Sièges (R3)'!K12,0,'Test_S5% Suffrages (R3)'!K12)</f>
        <v>#VALUE!</v>
      </c>
      <c r="L12" s="119" t="e">
        <f>IF('Test_S5% Sièges (R3)'!L12,0,'Test_S5% Suffrages (R3)'!L12)</f>
        <v>#VALUE!</v>
      </c>
      <c r="M12" s="119" t="e">
        <f>IF('Test_S5% Sièges (R3)'!M12,0,'Test_S5% Suffrages (R3)'!M12)</f>
        <v>#VALUE!</v>
      </c>
      <c r="N12" s="119" t="e">
        <f>IF('Test_S5% Sièges (R3)'!N12,0,'Test_S5% Suffrages (R3)'!N12)</f>
        <v>#VALUE!</v>
      </c>
      <c r="O12" s="119" t="e">
        <f>IF('Test_S5% Sièges (R3)'!O12,0,'Test_S5% Suffrages (R3)'!O12)</f>
        <v>#VALUE!</v>
      </c>
      <c r="P12" s="119" t="e">
        <f>IF('Test_S5% Sièges (R3)'!P12,0,'Test_S5% Suffrages (R3)'!P12)</f>
        <v>#VALUE!</v>
      </c>
      <c r="Q12" s="119" t="e">
        <f>IF('Test_S5% Sièges (R3)'!Q12,0,'Test_S5% Suffrages (R3)'!Q12)</f>
        <v>#VALUE!</v>
      </c>
      <c r="R12" s="119" t="e">
        <f>IF('Test_S5% Sièges (R3)'!R12,0,'Test_S5% Suffrages (R3)'!R12)</f>
        <v>#VALUE!</v>
      </c>
      <c r="S12" s="119" t="e">
        <f>IF('Test_S5% Sièges (R3)'!S12,0,'Test_S5% Suffrages (R3)'!S12)</f>
        <v>#VALUE!</v>
      </c>
      <c r="T12" s="119" t="e">
        <f>IF('Test_S5% Sièges (R3)'!T12,0,'Test_S5% Suffrages (R3)'!T12)</f>
        <v>#VALUE!</v>
      </c>
      <c r="U12" s="119" t="e">
        <f>IF('Test_S5% Sièges (R3)'!U12,0,'Test_S5% Suffrages (R3)'!U12)</f>
        <v>#VALUE!</v>
      </c>
      <c r="V12" s="119" t="e">
        <f>IF('Test_S5% Sièges (R3)'!V12,0,'Test_S5% Suffrages (R3)'!V12)</f>
        <v>#VALUE!</v>
      </c>
      <c r="W12" s="119" t="e">
        <f>IF('Test_S5% Sièges (R3)'!W12,0,'Test_S5% Suffrages (R3)'!W12)</f>
        <v>#VALUE!</v>
      </c>
      <c r="X12" s="119" t="e">
        <f>IF('Test_S5% Sièges (R3)'!X12,0,'Test_S5% Suffrages (R3)'!X12)</f>
        <v>#VALUE!</v>
      </c>
      <c r="Y12" s="119" t="e">
        <f>IF('Test_S5% Sièges (R3)'!Y12,0,'Test_S5% Suffrages (R3)'!Y12)</f>
        <v>#VALUE!</v>
      </c>
      <c r="Z12" s="119" t="e">
        <f>IF('Test_S5% Sièges (R3)'!Z12,0,'Test_S5% Suffrages (R3)'!Z12)</f>
        <v>#VALUE!</v>
      </c>
      <c r="AA12" s="119" t="e">
        <f t="shared" si="0"/>
        <v>#VALUE!</v>
      </c>
    </row>
    <row r="13" spans="1:27">
      <c r="A13" s="118" t="s">
        <v>52</v>
      </c>
      <c r="B13" s="119" t="e">
        <f>IF('Test_S5% Sièges (R3)'!B13,0,'Test_S5% Suffrages (R3)'!B13)</f>
        <v>#VALUE!</v>
      </c>
      <c r="C13" s="119" t="e">
        <f>IF('Test_S5% Sièges (R3)'!C13,0,'Test_S5% Suffrages (R3)'!C13)</f>
        <v>#VALUE!</v>
      </c>
      <c r="D13" s="119" t="e">
        <f>IF('Test_S5% Sièges (R3)'!D13,0,'Test_S5% Suffrages (R3)'!D13)</f>
        <v>#VALUE!</v>
      </c>
      <c r="E13" s="119" t="e">
        <f>IF('Test_S5% Sièges (R3)'!E13,0,'Test_S5% Suffrages (R3)'!E13)</f>
        <v>#VALUE!</v>
      </c>
      <c r="F13" s="119" t="e">
        <f>IF('Test_S5% Sièges (R3)'!F13,0,'Test_S5% Suffrages (R3)'!F13)</f>
        <v>#VALUE!</v>
      </c>
      <c r="G13" s="119" t="e">
        <f>IF('Test_S5% Sièges (R3)'!G13,0,'Test_S5% Suffrages (R3)'!G13)</f>
        <v>#VALUE!</v>
      </c>
      <c r="H13" s="119" t="e">
        <f>IF('Test_S5% Sièges (R3)'!H13,0,'Test_S5% Suffrages (R3)'!H13)</f>
        <v>#VALUE!</v>
      </c>
      <c r="I13" s="119" t="e">
        <f>IF('Test_S5% Sièges (R3)'!I13,0,'Test_S5% Suffrages (R3)'!I13)</f>
        <v>#VALUE!</v>
      </c>
      <c r="J13" s="119" t="e">
        <f>IF('Test_S5% Sièges (R3)'!J13,0,'Test_S5% Suffrages (R3)'!J13)</f>
        <v>#VALUE!</v>
      </c>
      <c r="K13" s="119" t="e">
        <f>IF('Test_S5% Sièges (R3)'!K13,0,'Test_S5% Suffrages (R3)'!K13)</f>
        <v>#VALUE!</v>
      </c>
      <c r="L13" s="119" t="e">
        <f>IF('Test_S5% Sièges (R3)'!L13,0,'Test_S5% Suffrages (R3)'!L13)</f>
        <v>#VALUE!</v>
      </c>
      <c r="M13" s="119" t="e">
        <f>IF('Test_S5% Sièges (R3)'!M13,0,'Test_S5% Suffrages (R3)'!M13)</f>
        <v>#VALUE!</v>
      </c>
      <c r="N13" s="119" t="e">
        <f>IF('Test_S5% Sièges (R3)'!N13,0,'Test_S5% Suffrages (R3)'!N13)</f>
        <v>#VALUE!</v>
      </c>
      <c r="O13" s="119" t="e">
        <f>IF('Test_S5% Sièges (R3)'!O13,0,'Test_S5% Suffrages (R3)'!O13)</f>
        <v>#VALUE!</v>
      </c>
      <c r="P13" s="119" t="e">
        <f>IF('Test_S5% Sièges (R3)'!P13,0,'Test_S5% Suffrages (R3)'!P13)</f>
        <v>#VALUE!</v>
      </c>
      <c r="Q13" s="119" t="e">
        <f>IF('Test_S5% Sièges (R3)'!Q13,0,'Test_S5% Suffrages (R3)'!Q13)</f>
        <v>#VALUE!</v>
      </c>
      <c r="R13" s="119" t="e">
        <f>IF('Test_S5% Sièges (R3)'!R13,0,'Test_S5% Suffrages (R3)'!R13)</f>
        <v>#VALUE!</v>
      </c>
      <c r="S13" s="119" t="e">
        <f>IF('Test_S5% Sièges (R3)'!S13,0,'Test_S5% Suffrages (R3)'!S13)</f>
        <v>#VALUE!</v>
      </c>
      <c r="T13" s="119" t="e">
        <f>IF('Test_S5% Sièges (R3)'!T13,0,'Test_S5% Suffrages (R3)'!T13)</f>
        <v>#VALUE!</v>
      </c>
      <c r="U13" s="119" t="e">
        <f>IF('Test_S5% Sièges (R3)'!U13,0,'Test_S5% Suffrages (R3)'!U13)</f>
        <v>#VALUE!</v>
      </c>
      <c r="V13" s="119" t="e">
        <f>IF('Test_S5% Sièges (R3)'!V13,0,'Test_S5% Suffrages (R3)'!V13)</f>
        <v>#VALUE!</v>
      </c>
      <c r="W13" s="119" t="e">
        <f>IF('Test_S5% Sièges (R3)'!W13,0,'Test_S5% Suffrages (R3)'!W13)</f>
        <v>#VALUE!</v>
      </c>
      <c r="X13" s="119" t="e">
        <f>IF('Test_S5% Sièges (R3)'!X13,0,'Test_S5% Suffrages (R3)'!X13)</f>
        <v>#VALUE!</v>
      </c>
      <c r="Y13" s="119" t="e">
        <f>IF('Test_S5% Sièges (R3)'!Y13,0,'Test_S5% Suffrages (R3)'!Y13)</f>
        <v>#VALUE!</v>
      </c>
      <c r="Z13" s="119" t="e">
        <f>IF('Test_S5% Sièges (R3)'!Z13,0,'Test_S5% Suffrages (R3)'!Z13)</f>
        <v>#VALUE!</v>
      </c>
      <c r="AA13" s="119" t="e">
        <f t="shared" si="0"/>
        <v>#VALUE!</v>
      </c>
    </row>
    <row r="14" spans="1:27">
      <c r="A14" s="118" t="s">
        <v>53</v>
      </c>
      <c r="B14" s="119" t="e">
        <f>IF('Test_S5% Sièges (R3)'!B14,0,'Test_S5% Suffrages (R3)'!B14)</f>
        <v>#VALUE!</v>
      </c>
      <c r="C14" s="119" t="e">
        <f>IF('Test_S5% Sièges (R3)'!C14,0,'Test_S5% Suffrages (R3)'!C14)</f>
        <v>#VALUE!</v>
      </c>
      <c r="D14" s="119" t="e">
        <f>IF('Test_S5% Sièges (R3)'!D14,0,'Test_S5% Suffrages (R3)'!D14)</f>
        <v>#VALUE!</v>
      </c>
      <c r="E14" s="119" t="e">
        <f>IF('Test_S5% Sièges (R3)'!E14,0,'Test_S5% Suffrages (R3)'!E14)</f>
        <v>#VALUE!</v>
      </c>
      <c r="F14" s="119" t="e">
        <f>IF('Test_S5% Sièges (R3)'!F14,0,'Test_S5% Suffrages (R3)'!F14)</f>
        <v>#VALUE!</v>
      </c>
      <c r="G14" s="119" t="e">
        <f>IF('Test_S5% Sièges (R3)'!G14,0,'Test_S5% Suffrages (R3)'!G14)</f>
        <v>#VALUE!</v>
      </c>
      <c r="H14" s="119" t="e">
        <f>IF('Test_S5% Sièges (R3)'!H14,0,'Test_S5% Suffrages (R3)'!H14)</f>
        <v>#VALUE!</v>
      </c>
      <c r="I14" s="119" t="e">
        <f>IF('Test_S5% Sièges (R3)'!I14,0,'Test_S5% Suffrages (R3)'!I14)</f>
        <v>#VALUE!</v>
      </c>
      <c r="J14" s="119" t="e">
        <f>IF('Test_S5% Sièges (R3)'!J14,0,'Test_S5% Suffrages (R3)'!J14)</f>
        <v>#VALUE!</v>
      </c>
      <c r="K14" s="119" t="e">
        <f>IF('Test_S5% Sièges (R3)'!K14,0,'Test_S5% Suffrages (R3)'!K14)</f>
        <v>#VALUE!</v>
      </c>
      <c r="L14" s="119" t="e">
        <f>IF('Test_S5% Sièges (R3)'!L14,0,'Test_S5% Suffrages (R3)'!L14)</f>
        <v>#VALUE!</v>
      </c>
      <c r="M14" s="119" t="e">
        <f>IF('Test_S5% Sièges (R3)'!M14,0,'Test_S5% Suffrages (R3)'!M14)</f>
        <v>#VALUE!</v>
      </c>
      <c r="N14" s="119" t="e">
        <f>IF('Test_S5% Sièges (R3)'!N14,0,'Test_S5% Suffrages (R3)'!N14)</f>
        <v>#VALUE!</v>
      </c>
      <c r="O14" s="119" t="e">
        <f>IF('Test_S5% Sièges (R3)'!O14,0,'Test_S5% Suffrages (R3)'!O14)</f>
        <v>#VALUE!</v>
      </c>
      <c r="P14" s="119" t="e">
        <f>IF('Test_S5% Sièges (R3)'!P14,0,'Test_S5% Suffrages (R3)'!P14)</f>
        <v>#VALUE!</v>
      </c>
      <c r="Q14" s="119" t="e">
        <f>IF('Test_S5% Sièges (R3)'!Q14,0,'Test_S5% Suffrages (R3)'!Q14)</f>
        <v>#VALUE!</v>
      </c>
      <c r="R14" s="119" t="e">
        <f>IF('Test_S5% Sièges (R3)'!R14,0,'Test_S5% Suffrages (R3)'!R14)</f>
        <v>#VALUE!</v>
      </c>
      <c r="S14" s="119" t="e">
        <f>IF('Test_S5% Sièges (R3)'!S14,0,'Test_S5% Suffrages (R3)'!S14)</f>
        <v>#VALUE!</v>
      </c>
      <c r="T14" s="119" t="e">
        <f>IF('Test_S5% Sièges (R3)'!T14,0,'Test_S5% Suffrages (R3)'!T14)</f>
        <v>#VALUE!</v>
      </c>
      <c r="U14" s="119" t="e">
        <f>IF('Test_S5% Sièges (R3)'!U14,0,'Test_S5% Suffrages (R3)'!U14)</f>
        <v>#VALUE!</v>
      </c>
      <c r="V14" s="119" t="e">
        <f>IF('Test_S5% Sièges (R3)'!V14,0,'Test_S5% Suffrages (R3)'!V14)</f>
        <v>#VALUE!</v>
      </c>
      <c r="W14" s="119" t="e">
        <f>IF('Test_S5% Sièges (R3)'!W14,0,'Test_S5% Suffrages (R3)'!W14)</f>
        <v>#VALUE!</v>
      </c>
      <c r="X14" s="119" t="e">
        <f>IF('Test_S5% Sièges (R3)'!X14,0,'Test_S5% Suffrages (R3)'!X14)</f>
        <v>#VALUE!</v>
      </c>
      <c r="Y14" s="119" t="e">
        <f>IF('Test_S5% Sièges (R3)'!Y14,0,'Test_S5% Suffrages (R3)'!Y14)</f>
        <v>#VALUE!</v>
      </c>
      <c r="Z14" s="119" t="e">
        <f>IF('Test_S5% Sièges (R3)'!Z14,0,'Test_S5% Suffrages (R3)'!Z14)</f>
        <v>#VALUE!</v>
      </c>
      <c r="AA14" s="119" t="e">
        <f t="shared" si="0"/>
        <v>#VALUE!</v>
      </c>
    </row>
    <row r="15" spans="1:27">
      <c r="A15" s="118" t="s">
        <v>54</v>
      </c>
      <c r="B15" s="119" t="e">
        <f>IF('Test_S5% Sièges (R3)'!B15,0,'Test_S5% Suffrages (R3)'!B15)</f>
        <v>#VALUE!</v>
      </c>
      <c r="C15" s="119" t="e">
        <f>IF('Test_S5% Sièges (R3)'!C15,0,'Test_S5% Suffrages (R3)'!C15)</f>
        <v>#VALUE!</v>
      </c>
      <c r="D15" s="119" t="e">
        <f>IF('Test_S5% Sièges (R3)'!D15,0,'Test_S5% Suffrages (R3)'!D15)</f>
        <v>#VALUE!</v>
      </c>
      <c r="E15" s="119" t="e">
        <f>IF('Test_S5% Sièges (R3)'!E15,0,'Test_S5% Suffrages (R3)'!E15)</f>
        <v>#VALUE!</v>
      </c>
      <c r="F15" s="119" t="e">
        <f>IF('Test_S5% Sièges (R3)'!F15,0,'Test_S5% Suffrages (R3)'!F15)</f>
        <v>#VALUE!</v>
      </c>
      <c r="G15" s="119" t="e">
        <f>IF('Test_S5% Sièges (R3)'!G15,0,'Test_S5% Suffrages (R3)'!G15)</f>
        <v>#VALUE!</v>
      </c>
      <c r="H15" s="119" t="e">
        <f>IF('Test_S5% Sièges (R3)'!H15,0,'Test_S5% Suffrages (R3)'!H15)</f>
        <v>#VALUE!</v>
      </c>
      <c r="I15" s="119" t="e">
        <f>IF('Test_S5% Sièges (R3)'!I15,0,'Test_S5% Suffrages (R3)'!I15)</f>
        <v>#VALUE!</v>
      </c>
      <c r="J15" s="119" t="e">
        <f>IF('Test_S5% Sièges (R3)'!J15,0,'Test_S5% Suffrages (R3)'!J15)</f>
        <v>#VALUE!</v>
      </c>
      <c r="K15" s="119" t="e">
        <f>IF('Test_S5% Sièges (R3)'!K15,0,'Test_S5% Suffrages (R3)'!K15)</f>
        <v>#VALUE!</v>
      </c>
      <c r="L15" s="119" t="e">
        <f>IF('Test_S5% Sièges (R3)'!L15,0,'Test_S5% Suffrages (R3)'!L15)</f>
        <v>#VALUE!</v>
      </c>
      <c r="M15" s="119" t="e">
        <f>IF('Test_S5% Sièges (R3)'!M15,0,'Test_S5% Suffrages (R3)'!M15)</f>
        <v>#VALUE!</v>
      </c>
      <c r="N15" s="119" t="e">
        <f>IF('Test_S5% Sièges (R3)'!N15,0,'Test_S5% Suffrages (R3)'!N15)</f>
        <v>#VALUE!</v>
      </c>
      <c r="O15" s="119" t="e">
        <f>IF('Test_S5% Sièges (R3)'!O15,0,'Test_S5% Suffrages (R3)'!O15)</f>
        <v>#VALUE!</v>
      </c>
      <c r="P15" s="119" t="e">
        <f>IF('Test_S5% Sièges (R3)'!P15,0,'Test_S5% Suffrages (R3)'!P15)</f>
        <v>#VALUE!</v>
      </c>
      <c r="Q15" s="119" t="e">
        <f>IF('Test_S5% Sièges (R3)'!Q15,0,'Test_S5% Suffrages (R3)'!Q15)</f>
        <v>#VALUE!</v>
      </c>
      <c r="R15" s="119" t="e">
        <f>IF('Test_S5% Sièges (R3)'!R15,0,'Test_S5% Suffrages (R3)'!R15)</f>
        <v>#VALUE!</v>
      </c>
      <c r="S15" s="119" t="e">
        <f>IF('Test_S5% Sièges (R3)'!S15,0,'Test_S5% Suffrages (R3)'!S15)</f>
        <v>#VALUE!</v>
      </c>
      <c r="T15" s="119" t="e">
        <f>IF('Test_S5% Sièges (R3)'!T15,0,'Test_S5% Suffrages (R3)'!T15)</f>
        <v>#VALUE!</v>
      </c>
      <c r="U15" s="119" t="e">
        <f>IF('Test_S5% Sièges (R3)'!U15,0,'Test_S5% Suffrages (R3)'!U15)</f>
        <v>#VALUE!</v>
      </c>
      <c r="V15" s="119" t="e">
        <f>IF('Test_S5% Sièges (R3)'!V15,0,'Test_S5% Suffrages (R3)'!V15)</f>
        <v>#VALUE!</v>
      </c>
      <c r="W15" s="119" t="e">
        <f>IF('Test_S5% Sièges (R3)'!W15,0,'Test_S5% Suffrages (R3)'!W15)</f>
        <v>#VALUE!</v>
      </c>
      <c r="X15" s="119" t="e">
        <f>IF('Test_S5% Sièges (R3)'!X15,0,'Test_S5% Suffrages (R3)'!X15)</f>
        <v>#VALUE!</v>
      </c>
      <c r="Y15" s="119" t="e">
        <f>IF('Test_S5% Sièges (R3)'!Y15,0,'Test_S5% Suffrages (R3)'!Y15)</f>
        <v>#VALUE!</v>
      </c>
      <c r="Z15" s="119" t="e">
        <f>IF('Test_S5% Sièges (R3)'!Z15,0,'Test_S5% Suffrages (R3)'!Z15)</f>
        <v>#VALUE!</v>
      </c>
      <c r="AA15" s="119" t="e">
        <f t="shared" si="0"/>
        <v>#VALUE!</v>
      </c>
    </row>
    <row r="16" spans="1:27">
      <c r="A16" s="118" t="s">
        <v>55</v>
      </c>
      <c r="B16" s="119" t="e">
        <f>IF('Test_S5% Sièges (R3)'!B16,0,'Test_S5% Suffrages (R3)'!B16)</f>
        <v>#VALUE!</v>
      </c>
      <c r="C16" s="119" t="e">
        <f>IF('Test_S5% Sièges (R3)'!C16,0,'Test_S5% Suffrages (R3)'!C16)</f>
        <v>#VALUE!</v>
      </c>
      <c r="D16" s="119" t="e">
        <f>IF('Test_S5% Sièges (R3)'!D16,0,'Test_S5% Suffrages (R3)'!D16)</f>
        <v>#VALUE!</v>
      </c>
      <c r="E16" s="119" t="e">
        <f>IF('Test_S5% Sièges (R3)'!E16,0,'Test_S5% Suffrages (R3)'!E16)</f>
        <v>#VALUE!</v>
      </c>
      <c r="F16" s="119" t="e">
        <f>IF('Test_S5% Sièges (R3)'!F16,0,'Test_S5% Suffrages (R3)'!F16)</f>
        <v>#VALUE!</v>
      </c>
      <c r="G16" s="119" t="e">
        <f>IF('Test_S5% Sièges (R3)'!G16,0,'Test_S5% Suffrages (R3)'!G16)</f>
        <v>#VALUE!</v>
      </c>
      <c r="H16" s="119" t="e">
        <f>IF('Test_S5% Sièges (R3)'!H16,0,'Test_S5% Suffrages (R3)'!H16)</f>
        <v>#VALUE!</v>
      </c>
      <c r="I16" s="119" t="e">
        <f>IF('Test_S5% Sièges (R3)'!I16,0,'Test_S5% Suffrages (R3)'!I16)</f>
        <v>#VALUE!</v>
      </c>
      <c r="J16" s="119" t="e">
        <f>IF('Test_S5% Sièges (R3)'!J16,0,'Test_S5% Suffrages (R3)'!J16)</f>
        <v>#VALUE!</v>
      </c>
      <c r="K16" s="119" t="e">
        <f>IF('Test_S5% Sièges (R3)'!K16,0,'Test_S5% Suffrages (R3)'!K16)</f>
        <v>#VALUE!</v>
      </c>
      <c r="L16" s="119" t="e">
        <f>IF('Test_S5% Sièges (R3)'!L16,0,'Test_S5% Suffrages (R3)'!L16)</f>
        <v>#VALUE!</v>
      </c>
      <c r="M16" s="119" t="e">
        <f>IF('Test_S5% Sièges (R3)'!M16,0,'Test_S5% Suffrages (R3)'!M16)</f>
        <v>#VALUE!</v>
      </c>
      <c r="N16" s="119" t="e">
        <f>IF('Test_S5% Sièges (R3)'!N16,0,'Test_S5% Suffrages (R3)'!N16)</f>
        <v>#VALUE!</v>
      </c>
      <c r="O16" s="119" t="e">
        <f>IF('Test_S5% Sièges (R3)'!O16,0,'Test_S5% Suffrages (R3)'!O16)</f>
        <v>#VALUE!</v>
      </c>
      <c r="P16" s="119" t="e">
        <f>IF('Test_S5% Sièges (R3)'!P16,0,'Test_S5% Suffrages (R3)'!P16)</f>
        <v>#VALUE!</v>
      </c>
      <c r="Q16" s="119" t="e">
        <f>IF('Test_S5% Sièges (R3)'!Q16,0,'Test_S5% Suffrages (R3)'!Q16)</f>
        <v>#VALUE!</v>
      </c>
      <c r="R16" s="119" t="e">
        <f>IF('Test_S5% Sièges (R3)'!R16,0,'Test_S5% Suffrages (R3)'!R16)</f>
        <v>#VALUE!</v>
      </c>
      <c r="S16" s="119" t="e">
        <f>IF('Test_S5% Sièges (R3)'!S16,0,'Test_S5% Suffrages (R3)'!S16)</f>
        <v>#VALUE!</v>
      </c>
      <c r="T16" s="119" t="e">
        <f>IF('Test_S5% Sièges (R3)'!T16,0,'Test_S5% Suffrages (R3)'!T16)</f>
        <v>#VALUE!</v>
      </c>
      <c r="U16" s="119" t="e">
        <f>IF('Test_S5% Sièges (R3)'!U16,0,'Test_S5% Suffrages (R3)'!U16)</f>
        <v>#VALUE!</v>
      </c>
      <c r="V16" s="119" t="e">
        <f>IF('Test_S5% Sièges (R3)'!V16,0,'Test_S5% Suffrages (R3)'!V16)</f>
        <v>#VALUE!</v>
      </c>
      <c r="W16" s="119" t="e">
        <f>IF('Test_S5% Sièges (R3)'!W16,0,'Test_S5% Suffrages (R3)'!W16)</f>
        <v>#VALUE!</v>
      </c>
      <c r="X16" s="119" t="e">
        <f>IF('Test_S5% Sièges (R3)'!X16,0,'Test_S5% Suffrages (R3)'!X16)</f>
        <v>#VALUE!</v>
      </c>
      <c r="Y16" s="119" t="e">
        <f>IF('Test_S5% Sièges (R3)'!Y16,0,'Test_S5% Suffrages (R3)'!Y16)</f>
        <v>#VALUE!</v>
      </c>
      <c r="Z16" s="119" t="e">
        <f>IF('Test_S5% Sièges (R3)'!Z16,0,'Test_S5% Suffrages (R3)'!Z16)</f>
        <v>#VALUE!</v>
      </c>
      <c r="AA16" s="119" t="e">
        <f t="shared" si="0"/>
        <v>#VALUE!</v>
      </c>
    </row>
    <row r="17" spans="1:27">
      <c r="A17" s="118" t="s">
        <v>56</v>
      </c>
      <c r="B17" s="119" t="e">
        <f>IF('Test_S5% Sièges (R3)'!B17,0,'Test_S5% Suffrages (R3)'!B17)</f>
        <v>#VALUE!</v>
      </c>
      <c r="C17" s="119" t="e">
        <f>IF('Test_S5% Sièges (R3)'!C17,0,'Test_S5% Suffrages (R3)'!C17)</f>
        <v>#VALUE!</v>
      </c>
      <c r="D17" s="119" t="e">
        <f>IF('Test_S5% Sièges (R3)'!D17,0,'Test_S5% Suffrages (R3)'!D17)</f>
        <v>#VALUE!</v>
      </c>
      <c r="E17" s="119" t="e">
        <f>IF('Test_S5% Sièges (R3)'!E17,0,'Test_S5% Suffrages (R3)'!E17)</f>
        <v>#VALUE!</v>
      </c>
      <c r="F17" s="119" t="e">
        <f>IF('Test_S5% Sièges (R3)'!F17,0,'Test_S5% Suffrages (R3)'!F17)</f>
        <v>#VALUE!</v>
      </c>
      <c r="G17" s="119" t="e">
        <f>IF('Test_S5% Sièges (R3)'!G17,0,'Test_S5% Suffrages (R3)'!G17)</f>
        <v>#VALUE!</v>
      </c>
      <c r="H17" s="119" t="e">
        <f>IF('Test_S5% Sièges (R3)'!H17,0,'Test_S5% Suffrages (R3)'!H17)</f>
        <v>#VALUE!</v>
      </c>
      <c r="I17" s="119" t="e">
        <f>IF('Test_S5% Sièges (R3)'!I17,0,'Test_S5% Suffrages (R3)'!I17)</f>
        <v>#VALUE!</v>
      </c>
      <c r="J17" s="119" t="e">
        <f>IF('Test_S5% Sièges (R3)'!J17,0,'Test_S5% Suffrages (R3)'!J17)</f>
        <v>#VALUE!</v>
      </c>
      <c r="K17" s="119" t="e">
        <f>IF('Test_S5% Sièges (R3)'!K17,0,'Test_S5% Suffrages (R3)'!K17)</f>
        <v>#VALUE!</v>
      </c>
      <c r="L17" s="119" t="e">
        <f>IF('Test_S5% Sièges (R3)'!L17,0,'Test_S5% Suffrages (R3)'!L17)</f>
        <v>#VALUE!</v>
      </c>
      <c r="M17" s="119" t="e">
        <f>IF('Test_S5% Sièges (R3)'!M17,0,'Test_S5% Suffrages (R3)'!M17)</f>
        <v>#VALUE!</v>
      </c>
      <c r="N17" s="119" t="e">
        <f>IF('Test_S5% Sièges (R3)'!N17,0,'Test_S5% Suffrages (R3)'!N17)</f>
        <v>#VALUE!</v>
      </c>
      <c r="O17" s="119" t="e">
        <f>IF('Test_S5% Sièges (R3)'!O17,0,'Test_S5% Suffrages (R3)'!O17)</f>
        <v>#VALUE!</v>
      </c>
      <c r="P17" s="119" t="e">
        <f>IF('Test_S5% Sièges (R3)'!P17,0,'Test_S5% Suffrages (R3)'!P17)</f>
        <v>#VALUE!</v>
      </c>
      <c r="Q17" s="119" t="e">
        <f>IF('Test_S5% Sièges (R3)'!Q17,0,'Test_S5% Suffrages (R3)'!Q17)</f>
        <v>#VALUE!</v>
      </c>
      <c r="R17" s="119" t="e">
        <f>IF('Test_S5% Sièges (R3)'!R17,0,'Test_S5% Suffrages (R3)'!R17)</f>
        <v>#VALUE!</v>
      </c>
      <c r="S17" s="119" t="e">
        <f>IF('Test_S5% Sièges (R3)'!S17,0,'Test_S5% Suffrages (R3)'!S17)</f>
        <v>#VALUE!</v>
      </c>
      <c r="T17" s="119" t="e">
        <f>IF('Test_S5% Sièges (R3)'!T17,0,'Test_S5% Suffrages (R3)'!T17)</f>
        <v>#VALUE!</v>
      </c>
      <c r="U17" s="119" t="e">
        <f>IF('Test_S5% Sièges (R3)'!U17,0,'Test_S5% Suffrages (R3)'!U17)</f>
        <v>#VALUE!</v>
      </c>
      <c r="V17" s="119" t="e">
        <f>IF('Test_S5% Sièges (R3)'!V17,0,'Test_S5% Suffrages (R3)'!V17)</f>
        <v>#VALUE!</v>
      </c>
      <c r="W17" s="119" t="e">
        <f>IF('Test_S5% Sièges (R3)'!W17,0,'Test_S5% Suffrages (R3)'!W17)</f>
        <v>#VALUE!</v>
      </c>
      <c r="X17" s="119" t="e">
        <f>IF('Test_S5% Sièges (R3)'!X17,0,'Test_S5% Suffrages (R3)'!X17)</f>
        <v>#VALUE!</v>
      </c>
      <c r="Y17" s="119" t="e">
        <f>IF('Test_S5% Sièges (R3)'!Y17,0,'Test_S5% Suffrages (R3)'!Y17)</f>
        <v>#VALUE!</v>
      </c>
      <c r="Z17" s="119" t="e">
        <f>IF('Test_S5% Sièges (R3)'!Z17,0,'Test_S5% Suffrages (R3)'!Z17)</f>
        <v>#VALUE!</v>
      </c>
      <c r="AA17" s="119" t="e">
        <f t="shared" si="0"/>
        <v>#VALUE!</v>
      </c>
    </row>
    <row r="18" spans="1:27">
      <c r="A18" s="118" t="s">
        <v>57</v>
      </c>
      <c r="B18" s="119" t="e">
        <f>IF('Test_S5% Sièges (R3)'!B18,0,'Test_S5% Suffrages (R3)'!B18)</f>
        <v>#VALUE!</v>
      </c>
      <c r="C18" s="119" t="e">
        <f>IF('Test_S5% Sièges (R3)'!C18,0,'Test_S5% Suffrages (R3)'!C18)</f>
        <v>#VALUE!</v>
      </c>
      <c r="D18" s="119" t="e">
        <f>IF('Test_S5% Sièges (R3)'!D18,0,'Test_S5% Suffrages (R3)'!D18)</f>
        <v>#VALUE!</v>
      </c>
      <c r="E18" s="119" t="e">
        <f>IF('Test_S5% Sièges (R3)'!E18,0,'Test_S5% Suffrages (R3)'!E18)</f>
        <v>#VALUE!</v>
      </c>
      <c r="F18" s="119" t="e">
        <f>IF('Test_S5% Sièges (R3)'!F18,0,'Test_S5% Suffrages (R3)'!F18)</f>
        <v>#VALUE!</v>
      </c>
      <c r="G18" s="119" t="e">
        <f>IF('Test_S5% Sièges (R3)'!G18,0,'Test_S5% Suffrages (R3)'!G18)</f>
        <v>#VALUE!</v>
      </c>
      <c r="H18" s="119" t="e">
        <f>IF('Test_S5% Sièges (R3)'!H18,0,'Test_S5% Suffrages (R3)'!H18)</f>
        <v>#VALUE!</v>
      </c>
      <c r="I18" s="119" t="e">
        <f>IF('Test_S5% Sièges (R3)'!I18,0,'Test_S5% Suffrages (R3)'!I18)</f>
        <v>#VALUE!</v>
      </c>
      <c r="J18" s="119" t="e">
        <f>IF('Test_S5% Sièges (R3)'!J18,0,'Test_S5% Suffrages (R3)'!J18)</f>
        <v>#VALUE!</v>
      </c>
      <c r="K18" s="119" t="e">
        <f>IF('Test_S5% Sièges (R3)'!K18,0,'Test_S5% Suffrages (R3)'!K18)</f>
        <v>#VALUE!</v>
      </c>
      <c r="L18" s="119" t="e">
        <f>IF('Test_S5% Sièges (R3)'!L18,0,'Test_S5% Suffrages (R3)'!L18)</f>
        <v>#VALUE!</v>
      </c>
      <c r="M18" s="119" t="e">
        <f>IF('Test_S5% Sièges (R3)'!M18,0,'Test_S5% Suffrages (R3)'!M18)</f>
        <v>#VALUE!</v>
      </c>
      <c r="N18" s="119" t="e">
        <f>IF('Test_S5% Sièges (R3)'!N18,0,'Test_S5% Suffrages (R3)'!N18)</f>
        <v>#VALUE!</v>
      </c>
      <c r="O18" s="119" t="e">
        <f>IF('Test_S5% Sièges (R3)'!O18,0,'Test_S5% Suffrages (R3)'!O18)</f>
        <v>#VALUE!</v>
      </c>
      <c r="P18" s="119" t="e">
        <f>IF('Test_S5% Sièges (R3)'!P18,0,'Test_S5% Suffrages (R3)'!P18)</f>
        <v>#VALUE!</v>
      </c>
      <c r="Q18" s="119" t="e">
        <f>IF('Test_S5% Sièges (R3)'!Q18,0,'Test_S5% Suffrages (R3)'!Q18)</f>
        <v>#VALUE!</v>
      </c>
      <c r="R18" s="119" t="e">
        <f>IF('Test_S5% Sièges (R3)'!R18,0,'Test_S5% Suffrages (R3)'!R18)</f>
        <v>#VALUE!</v>
      </c>
      <c r="S18" s="119" t="e">
        <f>IF('Test_S5% Sièges (R3)'!S18,0,'Test_S5% Suffrages (R3)'!S18)</f>
        <v>#VALUE!</v>
      </c>
      <c r="T18" s="119" t="e">
        <f>IF('Test_S5% Sièges (R3)'!T18,0,'Test_S5% Suffrages (R3)'!T18)</f>
        <v>#VALUE!</v>
      </c>
      <c r="U18" s="119" t="e">
        <f>IF('Test_S5% Sièges (R3)'!U18,0,'Test_S5% Suffrages (R3)'!U18)</f>
        <v>#VALUE!</v>
      </c>
      <c r="V18" s="119" t="e">
        <f>IF('Test_S5% Sièges (R3)'!V18,0,'Test_S5% Suffrages (R3)'!V18)</f>
        <v>#VALUE!</v>
      </c>
      <c r="W18" s="119" t="e">
        <f>IF('Test_S5% Sièges (R3)'!W18,0,'Test_S5% Suffrages (R3)'!W18)</f>
        <v>#VALUE!</v>
      </c>
      <c r="X18" s="119" t="e">
        <f>IF('Test_S5% Sièges (R3)'!X18,0,'Test_S5% Suffrages (R3)'!X18)</f>
        <v>#VALUE!</v>
      </c>
      <c r="Y18" s="119" t="e">
        <f>IF('Test_S5% Sièges (R3)'!Y18,0,'Test_S5% Suffrages (R3)'!Y18)</f>
        <v>#VALUE!</v>
      </c>
      <c r="Z18" s="119" t="e">
        <f>IF('Test_S5% Sièges (R3)'!Z18,0,'Test_S5% Suffrages (R3)'!Z18)</f>
        <v>#VALUE!</v>
      </c>
      <c r="AA18" s="119" t="e">
        <f t="shared" si="0"/>
        <v>#VALUE!</v>
      </c>
    </row>
    <row r="19" spans="1:27">
      <c r="A19" s="118" t="s">
        <v>58</v>
      </c>
      <c r="B19" s="119" t="e">
        <f>IF('Test_S5% Sièges (R3)'!B19,0,'Test_S5% Suffrages (R3)'!B19)</f>
        <v>#VALUE!</v>
      </c>
      <c r="C19" s="119" t="e">
        <f>IF('Test_S5% Sièges (R3)'!C19,0,'Test_S5% Suffrages (R3)'!C19)</f>
        <v>#VALUE!</v>
      </c>
      <c r="D19" s="119" t="e">
        <f>IF('Test_S5% Sièges (R3)'!D19,0,'Test_S5% Suffrages (R3)'!D19)</f>
        <v>#VALUE!</v>
      </c>
      <c r="E19" s="119" t="e">
        <f>IF('Test_S5% Sièges (R3)'!E19,0,'Test_S5% Suffrages (R3)'!E19)</f>
        <v>#VALUE!</v>
      </c>
      <c r="F19" s="119" t="e">
        <f>IF('Test_S5% Sièges (R3)'!F19,0,'Test_S5% Suffrages (R3)'!F19)</f>
        <v>#VALUE!</v>
      </c>
      <c r="G19" s="119" t="e">
        <f>IF('Test_S5% Sièges (R3)'!G19,0,'Test_S5% Suffrages (R3)'!G19)</f>
        <v>#VALUE!</v>
      </c>
      <c r="H19" s="119" t="e">
        <f>IF('Test_S5% Sièges (R3)'!H19,0,'Test_S5% Suffrages (R3)'!H19)</f>
        <v>#VALUE!</v>
      </c>
      <c r="I19" s="119" t="e">
        <f>IF('Test_S5% Sièges (R3)'!I19,0,'Test_S5% Suffrages (R3)'!I19)</f>
        <v>#VALUE!</v>
      </c>
      <c r="J19" s="119" t="e">
        <f>IF('Test_S5% Sièges (R3)'!J19,0,'Test_S5% Suffrages (R3)'!J19)</f>
        <v>#VALUE!</v>
      </c>
      <c r="K19" s="119" t="e">
        <f>IF('Test_S5% Sièges (R3)'!K19,0,'Test_S5% Suffrages (R3)'!K19)</f>
        <v>#VALUE!</v>
      </c>
      <c r="L19" s="119" t="e">
        <f>IF('Test_S5% Sièges (R3)'!L19,0,'Test_S5% Suffrages (R3)'!L19)</f>
        <v>#VALUE!</v>
      </c>
      <c r="M19" s="119" t="e">
        <f>IF('Test_S5% Sièges (R3)'!M19,0,'Test_S5% Suffrages (R3)'!M19)</f>
        <v>#VALUE!</v>
      </c>
      <c r="N19" s="119" t="e">
        <f>IF('Test_S5% Sièges (R3)'!N19,0,'Test_S5% Suffrages (R3)'!N19)</f>
        <v>#VALUE!</v>
      </c>
      <c r="O19" s="119" t="e">
        <f>IF('Test_S5% Sièges (R3)'!O19,0,'Test_S5% Suffrages (R3)'!O19)</f>
        <v>#VALUE!</v>
      </c>
      <c r="P19" s="119" t="e">
        <f>IF('Test_S5% Sièges (R3)'!P19,0,'Test_S5% Suffrages (R3)'!P19)</f>
        <v>#VALUE!</v>
      </c>
      <c r="Q19" s="119" t="e">
        <f>IF('Test_S5% Sièges (R3)'!Q19,0,'Test_S5% Suffrages (R3)'!Q19)</f>
        <v>#VALUE!</v>
      </c>
      <c r="R19" s="119" t="e">
        <f>IF('Test_S5% Sièges (R3)'!R19,0,'Test_S5% Suffrages (R3)'!R19)</f>
        <v>#VALUE!</v>
      </c>
      <c r="S19" s="119" t="e">
        <f>IF('Test_S5% Sièges (R3)'!S19,0,'Test_S5% Suffrages (R3)'!S19)</f>
        <v>#VALUE!</v>
      </c>
      <c r="T19" s="119" t="e">
        <f>IF('Test_S5% Sièges (R3)'!T19,0,'Test_S5% Suffrages (R3)'!T19)</f>
        <v>#VALUE!</v>
      </c>
      <c r="U19" s="119" t="e">
        <f>IF('Test_S5% Sièges (R3)'!U19,0,'Test_S5% Suffrages (R3)'!U19)</f>
        <v>#VALUE!</v>
      </c>
      <c r="V19" s="119" t="e">
        <f>IF('Test_S5% Sièges (R3)'!V19,0,'Test_S5% Suffrages (R3)'!V19)</f>
        <v>#VALUE!</v>
      </c>
      <c r="W19" s="119" t="e">
        <f>IF('Test_S5% Sièges (R3)'!W19,0,'Test_S5% Suffrages (R3)'!W19)</f>
        <v>#VALUE!</v>
      </c>
      <c r="X19" s="119" t="e">
        <f>IF('Test_S5% Sièges (R3)'!X19,0,'Test_S5% Suffrages (R3)'!X19)</f>
        <v>#VALUE!</v>
      </c>
      <c r="Y19" s="119" t="e">
        <f>IF('Test_S5% Sièges (R3)'!Y19,0,'Test_S5% Suffrages (R3)'!Y19)</f>
        <v>#VALUE!</v>
      </c>
      <c r="Z19" s="119" t="e">
        <f>IF('Test_S5% Sièges (R3)'!Z19,0,'Test_S5% Suffrages (R3)'!Z19)</f>
        <v>#VALUE!</v>
      </c>
      <c r="AA19" s="119" t="e">
        <f t="shared" si="0"/>
        <v>#VALUE!</v>
      </c>
    </row>
    <row r="20" spans="1:27">
      <c r="A20" s="118" t="s">
        <v>59</v>
      </c>
      <c r="B20" s="119" t="e">
        <f>IF('Test_S5% Sièges (R3)'!B20,0,'Test_S5% Suffrages (R3)'!B20)</f>
        <v>#VALUE!</v>
      </c>
      <c r="C20" s="119" t="e">
        <f>IF('Test_S5% Sièges (R3)'!C20,0,'Test_S5% Suffrages (R3)'!C20)</f>
        <v>#VALUE!</v>
      </c>
      <c r="D20" s="119" t="e">
        <f>IF('Test_S5% Sièges (R3)'!D20,0,'Test_S5% Suffrages (R3)'!D20)</f>
        <v>#VALUE!</v>
      </c>
      <c r="E20" s="119" t="e">
        <f>IF('Test_S5% Sièges (R3)'!E20,0,'Test_S5% Suffrages (R3)'!E20)</f>
        <v>#VALUE!</v>
      </c>
      <c r="F20" s="119" t="e">
        <f>IF('Test_S5% Sièges (R3)'!F20,0,'Test_S5% Suffrages (R3)'!F20)</f>
        <v>#VALUE!</v>
      </c>
      <c r="G20" s="119" t="e">
        <f>IF('Test_S5% Sièges (R3)'!G20,0,'Test_S5% Suffrages (R3)'!G20)</f>
        <v>#VALUE!</v>
      </c>
      <c r="H20" s="119" t="e">
        <f>IF('Test_S5% Sièges (R3)'!H20,0,'Test_S5% Suffrages (R3)'!H20)</f>
        <v>#VALUE!</v>
      </c>
      <c r="I20" s="119" t="e">
        <f>IF('Test_S5% Sièges (R3)'!I20,0,'Test_S5% Suffrages (R3)'!I20)</f>
        <v>#VALUE!</v>
      </c>
      <c r="J20" s="119" t="e">
        <f>IF('Test_S5% Sièges (R3)'!J20,0,'Test_S5% Suffrages (R3)'!J20)</f>
        <v>#VALUE!</v>
      </c>
      <c r="K20" s="119" t="e">
        <f>IF('Test_S5% Sièges (R3)'!K20,0,'Test_S5% Suffrages (R3)'!K20)</f>
        <v>#VALUE!</v>
      </c>
      <c r="L20" s="119" t="e">
        <f>IF('Test_S5% Sièges (R3)'!L20,0,'Test_S5% Suffrages (R3)'!L20)</f>
        <v>#VALUE!</v>
      </c>
      <c r="M20" s="119" t="e">
        <f>IF('Test_S5% Sièges (R3)'!M20,0,'Test_S5% Suffrages (R3)'!M20)</f>
        <v>#VALUE!</v>
      </c>
      <c r="N20" s="119" t="e">
        <f>IF('Test_S5% Sièges (R3)'!N20,0,'Test_S5% Suffrages (R3)'!N20)</f>
        <v>#VALUE!</v>
      </c>
      <c r="O20" s="119" t="e">
        <f>IF('Test_S5% Sièges (R3)'!O20,0,'Test_S5% Suffrages (R3)'!O20)</f>
        <v>#VALUE!</v>
      </c>
      <c r="P20" s="119" t="e">
        <f>IF('Test_S5% Sièges (R3)'!P20,0,'Test_S5% Suffrages (R3)'!P20)</f>
        <v>#VALUE!</v>
      </c>
      <c r="Q20" s="119" t="e">
        <f>IF('Test_S5% Sièges (R3)'!Q20,0,'Test_S5% Suffrages (R3)'!Q20)</f>
        <v>#VALUE!</v>
      </c>
      <c r="R20" s="119" t="e">
        <f>IF('Test_S5% Sièges (R3)'!R20,0,'Test_S5% Suffrages (R3)'!R20)</f>
        <v>#VALUE!</v>
      </c>
      <c r="S20" s="119" t="e">
        <f>IF('Test_S5% Sièges (R3)'!S20,0,'Test_S5% Suffrages (R3)'!S20)</f>
        <v>#VALUE!</v>
      </c>
      <c r="T20" s="119" t="e">
        <f>IF('Test_S5% Sièges (R3)'!T20,0,'Test_S5% Suffrages (R3)'!T20)</f>
        <v>#VALUE!</v>
      </c>
      <c r="U20" s="119" t="e">
        <f>IF('Test_S5% Sièges (R3)'!U20,0,'Test_S5% Suffrages (R3)'!U20)</f>
        <v>#VALUE!</v>
      </c>
      <c r="V20" s="119" t="e">
        <f>IF('Test_S5% Sièges (R3)'!V20,0,'Test_S5% Suffrages (R3)'!V20)</f>
        <v>#VALUE!</v>
      </c>
      <c r="W20" s="119" t="e">
        <f>IF('Test_S5% Sièges (R3)'!W20,0,'Test_S5% Suffrages (R3)'!W20)</f>
        <v>#VALUE!</v>
      </c>
      <c r="X20" s="119" t="e">
        <f>IF('Test_S5% Sièges (R3)'!X20,0,'Test_S5% Suffrages (R3)'!X20)</f>
        <v>#VALUE!</v>
      </c>
      <c r="Y20" s="119" t="e">
        <f>IF('Test_S5% Sièges (R3)'!Y20,0,'Test_S5% Suffrages (R3)'!Y20)</f>
        <v>#VALUE!</v>
      </c>
      <c r="Z20" s="119" t="e">
        <f>IF('Test_S5% Sièges (R3)'!Z20,0,'Test_S5% Suffrages (R3)'!Z20)</f>
        <v>#VALUE!</v>
      </c>
      <c r="AA20" s="119" t="e">
        <f t="shared" si="0"/>
        <v>#VALUE!</v>
      </c>
    </row>
    <row r="21" spans="1:27">
      <c r="A21" s="118" t="s">
        <v>60</v>
      </c>
      <c r="B21" s="119" t="e">
        <f>IF('Test_S5% Sièges (R3)'!B21,0,'Test_S5% Suffrages (R3)'!B21)</f>
        <v>#VALUE!</v>
      </c>
      <c r="C21" s="119" t="e">
        <f>IF('Test_S5% Sièges (R3)'!C21,0,'Test_S5% Suffrages (R3)'!C21)</f>
        <v>#VALUE!</v>
      </c>
      <c r="D21" s="119" t="e">
        <f>IF('Test_S5% Sièges (R3)'!D21,0,'Test_S5% Suffrages (R3)'!D21)</f>
        <v>#VALUE!</v>
      </c>
      <c r="E21" s="119" t="e">
        <f>IF('Test_S5% Sièges (R3)'!E21,0,'Test_S5% Suffrages (R3)'!E21)</f>
        <v>#VALUE!</v>
      </c>
      <c r="F21" s="119" t="e">
        <f>IF('Test_S5% Sièges (R3)'!F21,0,'Test_S5% Suffrages (R3)'!F21)</f>
        <v>#VALUE!</v>
      </c>
      <c r="G21" s="119" t="e">
        <f>IF('Test_S5% Sièges (R3)'!G21,0,'Test_S5% Suffrages (R3)'!G21)</f>
        <v>#VALUE!</v>
      </c>
      <c r="H21" s="119" t="e">
        <f>IF('Test_S5% Sièges (R3)'!H21,0,'Test_S5% Suffrages (R3)'!H21)</f>
        <v>#VALUE!</v>
      </c>
      <c r="I21" s="119" t="e">
        <f>IF('Test_S5% Sièges (R3)'!I21,0,'Test_S5% Suffrages (R3)'!I21)</f>
        <v>#VALUE!</v>
      </c>
      <c r="J21" s="119" t="e">
        <f>IF('Test_S5% Sièges (R3)'!J21,0,'Test_S5% Suffrages (R3)'!J21)</f>
        <v>#VALUE!</v>
      </c>
      <c r="K21" s="119" t="e">
        <f>IF('Test_S5% Sièges (R3)'!K21,0,'Test_S5% Suffrages (R3)'!K21)</f>
        <v>#VALUE!</v>
      </c>
      <c r="L21" s="119" t="e">
        <f>IF('Test_S5% Sièges (R3)'!L21,0,'Test_S5% Suffrages (R3)'!L21)</f>
        <v>#VALUE!</v>
      </c>
      <c r="M21" s="119" t="e">
        <f>IF('Test_S5% Sièges (R3)'!M21,0,'Test_S5% Suffrages (R3)'!M21)</f>
        <v>#VALUE!</v>
      </c>
      <c r="N21" s="119" t="e">
        <f>IF('Test_S5% Sièges (R3)'!N21,0,'Test_S5% Suffrages (R3)'!N21)</f>
        <v>#VALUE!</v>
      </c>
      <c r="O21" s="119" t="e">
        <f>IF('Test_S5% Sièges (R3)'!O21,0,'Test_S5% Suffrages (R3)'!O21)</f>
        <v>#VALUE!</v>
      </c>
      <c r="P21" s="119" t="e">
        <f>IF('Test_S5% Sièges (R3)'!P21,0,'Test_S5% Suffrages (R3)'!P21)</f>
        <v>#VALUE!</v>
      </c>
      <c r="Q21" s="119" t="e">
        <f>IF('Test_S5% Sièges (R3)'!Q21,0,'Test_S5% Suffrages (R3)'!Q21)</f>
        <v>#VALUE!</v>
      </c>
      <c r="R21" s="119" t="e">
        <f>IF('Test_S5% Sièges (R3)'!R21,0,'Test_S5% Suffrages (R3)'!R21)</f>
        <v>#VALUE!</v>
      </c>
      <c r="S21" s="119" t="e">
        <f>IF('Test_S5% Sièges (R3)'!S21,0,'Test_S5% Suffrages (R3)'!S21)</f>
        <v>#VALUE!</v>
      </c>
      <c r="T21" s="119" t="e">
        <f>IF('Test_S5% Sièges (R3)'!T21,0,'Test_S5% Suffrages (R3)'!T21)</f>
        <v>#VALUE!</v>
      </c>
      <c r="U21" s="119" t="e">
        <f>IF('Test_S5% Sièges (R3)'!U21,0,'Test_S5% Suffrages (R3)'!U21)</f>
        <v>#VALUE!</v>
      </c>
      <c r="V21" s="119" t="e">
        <f>IF('Test_S5% Sièges (R3)'!V21,0,'Test_S5% Suffrages (R3)'!V21)</f>
        <v>#VALUE!</v>
      </c>
      <c r="W21" s="119" t="e">
        <f>IF('Test_S5% Sièges (R3)'!W21,0,'Test_S5% Suffrages (R3)'!W21)</f>
        <v>#VALUE!</v>
      </c>
      <c r="X21" s="119" t="e">
        <f>IF('Test_S5% Sièges (R3)'!X21,0,'Test_S5% Suffrages (R3)'!X21)</f>
        <v>#VALUE!</v>
      </c>
      <c r="Y21" s="119" t="e">
        <f>IF('Test_S5% Sièges (R3)'!Y21,0,'Test_S5% Suffrages (R3)'!Y21)</f>
        <v>#VALUE!</v>
      </c>
      <c r="Z21" s="119" t="e">
        <f>IF('Test_S5% Sièges (R3)'!Z21,0,'Test_S5% Suffrages (R3)'!Z21)</f>
        <v>#VALUE!</v>
      </c>
      <c r="AA21" s="119" t="e">
        <f t="shared" si="0"/>
        <v>#VALUE!</v>
      </c>
    </row>
    <row r="22" spans="1:27">
      <c r="A22" s="118" t="s">
        <v>61</v>
      </c>
      <c r="B22" s="119" t="e">
        <f>IF('Test_S5% Sièges (R3)'!B22,0,'Test_S5% Suffrages (R3)'!B22)</f>
        <v>#VALUE!</v>
      </c>
      <c r="C22" s="119" t="e">
        <f>IF('Test_S5% Sièges (R3)'!C22,0,'Test_S5% Suffrages (R3)'!C22)</f>
        <v>#VALUE!</v>
      </c>
      <c r="D22" s="119" t="e">
        <f>IF('Test_S5% Sièges (R3)'!D22,0,'Test_S5% Suffrages (R3)'!D22)</f>
        <v>#VALUE!</v>
      </c>
      <c r="E22" s="119" t="e">
        <f>IF('Test_S5% Sièges (R3)'!E22,0,'Test_S5% Suffrages (R3)'!E22)</f>
        <v>#VALUE!</v>
      </c>
      <c r="F22" s="119" t="e">
        <f>IF('Test_S5% Sièges (R3)'!F22,0,'Test_S5% Suffrages (R3)'!F22)</f>
        <v>#VALUE!</v>
      </c>
      <c r="G22" s="119" t="e">
        <f>IF('Test_S5% Sièges (R3)'!G22,0,'Test_S5% Suffrages (R3)'!G22)</f>
        <v>#VALUE!</v>
      </c>
      <c r="H22" s="119" t="e">
        <f>IF('Test_S5% Sièges (R3)'!H22,0,'Test_S5% Suffrages (R3)'!H22)</f>
        <v>#VALUE!</v>
      </c>
      <c r="I22" s="119" t="e">
        <f>IF('Test_S5% Sièges (R3)'!I22,0,'Test_S5% Suffrages (R3)'!I22)</f>
        <v>#VALUE!</v>
      </c>
      <c r="J22" s="119" t="e">
        <f>IF('Test_S5% Sièges (R3)'!J22,0,'Test_S5% Suffrages (R3)'!J22)</f>
        <v>#VALUE!</v>
      </c>
      <c r="K22" s="119" t="e">
        <f>IF('Test_S5% Sièges (R3)'!K22,0,'Test_S5% Suffrages (R3)'!K22)</f>
        <v>#VALUE!</v>
      </c>
      <c r="L22" s="119" t="e">
        <f>IF('Test_S5% Sièges (R3)'!L22,0,'Test_S5% Suffrages (R3)'!L22)</f>
        <v>#VALUE!</v>
      </c>
      <c r="M22" s="119" t="e">
        <f>IF('Test_S5% Sièges (R3)'!M22,0,'Test_S5% Suffrages (R3)'!M22)</f>
        <v>#VALUE!</v>
      </c>
      <c r="N22" s="119" t="e">
        <f>IF('Test_S5% Sièges (R3)'!N22,0,'Test_S5% Suffrages (R3)'!N22)</f>
        <v>#VALUE!</v>
      </c>
      <c r="O22" s="119" t="e">
        <f>IF('Test_S5% Sièges (R3)'!O22,0,'Test_S5% Suffrages (R3)'!O22)</f>
        <v>#VALUE!</v>
      </c>
      <c r="P22" s="119" t="e">
        <f>IF('Test_S5% Sièges (R3)'!P22,0,'Test_S5% Suffrages (R3)'!P22)</f>
        <v>#VALUE!</v>
      </c>
      <c r="Q22" s="119" t="e">
        <f>IF('Test_S5% Sièges (R3)'!Q22,0,'Test_S5% Suffrages (R3)'!Q22)</f>
        <v>#VALUE!</v>
      </c>
      <c r="R22" s="119" t="e">
        <f>IF('Test_S5% Sièges (R3)'!R22,0,'Test_S5% Suffrages (R3)'!R22)</f>
        <v>#VALUE!</v>
      </c>
      <c r="S22" s="119" t="e">
        <f>IF('Test_S5% Sièges (R3)'!S22,0,'Test_S5% Suffrages (R3)'!S22)</f>
        <v>#VALUE!</v>
      </c>
      <c r="T22" s="119" t="e">
        <f>IF('Test_S5% Sièges (R3)'!T22,0,'Test_S5% Suffrages (R3)'!T22)</f>
        <v>#VALUE!</v>
      </c>
      <c r="U22" s="119" t="e">
        <f>IF('Test_S5% Sièges (R3)'!U22,0,'Test_S5% Suffrages (R3)'!U22)</f>
        <v>#VALUE!</v>
      </c>
      <c r="V22" s="119" t="e">
        <f>IF('Test_S5% Sièges (R3)'!V22,0,'Test_S5% Suffrages (R3)'!V22)</f>
        <v>#VALUE!</v>
      </c>
      <c r="W22" s="119" t="e">
        <f>IF('Test_S5% Sièges (R3)'!W22,0,'Test_S5% Suffrages (R3)'!W22)</f>
        <v>#VALUE!</v>
      </c>
      <c r="X22" s="119" t="e">
        <f>IF('Test_S5% Sièges (R3)'!X22,0,'Test_S5% Suffrages (R3)'!X22)</f>
        <v>#VALUE!</v>
      </c>
      <c r="Y22" s="119" t="e">
        <f>IF('Test_S5% Sièges (R3)'!Y22,0,'Test_S5% Suffrages (R3)'!Y22)</f>
        <v>#VALUE!</v>
      </c>
      <c r="Z22" s="119" t="e">
        <f>IF('Test_S5% Sièges (R3)'!Z22,0,'Test_S5% Suffrages (R3)'!Z22)</f>
        <v>#VALUE!</v>
      </c>
      <c r="AA22" s="119" t="e">
        <f t="shared" si="0"/>
        <v>#VALUE!</v>
      </c>
    </row>
    <row r="23" spans="1:27">
      <c r="A23" s="118" t="s">
        <v>62</v>
      </c>
      <c r="B23" s="119" t="e">
        <f>IF('Test_S5% Sièges (R3)'!B23,0,'Test_S5% Suffrages (R3)'!B23)</f>
        <v>#VALUE!</v>
      </c>
      <c r="C23" s="119" t="e">
        <f>IF('Test_S5% Sièges (R3)'!C23,0,'Test_S5% Suffrages (R3)'!C23)</f>
        <v>#VALUE!</v>
      </c>
      <c r="D23" s="119" t="e">
        <f>IF('Test_S5% Sièges (R3)'!D23,0,'Test_S5% Suffrages (R3)'!D23)</f>
        <v>#VALUE!</v>
      </c>
      <c r="E23" s="119" t="e">
        <f>IF('Test_S5% Sièges (R3)'!E23,0,'Test_S5% Suffrages (R3)'!E23)</f>
        <v>#VALUE!</v>
      </c>
      <c r="F23" s="119" t="e">
        <f>IF('Test_S5% Sièges (R3)'!F23,0,'Test_S5% Suffrages (R3)'!F23)</f>
        <v>#VALUE!</v>
      </c>
      <c r="G23" s="119" t="e">
        <f>IF('Test_S5% Sièges (R3)'!G23,0,'Test_S5% Suffrages (R3)'!G23)</f>
        <v>#VALUE!</v>
      </c>
      <c r="H23" s="119" t="e">
        <f>IF('Test_S5% Sièges (R3)'!H23,0,'Test_S5% Suffrages (R3)'!H23)</f>
        <v>#VALUE!</v>
      </c>
      <c r="I23" s="119" t="e">
        <f>IF('Test_S5% Sièges (R3)'!I23,0,'Test_S5% Suffrages (R3)'!I23)</f>
        <v>#VALUE!</v>
      </c>
      <c r="J23" s="119" t="e">
        <f>IF('Test_S5% Sièges (R3)'!J23,0,'Test_S5% Suffrages (R3)'!J23)</f>
        <v>#VALUE!</v>
      </c>
      <c r="K23" s="119" t="e">
        <f>IF('Test_S5% Sièges (R3)'!K23,0,'Test_S5% Suffrages (R3)'!K23)</f>
        <v>#VALUE!</v>
      </c>
      <c r="L23" s="119" t="e">
        <f>IF('Test_S5% Sièges (R3)'!L23,0,'Test_S5% Suffrages (R3)'!L23)</f>
        <v>#VALUE!</v>
      </c>
      <c r="M23" s="119" t="e">
        <f>IF('Test_S5% Sièges (R3)'!M23,0,'Test_S5% Suffrages (R3)'!M23)</f>
        <v>#VALUE!</v>
      </c>
      <c r="N23" s="119" t="e">
        <f>IF('Test_S5% Sièges (R3)'!N23,0,'Test_S5% Suffrages (R3)'!N23)</f>
        <v>#VALUE!</v>
      </c>
      <c r="O23" s="119" t="e">
        <f>IF('Test_S5% Sièges (R3)'!O23,0,'Test_S5% Suffrages (R3)'!O23)</f>
        <v>#VALUE!</v>
      </c>
      <c r="P23" s="119" t="e">
        <f>IF('Test_S5% Sièges (R3)'!P23,0,'Test_S5% Suffrages (R3)'!P23)</f>
        <v>#VALUE!</v>
      </c>
      <c r="Q23" s="119" t="e">
        <f>IF('Test_S5% Sièges (R3)'!Q23,0,'Test_S5% Suffrages (R3)'!Q23)</f>
        <v>#VALUE!</v>
      </c>
      <c r="R23" s="119" t="e">
        <f>IF('Test_S5% Sièges (R3)'!R23,0,'Test_S5% Suffrages (R3)'!R23)</f>
        <v>#VALUE!</v>
      </c>
      <c r="S23" s="119" t="e">
        <f>IF('Test_S5% Sièges (R3)'!S23,0,'Test_S5% Suffrages (R3)'!S23)</f>
        <v>#VALUE!</v>
      </c>
      <c r="T23" s="119" t="e">
        <f>IF('Test_S5% Sièges (R3)'!T23,0,'Test_S5% Suffrages (R3)'!T23)</f>
        <v>#VALUE!</v>
      </c>
      <c r="U23" s="119" t="e">
        <f>IF('Test_S5% Sièges (R3)'!U23,0,'Test_S5% Suffrages (R3)'!U23)</f>
        <v>#VALUE!</v>
      </c>
      <c r="V23" s="119" t="e">
        <f>IF('Test_S5% Sièges (R3)'!V23,0,'Test_S5% Suffrages (R3)'!V23)</f>
        <v>#VALUE!</v>
      </c>
      <c r="W23" s="119" t="e">
        <f>IF('Test_S5% Sièges (R3)'!W23,0,'Test_S5% Suffrages (R3)'!W23)</f>
        <v>#VALUE!</v>
      </c>
      <c r="X23" s="119" t="e">
        <f>IF('Test_S5% Sièges (R3)'!X23,0,'Test_S5% Suffrages (R3)'!X23)</f>
        <v>#VALUE!</v>
      </c>
      <c r="Y23" s="119" t="e">
        <f>IF('Test_S5% Sièges (R3)'!Y23,0,'Test_S5% Suffrages (R3)'!Y23)</f>
        <v>#VALUE!</v>
      </c>
      <c r="Z23" s="119" t="e">
        <f>IF('Test_S5% Sièges (R3)'!Z23,0,'Test_S5% Suffrages (R3)'!Z23)</f>
        <v>#VALUE!</v>
      </c>
      <c r="AA23" s="119" t="e">
        <f t="shared" si="0"/>
        <v>#VALUE!</v>
      </c>
    </row>
    <row r="24" spans="1:27">
      <c r="A24" s="118" t="s">
        <v>63</v>
      </c>
      <c r="B24" s="119" t="e">
        <f>IF('Test_S5% Sièges (R3)'!B24,0,'Test_S5% Suffrages (R3)'!B24)</f>
        <v>#VALUE!</v>
      </c>
      <c r="C24" s="119" t="e">
        <f>IF('Test_S5% Sièges (R3)'!C24,0,'Test_S5% Suffrages (R3)'!C24)</f>
        <v>#VALUE!</v>
      </c>
      <c r="D24" s="119" t="e">
        <f>IF('Test_S5% Sièges (R3)'!D24,0,'Test_S5% Suffrages (R3)'!D24)</f>
        <v>#VALUE!</v>
      </c>
      <c r="E24" s="119" t="e">
        <f>IF('Test_S5% Sièges (R3)'!E24,0,'Test_S5% Suffrages (R3)'!E24)</f>
        <v>#VALUE!</v>
      </c>
      <c r="F24" s="119" t="e">
        <f>IF('Test_S5% Sièges (R3)'!F24,0,'Test_S5% Suffrages (R3)'!F24)</f>
        <v>#VALUE!</v>
      </c>
      <c r="G24" s="119" t="e">
        <f>IF('Test_S5% Sièges (R3)'!G24,0,'Test_S5% Suffrages (R3)'!G24)</f>
        <v>#VALUE!</v>
      </c>
      <c r="H24" s="119" t="e">
        <f>IF('Test_S5% Sièges (R3)'!H24,0,'Test_S5% Suffrages (R3)'!H24)</f>
        <v>#VALUE!</v>
      </c>
      <c r="I24" s="119" t="e">
        <f>IF('Test_S5% Sièges (R3)'!I24,0,'Test_S5% Suffrages (R3)'!I24)</f>
        <v>#VALUE!</v>
      </c>
      <c r="J24" s="119" t="e">
        <f>IF('Test_S5% Sièges (R3)'!J24,0,'Test_S5% Suffrages (R3)'!J24)</f>
        <v>#VALUE!</v>
      </c>
      <c r="K24" s="119" t="e">
        <f>IF('Test_S5% Sièges (R3)'!K24,0,'Test_S5% Suffrages (R3)'!K24)</f>
        <v>#VALUE!</v>
      </c>
      <c r="L24" s="119" t="e">
        <f>IF('Test_S5% Sièges (R3)'!L24,0,'Test_S5% Suffrages (R3)'!L24)</f>
        <v>#VALUE!</v>
      </c>
      <c r="M24" s="119" t="e">
        <f>IF('Test_S5% Sièges (R3)'!M24,0,'Test_S5% Suffrages (R3)'!M24)</f>
        <v>#VALUE!</v>
      </c>
      <c r="N24" s="119" t="e">
        <f>IF('Test_S5% Sièges (R3)'!N24,0,'Test_S5% Suffrages (R3)'!N24)</f>
        <v>#VALUE!</v>
      </c>
      <c r="O24" s="119" t="e">
        <f>IF('Test_S5% Sièges (R3)'!O24,0,'Test_S5% Suffrages (R3)'!O24)</f>
        <v>#VALUE!</v>
      </c>
      <c r="P24" s="119" t="e">
        <f>IF('Test_S5% Sièges (R3)'!P24,0,'Test_S5% Suffrages (R3)'!P24)</f>
        <v>#VALUE!</v>
      </c>
      <c r="Q24" s="119" t="e">
        <f>IF('Test_S5% Sièges (R3)'!Q24,0,'Test_S5% Suffrages (R3)'!Q24)</f>
        <v>#VALUE!</v>
      </c>
      <c r="R24" s="119" t="e">
        <f>IF('Test_S5% Sièges (R3)'!R24,0,'Test_S5% Suffrages (R3)'!R24)</f>
        <v>#VALUE!</v>
      </c>
      <c r="S24" s="119" t="e">
        <f>IF('Test_S5% Sièges (R3)'!S24,0,'Test_S5% Suffrages (R3)'!S24)</f>
        <v>#VALUE!</v>
      </c>
      <c r="T24" s="119" t="e">
        <f>IF('Test_S5% Sièges (R3)'!T24,0,'Test_S5% Suffrages (R3)'!T24)</f>
        <v>#VALUE!</v>
      </c>
      <c r="U24" s="119" t="e">
        <f>IF('Test_S5% Sièges (R3)'!U24,0,'Test_S5% Suffrages (R3)'!U24)</f>
        <v>#VALUE!</v>
      </c>
      <c r="V24" s="119" t="e">
        <f>IF('Test_S5% Sièges (R3)'!V24,0,'Test_S5% Suffrages (R3)'!V24)</f>
        <v>#VALUE!</v>
      </c>
      <c r="W24" s="119" t="e">
        <f>IF('Test_S5% Sièges (R3)'!W24,0,'Test_S5% Suffrages (R3)'!W24)</f>
        <v>#VALUE!</v>
      </c>
      <c r="X24" s="119" t="e">
        <f>IF('Test_S5% Sièges (R3)'!X24,0,'Test_S5% Suffrages (R3)'!X24)</f>
        <v>#VALUE!</v>
      </c>
      <c r="Y24" s="119" t="e">
        <f>IF('Test_S5% Sièges (R3)'!Y24,0,'Test_S5% Suffrages (R3)'!Y24)</f>
        <v>#VALUE!</v>
      </c>
      <c r="Z24" s="119" t="e">
        <f>IF('Test_S5% Sièges (R3)'!Z24,0,'Test_S5% Suffrages (R3)'!Z24)</f>
        <v>#VALUE!</v>
      </c>
      <c r="AA24" s="119" t="e">
        <f t="shared" si="0"/>
        <v>#VALUE!</v>
      </c>
    </row>
    <row r="25" spans="1:27">
      <c r="A25" s="118" t="s">
        <v>64</v>
      </c>
      <c r="B25" s="119" t="e">
        <f>IF('Test_S5% Sièges (R3)'!B25,0,'Test_S5% Suffrages (R3)'!B25)</f>
        <v>#VALUE!</v>
      </c>
      <c r="C25" s="119" t="e">
        <f>IF('Test_S5% Sièges (R3)'!C25,0,'Test_S5% Suffrages (R3)'!C25)</f>
        <v>#VALUE!</v>
      </c>
      <c r="D25" s="119" t="e">
        <f>IF('Test_S5% Sièges (R3)'!D25,0,'Test_S5% Suffrages (R3)'!D25)</f>
        <v>#VALUE!</v>
      </c>
      <c r="E25" s="119" t="e">
        <f>IF('Test_S5% Sièges (R3)'!E25,0,'Test_S5% Suffrages (R3)'!E25)</f>
        <v>#VALUE!</v>
      </c>
      <c r="F25" s="119" t="e">
        <f>IF('Test_S5% Sièges (R3)'!F25,0,'Test_S5% Suffrages (R3)'!F25)</f>
        <v>#VALUE!</v>
      </c>
      <c r="G25" s="119" t="e">
        <f>IF('Test_S5% Sièges (R3)'!G25,0,'Test_S5% Suffrages (R3)'!G25)</f>
        <v>#VALUE!</v>
      </c>
      <c r="H25" s="119" t="e">
        <f>IF('Test_S5% Sièges (R3)'!H25,0,'Test_S5% Suffrages (R3)'!H25)</f>
        <v>#VALUE!</v>
      </c>
      <c r="I25" s="119" t="e">
        <f>IF('Test_S5% Sièges (R3)'!I25,0,'Test_S5% Suffrages (R3)'!I25)</f>
        <v>#VALUE!</v>
      </c>
      <c r="J25" s="119" t="e">
        <f>IF('Test_S5% Sièges (R3)'!J25,0,'Test_S5% Suffrages (R3)'!J25)</f>
        <v>#VALUE!</v>
      </c>
      <c r="K25" s="119" t="e">
        <f>IF('Test_S5% Sièges (R3)'!K25,0,'Test_S5% Suffrages (R3)'!K25)</f>
        <v>#VALUE!</v>
      </c>
      <c r="L25" s="119" t="e">
        <f>IF('Test_S5% Sièges (R3)'!L25,0,'Test_S5% Suffrages (R3)'!L25)</f>
        <v>#VALUE!</v>
      </c>
      <c r="M25" s="119" t="e">
        <f>IF('Test_S5% Sièges (R3)'!M25,0,'Test_S5% Suffrages (R3)'!M25)</f>
        <v>#VALUE!</v>
      </c>
      <c r="N25" s="119" t="e">
        <f>IF('Test_S5% Sièges (R3)'!N25,0,'Test_S5% Suffrages (R3)'!N25)</f>
        <v>#VALUE!</v>
      </c>
      <c r="O25" s="119" t="e">
        <f>IF('Test_S5% Sièges (R3)'!O25,0,'Test_S5% Suffrages (R3)'!O25)</f>
        <v>#VALUE!</v>
      </c>
      <c r="P25" s="119" t="e">
        <f>IF('Test_S5% Sièges (R3)'!P25,0,'Test_S5% Suffrages (R3)'!P25)</f>
        <v>#VALUE!</v>
      </c>
      <c r="Q25" s="119" t="e">
        <f>IF('Test_S5% Sièges (R3)'!Q25,0,'Test_S5% Suffrages (R3)'!Q25)</f>
        <v>#VALUE!</v>
      </c>
      <c r="R25" s="119" t="e">
        <f>IF('Test_S5% Sièges (R3)'!R25,0,'Test_S5% Suffrages (R3)'!R25)</f>
        <v>#VALUE!</v>
      </c>
      <c r="S25" s="119" t="e">
        <f>IF('Test_S5% Sièges (R3)'!S25,0,'Test_S5% Suffrages (R3)'!S25)</f>
        <v>#VALUE!</v>
      </c>
      <c r="T25" s="119" t="e">
        <f>IF('Test_S5% Sièges (R3)'!T25,0,'Test_S5% Suffrages (R3)'!T25)</f>
        <v>#VALUE!</v>
      </c>
      <c r="U25" s="119" t="e">
        <f>IF('Test_S5% Sièges (R3)'!U25,0,'Test_S5% Suffrages (R3)'!U25)</f>
        <v>#VALUE!</v>
      </c>
      <c r="V25" s="119" t="e">
        <f>IF('Test_S5% Sièges (R3)'!V25,0,'Test_S5% Suffrages (R3)'!V25)</f>
        <v>#VALUE!</v>
      </c>
      <c r="W25" s="119" t="e">
        <f>IF('Test_S5% Sièges (R3)'!W25,0,'Test_S5% Suffrages (R3)'!W25)</f>
        <v>#VALUE!</v>
      </c>
      <c r="X25" s="119" t="e">
        <f>IF('Test_S5% Sièges (R3)'!X25,0,'Test_S5% Suffrages (R3)'!X25)</f>
        <v>#VALUE!</v>
      </c>
      <c r="Y25" s="119" t="e">
        <f>IF('Test_S5% Sièges (R3)'!Y25,0,'Test_S5% Suffrages (R3)'!Y25)</f>
        <v>#VALUE!</v>
      </c>
      <c r="Z25" s="119" t="e">
        <f>IF('Test_S5% Sièges (R3)'!Z25,0,'Test_S5% Suffrages (R3)'!Z25)</f>
        <v>#VALUE!</v>
      </c>
      <c r="AA25" s="119" t="e">
        <f t="shared" si="0"/>
        <v>#VALUE!</v>
      </c>
    </row>
    <row r="26" spans="1:27">
      <c r="A26" s="118" t="s">
        <v>65</v>
      </c>
      <c r="B26" s="119" t="e">
        <f>IF('Test_S5% Sièges (R3)'!B26,0,'Test_S5% Suffrages (R3)'!B26)</f>
        <v>#VALUE!</v>
      </c>
      <c r="C26" s="119" t="e">
        <f>IF('Test_S5% Sièges (R3)'!C26,0,'Test_S5% Suffrages (R3)'!C26)</f>
        <v>#VALUE!</v>
      </c>
      <c r="D26" s="119" t="e">
        <f>IF('Test_S5% Sièges (R3)'!D26,0,'Test_S5% Suffrages (R3)'!D26)</f>
        <v>#VALUE!</v>
      </c>
      <c r="E26" s="119" t="e">
        <f>IF('Test_S5% Sièges (R3)'!E26,0,'Test_S5% Suffrages (R3)'!E26)</f>
        <v>#VALUE!</v>
      </c>
      <c r="F26" s="119" t="e">
        <f>IF('Test_S5% Sièges (R3)'!F26,0,'Test_S5% Suffrages (R3)'!F26)</f>
        <v>#VALUE!</v>
      </c>
      <c r="G26" s="119" t="e">
        <f>IF('Test_S5% Sièges (R3)'!G26,0,'Test_S5% Suffrages (R3)'!G26)</f>
        <v>#VALUE!</v>
      </c>
      <c r="H26" s="119" t="e">
        <f>IF('Test_S5% Sièges (R3)'!H26,0,'Test_S5% Suffrages (R3)'!H26)</f>
        <v>#VALUE!</v>
      </c>
      <c r="I26" s="119" t="e">
        <f>IF('Test_S5% Sièges (R3)'!I26,0,'Test_S5% Suffrages (R3)'!I26)</f>
        <v>#VALUE!</v>
      </c>
      <c r="J26" s="119" t="e">
        <f>IF('Test_S5% Sièges (R3)'!J26,0,'Test_S5% Suffrages (R3)'!J26)</f>
        <v>#VALUE!</v>
      </c>
      <c r="K26" s="119" t="e">
        <f>IF('Test_S5% Sièges (R3)'!K26,0,'Test_S5% Suffrages (R3)'!K26)</f>
        <v>#VALUE!</v>
      </c>
      <c r="L26" s="119" t="e">
        <f>IF('Test_S5% Sièges (R3)'!L26,0,'Test_S5% Suffrages (R3)'!L26)</f>
        <v>#VALUE!</v>
      </c>
      <c r="M26" s="119" t="e">
        <f>IF('Test_S5% Sièges (R3)'!M26,0,'Test_S5% Suffrages (R3)'!M26)</f>
        <v>#VALUE!</v>
      </c>
      <c r="N26" s="119" t="e">
        <f>IF('Test_S5% Sièges (R3)'!N26,0,'Test_S5% Suffrages (R3)'!N26)</f>
        <v>#VALUE!</v>
      </c>
      <c r="O26" s="119" t="e">
        <f>IF('Test_S5% Sièges (R3)'!O26,0,'Test_S5% Suffrages (R3)'!O26)</f>
        <v>#VALUE!</v>
      </c>
      <c r="P26" s="119" t="e">
        <f>IF('Test_S5% Sièges (R3)'!P26,0,'Test_S5% Suffrages (R3)'!P26)</f>
        <v>#VALUE!</v>
      </c>
      <c r="Q26" s="119" t="e">
        <f>IF('Test_S5% Sièges (R3)'!Q26,0,'Test_S5% Suffrages (R3)'!Q26)</f>
        <v>#VALUE!</v>
      </c>
      <c r="R26" s="119" t="e">
        <f>IF('Test_S5% Sièges (R3)'!R26,0,'Test_S5% Suffrages (R3)'!R26)</f>
        <v>#VALUE!</v>
      </c>
      <c r="S26" s="119" t="e">
        <f>IF('Test_S5% Sièges (R3)'!S26,0,'Test_S5% Suffrages (R3)'!S26)</f>
        <v>#VALUE!</v>
      </c>
      <c r="T26" s="119" t="e">
        <f>IF('Test_S5% Sièges (R3)'!T26,0,'Test_S5% Suffrages (R3)'!T26)</f>
        <v>#VALUE!</v>
      </c>
      <c r="U26" s="119" t="e">
        <f>IF('Test_S5% Sièges (R3)'!U26,0,'Test_S5% Suffrages (R3)'!U26)</f>
        <v>#VALUE!</v>
      </c>
      <c r="V26" s="119" t="e">
        <f>IF('Test_S5% Sièges (R3)'!V26,0,'Test_S5% Suffrages (R3)'!V26)</f>
        <v>#VALUE!</v>
      </c>
      <c r="W26" s="119" t="e">
        <f>IF('Test_S5% Sièges (R3)'!W26,0,'Test_S5% Suffrages (R3)'!W26)</f>
        <v>#VALUE!</v>
      </c>
      <c r="X26" s="119" t="e">
        <f>IF('Test_S5% Sièges (R3)'!X26,0,'Test_S5% Suffrages (R3)'!X26)</f>
        <v>#VALUE!</v>
      </c>
      <c r="Y26" s="119" t="e">
        <f>IF('Test_S5% Sièges (R3)'!Y26,0,'Test_S5% Suffrages (R3)'!Y26)</f>
        <v>#VALUE!</v>
      </c>
      <c r="Z26" s="119" t="e">
        <f>IF('Test_S5% Sièges (R3)'!Z26,0,'Test_S5% Suffrages (R3)'!Z26)</f>
        <v>#VALUE!</v>
      </c>
      <c r="AA26" s="119" t="e">
        <f t="shared" si="0"/>
        <v>#VALUE!</v>
      </c>
    </row>
    <row r="27" spans="1:27">
      <c r="A27" s="118" t="s">
        <v>66</v>
      </c>
      <c r="B27" s="119" t="e">
        <f>IF('Test_S5% Sièges (R3)'!B27,0,'Test_S5% Suffrages (R3)'!B27)</f>
        <v>#VALUE!</v>
      </c>
      <c r="C27" s="119" t="e">
        <f>IF('Test_S5% Sièges (R3)'!C27,0,'Test_S5% Suffrages (R3)'!C27)</f>
        <v>#VALUE!</v>
      </c>
      <c r="D27" s="119" t="e">
        <f>IF('Test_S5% Sièges (R3)'!D27,0,'Test_S5% Suffrages (R3)'!D27)</f>
        <v>#VALUE!</v>
      </c>
      <c r="E27" s="119" t="e">
        <f>IF('Test_S5% Sièges (R3)'!E27,0,'Test_S5% Suffrages (R3)'!E27)</f>
        <v>#VALUE!</v>
      </c>
      <c r="F27" s="119" t="e">
        <f>IF('Test_S5% Sièges (R3)'!F27,0,'Test_S5% Suffrages (R3)'!F27)</f>
        <v>#VALUE!</v>
      </c>
      <c r="G27" s="119" t="e">
        <f>IF('Test_S5% Sièges (R3)'!G27,0,'Test_S5% Suffrages (R3)'!G27)</f>
        <v>#VALUE!</v>
      </c>
      <c r="H27" s="119" t="e">
        <f>IF('Test_S5% Sièges (R3)'!H27,0,'Test_S5% Suffrages (R3)'!H27)</f>
        <v>#VALUE!</v>
      </c>
      <c r="I27" s="119" t="e">
        <f>IF('Test_S5% Sièges (R3)'!I27,0,'Test_S5% Suffrages (R3)'!I27)</f>
        <v>#VALUE!</v>
      </c>
      <c r="J27" s="119" t="e">
        <f>IF('Test_S5% Sièges (R3)'!J27,0,'Test_S5% Suffrages (R3)'!J27)</f>
        <v>#VALUE!</v>
      </c>
      <c r="K27" s="119" t="e">
        <f>IF('Test_S5% Sièges (R3)'!K27,0,'Test_S5% Suffrages (R3)'!K27)</f>
        <v>#VALUE!</v>
      </c>
      <c r="L27" s="119" t="e">
        <f>IF('Test_S5% Sièges (R3)'!L27,0,'Test_S5% Suffrages (R3)'!L27)</f>
        <v>#VALUE!</v>
      </c>
      <c r="M27" s="119" t="e">
        <f>IF('Test_S5% Sièges (R3)'!M27,0,'Test_S5% Suffrages (R3)'!M27)</f>
        <v>#VALUE!</v>
      </c>
      <c r="N27" s="119" t="e">
        <f>IF('Test_S5% Sièges (R3)'!N27,0,'Test_S5% Suffrages (R3)'!N27)</f>
        <v>#VALUE!</v>
      </c>
      <c r="O27" s="119" t="e">
        <f>IF('Test_S5% Sièges (R3)'!O27,0,'Test_S5% Suffrages (R3)'!O27)</f>
        <v>#VALUE!</v>
      </c>
      <c r="P27" s="119" t="e">
        <f>IF('Test_S5% Sièges (R3)'!P27,0,'Test_S5% Suffrages (R3)'!P27)</f>
        <v>#VALUE!</v>
      </c>
      <c r="Q27" s="119" t="e">
        <f>IF('Test_S5% Sièges (R3)'!Q27,0,'Test_S5% Suffrages (R3)'!Q27)</f>
        <v>#VALUE!</v>
      </c>
      <c r="R27" s="119" t="e">
        <f>IF('Test_S5% Sièges (R3)'!R27,0,'Test_S5% Suffrages (R3)'!R27)</f>
        <v>#VALUE!</v>
      </c>
      <c r="S27" s="119" t="e">
        <f>IF('Test_S5% Sièges (R3)'!S27,0,'Test_S5% Suffrages (R3)'!S27)</f>
        <v>#VALUE!</v>
      </c>
      <c r="T27" s="119" t="e">
        <f>IF('Test_S5% Sièges (R3)'!T27,0,'Test_S5% Suffrages (R3)'!T27)</f>
        <v>#VALUE!</v>
      </c>
      <c r="U27" s="119" t="e">
        <f>IF('Test_S5% Sièges (R3)'!U27,0,'Test_S5% Suffrages (R3)'!U27)</f>
        <v>#VALUE!</v>
      </c>
      <c r="V27" s="119" t="e">
        <f>IF('Test_S5% Sièges (R3)'!V27,0,'Test_S5% Suffrages (R3)'!V27)</f>
        <v>#VALUE!</v>
      </c>
      <c r="W27" s="119" t="e">
        <f>IF('Test_S5% Sièges (R3)'!W27,0,'Test_S5% Suffrages (R3)'!W27)</f>
        <v>#VALUE!</v>
      </c>
      <c r="X27" s="119" t="e">
        <f>IF('Test_S5% Sièges (R3)'!X27,0,'Test_S5% Suffrages (R3)'!X27)</f>
        <v>#VALUE!</v>
      </c>
      <c r="Y27" s="119" t="e">
        <f>IF('Test_S5% Sièges (R3)'!Y27,0,'Test_S5% Suffrages (R3)'!Y27)</f>
        <v>#VALUE!</v>
      </c>
      <c r="Z27" s="119" t="e">
        <f>IF('Test_S5% Sièges (R3)'!Z27,0,'Test_S5% Suffrages (R3)'!Z27)</f>
        <v>#VALUE!</v>
      </c>
      <c r="AA27" s="119" t="e">
        <f t="shared" si="0"/>
        <v>#VALUE!</v>
      </c>
    </row>
    <row r="28" spans="1:27">
      <c r="A28" s="118" t="s">
        <v>67</v>
      </c>
      <c r="B28" s="119" t="e">
        <f>IF('Test_S5% Sièges (R3)'!B28,0,'Test_S5% Suffrages (R3)'!B28)</f>
        <v>#VALUE!</v>
      </c>
      <c r="C28" s="119" t="e">
        <f>IF('Test_S5% Sièges (R3)'!C28,0,'Test_S5% Suffrages (R3)'!C28)</f>
        <v>#VALUE!</v>
      </c>
      <c r="D28" s="119" t="e">
        <f>IF('Test_S5% Sièges (R3)'!D28,0,'Test_S5% Suffrages (R3)'!D28)</f>
        <v>#VALUE!</v>
      </c>
      <c r="E28" s="119" t="e">
        <f>IF('Test_S5% Sièges (R3)'!E28,0,'Test_S5% Suffrages (R3)'!E28)</f>
        <v>#VALUE!</v>
      </c>
      <c r="F28" s="119" t="e">
        <f>IF('Test_S5% Sièges (R3)'!F28,0,'Test_S5% Suffrages (R3)'!F28)</f>
        <v>#VALUE!</v>
      </c>
      <c r="G28" s="119" t="e">
        <f>IF('Test_S5% Sièges (R3)'!G28,0,'Test_S5% Suffrages (R3)'!G28)</f>
        <v>#VALUE!</v>
      </c>
      <c r="H28" s="119" t="e">
        <f>IF('Test_S5% Sièges (R3)'!H28,0,'Test_S5% Suffrages (R3)'!H28)</f>
        <v>#VALUE!</v>
      </c>
      <c r="I28" s="119" t="e">
        <f>IF('Test_S5% Sièges (R3)'!I28,0,'Test_S5% Suffrages (R3)'!I28)</f>
        <v>#VALUE!</v>
      </c>
      <c r="J28" s="119" t="e">
        <f>IF('Test_S5% Sièges (R3)'!J28,0,'Test_S5% Suffrages (R3)'!J28)</f>
        <v>#VALUE!</v>
      </c>
      <c r="K28" s="119" t="e">
        <f>IF('Test_S5% Sièges (R3)'!K28,0,'Test_S5% Suffrages (R3)'!K28)</f>
        <v>#VALUE!</v>
      </c>
      <c r="L28" s="119" t="e">
        <f>IF('Test_S5% Sièges (R3)'!L28,0,'Test_S5% Suffrages (R3)'!L28)</f>
        <v>#VALUE!</v>
      </c>
      <c r="M28" s="119" t="e">
        <f>IF('Test_S5% Sièges (R3)'!M28,0,'Test_S5% Suffrages (R3)'!M28)</f>
        <v>#VALUE!</v>
      </c>
      <c r="N28" s="119" t="e">
        <f>IF('Test_S5% Sièges (R3)'!N28,0,'Test_S5% Suffrages (R3)'!N28)</f>
        <v>#VALUE!</v>
      </c>
      <c r="O28" s="119" t="e">
        <f>IF('Test_S5% Sièges (R3)'!O28,0,'Test_S5% Suffrages (R3)'!O28)</f>
        <v>#VALUE!</v>
      </c>
      <c r="P28" s="119" t="e">
        <f>IF('Test_S5% Sièges (R3)'!P28,0,'Test_S5% Suffrages (R3)'!P28)</f>
        <v>#VALUE!</v>
      </c>
      <c r="Q28" s="119" t="e">
        <f>IF('Test_S5% Sièges (R3)'!Q28,0,'Test_S5% Suffrages (R3)'!Q28)</f>
        <v>#VALUE!</v>
      </c>
      <c r="R28" s="119" t="e">
        <f>IF('Test_S5% Sièges (R3)'!R28,0,'Test_S5% Suffrages (R3)'!R28)</f>
        <v>#VALUE!</v>
      </c>
      <c r="S28" s="119" t="e">
        <f>IF('Test_S5% Sièges (R3)'!S28,0,'Test_S5% Suffrages (R3)'!S28)</f>
        <v>#VALUE!</v>
      </c>
      <c r="T28" s="119" t="e">
        <f>IF('Test_S5% Sièges (R3)'!T28,0,'Test_S5% Suffrages (R3)'!T28)</f>
        <v>#VALUE!</v>
      </c>
      <c r="U28" s="119" t="e">
        <f>IF('Test_S5% Sièges (R3)'!U28,0,'Test_S5% Suffrages (R3)'!U28)</f>
        <v>#VALUE!</v>
      </c>
      <c r="V28" s="119" t="e">
        <f>IF('Test_S5% Sièges (R3)'!V28,0,'Test_S5% Suffrages (R3)'!V28)</f>
        <v>#VALUE!</v>
      </c>
      <c r="W28" s="119" t="e">
        <f>IF('Test_S5% Sièges (R3)'!W28,0,'Test_S5% Suffrages (R3)'!W28)</f>
        <v>#VALUE!</v>
      </c>
      <c r="X28" s="119" t="e">
        <f>IF('Test_S5% Sièges (R3)'!X28,0,'Test_S5% Suffrages (R3)'!X28)</f>
        <v>#VALUE!</v>
      </c>
      <c r="Y28" s="119" t="e">
        <f>IF('Test_S5% Sièges (R3)'!Y28,0,'Test_S5% Suffrages (R3)'!Y28)</f>
        <v>#VALUE!</v>
      </c>
      <c r="Z28" s="119" t="e">
        <f>IF('Test_S5% Sièges (R3)'!Z28,0,'Test_S5% Suffrages (R3)'!Z28)</f>
        <v>#VALUE!</v>
      </c>
      <c r="AA28" s="119" t="e">
        <f t="shared" si="0"/>
        <v>#VALUE!</v>
      </c>
    </row>
    <row r="29" spans="1:27">
      <c r="A29" s="118" t="s">
        <v>68</v>
      </c>
      <c r="B29" s="119" t="e">
        <f>IF('Test_S5% Sièges (R3)'!B29,0,'Test_S5% Suffrages (R3)'!B29)</f>
        <v>#VALUE!</v>
      </c>
      <c r="C29" s="119" t="e">
        <f>IF('Test_S5% Sièges (R3)'!C29,0,'Test_S5% Suffrages (R3)'!C29)</f>
        <v>#VALUE!</v>
      </c>
      <c r="D29" s="119" t="e">
        <f>IF('Test_S5% Sièges (R3)'!D29,0,'Test_S5% Suffrages (R3)'!D29)</f>
        <v>#VALUE!</v>
      </c>
      <c r="E29" s="119" t="e">
        <f>IF('Test_S5% Sièges (R3)'!E29,0,'Test_S5% Suffrages (R3)'!E29)</f>
        <v>#VALUE!</v>
      </c>
      <c r="F29" s="119" t="e">
        <f>IF('Test_S5% Sièges (R3)'!F29,0,'Test_S5% Suffrages (R3)'!F29)</f>
        <v>#VALUE!</v>
      </c>
      <c r="G29" s="119" t="e">
        <f>IF('Test_S5% Sièges (R3)'!G29,0,'Test_S5% Suffrages (R3)'!G29)</f>
        <v>#VALUE!</v>
      </c>
      <c r="H29" s="119" t="e">
        <f>IF('Test_S5% Sièges (R3)'!H29,0,'Test_S5% Suffrages (R3)'!H29)</f>
        <v>#VALUE!</v>
      </c>
      <c r="I29" s="119" t="e">
        <f>IF('Test_S5% Sièges (R3)'!I29,0,'Test_S5% Suffrages (R3)'!I29)</f>
        <v>#VALUE!</v>
      </c>
      <c r="J29" s="119" t="e">
        <f>IF('Test_S5% Sièges (R3)'!J29,0,'Test_S5% Suffrages (R3)'!J29)</f>
        <v>#VALUE!</v>
      </c>
      <c r="K29" s="119" t="e">
        <f>IF('Test_S5% Sièges (R3)'!K29,0,'Test_S5% Suffrages (R3)'!K29)</f>
        <v>#VALUE!</v>
      </c>
      <c r="L29" s="119" t="e">
        <f>IF('Test_S5% Sièges (R3)'!L29,0,'Test_S5% Suffrages (R3)'!L29)</f>
        <v>#VALUE!</v>
      </c>
      <c r="M29" s="119" t="e">
        <f>IF('Test_S5% Sièges (R3)'!M29,0,'Test_S5% Suffrages (R3)'!M29)</f>
        <v>#VALUE!</v>
      </c>
      <c r="N29" s="119" t="e">
        <f>IF('Test_S5% Sièges (R3)'!N29,0,'Test_S5% Suffrages (R3)'!N29)</f>
        <v>#VALUE!</v>
      </c>
      <c r="O29" s="119" t="e">
        <f>IF('Test_S5% Sièges (R3)'!O29,0,'Test_S5% Suffrages (R3)'!O29)</f>
        <v>#VALUE!</v>
      </c>
      <c r="P29" s="119" t="e">
        <f>IF('Test_S5% Sièges (R3)'!P29,0,'Test_S5% Suffrages (R3)'!P29)</f>
        <v>#VALUE!</v>
      </c>
      <c r="Q29" s="119" t="e">
        <f>IF('Test_S5% Sièges (R3)'!Q29,0,'Test_S5% Suffrages (R3)'!Q29)</f>
        <v>#VALUE!</v>
      </c>
      <c r="R29" s="119" t="e">
        <f>IF('Test_S5% Sièges (R3)'!R29,0,'Test_S5% Suffrages (R3)'!R29)</f>
        <v>#VALUE!</v>
      </c>
      <c r="S29" s="119" t="e">
        <f>IF('Test_S5% Sièges (R3)'!S29,0,'Test_S5% Suffrages (R3)'!S29)</f>
        <v>#VALUE!</v>
      </c>
      <c r="T29" s="119" t="e">
        <f>IF('Test_S5% Sièges (R3)'!T29,0,'Test_S5% Suffrages (R3)'!T29)</f>
        <v>#VALUE!</v>
      </c>
      <c r="U29" s="119" t="e">
        <f>IF('Test_S5% Sièges (R3)'!U29,0,'Test_S5% Suffrages (R3)'!U29)</f>
        <v>#VALUE!</v>
      </c>
      <c r="V29" s="119" t="e">
        <f>IF('Test_S5% Sièges (R3)'!V29,0,'Test_S5% Suffrages (R3)'!V29)</f>
        <v>#VALUE!</v>
      </c>
      <c r="W29" s="119" t="e">
        <f>IF('Test_S5% Sièges (R3)'!W29,0,'Test_S5% Suffrages (R3)'!W29)</f>
        <v>#VALUE!</v>
      </c>
      <c r="X29" s="119" t="e">
        <f>IF('Test_S5% Sièges (R3)'!X29,0,'Test_S5% Suffrages (R3)'!X29)</f>
        <v>#VALUE!</v>
      </c>
      <c r="Y29" s="119" t="e">
        <f>IF('Test_S5% Sièges (R3)'!Y29,0,'Test_S5% Suffrages (R3)'!Y29)</f>
        <v>#VALUE!</v>
      </c>
      <c r="Z29" s="119" t="e">
        <f>IF('Test_S5% Sièges (R3)'!Z29,0,'Test_S5% Suffrages (R3)'!Z29)</f>
        <v>#VALUE!</v>
      </c>
      <c r="AA29" s="119" t="e">
        <f t="shared" si="0"/>
        <v>#VALUE!</v>
      </c>
    </row>
    <row r="30" spans="1:27">
      <c r="A30" s="118" t="s">
        <v>69</v>
      </c>
      <c r="B30" s="119" t="e">
        <f>IF('Test_S5% Sièges (R3)'!B30,0,'Test_S5% Suffrages (R3)'!B30)</f>
        <v>#VALUE!</v>
      </c>
      <c r="C30" s="119" t="e">
        <f>IF('Test_S5% Sièges (R3)'!C30,0,'Test_S5% Suffrages (R3)'!C30)</f>
        <v>#VALUE!</v>
      </c>
      <c r="D30" s="119" t="e">
        <f>IF('Test_S5% Sièges (R3)'!D30,0,'Test_S5% Suffrages (R3)'!D30)</f>
        <v>#VALUE!</v>
      </c>
      <c r="E30" s="119" t="e">
        <f>IF('Test_S5% Sièges (R3)'!E30,0,'Test_S5% Suffrages (R3)'!E30)</f>
        <v>#VALUE!</v>
      </c>
      <c r="F30" s="119" t="e">
        <f>IF('Test_S5% Sièges (R3)'!F30,0,'Test_S5% Suffrages (R3)'!F30)</f>
        <v>#VALUE!</v>
      </c>
      <c r="G30" s="119" t="e">
        <f>IF('Test_S5% Sièges (R3)'!G30,0,'Test_S5% Suffrages (R3)'!G30)</f>
        <v>#VALUE!</v>
      </c>
      <c r="H30" s="119" t="e">
        <f>IF('Test_S5% Sièges (R3)'!H30,0,'Test_S5% Suffrages (R3)'!H30)</f>
        <v>#VALUE!</v>
      </c>
      <c r="I30" s="119" t="e">
        <f>IF('Test_S5% Sièges (R3)'!I30,0,'Test_S5% Suffrages (R3)'!I30)</f>
        <v>#VALUE!</v>
      </c>
      <c r="J30" s="119" t="e">
        <f>IF('Test_S5% Sièges (R3)'!J30,0,'Test_S5% Suffrages (R3)'!J30)</f>
        <v>#VALUE!</v>
      </c>
      <c r="K30" s="119" t="e">
        <f>IF('Test_S5% Sièges (R3)'!K30,0,'Test_S5% Suffrages (R3)'!K30)</f>
        <v>#VALUE!</v>
      </c>
      <c r="L30" s="119" t="e">
        <f>IF('Test_S5% Sièges (R3)'!L30,0,'Test_S5% Suffrages (R3)'!L30)</f>
        <v>#VALUE!</v>
      </c>
      <c r="M30" s="119" t="e">
        <f>IF('Test_S5% Sièges (R3)'!M30,0,'Test_S5% Suffrages (R3)'!M30)</f>
        <v>#VALUE!</v>
      </c>
      <c r="N30" s="119" t="e">
        <f>IF('Test_S5% Sièges (R3)'!N30,0,'Test_S5% Suffrages (R3)'!N30)</f>
        <v>#VALUE!</v>
      </c>
      <c r="O30" s="119" t="e">
        <f>IF('Test_S5% Sièges (R3)'!O30,0,'Test_S5% Suffrages (R3)'!O30)</f>
        <v>#VALUE!</v>
      </c>
      <c r="P30" s="119" t="e">
        <f>IF('Test_S5% Sièges (R3)'!P30,0,'Test_S5% Suffrages (R3)'!P30)</f>
        <v>#VALUE!</v>
      </c>
      <c r="Q30" s="119" t="e">
        <f>IF('Test_S5% Sièges (R3)'!Q30,0,'Test_S5% Suffrages (R3)'!Q30)</f>
        <v>#VALUE!</v>
      </c>
      <c r="R30" s="119" t="e">
        <f>IF('Test_S5% Sièges (R3)'!R30,0,'Test_S5% Suffrages (R3)'!R30)</f>
        <v>#VALUE!</v>
      </c>
      <c r="S30" s="119" t="e">
        <f>IF('Test_S5% Sièges (R3)'!S30,0,'Test_S5% Suffrages (R3)'!S30)</f>
        <v>#VALUE!</v>
      </c>
      <c r="T30" s="119" t="e">
        <f>IF('Test_S5% Sièges (R3)'!T30,0,'Test_S5% Suffrages (R3)'!T30)</f>
        <v>#VALUE!</v>
      </c>
      <c r="U30" s="119" t="e">
        <f>IF('Test_S5% Sièges (R3)'!U30,0,'Test_S5% Suffrages (R3)'!U30)</f>
        <v>#VALUE!</v>
      </c>
      <c r="V30" s="119" t="e">
        <f>IF('Test_S5% Sièges (R3)'!V30,0,'Test_S5% Suffrages (R3)'!V30)</f>
        <v>#VALUE!</v>
      </c>
      <c r="W30" s="119" t="e">
        <f>IF('Test_S5% Sièges (R3)'!W30,0,'Test_S5% Suffrages (R3)'!W30)</f>
        <v>#VALUE!</v>
      </c>
      <c r="X30" s="119" t="e">
        <f>IF('Test_S5% Sièges (R3)'!X30,0,'Test_S5% Suffrages (R3)'!X30)</f>
        <v>#VALUE!</v>
      </c>
      <c r="Y30" s="119" t="e">
        <f>IF('Test_S5% Sièges (R3)'!Y30,0,'Test_S5% Suffrages (R3)'!Y30)</f>
        <v>#VALUE!</v>
      </c>
      <c r="Z30" s="119" t="e">
        <f>IF('Test_S5% Sièges (R3)'!Z30,0,'Test_S5% Suffrages (R3)'!Z30)</f>
        <v>#VALUE!</v>
      </c>
      <c r="AA30" s="119" t="e">
        <f t="shared" si="0"/>
        <v>#VALUE!</v>
      </c>
    </row>
    <row r="31" spans="1:27">
      <c r="A31" s="118" t="s">
        <v>70</v>
      </c>
      <c r="B31" s="119" t="e">
        <f>IF('Test_S5% Sièges (R3)'!B31,0,'Test_S5% Suffrages (R3)'!B31)</f>
        <v>#VALUE!</v>
      </c>
      <c r="C31" s="119" t="e">
        <f>IF('Test_S5% Sièges (R3)'!C31,0,'Test_S5% Suffrages (R3)'!C31)</f>
        <v>#VALUE!</v>
      </c>
      <c r="D31" s="119" t="e">
        <f>IF('Test_S5% Sièges (R3)'!D31,0,'Test_S5% Suffrages (R3)'!D31)</f>
        <v>#VALUE!</v>
      </c>
      <c r="E31" s="119" t="e">
        <f>IF('Test_S5% Sièges (R3)'!E31,0,'Test_S5% Suffrages (R3)'!E31)</f>
        <v>#VALUE!</v>
      </c>
      <c r="F31" s="119" t="e">
        <f>IF('Test_S5% Sièges (R3)'!F31,0,'Test_S5% Suffrages (R3)'!F31)</f>
        <v>#VALUE!</v>
      </c>
      <c r="G31" s="119" t="e">
        <f>IF('Test_S5% Sièges (R3)'!G31,0,'Test_S5% Suffrages (R3)'!G31)</f>
        <v>#VALUE!</v>
      </c>
      <c r="H31" s="119" t="e">
        <f>IF('Test_S5% Sièges (R3)'!H31,0,'Test_S5% Suffrages (R3)'!H31)</f>
        <v>#VALUE!</v>
      </c>
      <c r="I31" s="119" t="e">
        <f>IF('Test_S5% Sièges (R3)'!I31,0,'Test_S5% Suffrages (R3)'!I31)</f>
        <v>#VALUE!</v>
      </c>
      <c r="J31" s="119" t="e">
        <f>IF('Test_S5% Sièges (R3)'!J31,0,'Test_S5% Suffrages (R3)'!J31)</f>
        <v>#VALUE!</v>
      </c>
      <c r="K31" s="119" t="e">
        <f>IF('Test_S5% Sièges (R3)'!K31,0,'Test_S5% Suffrages (R3)'!K31)</f>
        <v>#VALUE!</v>
      </c>
      <c r="L31" s="119" t="e">
        <f>IF('Test_S5% Sièges (R3)'!L31,0,'Test_S5% Suffrages (R3)'!L31)</f>
        <v>#VALUE!</v>
      </c>
      <c r="M31" s="119" t="e">
        <f>IF('Test_S5% Sièges (R3)'!M31,0,'Test_S5% Suffrages (R3)'!M31)</f>
        <v>#VALUE!</v>
      </c>
      <c r="N31" s="119" t="e">
        <f>IF('Test_S5% Sièges (R3)'!N31,0,'Test_S5% Suffrages (R3)'!N31)</f>
        <v>#VALUE!</v>
      </c>
      <c r="O31" s="119" t="e">
        <f>IF('Test_S5% Sièges (R3)'!O31,0,'Test_S5% Suffrages (R3)'!O31)</f>
        <v>#VALUE!</v>
      </c>
      <c r="P31" s="119" t="e">
        <f>IF('Test_S5% Sièges (R3)'!P31,0,'Test_S5% Suffrages (R3)'!P31)</f>
        <v>#VALUE!</v>
      </c>
      <c r="Q31" s="119" t="e">
        <f>IF('Test_S5% Sièges (R3)'!Q31,0,'Test_S5% Suffrages (R3)'!Q31)</f>
        <v>#VALUE!</v>
      </c>
      <c r="R31" s="119" t="e">
        <f>IF('Test_S5% Sièges (R3)'!R31,0,'Test_S5% Suffrages (R3)'!R31)</f>
        <v>#VALUE!</v>
      </c>
      <c r="S31" s="119" t="e">
        <f>IF('Test_S5% Sièges (R3)'!S31,0,'Test_S5% Suffrages (R3)'!S31)</f>
        <v>#VALUE!</v>
      </c>
      <c r="T31" s="119" t="e">
        <f>IF('Test_S5% Sièges (R3)'!T31,0,'Test_S5% Suffrages (R3)'!T31)</f>
        <v>#VALUE!</v>
      </c>
      <c r="U31" s="119" t="e">
        <f>IF('Test_S5% Sièges (R3)'!U31,0,'Test_S5% Suffrages (R3)'!U31)</f>
        <v>#VALUE!</v>
      </c>
      <c r="V31" s="119" t="e">
        <f>IF('Test_S5% Sièges (R3)'!V31,0,'Test_S5% Suffrages (R3)'!V31)</f>
        <v>#VALUE!</v>
      </c>
      <c r="W31" s="119" t="e">
        <f>IF('Test_S5% Sièges (R3)'!W31,0,'Test_S5% Suffrages (R3)'!W31)</f>
        <v>#VALUE!</v>
      </c>
      <c r="X31" s="119" t="e">
        <f>IF('Test_S5% Sièges (R3)'!X31,0,'Test_S5% Suffrages (R3)'!X31)</f>
        <v>#VALUE!</v>
      </c>
      <c r="Y31" s="119" t="e">
        <f>IF('Test_S5% Sièges (R3)'!Y31,0,'Test_S5% Suffrages (R3)'!Y31)</f>
        <v>#VALUE!</v>
      </c>
      <c r="Z31" s="119" t="e">
        <f>IF('Test_S5% Sièges (R3)'!Z31,0,'Test_S5% Suffrages (R3)'!Z31)</f>
        <v>#VALUE!</v>
      </c>
      <c r="AA31" s="119" t="e">
        <f t="shared" si="0"/>
        <v>#VALUE!</v>
      </c>
    </row>
    <row r="32" spans="1:27">
      <c r="A32" s="118" t="s">
        <v>71</v>
      </c>
      <c r="B32" s="119" t="e">
        <f>IF('Test_S5% Sièges (R3)'!B32,0,'Test_S5% Suffrages (R3)'!B32)</f>
        <v>#VALUE!</v>
      </c>
      <c r="C32" s="119" t="e">
        <f>IF('Test_S5% Sièges (R3)'!C32,0,'Test_S5% Suffrages (R3)'!C32)</f>
        <v>#VALUE!</v>
      </c>
      <c r="D32" s="119" t="e">
        <f>IF('Test_S5% Sièges (R3)'!D32,0,'Test_S5% Suffrages (R3)'!D32)</f>
        <v>#VALUE!</v>
      </c>
      <c r="E32" s="119" t="e">
        <f>IF('Test_S5% Sièges (R3)'!E32,0,'Test_S5% Suffrages (R3)'!E32)</f>
        <v>#VALUE!</v>
      </c>
      <c r="F32" s="119" t="e">
        <f>IF('Test_S5% Sièges (R3)'!F32,0,'Test_S5% Suffrages (R3)'!F32)</f>
        <v>#VALUE!</v>
      </c>
      <c r="G32" s="119" t="e">
        <f>IF('Test_S5% Sièges (R3)'!G32,0,'Test_S5% Suffrages (R3)'!G32)</f>
        <v>#VALUE!</v>
      </c>
      <c r="H32" s="119" t="e">
        <f>IF('Test_S5% Sièges (R3)'!H32,0,'Test_S5% Suffrages (R3)'!H32)</f>
        <v>#VALUE!</v>
      </c>
      <c r="I32" s="119" t="e">
        <f>IF('Test_S5% Sièges (R3)'!I32,0,'Test_S5% Suffrages (R3)'!I32)</f>
        <v>#VALUE!</v>
      </c>
      <c r="J32" s="119" t="e">
        <f>IF('Test_S5% Sièges (R3)'!J32,0,'Test_S5% Suffrages (R3)'!J32)</f>
        <v>#VALUE!</v>
      </c>
      <c r="K32" s="119" t="e">
        <f>IF('Test_S5% Sièges (R3)'!K32,0,'Test_S5% Suffrages (R3)'!K32)</f>
        <v>#VALUE!</v>
      </c>
      <c r="L32" s="119" t="e">
        <f>IF('Test_S5% Sièges (R3)'!L32,0,'Test_S5% Suffrages (R3)'!L32)</f>
        <v>#VALUE!</v>
      </c>
      <c r="M32" s="119" t="e">
        <f>IF('Test_S5% Sièges (R3)'!M32,0,'Test_S5% Suffrages (R3)'!M32)</f>
        <v>#VALUE!</v>
      </c>
      <c r="N32" s="119" t="e">
        <f>IF('Test_S5% Sièges (R3)'!N32,0,'Test_S5% Suffrages (R3)'!N32)</f>
        <v>#VALUE!</v>
      </c>
      <c r="O32" s="119" t="e">
        <f>IF('Test_S5% Sièges (R3)'!O32,0,'Test_S5% Suffrages (R3)'!O32)</f>
        <v>#VALUE!</v>
      </c>
      <c r="P32" s="119" t="e">
        <f>IF('Test_S5% Sièges (R3)'!P32,0,'Test_S5% Suffrages (R3)'!P32)</f>
        <v>#VALUE!</v>
      </c>
      <c r="Q32" s="119" t="e">
        <f>IF('Test_S5% Sièges (R3)'!Q32,0,'Test_S5% Suffrages (R3)'!Q32)</f>
        <v>#VALUE!</v>
      </c>
      <c r="R32" s="119" t="e">
        <f>IF('Test_S5% Sièges (R3)'!R32,0,'Test_S5% Suffrages (R3)'!R32)</f>
        <v>#VALUE!</v>
      </c>
      <c r="S32" s="119" t="e">
        <f>IF('Test_S5% Sièges (R3)'!S32,0,'Test_S5% Suffrages (R3)'!S32)</f>
        <v>#VALUE!</v>
      </c>
      <c r="T32" s="119" t="e">
        <f>IF('Test_S5% Sièges (R3)'!T32,0,'Test_S5% Suffrages (R3)'!T32)</f>
        <v>#VALUE!</v>
      </c>
      <c r="U32" s="119" t="e">
        <f>IF('Test_S5% Sièges (R3)'!U32,0,'Test_S5% Suffrages (R3)'!U32)</f>
        <v>#VALUE!</v>
      </c>
      <c r="V32" s="119" t="e">
        <f>IF('Test_S5% Sièges (R3)'!V32,0,'Test_S5% Suffrages (R3)'!V32)</f>
        <v>#VALUE!</v>
      </c>
      <c r="W32" s="119" t="e">
        <f>IF('Test_S5% Sièges (R3)'!W32,0,'Test_S5% Suffrages (R3)'!W32)</f>
        <v>#VALUE!</v>
      </c>
      <c r="X32" s="119" t="e">
        <f>IF('Test_S5% Sièges (R3)'!X32,0,'Test_S5% Suffrages (R3)'!X32)</f>
        <v>#VALUE!</v>
      </c>
      <c r="Y32" s="119" t="e">
        <f>IF('Test_S5% Sièges (R3)'!Y32,0,'Test_S5% Suffrages (R3)'!Y32)</f>
        <v>#VALUE!</v>
      </c>
      <c r="Z32" s="119" t="e">
        <f>IF('Test_S5% Sièges (R3)'!Z32,0,'Test_S5% Suffrages (R3)'!Z32)</f>
        <v>#VALUE!</v>
      </c>
      <c r="AA32" s="119" t="e">
        <f t="shared" si="0"/>
        <v>#VALUE!</v>
      </c>
    </row>
    <row r="33" spans="1:27">
      <c r="A33" s="118" t="s">
        <v>201</v>
      </c>
      <c r="B33" s="119" t="e">
        <f>IF('Test_S5% Sièges (R3)'!B33,0,'Test_S5% Suffrages (R3)'!B33)</f>
        <v>#VALUE!</v>
      </c>
      <c r="C33" s="119" t="e">
        <f>IF('Test_S5% Sièges (R3)'!C33,0,'Test_S5% Suffrages (R3)'!C33)</f>
        <v>#VALUE!</v>
      </c>
      <c r="D33" s="119" t="e">
        <f>IF('Test_S5% Sièges (R3)'!D33,0,'Test_S5% Suffrages (R3)'!D33)</f>
        <v>#VALUE!</v>
      </c>
      <c r="E33" s="119" t="e">
        <f>IF('Test_S5% Sièges (R3)'!E33,0,'Test_S5% Suffrages (R3)'!E33)</f>
        <v>#VALUE!</v>
      </c>
      <c r="F33" s="119" t="e">
        <f>IF('Test_S5% Sièges (R3)'!F33,0,'Test_S5% Suffrages (R3)'!F33)</f>
        <v>#VALUE!</v>
      </c>
      <c r="G33" s="119" t="e">
        <f>IF('Test_S5% Sièges (R3)'!G33,0,'Test_S5% Suffrages (R3)'!G33)</f>
        <v>#VALUE!</v>
      </c>
      <c r="H33" s="119" t="e">
        <f>IF('Test_S5% Sièges (R3)'!H33,0,'Test_S5% Suffrages (R3)'!H33)</f>
        <v>#VALUE!</v>
      </c>
      <c r="I33" s="119" t="e">
        <f>IF('Test_S5% Sièges (R3)'!I33,0,'Test_S5% Suffrages (R3)'!I33)</f>
        <v>#VALUE!</v>
      </c>
      <c r="J33" s="119" t="e">
        <f>IF('Test_S5% Sièges (R3)'!J33,0,'Test_S5% Suffrages (R3)'!J33)</f>
        <v>#VALUE!</v>
      </c>
      <c r="K33" s="119" t="e">
        <f>IF('Test_S5% Sièges (R3)'!K33,0,'Test_S5% Suffrages (R3)'!K33)</f>
        <v>#VALUE!</v>
      </c>
      <c r="L33" s="119" t="e">
        <f>IF('Test_S5% Sièges (R3)'!L33,0,'Test_S5% Suffrages (R3)'!L33)</f>
        <v>#VALUE!</v>
      </c>
      <c r="M33" s="119" t="e">
        <f>IF('Test_S5% Sièges (R3)'!M33,0,'Test_S5% Suffrages (R3)'!M33)</f>
        <v>#VALUE!</v>
      </c>
      <c r="N33" s="119" t="e">
        <f>IF('Test_S5% Sièges (R3)'!N33,0,'Test_S5% Suffrages (R3)'!N33)</f>
        <v>#VALUE!</v>
      </c>
      <c r="O33" s="119" t="e">
        <f>IF('Test_S5% Sièges (R3)'!O33,0,'Test_S5% Suffrages (R3)'!O33)</f>
        <v>#VALUE!</v>
      </c>
      <c r="P33" s="119" t="e">
        <f>IF('Test_S5% Sièges (R3)'!P33,0,'Test_S5% Suffrages (R3)'!P33)</f>
        <v>#VALUE!</v>
      </c>
      <c r="Q33" s="119" t="e">
        <f>IF('Test_S5% Sièges (R3)'!Q33,0,'Test_S5% Suffrages (R3)'!Q33)</f>
        <v>#VALUE!</v>
      </c>
      <c r="R33" s="119" t="e">
        <f>IF('Test_S5% Sièges (R3)'!R33,0,'Test_S5% Suffrages (R3)'!R33)</f>
        <v>#VALUE!</v>
      </c>
      <c r="S33" s="119" t="e">
        <f>IF('Test_S5% Sièges (R3)'!S33,0,'Test_S5% Suffrages (R3)'!S33)</f>
        <v>#VALUE!</v>
      </c>
      <c r="T33" s="119" t="e">
        <f>IF('Test_S5% Sièges (R3)'!T33,0,'Test_S5% Suffrages (R3)'!T33)</f>
        <v>#VALUE!</v>
      </c>
      <c r="U33" s="119" t="e">
        <f>IF('Test_S5% Sièges (R3)'!U33,0,'Test_S5% Suffrages (R3)'!U33)</f>
        <v>#VALUE!</v>
      </c>
      <c r="V33" s="119" t="e">
        <f>IF('Test_S5% Sièges (R3)'!V33,0,'Test_S5% Suffrages (R3)'!V33)</f>
        <v>#VALUE!</v>
      </c>
      <c r="W33" s="119" t="e">
        <f>IF('Test_S5% Sièges (R3)'!W33,0,'Test_S5% Suffrages (R3)'!W33)</f>
        <v>#VALUE!</v>
      </c>
      <c r="X33" s="119" t="e">
        <f>IF('Test_S5% Sièges (R3)'!X33,0,'Test_S5% Suffrages (R3)'!X33)</f>
        <v>#VALUE!</v>
      </c>
      <c r="Y33" s="119" t="e">
        <f>IF('Test_S5% Sièges (R3)'!Y33,0,'Test_S5% Suffrages (R3)'!Y33)</f>
        <v>#VALUE!</v>
      </c>
      <c r="Z33" s="119" t="e">
        <f>IF('Test_S5% Sièges (R3)'!Z33,0,'Test_S5% Suffrages (R3)'!Z33)</f>
        <v>#VALUE!</v>
      </c>
      <c r="AA33" s="119" t="e">
        <f t="shared" si="0"/>
        <v>#VALUE!</v>
      </c>
    </row>
    <row r="34" spans="1:27">
      <c r="A34" s="118" t="s">
        <v>73</v>
      </c>
      <c r="B34" s="119" t="e">
        <f>IF('Test_S5% Sièges (R3)'!B34,0,'Test_S5% Suffrages (R3)'!B34)</f>
        <v>#VALUE!</v>
      </c>
      <c r="C34" s="119" t="e">
        <f>IF('Test_S5% Sièges (R3)'!C34,0,'Test_S5% Suffrages (R3)'!C34)</f>
        <v>#VALUE!</v>
      </c>
      <c r="D34" s="119" t="e">
        <f>IF('Test_S5% Sièges (R3)'!D34,0,'Test_S5% Suffrages (R3)'!D34)</f>
        <v>#VALUE!</v>
      </c>
      <c r="E34" s="119" t="e">
        <f>IF('Test_S5% Sièges (R3)'!E34,0,'Test_S5% Suffrages (R3)'!E34)</f>
        <v>#VALUE!</v>
      </c>
      <c r="F34" s="119" t="e">
        <f>IF('Test_S5% Sièges (R3)'!F34,0,'Test_S5% Suffrages (R3)'!F34)</f>
        <v>#VALUE!</v>
      </c>
      <c r="G34" s="119" t="e">
        <f>IF('Test_S5% Sièges (R3)'!G34,0,'Test_S5% Suffrages (R3)'!G34)</f>
        <v>#VALUE!</v>
      </c>
      <c r="H34" s="119" t="e">
        <f>IF('Test_S5% Sièges (R3)'!H34,0,'Test_S5% Suffrages (R3)'!H34)</f>
        <v>#VALUE!</v>
      </c>
      <c r="I34" s="119" t="e">
        <f>IF('Test_S5% Sièges (R3)'!I34,0,'Test_S5% Suffrages (R3)'!I34)</f>
        <v>#VALUE!</v>
      </c>
      <c r="J34" s="119" t="e">
        <f>IF('Test_S5% Sièges (R3)'!J34,0,'Test_S5% Suffrages (R3)'!J34)</f>
        <v>#VALUE!</v>
      </c>
      <c r="K34" s="119" t="e">
        <f>IF('Test_S5% Sièges (R3)'!K34,0,'Test_S5% Suffrages (R3)'!K34)</f>
        <v>#VALUE!</v>
      </c>
      <c r="L34" s="119" t="e">
        <f>IF('Test_S5% Sièges (R3)'!L34,0,'Test_S5% Suffrages (R3)'!L34)</f>
        <v>#VALUE!</v>
      </c>
      <c r="M34" s="119" t="e">
        <f>IF('Test_S5% Sièges (R3)'!M34,0,'Test_S5% Suffrages (R3)'!M34)</f>
        <v>#VALUE!</v>
      </c>
      <c r="N34" s="119" t="e">
        <f>IF('Test_S5% Sièges (R3)'!N34,0,'Test_S5% Suffrages (R3)'!N34)</f>
        <v>#VALUE!</v>
      </c>
      <c r="O34" s="119" t="e">
        <f>IF('Test_S5% Sièges (R3)'!O34,0,'Test_S5% Suffrages (R3)'!O34)</f>
        <v>#VALUE!</v>
      </c>
      <c r="P34" s="119" t="e">
        <f>IF('Test_S5% Sièges (R3)'!P34,0,'Test_S5% Suffrages (R3)'!P34)</f>
        <v>#VALUE!</v>
      </c>
      <c r="Q34" s="119" t="e">
        <f>IF('Test_S5% Sièges (R3)'!Q34,0,'Test_S5% Suffrages (R3)'!Q34)</f>
        <v>#VALUE!</v>
      </c>
      <c r="R34" s="119" t="e">
        <f>IF('Test_S5% Sièges (R3)'!R34,0,'Test_S5% Suffrages (R3)'!R34)</f>
        <v>#VALUE!</v>
      </c>
      <c r="S34" s="119" t="e">
        <f>IF('Test_S5% Sièges (R3)'!S34,0,'Test_S5% Suffrages (R3)'!S34)</f>
        <v>#VALUE!</v>
      </c>
      <c r="T34" s="119" t="e">
        <f>IF('Test_S5% Sièges (R3)'!T34,0,'Test_S5% Suffrages (R3)'!T34)</f>
        <v>#VALUE!</v>
      </c>
      <c r="U34" s="119" t="e">
        <f>IF('Test_S5% Sièges (R3)'!U34,0,'Test_S5% Suffrages (R3)'!U34)</f>
        <v>#VALUE!</v>
      </c>
      <c r="V34" s="119" t="e">
        <f>IF('Test_S5% Sièges (R3)'!V34,0,'Test_S5% Suffrages (R3)'!V34)</f>
        <v>#VALUE!</v>
      </c>
      <c r="W34" s="119" t="e">
        <f>IF('Test_S5% Sièges (R3)'!W34,0,'Test_S5% Suffrages (R3)'!W34)</f>
        <v>#VALUE!</v>
      </c>
      <c r="X34" s="119" t="e">
        <f>IF('Test_S5% Sièges (R3)'!X34,0,'Test_S5% Suffrages (R3)'!X34)</f>
        <v>#VALUE!</v>
      </c>
      <c r="Y34" s="119" t="e">
        <f>IF('Test_S5% Sièges (R3)'!Y34,0,'Test_S5% Suffrages (R3)'!Y34)</f>
        <v>#VALUE!</v>
      </c>
      <c r="Z34" s="119" t="e">
        <f>IF('Test_S5% Sièges (R3)'!Z34,0,'Test_S5% Suffrages (R3)'!Z34)</f>
        <v>#VALUE!</v>
      </c>
      <c r="AA34" s="119" t="e">
        <f t="shared" si="0"/>
        <v>#VALUE!</v>
      </c>
    </row>
    <row r="35" spans="1:27">
      <c r="A35" s="118" t="s">
        <v>17</v>
      </c>
      <c r="B35" s="122" t="e">
        <f t="shared" ref="B35:AA35" si="1">SUM(B2:B34)</f>
        <v>#VALUE!</v>
      </c>
      <c r="C35" s="122" t="e">
        <f t="shared" si="1"/>
        <v>#VALUE!</v>
      </c>
      <c r="D35" s="122" t="e">
        <f t="shared" si="1"/>
        <v>#VALUE!</v>
      </c>
      <c r="E35" s="122" t="e">
        <f t="shared" si="1"/>
        <v>#VALUE!</v>
      </c>
      <c r="F35" s="122" t="e">
        <f t="shared" si="1"/>
        <v>#VALUE!</v>
      </c>
      <c r="G35" s="122" t="e">
        <f t="shared" si="1"/>
        <v>#VALUE!</v>
      </c>
      <c r="H35" s="122" t="e">
        <f t="shared" si="1"/>
        <v>#VALUE!</v>
      </c>
      <c r="I35" s="122" t="e">
        <f t="shared" si="1"/>
        <v>#VALUE!</v>
      </c>
      <c r="J35" s="122" t="e">
        <f t="shared" si="1"/>
        <v>#VALUE!</v>
      </c>
      <c r="K35" s="122" t="e">
        <f t="shared" si="1"/>
        <v>#VALUE!</v>
      </c>
      <c r="L35" s="122" t="e">
        <f t="shared" si="1"/>
        <v>#VALUE!</v>
      </c>
      <c r="M35" s="122" t="e">
        <f t="shared" si="1"/>
        <v>#VALUE!</v>
      </c>
      <c r="N35" s="122" t="e">
        <f t="shared" si="1"/>
        <v>#VALUE!</v>
      </c>
      <c r="O35" s="122" t="e">
        <f t="shared" si="1"/>
        <v>#VALUE!</v>
      </c>
      <c r="P35" s="122" t="e">
        <f t="shared" si="1"/>
        <v>#VALUE!</v>
      </c>
      <c r="Q35" s="122" t="e">
        <f t="shared" si="1"/>
        <v>#VALUE!</v>
      </c>
      <c r="R35" s="127" t="e">
        <f t="shared" si="1"/>
        <v>#VALUE!</v>
      </c>
      <c r="S35" s="128" t="e">
        <f t="shared" si="1"/>
        <v>#VALUE!</v>
      </c>
      <c r="T35" s="128" t="e">
        <f t="shared" si="1"/>
        <v>#VALUE!</v>
      </c>
      <c r="U35" s="122" t="e">
        <f t="shared" si="1"/>
        <v>#VALUE!</v>
      </c>
      <c r="V35" s="122" t="e">
        <f t="shared" si="1"/>
        <v>#VALUE!</v>
      </c>
      <c r="W35" s="122" t="e">
        <f t="shared" si="1"/>
        <v>#VALUE!</v>
      </c>
      <c r="X35" s="122" t="e">
        <f t="shared" si="1"/>
        <v>#VALUE!</v>
      </c>
      <c r="Y35" s="122" t="e">
        <f t="shared" si="1"/>
        <v>#VALUE!</v>
      </c>
      <c r="Z35" s="122" t="e">
        <f t="shared" si="1"/>
        <v>#VALUE!</v>
      </c>
      <c r="AA35" s="122" t="e">
        <f t="shared" si="1"/>
        <v>#VALUE!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outlinePr summaryBelow="0" summaryRight="0"/>
  </sheetPr>
  <dimension ref="A1:AB35"/>
  <sheetViews>
    <sheetView workbookViewId="0"/>
  </sheetViews>
  <sheetFormatPr baseColWidth="10" defaultColWidth="13.5" defaultRowHeight="15.75" customHeight="1"/>
  <sheetData>
    <row r="1" spans="1:28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202</v>
      </c>
      <c r="AB1" s="117" t="s">
        <v>203</v>
      </c>
    </row>
    <row r="2" spans="1:28">
      <c r="A2" s="118" t="s">
        <v>40</v>
      </c>
      <c r="B2" s="119" t="e">
        <f>IF(AND('Test_S5% Sièges (R3)'!$AB2&gt;0,'Test_S5% Suffrages (R4)'!B2='Test_S5% Suffrages (R4)'!$AA2),1,0)</f>
        <v>#VALUE!</v>
      </c>
      <c r="C2" s="119" t="e">
        <f>IF(AND('Test_S5% Sièges (R3)'!$AB2&gt;0,'Test_S5% Suffrages (R4)'!C2='Test_S5% Suffrages (R4)'!$AA2),1,0)</f>
        <v>#VALUE!</v>
      </c>
      <c r="D2" s="119" t="e">
        <f>IF(AND('Test_S5% Sièges (R3)'!$AB2&gt;0,'Test_S5% Suffrages (R4)'!D2='Test_S5% Suffrages (R4)'!$AA2),1,0)</f>
        <v>#VALUE!</v>
      </c>
      <c r="E2" s="119" t="e">
        <f>IF(AND('Test_S5% Sièges (R3)'!$AB2&gt;0,'Test_S5% Suffrages (R4)'!E2='Test_S5% Suffrages (R4)'!$AA2),1,0)</f>
        <v>#VALUE!</v>
      </c>
      <c r="F2" s="119" t="e">
        <f>IF(AND('Test_S5% Sièges (R3)'!$AB2&gt;0,'Test_S5% Suffrages (R4)'!F2='Test_S5% Suffrages (R4)'!$AA2),1,0)</f>
        <v>#VALUE!</v>
      </c>
      <c r="G2" s="119" t="e">
        <f>IF(AND('Test_S5% Sièges (R3)'!$AB2&gt;0,'Test_S5% Suffrages (R4)'!G2='Test_S5% Suffrages (R4)'!$AA2),1,0)</f>
        <v>#VALUE!</v>
      </c>
      <c r="H2" s="119" t="e">
        <f>IF(AND('Test_S5% Sièges (R3)'!$AB2&gt;0,'Test_S5% Suffrages (R4)'!H2='Test_S5% Suffrages (R4)'!$AA2),1,0)</f>
        <v>#VALUE!</v>
      </c>
      <c r="I2" s="119" t="e">
        <f>IF(AND('Test_S5% Sièges (R3)'!$AB2&gt;0,'Test_S5% Suffrages (R4)'!I2='Test_S5% Suffrages (R4)'!$AA2),1,0)</f>
        <v>#VALUE!</v>
      </c>
      <c r="J2" s="119" t="e">
        <f>IF(AND('Test_S5% Sièges (R3)'!$AB2&gt;0,'Test_S5% Suffrages (R4)'!J2='Test_S5% Suffrages (R4)'!$AA2),1,0)</f>
        <v>#VALUE!</v>
      </c>
      <c r="K2" s="119" t="e">
        <f>IF(AND('Test_S5% Sièges (R3)'!$AB2&gt;0,'Test_S5% Suffrages (R4)'!K2='Test_S5% Suffrages (R4)'!$AA2),1,0)</f>
        <v>#VALUE!</v>
      </c>
      <c r="L2" s="119" t="e">
        <f>IF(AND('Test_S5% Sièges (R3)'!$AB2&gt;0,'Test_S5% Suffrages (R4)'!L2='Test_S5% Suffrages (R4)'!$AA2),1,0)</f>
        <v>#VALUE!</v>
      </c>
      <c r="M2" s="119" t="e">
        <f>IF(AND('Test_S5% Sièges (R3)'!$AB2&gt;0,'Test_S5% Suffrages (R4)'!M2='Test_S5% Suffrages (R4)'!$AA2),1,0)</f>
        <v>#VALUE!</v>
      </c>
      <c r="N2" s="119" t="e">
        <f>IF(AND('Test_S5% Sièges (R3)'!$AB2&gt;0,'Test_S5% Suffrages (R4)'!N2='Test_S5% Suffrages (R4)'!$AA2),1,0)</f>
        <v>#VALUE!</v>
      </c>
      <c r="O2" s="119" t="e">
        <f>IF(AND('Test_S5% Sièges (R3)'!$AB2&gt;0,'Test_S5% Suffrages (R4)'!O2='Test_S5% Suffrages (R4)'!$AA2),1,0)</f>
        <v>#VALUE!</v>
      </c>
      <c r="P2" s="119" t="e">
        <f>IF(AND('Test_S5% Sièges (R3)'!$AB2&gt;0,'Test_S5% Suffrages (R4)'!P2='Test_S5% Suffrages (R4)'!$AA2),1,0)</f>
        <v>#VALUE!</v>
      </c>
      <c r="Q2" s="119" t="e">
        <f>IF(AND('Test_S5% Sièges (R3)'!$AB2&gt;0,'Test_S5% Suffrages (R4)'!Q2='Test_S5% Suffrages (R4)'!$AA2),1,0)</f>
        <v>#VALUE!</v>
      </c>
      <c r="R2" s="119" t="e">
        <f>IF(AND('Test_S5% Sièges (R3)'!$AB2&gt;0,'Test_S5% Suffrages (R4)'!R2='Test_S5% Suffrages (R4)'!$AA2),1,0)</f>
        <v>#VALUE!</v>
      </c>
      <c r="S2" s="119" t="e">
        <f>IF(AND('Test_S5% Sièges (R3)'!$AB2&gt;0,'Test_S5% Suffrages (R4)'!S2='Test_S5% Suffrages (R4)'!$AA2),1,0)</f>
        <v>#VALUE!</v>
      </c>
      <c r="T2" s="119" t="e">
        <f>IF(AND('Test_S5% Sièges (R3)'!$AB2&gt;0,'Test_S5% Suffrages (R4)'!T2='Test_S5% Suffrages (R4)'!$AA2),1,0)</f>
        <v>#VALUE!</v>
      </c>
      <c r="U2" s="119" t="e">
        <f>IF(AND('Test_S5% Sièges (R3)'!$AB2&gt;0,'Test_S5% Suffrages (R4)'!U2='Test_S5% Suffrages (R4)'!$AA2),1,0)</f>
        <v>#VALUE!</v>
      </c>
      <c r="V2" s="119" t="e">
        <f>IF(AND('Test_S5% Sièges (R3)'!$AB2&gt;0,'Test_S5% Suffrages (R4)'!V2='Test_S5% Suffrages (R4)'!$AA2),1,0)</f>
        <v>#VALUE!</v>
      </c>
      <c r="W2" s="119" t="e">
        <f>IF(AND('Test_S5% Sièges (R3)'!$AB2&gt;0,'Test_S5% Suffrages (R4)'!W2='Test_S5% Suffrages (R4)'!$AA2),1,0)</f>
        <v>#VALUE!</v>
      </c>
      <c r="X2" s="119" t="e">
        <f>IF(AND('Test_S5% Sièges (R3)'!$AB2&gt;0,'Test_S5% Suffrages (R4)'!X2='Test_S5% Suffrages (R4)'!$AA2),1,0)</f>
        <v>#VALUE!</v>
      </c>
      <c r="Y2" s="119" t="e">
        <f>IF(AND('Test_S5% Sièges (R3)'!$AB2&gt;0,'Test_S5% Suffrages (R4)'!Y2='Test_S5% Suffrages (R4)'!$AA2),1,0)</f>
        <v>#VALUE!</v>
      </c>
      <c r="Z2" s="119" t="e">
        <f>IF(AND('Test_S5% Sièges (R3)'!$AB2&gt;0,'Test_S5% Suffrages (R4)'!Z2='Test_S5% Suffrages (R4)'!$AA2),1,0)</f>
        <v>#VALUE!</v>
      </c>
      <c r="AA2" s="119" t="e">
        <f t="shared" ref="AA2:AA34" si="0">SUM(B2:Z2)</f>
        <v>#VALUE!</v>
      </c>
      <c r="AB2" s="120" t="e">
        <f>'Test_S5% Sièges (R3)'!AB2-AA2</f>
        <v>#VALUE!</v>
      </c>
    </row>
    <row r="3" spans="1:28">
      <c r="A3" s="118" t="s">
        <v>42</v>
      </c>
      <c r="B3" s="119" t="e">
        <f>IF(AND('Test_S5% Sièges (R3)'!$AB3&gt;0,'Test_S5% Suffrages (R4)'!B3='Test_S5% Suffrages (R4)'!$AA3),1,0)</f>
        <v>#VALUE!</v>
      </c>
      <c r="C3" s="119" t="e">
        <f>IF(AND('Test_S5% Sièges (R3)'!$AB3&gt;0,'Test_S5% Suffrages (R4)'!C3='Test_S5% Suffrages (R4)'!$AA3),1,0)</f>
        <v>#VALUE!</v>
      </c>
      <c r="D3" s="119" t="e">
        <f>IF(AND('Test_S5% Sièges (R3)'!$AB3&gt;0,'Test_S5% Suffrages (R4)'!D3='Test_S5% Suffrages (R4)'!$AA3),1,0)</f>
        <v>#VALUE!</v>
      </c>
      <c r="E3" s="119" t="e">
        <f>IF(AND('Test_S5% Sièges (R3)'!$AB3&gt;0,'Test_S5% Suffrages (R4)'!E3='Test_S5% Suffrages (R4)'!$AA3),1,0)</f>
        <v>#VALUE!</v>
      </c>
      <c r="F3" s="119" t="e">
        <f>IF(AND('Test_S5% Sièges (R3)'!$AB3&gt;0,'Test_S5% Suffrages (R4)'!F3='Test_S5% Suffrages (R4)'!$AA3),1,0)</f>
        <v>#VALUE!</v>
      </c>
      <c r="G3" s="119" t="e">
        <f>IF(AND('Test_S5% Sièges (R3)'!$AB3&gt;0,'Test_S5% Suffrages (R4)'!G3='Test_S5% Suffrages (R4)'!$AA3),1,0)</f>
        <v>#VALUE!</v>
      </c>
      <c r="H3" s="119" t="e">
        <f>IF(AND('Test_S5% Sièges (R3)'!$AB3&gt;0,'Test_S5% Suffrages (R4)'!H3='Test_S5% Suffrages (R4)'!$AA3),1,0)</f>
        <v>#VALUE!</v>
      </c>
      <c r="I3" s="119" t="e">
        <f>IF(AND('Test_S5% Sièges (R3)'!$AB3&gt;0,'Test_S5% Suffrages (R4)'!I3='Test_S5% Suffrages (R4)'!$AA3),1,0)</f>
        <v>#VALUE!</v>
      </c>
      <c r="J3" s="119" t="e">
        <f>IF(AND('Test_S5% Sièges (R3)'!$AB3&gt;0,'Test_S5% Suffrages (R4)'!J3='Test_S5% Suffrages (R4)'!$AA3),1,0)</f>
        <v>#VALUE!</v>
      </c>
      <c r="K3" s="119" t="e">
        <f>IF(AND('Test_S5% Sièges (R3)'!$AB3&gt;0,'Test_S5% Suffrages (R4)'!K3='Test_S5% Suffrages (R4)'!$AA3),1,0)</f>
        <v>#VALUE!</v>
      </c>
      <c r="L3" s="119" t="e">
        <f>IF(AND('Test_S5% Sièges (R3)'!$AB3&gt;0,'Test_S5% Suffrages (R4)'!L3='Test_S5% Suffrages (R4)'!$AA3),1,0)</f>
        <v>#VALUE!</v>
      </c>
      <c r="M3" s="119" t="e">
        <f>IF(AND('Test_S5% Sièges (R3)'!$AB3&gt;0,'Test_S5% Suffrages (R4)'!M3='Test_S5% Suffrages (R4)'!$AA3),1,0)</f>
        <v>#VALUE!</v>
      </c>
      <c r="N3" s="119" t="e">
        <f>IF(AND('Test_S5% Sièges (R3)'!$AB3&gt;0,'Test_S5% Suffrages (R4)'!N3='Test_S5% Suffrages (R4)'!$AA3),1,0)</f>
        <v>#VALUE!</v>
      </c>
      <c r="O3" s="119" t="e">
        <f>IF(AND('Test_S5% Sièges (R3)'!$AB3&gt;0,'Test_S5% Suffrages (R4)'!O3='Test_S5% Suffrages (R4)'!$AA3),1,0)</f>
        <v>#VALUE!</v>
      </c>
      <c r="P3" s="119" t="e">
        <f>IF(AND('Test_S5% Sièges (R3)'!$AB3&gt;0,'Test_S5% Suffrages (R4)'!P3='Test_S5% Suffrages (R4)'!$AA3),1,0)</f>
        <v>#VALUE!</v>
      </c>
      <c r="Q3" s="119" t="e">
        <f>IF(AND('Test_S5% Sièges (R3)'!$AB3&gt;0,'Test_S5% Suffrages (R4)'!Q3='Test_S5% Suffrages (R4)'!$AA3),1,0)</f>
        <v>#VALUE!</v>
      </c>
      <c r="R3" s="119" t="e">
        <f>IF(AND('Test_S5% Sièges (R3)'!$AB3&gt;0,'Test_S5% Suffrages (R4)'!R3='Test_S5% Suffrages (R4)'!$AA3),1,0)</f>
        <v>#VALUE!</v>
      </c>
      <c r="S3" s="119" t="e">
        <f>IF(AND('Test_S5% Sièges (R3)'!$AB3&gt;0,'Test_S5% Suffrages (R4)'!S3='Test_S5% Suffrages (R4)'!$AA3),1,0)</f>
        <v>#VALUE!</v>
      </c>
      <c r="T3" s="119" t="e">
        <f>IF(AND('Test_S5% Sièges (R3)'!$AB3&gt;0,'Test_S5% Suffrages (R4)'!T3='Test_S5% Suffrages (R4)'!$AA3),1,0)</f>
        <v>#VALUE!</v>
      </c>
      <c r="U3" s="119" t="e">
        <f>IF(AND('Test_S5% Sièges (R3)'!$AB3&gt;0,'Test_S5% Suffrages (R4)'!U3='Test_S5% Suffrages (R4)'!$AA3),1,0)</f>
        <v>#VALUE!</v>
      </c>
      <c r="V3" s="119" t="e">
        <f>IF(AND('Test_S5% Sièges (R3)'!$AB3&gt;0,'Test_S5% Suffrages (R4)'!V3='Test_S5% Suffrages (R4)'!$AA3),1,0)</f>
        <v>#VALUE!</v>
      </c>
      <c r="W3" s="119" t="e">
        <f>IF(AND('Test_S5% Sièges (R3)'!$AB3&gt;0,'Test_S5% Suffrages (R4)'!W3='Test_S5% Suffrages (R4)'!$AA3),1,0)</f>
        <v>#VALUE!</v>
      </c>
      <c r="X3" s="119" t="e">
        <f>IF(AND('Test_S5% Sièges (R3)'!$AB3&gt;0,'Test_S5% Suffrages (R4)'!X3='Test_S5% Suffrages (R4)'!$AA3),1,0)</f>
        <v>#VALUE!</v>
      </c>
      <c r="Y3" s="119" t="e">
        <f>IF(AND('Test_S5% Sièges (R3)'!$AB3&gt;0,'Test_S5% Suffrages (R4)'!Y3='Test_S5% Suffrages (R4)'!$AA3),1,0)</f>
        <v>#VALUE!</v>
      </c>
      <c r="Z3" s="119" t="e">
        <f>IF(AND('Test_S5% Sièges (R3)'!$AB3&gt;0,'Test_S5% Suffrages (R4)'!Z3='Test_S5% Suffrages (R4)'!$AA3),1,0)</f>
        <v>#VALUE!</v>
      </c>
      <c r="AA3" s="119" t="e">
        <f t="shared" si="0"/>
        <v>#VALUE!</v>
      </c>
      <c r="AB3" s="120" t="e">
        <f>'Test_S5% Sièges (R3)'!AB3-AA3</f>
        <v>#VALUE!</v>
      </c>
    </row>
    <row r="4" spans="1:28">
      <c r="A4" s="118" t="s">
        <v>43</v>
      </c>
      <c r="B4" s="119" t="e">
        <f>IF(AND('Test_S5% Sièges (R3)'!$AB4&gt;0,'Test_S5% Suffrages (R4)'!B4='Test_S5% Suffrages (R4)'!$AA4),1,0)</f>
        <v>#VALUE!</v>
      </c>
      <c r="C4" s="119" t="e">
        <f>IF(AND('Test_S5% Sièges (R3)'!$AB4&gt;0,'Test_S5% Suffrages (R4)'!C4='Test_S5% Suffrages (R4)'!$AA4),1,0)</f>
        <v>#VALUE!</v>
      </c>
      <c r="D4" s="119" t="e">
        <f>IF(AND('Test_S5% Sièges (R3)'!$AB4&gt;0,'Test_S5% Suffrages (R4)'!D4='Test_S5% Suffrages (R4)'!$AA4),1,0)</f>
        <v>#VALUE!</v>
      </c>
      <c r="E4" s="119" t="e">
        <f>IF(AND('Test_S5% Sièges (R3)'!$AB4&gt;0,'Test_S5% Suffrages (R4)'!E4='Test_S5% Suffrages (R4)'!$AA4),1,0)</f>
        <v>#VALUE!</v>
      </c>
      <c r="F4" s="119" t="e">
        <f>IF(AND('Test_S5% Sièges (R3)'!$AB4&gt;0,'Test_S5% Suffrages (R4)'!F4='Test_S5% Suffrages (R4)'!$AA4),1,0)</f>
        <v>#VALUE!</v>
      </c>
      <c r="G4" s="119" t="e">
        <f>IF(AND('Test_S5% Sièges (R3)'!$AB4&gt;0,'Test_S5% Suffrages (R4)'!G4='Test_S5% Suffrages (R4)'!$AA4),1,0)</f>
        <v>#VALUE!</v>
      </c>
      <c r="H4" s="119" t="e">
        <f>IF(AND('Test_S5% Sièges (R3)'!$AB4&gt;0,'Test_S5% Suffrages (R4)'!H4='Test_S5% Suffrages (R4)'!$AA4),1,0)</f>
        <v>#VALUE!</v>
      </c>
      <c r="I4" s="119" t="e">
        <f>IF(AND('Test_S5% Sièges (R3)'!$AB4&gt;0,'Test_S5% Suffrages (R4)'!I4='Test_S5% Suffrages (R4)'!$AA4),1,0)</f>
        <v>#VALUE!</v>
      </c>
      <c r="J4" s="119" t="e">
        <f>IF(AND('Test_S5% Sièges (R3)'!$AB4&gt;0,'Test_S5% Suffrages (R4)'!J4='Test_S5% Suffrages (R4)'!$AA4),1,0)</f>
        <v>#VALUE!</v>
      </c>
      <c r="K4" s="119" t="e">
        <f>IF(AND('Test_S5% Sièges (R3)'!$AB4&gt;0,'Test_S5% Suffrages (R4)'!K4='Test_S5% Suffrages (R4)'!$AA4),1,0)</f>
        <v>#VALUE!</v>
      </c>
      <c r="L4" s="119" t="e">
        <f>IF(AND('Test_S5% Sièges (R3)'!$AB4&gt;0,'Test_S5% Suffrages (R4)'!L4='Test_S5% Suffrages (R4)'!$AA4),1,0)</f>
        <v>#VALUE!</v>
      </c>
      <c r="M4" s="119" t="e">
        <f>IF(AND('Test_S5% Sièges (R3)'!$AB4&gt;0,'Test_S5% Suffrages (R4)'!M4='Test_S5% Suffrages (R4)'!$AA4),1,0)</f>
        <v>#VALUE!</v>
      </c>
      <c r="N4" s="119" t="e">
        <f>IF(AND('Test_S5% Sièges (R3)'!$AB4&gt;0,'Test_S5% Suffrages (R4)'!N4='Test_S5% Suffrages (R4)'!$AA4),1,0)</f>
        <v>#VALUE!</v>
      </c>
      <c r="O4" s="119" t="e">
        <f>IF(AND('Test_S5% Sièges (R3)'!$AB4&gt;0,'Test_S5% Suffrages (R4)'!O4='Test_S5% Suffrages (R4)'!$AA4),1,0)</f>
        <v>#VALUE!</v>
      </c>
      <c r="P4" s="119" t="e">
        <f>IF(AND('Test_S5% Sièges (R3)'!$AB4&gt;0,'Test_S5% Suffrages (R4)'!P4='Test_S5% Suffrages (R4)'!$AA4),1,0)</f>
        <v>#VALUE!</v>
      </c>
      <c r="Q4" s="119" t="e">
        <f>IF(AND('Test_S5% Sièges (R3)'!$AB4&gt;0,'Test_S5% Suffrages (R4)'!Q4='Test_S5% Suffrages (R4)'!$AA4),1,0)</f>
        <v>#VALUE!</v>
      </c>
      <c r="R4" s="119" t="e">
        <f>IF(AND('Test_S5% Sièges (R3)'!$AB4&gt;0,'Test_S5% Suffrages (R4)'!R4='Test_S5% Suffrages (R4)'!$AA4),1,0)</f>
        <v>#VALUE!</v>
      </c>
      <c r="S4" s="119" t="e">
        <f>IF(AND('Test_S5% Sièges (R3)'!$AB4&gt;0,'Test_S5% Suffrages (R4)'!S4='Test_S5% Suffrages (R4)'!$AA4),1,0)</f>
        <v>#VALUE!</v>
      </c>
      <c r="T4" s="119" t="e">
        <f>IF(AND('Test_S5% Sièges (R3)'!$AB4&gt;0,'Test_S5% Suffrages (R4)'!T4='Test_S5% Suffrages (R4)'!$AA4),1,0)</f>
        <v>#VALUE!</v>
      </c>
      <c r="U4" s="119" t="e">
        <f>IF(AND('Test_S5% Sièges (R3)'!$AB4&gt;0,'Test_S5% Suffrages (R4)'!U4='Test_S5% Suffrages (R4)'!$AA4),1,0)</f>
        <v>#VALUE!</v>
      </c>
      <c r="V4" s="119" t="e">
        <f>IF(AND('Test_S5% Sièges (R3)'!$AB4&gt;0,'Test_S5% Suffrages (R4)'!V4='Test_S5% Suffrages (R4)'!$AA4),1,0)</f>
        <v>#VALUE!</v>
      </c>
      <c r="W4" s="119" t="e">
        <f>IF(AND('Test_S5% Sièges (R3)'!$AB4&gt;0,'Test_S5% Suffrages (R4)'!W4='Test_S5% Suffrages (R4)'!$AA4),1,0)</f>
        <v>#VALUE!</v>
      </c>
      <c r="X4" s="119" t="e">
        <f>IF(AND('Test_S5% Sièges (R3)'!$AB4&gt;0,'Test_S5% Suffrages (R4)'!X4='Test_S5% Suffrages (R4)'!$AA4),1,0)</f>
        <v>#VALUE!</v>
      </c>
      <c r="Y4" s="119" t="e">
        <f>IF(AND('Test_S5% Sièges (R3)'!$AB4&gt;0,'Test_S5% Suffrages (R4)'!Y4='Test_S5% Suffrages (R4)'!$AA4),1,0)</f>
        <v>#VALUE!</v>
      </c>
      <c r="Z4" s="119" t="e">
        <f>IF(AND('Test_S5% Sièges (R3)'!$AB4&gt;0,'Test_S5% Suffrages (R4)'!Z4='Test_S5% Suffrages (R4)'!$AA4),1,0)</f>
        <v>#VALUE!</v>
      </c>
      <c r="AA4" s="119" t="e">
        <f t="shared" si="0"/>
        <v>#VALUE!</v>
      </c>
      <c r="AB4" s="120" t="e">
        <f>'Test_S5% Sièges (R3)'!AB4-AA4</f>
        <v>#VALUE!</v>
      </c>
    </row>
    <row r="5" spans="1:28">
      <c r="A5" s="118" t="s">
        <v>44</v>
      </c>
      <c r="B5" s="119" t="e">
        <f>IF(AND('Test_S5% Sièges (R3)'!$AB5&gt;0,'Test_S5% Suffrages (R4)'!B5='Test_S5% Suffrages (R4)'!$AA5),1,0)</f>
        <v>#VALUE!</v>
      </c>
      <c r="C5" s="119" t="e">
        <f>IF(AND('Test_S5% Sièges (R3)'!$AB5&gt;0,'Test_S5% Suffrages (R4)'!C5='Test_S5% Suffrages (R4)'!$AA5),1,0)</f>
        <v>#VALUE!</v>
      </c>
      <c r="D5" s="119" t="e">
        <f>IF(AND('Test_S5% Sièges (R3)'!$AB5&gt;0,'Test_S5% Suffrages (R4)'!D5='Test_S5% Suffrages (R4)'!$AA5),1,0)</f>
        <v>#VALUE!</v>
      </c>
      <c r="E5" s="119" t="e">
        <f>IF(AND('Test_S5% Sièges (R3)'!$AB5&gt;0,'Test_S5% Suffrages (R4)'!E5='Test_S5% Suffrages (R4)'!$AA5),1,0)</f>
        <v>#VALUE!</v>
      </c>
      <c r="F5" s="119" t="e">
        <f>IF(AND('Test_S5% Sièges (R3)'!$AB5&gt;0,'Test_S5% Suffrages (R4)'!F5='Test_S5% Suffrages (R4)'!$AA5),1,0)</f>
        <v>#VALUE!</v>
      </c>
      <c r="G5" s="119" t="e">
        <f>IF(AND('Test_S5% Sièges (R3)'!$AB5&gt;0,'Test_S5% Suffrages (R4)'!G5='Test_S5% Suffrages (R4)'!$AA5),1,0)</f>
        <v>#VALUE!</v>
      </c>
      <c r="H5" s="119" t="e">
        <f>IF(AND('Test_S5% Sièges (R3)'!$AB5&gt;0,'Test_S5% Suffrages (R4)'!H5='Test_S5% Suffrages (R4)'!$AA5),1,0)</f>
        <v>#VALUE!</v>
      </c>
      <c r="I5" s="119" t="e">
        <f>IF(AND('Test_S5% Sièges (R3)'!$AB5&gt;0,'Test_S5% Suffrages (R4)'!I5='Test_S5% Suffrages (R4)'!$AA5),1,0)</f>
        <v>#VALUE!</v>
      </c>
      <c r="J5" s="119" t="e">
        <f>IF(AND('Test_S5% Sièges (R3)'!$AB5&gt;0,'Test_S5% Suffrages (R4)'!J5='Test_S5% Suffrages (R4)'!$AA5),1,0)</f>
        <v>#VALUE!</v>
      </c>
      <c r="K5" s="119" t="e">
        <f>IF(AND('Test_S5% Sièges (R3)'!$AB5&gt;0,'Test_S5% Suffrages (R4)'!K5='Test_S5% Suffrages (R4)'!$AA5),1,0)</f>
        <v>#VALUE!</v>
      </c>
      <c r="L5" s="119" t="e">
        <f>IF(AND('Test_S5% Sièges (R3)'!$AB5&gt;0,'Test_S5% Suffrages (R4)'!L5='Test_S5% Suffrages (R4)'!$AA5),1,0)</f>
        <v>#VALUE!</v>
      </c>
      <c r="M5" s="119" t="e">
        <f>IF(AND('Test_S5% Sièges (R3)'!$AB5&gt;0,'Test_S5% Suffrages (R4)'!M5='Test_S5% Suffrages (R4)'!$AA5),1,0)</f>
        <v>#VALUE!</v>
      </c>
      <c r="N5" s="119" t="e">
        <f>IF(AND('Test_S5% Sièges (R3)'!$AB5&gt;0,'Test_S5% Suffrages (R4)'!N5='Test_S5% Suffrages (R4)'!$AA5),1,0)</f>
        <v>#VALUE!</v>
      </c>
      <c r="O5" s="119" t="e">
        <f>IF(AND('Test_S5% Sièges (R3)'!$AB5&gt;0,'Test_S5% Suffrages (R4)'!O5='Test_S5% Suffrages (R4)'!$AA5),1,0)</f>
        <v>#VALUE!</v>
      </c>
      <c r="P5" s="119" t="e">
        <f>IF(AND('Test_S5% Sièges (R3)'!$AB5&gt;0,'Test_S5% Suffrages (R4)'!P5='Test_S5% Suffrages (R4)'!$AA5),1,0)</f>
        <v>#VALUE!</v>
      </c>
      <c r="Q5" s="119" t="e">
        <f>IF(AND('Test_S5% Sièges (R3)'!$AB5&gt;0,'Test_S5% Suffrages (R4)'!Q5='Test_S5% Suffrages (R4)'!$AA5),1,0)</f>
        <v>#VALUE!</v>
      </c>
      <c r="R5" s="119" t="e">
        <f>IF(AND('Test_S5% Sièges (R3)'!$AB5&gt;0,'Test_S5% Suffrages (R4)'!R5='Test_S5% Suffrages (R4)'!$AA5),1,0)</f>
        <v>#VALUE!</v>
      </c>
      <c r="S5" s="119" t="e">
        <f>IF(AND('Test_S5% Sièges (R3)'!$AB5&gt;0,'Test_S5% Suffrages (R4)'!S5='Test_S5% Suffrages (R4)'!$AA5),1,0)</f>
        <v>#VALUE!</v>
      </c>
      <c r="T5" s="119" t="e">
        <f>IF(AND('Test_S5% Sièges (R3)'!$AB5&gt;0,'Test_S5% Suffrages (R4)'!T5='Test_S5% Suffrages (R4)'!$AA5),1,0)</f>
        <v>#VALUE!</v>
      </c>
      <c r="U5" s="119" t="e">
        <f>IF(AND('Test_S5% Sièges (R3)'!$AB5&gt;0,'Test_S5% Suffrages (R4)'!U5='Test_S5% Suffrages (R4)'!$AA5),1,0)</f>
        <v>#VALUE!</v>
      </c>
      <c r="V5" s="119" t="e">
        <f>IF(AND('Test_S5% Sièges (R3)'!$AB5&gt;0,'Test_S5% Suffrages (R4)'!V5='Test_S5% Suffrages (R4)'!$AA5),1,0)</f>
        <v>#VALUE!</v>
      </c>
      <c r="W5" s="119" t="e">
        <f>IF(AND('Test_S5% Sièges (R3)'!$AB5&gt;0,'Test_S5% Suffrages (R4)'!W5='Test_S5% Suffrages (R4)'!$AA5),1,0)</f>
        <v>#VALUE!</v>
      </c>
      <c r="X5" s="119" t="e">
        <f>IF(AND('Test_S5% Sièges (R3)'!$AB5&gt;0,'Test_S5% Suffrages (R4)'!X5='Test_S5% Suffrages (R4)'!$AA5),1,0)</f>
        <v>#VALUE!</v>
      </c>
      <c r="Y5" s="119" t="e">
        <f>IF(AND('Test_S5% Sièges (R3)'!$AB5&gt;0,'Test_S5% Suffrages (R4)'!Y5='Test_S5% Suffrages (R4)'!$AA5),1,0)</f>
        <v>#VALUE!</v>
      </c>
      <c r="Z5" s="119" t="e">
        <f>IF(AND('Test_S5% Sièges (R3)'!$AB5&gt;0,'Test_S5% Suffrages (R4)'!Z5='Test_S5% Suffrages (R4)'!$AA5),1,0)</f>
        <v>#VALUE!</v>
      </c>
      <c r="AA5" s="119" t="e">
        <f t="shared" si="0"/>
        <v>#VALUE!</v>
      </c>
      <c r="AB5" s="120" t="e">
        <f>'Test_S5% Sièges (R3)'!AB5-AA5</f>
        <v>#VALUE!</v>
      </c>
    </row>
    <row r="6" spans="1:28">
      <c r="A6" s="118" t="s">
        <v>45</v>
      </c>
      <c r="B6" s="119" t="e">
        <f>IF(AND('Test_S5% Sièges (R3)'!$AB6&gt;0,'Test_S5% Suffrages (R4)'!B6='Test_S5% Suffrages (R4)'!$AA6),1,0)</f>
        <v>#VALUE!</v>
      </c>
      <c r="C6" s="119" t="e">
        <f>IF(AND('Test_S5% Sièges (R3)'!$AB6&gt;0,'Test_S5% Suffrages (R4)'!C6='Test_S5% Suffrages (R4)'!$AA6),1,0)</f>
        <v>#VALUE!</v>
      </c>
      <c r="D6" s="119" t="e">
        <f>IF(AND('Test_S5% Sièges (R3)'!$AB6&gt;0,'Test_S5% Suffrages (R4)'!D6='Test_S5% Suffrages (R4)'!$AA6),1,0)</f>
        <v>#VALUE!</v>
      </c>
      <c r="E6" s="119" t="e">
        <f>IF(AND('Test_S5% Sièges (R3)'!$AB6&gt;0,'Test_S5% Suffrages (R4)'!E6='Test_S5% Suffrages (R4)'!$AA6),1,0)</f>
        <v>#VALUE!</v>
      </c>
      <c r="F6" s="119" t="e">
        <f>IF(AND('Test_S5% Sièges (R3)'!$AB6&gt;0,'Test_S5% Suffrages (R4)'!F6='Test_S5% Suffrages (R4)'!$AA6),1,0)</f>
        <v>#VALUE!</v>
      </c>
      <c r="G6" s="119" t="e">
        <f>IF(AND('Test_S5% Sièges (R3)'!$AB6&gt;0,'Test_S5% Suffrages (R4)'!G6='Test_S5% Suffrages (R4)'!$AA6),1,0)</f>
        <v>#VALUE!</v>
      </c>
      <c r="H6" s="119" t="e">
        <f>IF(AND('Test_S5% Sièges (R3)'!$AB6&gt;0,'Test_S5% Suffrages (R4)'!H6='Test_S5% Suffrages (R4)'!$AA6),1,0)</f>
        <v>#VALUE!</v>
      </c>
      <c r="I6" s="119" t="e">
        <f>IF(AND('Test_S5% Sièges (R3)'!$AB6&gt;0,'Test_S5% Suffrages (R4)'!I6='Test_S5% Suffrages (R4)'!$AA6),1,0)</f>
        <v>#VALUE!</v>
      </c>
      <c r="J6" s="119" t="e">
        <f>IF(AND('Test_S5% Sièges (R3)'!$AB6&gt;0,'Test_S5% Suffrages (R4)'!J6='Test_S5% Suffrages (R4)'!$AA6),1,0)</f>
        <v>#VALUE!</v>
      </c>
      <c r="K6" s="119" t="e">
        <f>IF(AND('Test_S5% Sièges (R3)'!$AB6&gt;0,'Test_S5% Suffrages (R4)'!K6='Test_S5% Suffrages (R4)'!$AA6),1,0)</f>
        <v>#VALUE!</v>
      </c>
      <c r="L6" s="119" t="e">
        <f>IF(AND('Test_S5% Sièges (R3)'!$AB6&gt;0,'Test_S5% Suffrages (R4)'!L6='Test_S5% Suffrages (R4)'!$AA6),1,0)</f>
        <v>#VALUE!</v>
      </c>
      <c r="M6" s="119" t="e">
        <f>IF(AND('Test_S5% Sièges (R3)'!$AB6&gt;0,'Test_S5% Suffrages (R4)'!M6='Test_S5% Suffrages (R4)'!$AA6),1,0)</f>
        <v>#VALUE!</v>
      </c>
      <c r="N6" s="119" t="e">
        <f>IF(AND('Test_S5% Sièges (R3)'!$AB6&gt;0,'Test_S5% Suffrages (R4)'!N6='Test_S5% Suffrages (R4)'!$AA6),1,0)</f>
        <v>#VALUE!</v>
      </c>
      <c r="O6" s="119" t="e">
        <f>IF(AND('Test_S5% Sièges (R3)'!$AB6&gt;0,'Test_S5% Suffrages (R4)'!O6='Test_S5% Suffrages (R4)'!$AA6),1,0)</f>
        <v>#VALUE!</v>
      </c>
      <c r="P6" s="119" t="e">
        <f>IF(AND('Test_S5% Sièges (R3)'!$AB6&gt;0,'Test_S5% Suffrages (R4)'!P6='Test_S5% Suffrages (R4)'!$AA6),1,0)</f>
        <v>#VALUE!</v>
      </c>
      <c r="Q6" s="119" t="e">
        <f>IF(AND('Test_S5% Sièges (R3)'!$AB6&gt;0,'Test_S5% Suffrages (R4)'!Q6='Test_S5% Suffrages (R4)'!$AA6),1,0)</f>
        <v>#VALUE!</v>
      </c>
      <c r="R6" s="119" t="e">
        <f>IF(AND('Test_S5% Sièges (R3)'!$AB6&gt;0,'Test_S5% Suffrages (R4)'!R6='Test_S5% Suffrages (R4)'!$AA6),1,0)</f>
        <v>#VALUE!</v>
      </c>
      <c r="S6" s="119" t="e">
        <f>IF(AND('Test_S5% Sièges (R3)'!$AB6&gt;0,'Test_S5% Suffrages (R4)'!S6='Test_S5% Suffrages (R4)'!$AA6),1,0)</f>
        <v>#VALUE!</v>
      </c>
      <c r="T6" s="119" t="e">
        <f>IF(AND('Test_S5% Sièges (R3)'!$AB6&gt;0,'Test_S5% Suffrages (R4)'!T6='Test_S5% Suffrages (R4)'!$AA6),1,0)</f>
        <v>#VALUE!</v>
      </c>
      <c r="U6" s="119" t="e">
        <f>IF(AND('Test_S5% Sièges (R3)'!$AB6&gt;0,'Test_S5% Suffrages (R4)'!U6='Test_S5% Suffrages (R4)'!$AA6),1,0)</f>
        <v>#VALUE!</v>
      </c>
      <c r="V6" s="119" t="e">
        <f>IF(AND('Test_S5% Sièges (R3)'!$AB6&gt;0,'Test_S5% Suffrages (R4)'!V6='Test_S5% Suffrages (R4)'!$AA6),1,0)</f>
        <v>#VALUE!</v>
      </c>
      <c r="W6" s="119" t="e">
        <f>IF(AND('Test_S5% Sièges (R3)'!$AB6&gt;0,'Test_S5% Suffrages (R4)'!W6='Test_S5% Suffrages (R4)'!$AA6),1,0)</f>
        <v>#VALUE!</v>
      </c>
      <c r="X6" s="119" t="e">
        <f>IF(AND('Test_S5% Sièges (R3)'!$AB6&gt;0,'Test_S5% Suffrages (R4)'!X6='Test_S5% Suffrages (R4)'!$AA6),1,0)</f>
        <v>#VALUE!</v>
      </c>
      <c r="Y6" s="119" t="e">
        <f>IF(AND('Test_S5% Sièges (R3)'!$AB6&gt;0,'Test_S5% Suffrages (R4)'!Y6='Test_S5% Suffrages (R4)'!$AA6),1,0)</f>
        <v>#VALUE!</v>
      </c>
      <c r="Z6" s="119" t="e">
        <f>IF(AND('Test_S5% Sièges (R3)'!$AB6&gt;0,'Test_S5% Suffrages (R4)'!Z6='Test_S5% Suffrages (R4)'!$AA6),1,0)</f>
        <v>#VALUE!</v>
      </c>
      <c r="AA6" s="119" t="e">
        <f t="shared" si="0"/>
        <v>#VALUE!</v>
      </c>
      <c r="AB6" s="120" t="e">
        <f>'Test_S5% Sièges (R3)'!AB6-AA6</f>
        <v>#VALUE!</v>
      </c>
    </row>
    <row r="7" spans="1:28">
      <c r="A7" s="118" t="s">
        <v>46</v>
      </c>
      <c r="B7" s="119" t="e">
        <f>IF(AND('Test_S5% Sièges (R3)'!$AB7&gt;0,'Test_S5% Suffrages (R4)'!B7='Test_S5% Suffrages (R4)'!$AA7),1,0)</f>
        <v>#VALUE!</v>
      </c>
      <c r="C7" s="119" t="e">
        <f>IF(AND('Test_S5% Sièges (R3)'!$AB7&gt;0,'Test_S5% Suffrages (R4)'!C7='Test_S5% Suffrages (R4)'!$AA7),1,0)</f>
        <v>#VALUE!</v>
      </c>
      <c r="D7" s="119" t="e">
        <f>IF(AND('Test_S5% Sièges (R3)'!$AB7&gt;0,'Test_S5% Suffrages (R4)'!D7='Test_S5% Suffrages (R4)'!$AA7),1,0)</f>
        <v>#VALUE!</v>
      </c>
      <c r="E7" s="119" t="e">
        <f>IF(AND('Test_S5% Sièges (R3)'!$AB7&gt;0,'Test_S5% Suffrages (R4)'!E7='Test_S5% Suffrages (R4)'!$AA7),1,0)</f>
        <v>#VALUE!</v>
      </c>
      <c r="F7" s="119" t="e">
        <f>IF(AND('Test_S5% Sièges (R3)'!$AB7&gt;0,'Test_S5% Suffrages (R4)'!F7='Test_S5% Suffrages (R4)'!$AA7),1,0)</f>
        <v>#VALUE!</v>
      </c>
      <c r="G7" s="119" t="e">
        <f>IF(AND('Test_S5% Sièges (R3)'!$AB7&gt;0,'Test_S5% Suffrages (R4)'!G7='Test_S5% Suffrages (R4)'!$AA7),1,0)</f>
        <v>#VALUE!</v>
      </c>
      <c r="H7" s="119" t="e">
        <f>IF(AND('Test_S5% Sièges (R3)'!$AB7&gt;0,'Test_S5% Suffrages (R4)'!H7='Test_S5% Suffrages (R4)'!$AA7),1,0)</f>
        <v>#VALUE!</v>
      </c>
      <c r="I7" s="119" t="e">
        <f>IF(AND('Test_S5% Sièges (R3)'!$AB7&gt;0,'Test_S5% Suffrages (R4)'!I7='Test_S5% Suffrages (R4)'!$AA7),1,0)</f>
        <v>#VALUE!</v>
      </c>
      <c r="J7" s="119" t="e">
        <f>IF(AND('Test_S5% Sièges (R3)'!$AB7&gt;0,'Test_S5% Suffrages (R4)'!J7='Test_S5% Suffrages (R4)'!$AA7),1,0)</f>
        <v>#VALUE!</v>
      </c>
      <c r="K7" s="119" t="e">
        <f>IF(AND('Test_S5% Sièges (R3)'!$AB7&gt;0,'Test_S5% Suffrages (R4)'!K7='Test_S5% Suffrages (R4)'!$AA7),1,0)</f>
        <v>#VALUE!</v>
      </c>
      <c r="L7" s="119" t="e">
        <f>IF(AND('Test_S5% Sièges (R3)'!$AB7&gt;0,'Test_S5% Suffrages (R4)'!L7='Test_S5% Suffrages (R4)'!$AA7),1,0)</f>
        <v>#VALUE!</v>
      </c>
      <c r="M7" s="119" t="e">
        <f>IF(AND('Test_S5% Sièges (R3)'!$AB7&gt;0,'Test_S5% Suffrages (R4)'!M7='Test_S5% Suffrages (R4)'!$AA7),1,0)</f>
        <v>#VALUE!</v>
      </c>
      <c r="N7" s="119" t="e">
        <f>IF(AND('Test_S5% Sièges (R3)'!$AB7&gt;0,'Test_S5% Suffrages (R4)'!N7='Test_S5% Suffrages (R4)'!$AA7),1,0)</f>
        <v>#VALUE!</v>
      </c>
      <c r="O7" s="119" t="e">
        <f>IF(AND('Test_S5% Sièges (R3)'!$AB7&gt;0,'Test_S5% Suffrages (R4)'!O7='Test_S5% Suffrages (R4)'!$AA7),1,0)</f>
        <v>#VALUE!</v>
      </c>
      <c r="P7" s="119" t="e">
        <f>IF(AND('Test_S5% Sièges (R3)'!$AB7&gt;0,'Test_S5% Suffrages (R4)'!P7='Test_S5% Suffrages (R4)'!$AA7),1,0)</f>
        <v>#VALUE!</v>
      </c>
      <c r="Q7" s="119" t="e">
        <f>IF(AND('Test_S5% Sièges (R3)'!$AB7&gt;0,'Test_S5% Suffrages (R4)'!Q7='Test_S5% Suffrages (R4)'!$AA7),1,0)</f>
        <v>#VALUE!</v>
      </c>
      <c r="R7" s="119" t="e">
        <f>IF(AND('Test_S5% Sièges (R3)'!$AB7&gt;0,'Test_S5% Suffrages (R4)'!R7='Test_S5% Suffrages (R4)'!$AA7),1,0)</f>
        <v>#VALUE!</v>
      </c>
      <c r="S7" s="119" t="e">
        <f>IF(AND('Test_S5% Sièges (R3)'!$AB7&gt;0,'Test_S5% Suffrages (R4)'!S7='Test_S5% Suffrages (R4)'!$AA7),1,0)</f>
        <v>#VALUE!</v>
      </c>
      <c r="T7" s="119" t="e">
        <f>IF(AND('Test_S5% Sièges (R3)'!$AB7&gt;0,'Test_S5% Suffrages (R4)'!T7='Test_S5% Suffrages (R4)'!$AA7),1,0)</f>
        <v>#VALUE!</v>
      </c>
      <c r="U7" s="119" t="e">
        <f>IF(AND('Test_S5% Sièges (R3)'!$AB7&gt;0,'Test_S5% Suffrages (R4)'!U7='Test_S5% Suffrages (R4)'!$AA7),1,0)</f>
        <v>#VALUE!</v>
      </c>
      <c r="V7" s="119" t="e">
        <f>IF(AND('Test_S5% Sièges (R3)'!$AB7&gt;0,'Test_S5% Suffrages (R4)'!V7='Test_S5% Suffrages (R4)'!$AA7),1,0)</f>
        <v>#VALUE!</v>
      </c>
      <c r="W7" s="119" t="e">
        <f>IF(AND('Test_S5% Sièges (R3)'!$AB7&gt;0,'Test_S5% Suffrages (R4)'!W7='Test_S5% Suffrages (R4)'!$AA7),1,0)</f>
        <v>#VALUE!</v>
      </c>
      <c r="X7" s="119" t="e">
        <f>IF(AND('Test_S5% Sièges (R3)'!$AB7&gt;0,'Test_S5% Suffrages (R4)'!X7='Test_S5% Suffrages (R4)'!$AA7),1,0)</f>
        <v>#VALUE!</v>
      </c>
      <c r="Y7" s="119" t="e">
        <f>IF(AND('Test_S5% Sièges (R3)'!$AB7&gt;0,'Test_S5% Suffrages (R4)'!Y7='Test_S5% Suffrages (R4)'!$AA7),1,0)</f>
        <v>#VALUE!</v>
      </c>
      <c r="Z7" s="119" t="e">
        <f>IF(AND('Test_S5% Sièges (R3)'!$AB7&gt;0,'Test_S5% Suffrages (R4)'!Z7='Test_S5% Suffrages (R4)'!$AA7),1,0)</f>
        <v>#VALUE!</v>
      </c>
      <c r="AA7" s="119" t="e">
        <f t="shared" si="0"/>
        <v>#VALUE!</v>
      </c>
      <c r="AB7" s="120" t="e">
        <f>'Test_S5% Sièges (R3)'!AB7-AA7</f>
        <v>#VALUE!</v>
      </c>
    </row>
    <row r="8" spans="1:28">
      <c r="A8" s="118" t="s">
        <v>47</v>
      </c>
      <c r="B8" s="119" t="e">
        <f>IF(AND('Test_S5% Sièges (R3)'!$AB8&gt;0,'Test_S5% Suffrages (R4)'!B8='Test_S5% Suffrages (R4)'!$AA8),1,0)</f>
        <v>#VALUE!</v>
      </c>
      <c r="C8" s="119" t="e">
        <f>IF(AND('Test_S5% Sièges (R3)'!$AB8&gt;0,'Test_S5% Suffrages (R4)'!C8='Test_S5% Suffrages (R4)'!$AA8),1,0)</f>
        <v>#VALUE!</v>
      </c>
      <c r="D8" s="119" t="e">
        <f>IF(AND('Test_S5% Sièges (R3)'!$AB8&gt;0,'Test_S5% Suffrages (R4)'!D8='Test_S5% Suffrages (R4)'!$AA8),1,0)</f>
        <v>#VALUE!</v>
      </c>
      <c r="E8" s="119" t="e">
        <f>IF(AND('Test_S5% Sièges (R3)'!$AB8&gt;0,'Test_S5% Suffrages (R4)'!E8='Test_S5% Suffrages (R4)'!$AA8),1,0)</f>
        <v>#VALUE!</v>
      </c>
      <c r="F8" s="119" t="e">
        <f>IF(AND('Test_S5% Sièges (R3)'!$AB8&gt;0,'Test_S5% Suffrages (R4)'!F8='Test_S5% Suffrages (R4)'!$AA8),1,0)</f>
        <v>#VALUE!</v>
      </c>
      <c r="G8" s="119" t="e">
        <f>IF(AND('Test_S5% Sièges (R3)'!$AB8&gt;0,'Test_S5% Suffrages (R4)'!G8='Test_S5% Suffrages (R4)'!$AA8),1,0)</f>
        <v>#VALUE!</v>
      </c>
      <c r="H8" s="119" t="e">
        <f>IF(AND('Test_S5% Sièges (R3)'!$AB8&gt;0,'Test_S5% Suffrages (R4)'!H8='Test_S5% Suffrages (R4)'!$AA8),1,0)</f>
        <v>#VALUE!</v>
      </c>
      <c r="I8" s="119" t="e">
        <f>IF(AND('Test_S5% Sièges (R3)'!$AB8&gt;0,'Test_S5% Suffrages (R4)'!I8='Test_S5% Suffrages (R4)'!$AA8),1,0)</f>
        <v>#VALUE!</v>
      </c>
      <c r="J8" s="119" t="e">
        <f>IF(AND('Test_S5% Sièges (R3)'!$AB8&gt;0,'Test_S5% Suffrages (R4)'!J8='Test_S5% Suffrages (R4)'!$AA8),1,0)</f>
        <v>#VALUE!</v>
      </c>
      <c r="K8" s="119" t="e">
        <f>IF(AND('Test_S5% Sièges (R3)'!$AB8&gt;0,'Test_S5% Suffrages (R4)'!K8='Test_S5% Suffrages (R4)'!$AA8),1,0)</f>
        <v>#VALUE!</v>
      </c>
      <c r="L8" s="119" t="e">
        <f>IF(AND('Test_S5% Sièges (R3)'!$AB8&gt;0,'Test_S5% Suffrages (R4)'!L8='Test_S5% Suffrages (R4)'!$AA8),1,0)</f>
        <v>#VALUE!</v>
      </c>
      <c r="M8" s="119" t="e">
        <f>IF(AND('Test_S5% Sièges (R3)'!$AB8&gt;0,'Test_S5% Suffrages (R4)'!M8='Test_S5% Suffrages (R4)'!$AA8),1,0)</f>
        <v>#VALUE!</v>
      </c>
      <c r="N8" s="119" t="e">
        <f>IF(AND('Test_S5% Sièges (R3)'!$AB8&gt;0,'Test_S5% Suffrages (R4)'!N8='Test_S5% Suffrages (R4)'!$AA8),1,0)</f>
        <v>#VALUE!</v>
      </c>
      <c r="O8" s="119" t="e">
        <f>IF(AND('Test_S5% Sièges (R3)'!$AB8&gt;0,'Test_S5% Suffrages (R4)'!O8='Test_S5% Suffrages (R4)'!$AA8),1,0)</f>
        <v>#VALUE!</v>
      </c>
      <c r="P8" s="119" t="e">
        <f>IF(AND('Test_S5% Sièges (R3)'!$AB8&gt;0,'Test_S5% Suffrages (R4)'!P8='Test_S5% Suffrages (R4)'!$AA8),1,0)</f>
        <v>#VALUE!</v>
      </c>
      <c r="Q8" s="119" t="e">
        <f>IF(AND('Test_S5% Sièges (R3)'!$AB8&gt;0,'Test_S5% Suffrages (R4)'!Q8='Test_S5% Suffrages (R4)'!$AA8),1,0)</f>
        <v>#VALUE!</v>
      </c>
      <c r="R8" s="119" t="e">
        <f>IF(AND('Test_S5% Sièges (R3)'!$AB8&gt;0,'Test_S5% Suffrages (R4)'!R8='Test_S5% Suffrages (R4)'!$AA8),1,0)</f>
        <v>#VALUE!</v>
      </c>
      <c r="S8" s="119" t="e">
        <f>IF(AND('Test_S5% Sièges (R3)'!$AB8&gt;0,'Test_S5% Suffrages (R4)'!S8='Test_S5% Suffrages (R4)'!$AA8),1,0)</f>
        <v>#VALUE!</v>
      </c>
      <c r="T8" s="119" t="e">
        <f>IF(AND('Test_S5% Sièges (R3)'!$AB8&gt;0,'Test_S5% Suffrages (R4)'!T8='Test_S5% Suffrages (R4)'!$AA8),1,0)</f>
        <v>#VALUE!</v>
      </c>
      <c r="U8" s="119" t="e">
        <f>IF(AND('Test_S5% Sièges (R3)'!$AB8&gt;0,'Test_S5% Suffrages (R4)'!U8='Test_S5% Suffrages (R4)'!$AA8),1,0)</f>
        <v>#VALUE!</v>
      </c>
      <c r="V8" s="119" t="e">
        <f>IF(AND('Test_S5% Sièges (R3)'!$AB8&gt;0,'Test_S5% Suffrages (R4)'!V8='Test_S5% Suffrages (R4)'!$AA8),1,0)</f>
        <v>#VALUE!</v>
      </c>
      <c r="W8" s="119" t="e">
        <f>IF(AND('Test_S5% Sièges (R3)'!$AB8&gt;0,'Test_S5% Suffrages (R4)'!W8='Test_S5% Suffrages (R4)'!$AA8),1,0)</f>
        <v>#VALUE!</v>
      </c>
      <c r="X8" s="119" t="e">
        <f>IF(AND('Test_S5% Sièges (R3)'!$AB8&gt;0,'Test_S5% Suffrages (R4)'!X8='Test_S5% Suffrages (R4)'!$AA8),1,0)</f>
        <v>#VALUE!</v>
      </c>
      <c r="Y8" s="119" t="e">
        <f>IF(AND('Test_S5% Sièges (R3)'!$AB8&gt;0,'Test_S5% Suffrages (R4)'!Y8='Test_S5% Suffrages (R4)'!$AA8),1,0)</f>
        <v>#VALUE!</v>
      </c>
      <c r="Z8" s="119" t="e">
        <f>IF(AND('Test_S5% Sièges (R3)'!$AB8&gt;0,'Test_S5% Suffrages (R4)'!Z8='Test_S5% Suffrages (R4)'!$AA8),1,0)</f>
        <v>#VALUE!</v>
      </c>
      <c r="AA8" s="119" t="e">
        <f t="shared" si="0"/>
        <v>#VALUE!</v>
      </c>
      <c r="AB8" s="120" t="e">
        <f>'Test_S5% Sièges (R3)'!AB8-AA8</f>
        <v>#VALUE!</v>
      </c>
    </row>
    <row r="9" spans="1:28">
      <c r="A9" s="118" t="s">
        <v>48</v>
      </c>
      <c r="B9" s="119" t="e">
        <f>IF(AND('Test_S5% Sièges (R3)'!$AB9&gt;0,'Test_S5% Suffrages (R4)'!B9='Test_S5% Suffrages (R4)'!$AA9),1,0)</f>
        <v>#VALUE!</v>
      </c>
      <c r="C9" s="119" t="e">
        <f>IF(AND('Test_S5% Sièges (R3)'!$AB9&gt;0,'Test_S5% Suffrages (R4)'!C9='Test_S5% Suffrages (R4)'!$AA9),1,0)</f>
        <v>#VALUE!</v>
      </c>
      <c r="D9" s="119" t="e">
        <f>IF(AND('Test_S5% Sièges (R3)'!$AB9&gt;0,'Test_S5% Suffrages (R4)'!D9='Test_S5% Suffrages (R4)'!$AA9),1,0)</f>
        <v>#VALUE!</v>
      </c>
      <c r="E9" s="119" t="e">
        <f>IF(AND('Test_S5% Sièges (R3)'!$AB9&gt;0,'Test_S5% Suffrages (R4)'!E9='Test_S5% Suffrages (R4)'!$AA9),1,0)</f>
        <v>#VALUE!</v>
      </c>
      <c r="F9" s="119" t="e">
        <f>IF(AND('Test_S5% Sièges (R3)'!$AB9&gt;0,'Test_S5% Suffrages (R4)'!F9='Test_S5% Suffrages (R4)'!$AA9),1,0)</f>
        <v>#VALUE!</v>
      </c>
      <c r="G9" s="119" t="e">
        <f>IF(AND('Test_S5% Sièges (R3)'!$AB9&gt;0,'Test_S5% Suffrages (R4)'!G9='Test_S5% Suffrages (R4)'!$AA9),1,0)</f>
        <v>#VALUE!</v>
      </c>
      <c r="H9" s="119" t="e">
        <f>IF(AND('Test_S5% Sièges (R3)'!$AB9&gt;0,'Test_S5% Suffrages (R4)'!H9='Test_S5% Suffrages (R4)'!$AA9),1,0)</f>
        <v>#VALUE!</v>
      </c>
      <c r="I9" s="119" t="e">
        <f>IF(AND('Test_S5% Sièges (R3)'!$AB9&gt;0,'Test_S5% Suffrages (R4)'!I9='Test_S5% Suffrages (R4)'!$AA9),1,0)</f>
        <v>#VALUE!</v>
      </c>
      <c r="J9" s="119" t="e">
        <f>IF(AND('Test_S5% Sièges (R3)'!$AB9&gt;0,'Test_S5% Suffrages (R4)'!J9='Test_S5% Suffrages (R4)'!$AA9),1,0)</f>
        <v>#VALUE!</v>
      </c>
      <c r="K9" s="119" t="e">
        <f>IF(AND('Test_S5% Sièges (R3)'!$AB9&gt;0,'Test_S5% Suffrages (R4)'!K9='Test_S5% Suffrages (R4)'!$AA9),1,0)</f>
        <v>#VALUE!</v>
      </c>
      <c r="L9" s="119" t="e">
        <f>IF(AND('Test_S5% Sièges (R3)'!$AB9&gt;0,'Test_S5% Suffrages (R4)'!L9='Test_S5% Suffrages (R4)'!$AA9),1,0)</f>
        <v>#VALUE!</v>
      </c>
      <c r="M9" s="119" t="e">
        <f>IF(AND('Test_S5% Sièges (R3)'!$AB9&gt;0,'Test_S5% Suffrages (R4)'!M9='Test_S5% Suffrages (R4)'!$AA9),1,0)</f>
        <v>#VALUE!</v>
      </c>
      <c r="N9" s="119" t="e">
        <f>IF(AND('Test_S5% Sièges (R3)'!$AB9&gt;0,'Test_S5% Suffrages (R4)'!N9='Test_S5% Suffrages (R4)'!$AA9),1,0)</f>
        <v>#VALUE!</v>
      </c>
      <c r="O9" s="119" t="e">
        <f>IF(AND('Test_S5% Sièges (R3)'!$AB9&gt;0,'Test_S5% Suffrages (R4)'!O9='Test_S5% Suffrages (R4)'!$AA9),1,0)</f>
        <v>#VALUE!</v>
      </c>
      <c r="P9" s="119" t="e">
        <f>IF(AND('Test_S5% Sièges (R3)'!$AB9&gt;0,'Test_S5% Suffrages (R4)'!P9='Test_S5% Suffrages (R4)'!$AA9),1,0)</f>
        <v>#VALUE!</v>
      </c>
      <c r="Q9" s="119" t="e">
        <f>IF(AND('Test_S5% Sièges (R3)'!$AB9&gt;0,'Test_S5% Suffrages (R4)'!Q9='Test_S5% Suffrages (R4)'!$AA9),1,0)</f>
        <v>#VALUE!</v>
      </c>
      <c r="R9" s="119" t="e">
        <f>IF(AND('Test_S5% Sièges (R3)'!$AB9&gt;0,'Test_S5% Suffrages (R4)'!R9='Test_S5% Suffrages (R4)'!$AA9),1,0)</f>
        <v>#VALUE!</v>
      </c>
      <c r="S9" s="119" t="e">
        <f>IF(AND('Test_S5% Sièges (R3)'!$AB9&gt;0,'Test_S5% Suffrages (R4)'!S9='Test_S5% Suffrages (R4)'!$AA9),1,0)</f>
        <v>#VALUE!</v>
      </c>
      <c r="T9" s="119" t="e">
        <f>IF(AND('Test_S5% Sièges (R3)'!$AB9&gt;0,'Test_S5% Suffrages (R4)'!T9='Test_S5% Suffrages (R4)'!$AA9),1,0)</f>
        <v>#VALUE!</v>
      </c>
      <c r="U9" s="119" t="e">
        <f>IF(AND('Test_S5% Sièges (R3)'!$AB9&gt;0,'Test_S5% Suffrages (R4)'!U9='Test_S5% Suffrages (R4)'!$AA9),1,0)</f>
        <v>#VALUE!</v>
      </c>
      <c r="V9" s="119" t="e">
        <f>IF(AND('Test_S5% Sièges (R3)'!$AB9&gt;0,'Test_S5% Suffrages (R4)'!V9='Test_S5% Suffrages (R4)'!$AA9),1,0)</f>
        <v>#VALUE!</v>
      </c>
      <c r="W9" s="119" t="e">
        <f>IF(AND('Test_S5% Sièges (R3)'!$AB9&gt;0,'Test_S5% Suffrages (R4)'!W9='Test_S5% Suffrages (R4)'!$AA9),1,0)</f>
        <v>#VALUE!</v>
      </c>
      <c r="X9" s="119" t="e">
        <f>IF(AND('Test_S5% Sièges (R3)'!$AB9&gt;0,'Test_S5% Suffrages (R4)'!X9='Test_S5% Suffrages (R4)'!$AA9),1,0)</f>
        <v>#VALUE!</v>
      </c>
      <c r="Y9" s="119" t="e">
        <f>IF(AND('Test_S5% Sièges (R3)'!$AB9&gt;0,'Test_S5% Suffrages (R4)'!Y9='Test_S5% Suffrages (R4)'!$AA9),1,0)</f>
        <v>#VALUE!</v>
      </c>
      <c r="Z9" s="119" t="e">
        <f>IF(AND('Test_S5% Sièges (R3)'!$AB9&gt;0,'Test_S5% Suffrages (R4)'!Z9='Test_S5% Suffrages (R4)'!$AA9),1,0)</f>
        <v>#VALUE!</v>
      </c>
      <c r="AA9" s="119" t="e">
        <f t="shared" si="0"/>
        <v>#VALUE!</v>
      </c>
      <c r="AB9" s="120" t="e">
        <f>'Test_S5% Sièges (R3)'!AB9-AA9</f>
        <v>#VALUE!</v>
      </c>
    </row>
    <row r="10" spans="1:28">
      <c r="A10" s="118" t="s">
        <v>200</v>
      </c>
      <c r="B10" s="119" t="e">
        <f>IF(AND('Test_S5% Sièges (R3)'!$AB10&gt;0,'Test_S5% Suffrages (R4)'!B10='Test_S5% Suffrages (R4)'!$AA10),1,0)</f>
        <v>#VALUE!</v>
      </c>
      <c r="C10" s="119" t="e">
        <f>IF(AND('Test_S5% Sièges (R3)'!$AB10&gt;0,'Test_S5% Suffrages (R4)'!C10='Test_S5% Suffrages (R4)'!$AA10),1,0)</f>
        <v>#VALUE!</v>
      </c>
      <c r="D10" s="119" t="e">
        <f>IF(AND('Test_S5% Sièges (R3)'!$AB10&gt;0,'Test_S5% Suffrages (R4)'!D10='Test_S5% Suffrages (R4)'!$AA10),1,0)</f>
        <v>#VALUE!</v>
      </c>
      <c r="E10" s="119" t="e">
        <f>IF(AND('Test_S5% Sièges (R3)'!$AB10&gt;0,'Test_S5% Suffrages (R4)'!E10='Test_S5% Suffrages (R4)'!$AA10),1,0)</f>
        <v>#VALUE!</v>
      </c>
      <c r="F10" s="119" t="e">
        <f>IF(AND('Test_S5% Sièges (R3)'!$AB10&gt;0,'Test_S5% Suffrages (R4)'!F10='Test_S5% Suffrages (R4)'!$AA10),1,0)</f>
        <v>#VALUE!</v>
      </c>
      <c r="G10" s="119" t="e">
        <f>IF(AND('Test_S5% Sièges (R3)'!$AB10&gt;0,'Test_S5% Suffrages (R4)'!G10='Test_S5% Suffrages (R4)'!$AA10),1,0)</f>
        <v>#VALUE!</v>
      </c>
      <c r="H10" s="119" t="e">
        <f>IF(AND('Test_S5% Sièges (R3)'!$AB10&gt;0,'Test_S5% Suffrages (R4)'!H10='Test_S5% Suffrages (R4)'!$AA10),1,0)</f>
        <v>#VALUE!</v>
      </c>
      <c r="I10" s="119" t="e">
        <f>IF(AND('Test_S5% Sièges (R3)'!$AB10&gt;0,'Test_S5% Suffrages (R4)'!I10='Test_S5% Suffrages (R4)'!$AA10),1,0)</f>
        <v>#VALUE!</v>
      </c>
      <c r="J10" s="119" t="e">
        <f>IF(AND('Test_S5% Sièges (R3)'!$AB10&gt;0,'Test_S5% Suffrages (R4)'!J10='Test_S5% Suffrages (R4)'!$AA10),1,0)</f>
        <v>#VALUE!</v>
      </c>
      <c r="K10" s="119" t="e">
        <f>IF(AND('Test_S5% Sièges (R3)'!$AB10&gt;0,'Test_S5% Suffrages (R4)'!K10='Test_S5% Suffrages (R4)'!$AA10),1,0)</f>
        <v>#VALUE!</v>
      </c>
      <c r="L10" s="119" t="e">
        <f>IF(AND('Test_S5% Sièges (R3)'!$AB10&gt;0,'Test_S5% Suffrages (R4)'!L10='Test_S5% Suffrages (R4)'!$AA10),1,0)</f>
        <v>#VALUE!</v>
      </c>
      <c r="M10" s="119" t="e">
        <f>IF(AND('Test_S5% Sièges (R3)'!$AB10&gt;0,'Test_S5% Suffrages (R4)'!M10='Test_S5% Suffrages (R4)'!$AA10),1,0)</f>
        <v>#VALUE!</v>
      </c>
      <c r="N10" s="119" t="e">
        <f>IF(AND('Test_S5% Sièges (R3)'!$AB10&gt;0,'Test_S5% Suffrages (R4)'!N10='Test_S5% Suffrages (R4)'!$AA10),1,0)</f>
        <v>#VALUE!</v>
      </c>
      <c r="O10" s="119" t="e">
        <f>IF(AND('Test_S5% Sièges (R3)'!$AB10&gt;0,'Test_S5% Suffrages (R4)'!O10='Test_S5% Suffrages (R4)'!$AA10),1,0)</f>
        <v>#VALUE!</v>
      </c>
      <c r="P10" s="119" t="e">
        <f>IF(AND('Test_S5% Sièges (R3)'!$AB10&gt;0,'Test_S5% Suffrages (R4)'!P10='Test_S5% Suffrages (R4)'!$AA10),1,0)</f>
        <v>#VALUE!</v>
      </c>
      <c r="Q10" s="119" t="e">
        <f>IF(AND('Test_S5% Sièges (R3)'!$AB10&gt;0,'Test_S5% Suffrages (R4)'!Q10='Test_S5% Suffrages (R4)'!$AA10),1,0)</f>
        <v>#VALUE!</v>
      </c>
      <c r="R10" s="119" t="e">
        <f>IF(AND('Test_S5% Sièges (R3)'!$AB10&gt;0,'Test_S5% Suffrages (R4)'!R10='Test_S5% Suffrages (R4)'!$AA10),1,0)</f>
        <v>#VALUE!</v>
      </c>
      <c r="S10" s="119" t="e">
        <f>IF(AND('Test_S5% Sièges (R3)'!$AB10&gt;0,'Test_S5% Suffrages (R4)'!S10='Test_S5% Suffrages (R4)'!$AA10),1,0)</f>
        <v>#VALUE!</v>
      </c>
      <c r="T10" s="119" t="e">
        <f>IF(AND('Test_S5% Sièges (R3)'!$AB10&gt;0,'Test_S5% Suffrages (R4)'!T10='Test_S5% Suffrages (R4)'!$AA10),1,0)</f>
        <v>#VALUE!</v>
      </c>
      <c r="U10" s="119" t="e">
        <f>IF(AND('Test_S5% Sièges (R3)'!$AB10&gt;0,'Test_S5% Suffrages (R4)'!U10='Test_S5% Suffrages (R4)'!$AA10),1,0)</f>
        <v>#VALUE!</v>
      </c>
      <c r="V10" s="119" t="e">
        <f>IF(AND('Test_S5% Sièges (R3)'!$AB10&gt;0,'Test_S5% Suffrages (R4)'!V10='Test_S5% Suffrages (R4)'!$AA10),1,0)</f>
        <v>#VALUE!</v>
      </c>
      <c r="W10" s="119" t="e">
        <f>IF(AND('Test_S5% Sièges (R3)'!$AB10&gt;0,'Test_S5% Suffrages (R4)'!W10='Test_S5% Suffrages (R4)'!$AA10),1,0)</f>
        <v>#VALUE!</v>
      </c>
      <c r="X10" s="119" t="e">
        <f>IF(AND('Test_S5% Sièges (R3)'!$AB10&gt;0,'Test_S5% Suffrages (R4)'!X10='Test_S5% Suffrages (R4)'!$AA10),1,0)</f>
        <v>#VALUE!</v>
      </c>
      <c r="Y10" s="119" t="e">
        <f>IF(AND('Test_S5% Sièges (R3)'!$AB10&gt;0,'Test_S5% Suffrages (R4)'!Y10='Test_S5% Suffrages (R4)'!$AA10),1,0)</f>
        <v>#VALUE!</v>
      </c>
      <c r="Z10" s="119" t="e">
        <f>IF(AND('Test_S5% Sièges (R3)'!$AB10&gt;0,'Test_S5% Suffrages (R4)'!Z10='Test_S5% Suffrages (R4)'!$AA10),1,0)</f>
        <v>#VALUE!</v>
      </c>
      <c r="AA10" s="119" t="e">
        <f t="shared" si="0"/>
        <v>#VALUE!</v>
      </c>
      <c r="AB10" s="120" t="e">
        <f>'Test_S5% Sièges (R3)'!AB10-AA10</f>
        <v>#VALUE!</v>
      </c>
    </row>
    <row r="11" spans="1:28">
      <c r="A11" s="118" t="s">
        <v>50</v>
      </c>
      <c r="B11" s="119" t="e">
        <f>IF(AND('Test_S5% Sièges (R3)'!$AB11&gt;0,'Test_S5% Suffrages (R4)'!B11='Test_S5% Suffrages (R4)'!$AA11),1,0)</f>
        <v>#VALUE!</v>
      </c>
      <c r="C11" s="119" t="e">
        <f>IF(AND('Test_S5% Sièges (R3)'!$AB11&gt;0,'Test_S5% Suffrages (R4)'!C11='Test_S5% Suffrages (R4)'!$AA11),1,0)</f>
        <v>#VALUE!</v>
      </c>
      <c r="D11" s="119" t="e">
        <f>IF(AND('Test_S5% Sièges (R3)'!$AB11&gt;0,'Test_S5% Suffrages (R4)'!D11='Test_S5% Suffrages (R4)'!$AA11),1,0)</f>
        <v>#VALUE!</v>
      </c>
      <c r="E11" s="119" t="e">
        <f>IF(AND('Test_S5% Sièges (R3)'!$AB11&gt;0,'Test_S5% Suffrages (R4)'!E11='Test_S5% Suffrages (R4)'!$AA11),1,0)</f>
        <v>#VALUE!</v>
      </c>
      <c r="F11" s="119" t="e">
        <f>IF(AND('Test_S5% Sièges (R3)'!$AB11&gt;0,'Test_S5% Suffrages (R4)'!F11='Test_S5% Suffrages (R4)'!$AA11),1,0)</f>
        <v>#VALUE!</v>
      </c>
      <c r="G11" s="119" t="e">
        <f>IF(AND('Test_S5% Sièges (R3)'!$AB11&gt;0,'Test_S5% Suffrages (R4)'!G11='Test_S5% Suffrages (R4)'!$AA11),1,0)</f>
        <v>#VALUE!</v>
      </c>
      <c r="H11" s="119" t="e">
        <f>IF(AND('Test_S5% Sièges (R3)'!$AB11&gt;0,'Test_S5% Suffrages (R4)'!H11='Test_S5% Suffrages (R4)'!$AA11),1,0)</f>
        <v>#VALUE!</v>
      </c>
      <c r="I11" s="119" t="e">
        <f>IF(AND('Test_S5% Sièges (R3)'!$AB11&gt;0,'Test_S5% Suffrages (R4)'!I11='Test_S5% Suffrages (R4)'!$AA11),1,0)</f>
        <v>#VALUE!</v>
      </c>
      <c r="J11" s="119" t="e">
        <f>IF(AND('Test_S5% Sièges (R3)'!$AB11&gt;0,'Test_S5% Suffrages (R4)'!J11='Test_S5% Suffrages (R4)'!$AA11),1,0)</f>
        <v>#VALUE!</v>
      </c>
      <c r="K11" s="119" t="e">
        <f>IF(AND('Test_S5% Sièges (R3)'!$AB11&gt;0,'Test_S5% Suffrages (R4)'!K11='Test_S5% Suffrages (R4)'!$AA11),1,0)</f>
        <v>#VALUE!</v>
      </c>
      <c r="L11" s="119" t="e">
        <f>IF(AND('Test_S5% Sièges (R3)'!$AB11&gt;0,'Test_S5% Suffrages (R4)'!L11='Test_S5% Suffrages (R4)'!$AA11),1,0)</f>
        <v>#VALUE!</v>
      </c>
      <c r="M11" s="119" t="e">
        <f>IF(AND('Test_S5% Sièges (R3)'!$AB11&gt;0,'Test_S5% Suffrages (R4)'!M11='Test_S5% Suffrages (R4)'!$AA11),1,0)</f>
        <v>#VALUE!</v>
      </c>
      <c r="N11" s="119" t="e">
        <f>IF(AND('Test_S5% Sièges (R3)'!$AB11&gt;0,'Test_S5% Suffrages (R4)'!N11='Test_S5% Suffrages (R4)'!$AA11),1,0)</f>
        <v>#VALUE!</v>
      </c>
      <c r="O11" s="119" t="e">
        <f>IF(AND('Test_S5% Sièges (R3)'!$AB11&gt;0,'Test_S5% Suffrages (R4)'!O11='Test_S5% Suffrages (R4)'!$AA11),1,0)</f>
        <v>#VALUE!</v>
      </c>
      <c r="P11" s="119" t="e">
        <f>IF(AND('Test_S5% Sièges (R3)'!$AB11&gt;0,'Test_S5% Suffrages (R4)'!P11='Test_S5% Suffrages (R4)'!$AA11),1,0)</f>
        <v>#VALUE!</v>
      </c>
      <c r="Q11" s="119" t="e">
        <f>IF(AND('Test_S5% Sièges (R3)'!$AB11&gt;0,'Test_S5% Suffrages (R4)'!Q11='Test_S5% Suffrages (R4)'!$AA11),1,0)</f>
        <v>#VALUE!</v>
      </c>
      <c r="R11" s="119" t="e">
        <f>IF(AND('Test_S5% Sièges (R3)'!$AB11&gt;0,'Test_S5% Suffrages (R4)'!R11='Test_S5% Suffrages (R4)'!$AA11),1,0)</f>
        <v>#VALUE!</v>
      </c>
      <c r="S11" s="119" t="e">
        <f>IF(AND('Test_S5% Sièges (R3)'!$AB11&gt;0,'Test_S5% Suffrages (R4)'!S11='Test_S5% Suffrages (R4)'!$AA11),1,0)</f>
        <v>#VALUE!</v>
      </c>
      <c r="T11" s="119" t="e">
        <f>IF(AND('Test_S5% Sièges (R3)'!$AB11&gt;0,'Test_S5% Suffrages (R4)'!T11='Test_S5% Suffrages (R4)'!$AA11),1,0)</f>
        <v>#VALUE!</v>
      </c>
      <c r="U11" s="119" t="e">
        <f>IF(AND('Test_S5% Sièges (R3)'!$AB11&gt;0,'Test_S5% Suffrages (R4)'!U11='Test_S5% Suffrages (R4)'!$AA11),1,0)</f>
        <v>#VALUE!</v>
      </c>
      <c r="V11" s="119" t="e">
        <f>IF(AND('Test_S5% Sièges (R3)'!$AB11&gt;0,'Test_S5% Suffrages (R4)'!V11='Test_S5% Suffrages (R4)'!$AA11),1,0)</f>
        <v>#VALUE!</v>
      </c>
      <c r="W11" s="119" t="e">
        <f>IF(AND('Test_S5% Sièges (R3)'!$AB11&gt;0,'Test_S5% Suffrages (R4)'!W11='Test_S5% Suffrages (R4)'!$AA11),1,0)</f>
        <v>#VALUE!</v>
      </c>
      <c r="X11" s="119" t="e">
        <f>IF(AND('Test_S5% Sièges (R3)'!$AB11&gt;0,'Test_S5% Suffrages (R4)'!X11='Test_S5% Suffrages (R4)'!$AA11),1,0)</f>
        <v>#VALUE!</v>
      </c>
      <c r="Y11" s="119" t="e">
        <f>IF(AND('Test_S5% Sièges (R3)'!$AB11&gt;0,'Test_S5% Suffrages (R4)'!Y11='Test_S5% Suffrages (R4)'!$AA11),1,0)</f>
        <v>#VALUE!</v>
      </c>
      <c r="Z11" s="119" t="e">
        <f>IF(AND('Test_S5% Sièges (R3)'!$AB11&gt;0,'Test_S5% Suffrages (R4)'!Z11='Test_S5% Suffrages (R4)'!$AA11),1,0)</f>
        <v>#VALUE!</v>
      </c>
      <c r="AA11" s="119" t="e">
        <f t="shared" si="0"/>
        <v>#VALUE!</v>
      </c>
      <c r="AB11" s="120" t="e">
        <f>'Test_S5% Sièges (R3)'!AB11-AA11</f>
        <v>#VALUE!</v>
      </c>
    </row>
    <row r="12" spans="1:28">
      <c r="A12" s="118" t="s">
        <v>51</v>
      </c>
      <c r="B12" s="119" t="e">
        <f>IF(AND('Test_S5% Sièges (R3)'!$AB12&gt;0,'Test_S5% Suffrages (R4)'!B12='Test_S5% Suffrages (R4)'!$AA12),1,0)</f>
        <v>#VALUE!</v>
      </c>
      <c r="C12" s="119" t="e">
        <f>IF(AND('Test_S5% Sièges (R3)'!$AB12&gt;0,'Test_S5% Suffrages (R4)'!C12='Test_S5% Suffrages (R4)'!$AA12),1,0)</f>
        <v>#VALUE!</v>
      </c>
      <c r="D12" s="119" t="e">
        <f>IF(AND('Test_S5% Sièges (R3)'!$AB12&gt;0,'Test_S5% Suffrages (R4)'!D12='Test_S5% Suffrages (R4)'!$AA12),1,0)</f>
        <v>#VALUE!</v>
      </c>
      <c r="E12" s="119" t="e">
        <f>IF(AND('Test_S5% Sièges (R3)'!$AB12&gt;0,'Test_S5% Suffrages (R4)'!E12='Test_S5% Suffrages (R4)'!$AA12),1,0)</f>
        <v>#VALUE!</v>
      </c>
      <c r="F12" s="119" t="e">
        <f>IF(AND('Test_S5% Sièges (R3)'!$AB12&gt;0,'Test_S5% Suffrages (R4)'!F12='Test_S5% Suffrages (R4)'!$AA12),1,0)</f>
        <v>#VALUE!</v>
      </c>
      <c r="G12" s="119" t="e">
        <f>IF(AND('Test_S5% Sièges (R3)'!$AB12&gt;0,'Test_S5% Suffrages (R4)'!G12='Test_S5% Suffrages (R4)'!$AA12),1,0)</f>
        <v>#VALUE!</v>
      </c>
      <c r="H12" s="119" t="e">
        <f>IF(AND('Test_S5% Sièges (R3)'!$AB12&gt;0,'Test_S5% Suffrages (R4)'!H12='Test_S5% Suffrages (R4)'!$AA12),1,0)</f>
        <v>#VALUE!</v>
      </c>
      <c r="I12" s="119" t="e">
        <f>IF(AND('Test_S5% Sièges (R3)'!$AB12&gt;0,'Test_S5% Suffrages (R4)'!I12='Test_S5% Suffrages (R4)'!$AA12),1,0)</f>
        <v>#VALUE!</v>
      </c>
      <c r="J12" s="119" t="e">
        <f>IF(AND('Test_S5% Sièges (R3)'!$AB12&gt;0,'Test_S5% Suffrages (R4)'!J12='Test_S5% Suffrages (R4)'!$AA12),1,0)</f>
        <v>#VALUE!</v>
      </c>
      <c r="K12" s="119" t="e">
        <f>IF(AND('Test_S5% Sièges (R3)'!$AB12&gt;0,'Test_S5% Suffrages (R4)'!K12='Test_S5% Suffrages (R4)'!$AA12),1,0)</f>
        <v>#VALUE!</v>
      </c>
      <c r="L12" s="119" t="e">
        <f>IF(AND('Test_S5% Sièges (R3)'!$AB12&gt;0,'Test_S5% Suffrages (R4)'!L12='Test_S5% Suffrages (R4)'!$AA12),1,0)</f>
        <v>#VALUE!</v>
      </c>
      <c r="M12" s="119" t="e">
        <f>IF(AND('Test_S5% Sièges (R3)'!$AB12&gt;0,'Test_S5% Suffrages (R4)'!M12='Test_S5% Suffrages (R4)'!$AA12),1,0)</f>
        <v>#VALUE!</v>
      </c>
      <c r="N12" s="119" t="e">
        <f>IF(AND('Test_S5% Sièges (R3)'!$AB12&gt;0,'Test_S5% Suffrages (R4)'!N12='Test_S5% Suffrages (R4)'!$AA12),1,0)</f>
        <v>#VALUE!</v>
      </c>
      <c r="O12" s="119" t="e">
        <f>IF(AND('Test_S5% Sièges (R3)'!$AB12&gt;0,'Test_S5% Suffrages (R4)'!O12='Test_S5% Suffrages (R4)'!$AA12),1,0)</f>
        <v>#VALUE!</v>
      </c>
      <c r="P12" s="119" t="e">
        <f>IF(AND('Test_S5% Sièges (R3)'!$AB12&gt;0,'Test_S5% Suffrages (R4)'!P12='Test_S5% Suffrages (R4)'!$AA12),1,0)</f>
        <v>#VALUE!</v>
      </c>
      <c r="Q12" s="119" t="e">
        <f>IF(AND('Test_S5% Sièges (R3)'!$AB12&gt;0,'Test_S5% Suffrages (R4)'!Q12='Test_S5% Suffrages (R4)'!$AA12),1,0)</f>
        <v>#VALUE!</v>
      </c>
      <c r="R12" s="119" t="e">
        <f>IF(AND('Test_S5% Sièges (R3)'!$AB12&gt;0,'Test_S5% Suffrages (R4)'!R12='Test_S5% Suffrages (R4)'!$AA12),1,0)</f>
        <v>#VALUE!</v>
      </c>
      <c r="S12" s="119" t="e">
        <f>IF(AND('Test_S5% Sièges (R3)'!$AB12&gt;0,'Test_S5% Suffrages (R4)'!S12='Test_S5% Suffrages (R4)'!$AA12),1,0)</f>
        <v>#VALUE!</v>
      </c>
      <c r="T12" s="119" t="e">
        <f>IF(AND('Test_S5% Sièges (R3)'!$AB12&gt;0,'Test_S5% Suffrages (R4)'!T12='Test_S5% Suffrages (R4)'!$AA12),1,0)</f>
        <v>#VALUE!</v>
      </c>
      <c r="U12" s="119" t="e">
        <f>IF(AND('Test_S5% Sièges (R3)'!$AB12&gt;0,'Test_S5% Suffrages (R4)'!U12='Test_S5% Suffrages (R4)'!$AA12),1,0)</f>
        <v>#VALUE!</v>
      </c>
      <c r="V12" s="119" t="e">
        <f>IF(AND('Test_S5% Sièges (R3)'!$AB12&gt;0,'Test_S5% Suffrages (R4)'!V12='Test_S5% Suffrages (R4)'!$AA12),1,0)</f>
        <v>#VALUE!</v>
      </c>
      <c r="W12" s="119" t="e">
        <f>IF(AND('Test_S5% Sièges (R3)'!$AB12&gt;0,'Test_S5% Suffrages (R4)'!W12='Test_S5% Suffrages (R4)'!$AA12),1,0)</f>
        <v>#VALUE!</v>
      </c>
      <c r="X12" s="119" t="e">
        <f>IF(AND('Test_S5% Sièges (R3)'!$AB12&gt;0,'Test_S5% Suffrages (R4)'!X12='Test_S5% Suffrages (R4)'!$AA12),1,0)</f>
        <v>#VALUE!</v>
      </c>
      <c r="Y12" s="119" t="e">
        <f>IF(AND('Test_S5% Sièges (R3)'!$AB12&gt;0,'Test_S5% Suffrages (R4)'!Y12='Test_S5% Suffrages (R4)'!$AA12),1,0)</f>
        <v>#VALUE!</v>
      </c>
      <c r="Z12" s="119" t="e">
        <f>IF(AND('Test_S5% Sièges (R3)'!$AB12&gt;0,'Test_S5% Suffrages (R4)'!Z12='Test_S5% Suffrages (R4)'!$AA12),1,0)</f>
        <v>#VALUE!</v>
      </c>
      <c r="AA12" s="119" t="e">
        <f t="shared" si="0"/>
        <v>#VALUE!</v>
      </c>
      <c r="AB12" s="120" t="e">
        <f>'Test_S5% Sièges (R3)'!AB12-AA12</f>
        <v>#VALUE!</v>
      </c>
    </row>
    <row r="13" spans="1:28">
      <c r="A13" s="118" t="s">
        <v>52</v>
      </c>
      <c r="B13" s="119" t="e">
        <f>IF(AND('Test_S5% Sièges (R3)'!$AB13&gt;0,'Test_S5% Suffrages (R4)'!B13='Test_S5% Suffrages (R4)'!$AA13),1,0)</f>
        <v>#VALUE!</v>
      </c>
      <c r="C13" s="119" t="e">
        <f>IF(AND('Test_S5% Sièges (R3)'!$AB13&gt;0,'Test_S5% Suffrages (R4)'!C13='Test_S5% Suffrages (R4)'!$AA13),1,0)</f>
        <v>#VALUE!</v>
      </c>
      <c r="D13" s="119" t="e">
        <f>IF(AND('Test_S5% Sièges (R3)'!$AB13&gt;0,'Test_S5% Suffrages (R4)'!D13='Test_S5% Suffrages (R4)'!$AA13),1,0)</f>
        <v>#VALUE!</v>
      </c>
      <c r="E13" s="119" t="e">
        <f>IF(AND('Test_S5% Sièges (R3)'!$AB13&gt;0,'Test_S5% Suffrages (R4)'!E13='Test_S5% Suffrages (R4)'!$AA13),1,0)</f>
        <v>#VALUE!</v>
      </c>
      <c r="F13" s="119" t="e">
        <f>IF(AND('Test_S5% Sièges (R3)'!$AB13&gt;0,'Test_S5% Suffrages (R4)'!F13='Test_S5% Suffrages (R4)'!$AA13),1,0)</f>
        <v>#VALUE!</v>
      </c>
      <c r="G13" s="119" t="e">
        <f>IF(AND('Test_S5% Sièges (R3)'!$AB13&gt;0,'Test_S5% Suffrages (R4)'!G13='Test_S5% Suffrages (R4)'!$AA13),1,0)</f>
        <v>#VALUE!</v>
      </c>
      <c r="H13" s="119" t="e">
        <f>IF(AND('Test_S5% Sièges (R3)'!$AB13&gt;0,'Test_S5% Suffrages (R4)'!H13='Test_S5% Suffrages (R4)'!$AA13),1,0)</f>
        <v>#VALUE!</v>
      </c>
      <c r="I13" s="119" t="e">
        <f>IF(AND('Test_S5% Sièges (R3)'!$AB13&gt;0,'Test_S5% Suffrages (R4)'!I13='Test_S5% Suffrages (R4)'!$AA13),1,0)</f>
        <v>#VALUE!</v>
      </c>
      <c r="J13" s="119" t="e">
        <f>IF(AND('Test_S5% Sièges (R3)'!$AB13&gt;0,'Test_S5% Suffrages (R4)'!J13='Test_S5% Suffrages (R4)'!$AA13),1,0)</f>
        <v>#VALUE!</v>
      </c>
      <c r="K13" s="119" t="e">
        <f>IF(AND('Test_S5% Sièges (R3)'!$AB13&gt;0,'Test_S5% Suffrages (R4)'!K13='Test_S5% Suffrages (R4)'!$AA13),1,0)</f>
        <v>#VALUE!</v>
      </c>
      <c r="L13" s="119" t="e">
        <f>IF(AND('Test_S5% Sièges (R3)'!$AB13&gt;0,'Test_S5% Suffrages (R4)'!L13='Test_S5% Suffrages (R4)'!$AA13),1,0)</f>
        <v>#VALUE!</v>
      </c>
      <c r="M13" s="119" t="e">
        <f>IF(AND('Test_S5% Sièges (R3)'!$AB13&gt;0,'Test_S5% Suffrages (R4)'!M13='Test_S5% Suffrages (R4)'!$AA13),1,0)</f>
        <v>#VALUE!</v>
      </c>
      <c r="N13" s="119" t="e">
        <f>IF(AND('Test_S5% Sièges (R3)'!$AB13&gt;0,'Test_S5% Suffrages (R4)'!N13='Test_S5% Suffrages (R4)'!$AA13),1,0)</f>
        <v>#VALUE!</v>
      </c>
      <c r="O13" s="119" t="e">
        <f>IF(AND('Test_S5% Sièges (R3)'!$AB13&gt;0,'Test_S5% Suffrages (R4)'!O13='Test_S5% Suffrages (R4)'!$AA13),1,0)</f>
        <v>#VALUE!</v>
      </c>
      <c r="P13" s="119" t="e">
        <f>IF(AND('Test_S5% Sièges (R3)'!$AB13&gt;0,'Test_S5% Suffrages (R4)'!P13='Test_S5% Suffrages (R4)'!$AA13),1,0)</f>
        <v>#VALUE!</v>
      </c>
      <c r="Q13" s="119" t="e">
        <f>IF(AND('Test_S5% Sièges (R3)'!$AB13&gt;0,'Test_S5% Suffrages (R4)'!Q13='Test_S5% Suffrages (R4)'!$AA13),1,0)</f>
        <v>#VALUE!</v>
      </c>
      <c r="R13" s="119" t="e">
        <f>IF(AND('Test_S5% Sièges (R3)'!$AB13&gt;0,'Test_S5% Suffrages (R4)'!R13='Test_S5% Suffrages (R4)'!$AA13),1,0)</f>
        <v>#VALUE!</v>
      </c>
      <c r="S13" s="119" t="e">
        <f>IF(AND('Test_S5% Sièges (R3)'!$AB13&gt;0,'Test_S5% Suffrages (R4)'!S13='Test_S5% Suffrages (R4)'!$AA13),1,0)</f>
        <v>#VALUE!</v>
      </c>
      <c r="T13" s="119" t="e">
        <f>IF(AND('Test_S5% Sièges (R3)'!$AB13&gt;0,'Test_S5% Suffrages (R4)'!T13='Test_S5% Suffrages (R4)'!$AA13),1,0)</f>
        <v>#VALUE!</v>
      </c>
      <c r="U13" s="119" t="e">
        <f>IF(AND('Test_S5% Sièges (R3)'!$AB13&gt;0,'Test_S5% Suffrages (R4)'!U13='Test_S5% Suffrages (R4)'!$AA13),1,0)</f>
        <v>#VALUE!</v>
      </c>
      <c r="V13" s="119" t="e">
        <f>IF(AND('Test_S5% Sièges (R3)'!$AB13&gt;0,'Test_S5% Suffrages (R4)'!V13='Test_S5% Suffrages (R4)'!$AA13),1,0)</f>
        <v>#VALUE!</v>
      </c>
      <c r="W13" s="119" t="e">
        <f>IF(AND('Test_S5% Sièges (R3)'!$AB13&gt;0,'Test_S5% Suffrages (R4)'!W13='Test_S5% Suffrages (R4)'!$AA13),1,0)</f>
        <v>#VALUE!</v>
      </c>
      <c r="X13" s="119" t="e">
        <f>IF(AND('Test_S5% Sièges (R3)'!$AB13&gt;0,'Test_S5% Suffrages (R4)'!X13='Test_S5% Suffrages (R4)'!$AA13),1,0)</f>
        <v>#VALUE!</v>
      </c>
      <c r="Y13" s="119" t="e">
        <f>IF(AND('Test_S5% Sièges (R3)'!$AB13&gt;0,'Test_S5% Suffrages (R4)'!Y13='Test_S5% Suffrages (R4)'!$AA13),1,0)</f>
        <v>#VALUE!</v>
      </c>
      <c r="Z13" s="119" t="e">
        <f>IF(AND('Test_S5% Sièges (R3)'!$AB13&gt;0,'Test_S5% Suffrages (R4)'!Z13='Test_S5% Suffrages (R4)'!$AA13),1,0)</f>
        <v>#VALUE!</v>
      </c>
      <c r="AA13" s="119" t="e">
        <f t="shared" si="0"/>
        <v>#VALUE!</v>
      </c>
      <c r="AB13" s="120" t="e">
        <f>'Test_S5% Sièges (R3)'!AB13-AA13</f>
        <v>#VALUE!</v>
      </c>
    </row>
    <row r="14" spans="1:28">
      <c r="A14" s="118" t="s">
        <v>53</v>
      </c>
      <c r="B14" s="119" t="e">
        <f>IF(AND('Test_S5% Sièges (R3)'!$AB14&gt;0,'Test_S5% Suffrages (R4)'!B14='Test_S5% Suffrages (R4)'!$AA14),1,0)</f>
        <v>#VALUE!</v>
      </c>
      <c r="C14" s="119" t="e">
        <f>IF(AND('Test_S5% Sièges (R3)'!$AB14&gt;0,'Test_S5% Suffrages (R4)'!C14='Test_S5% Suffrages (R4)'!$AA14),1,0)</f>
        <v>#VALUE!</v>
      </c>
      <c r="D14" s="119" t="e">
        <f>IF(AND('Test_S5% Sièges (R3)'!$AB14&gt;0,'Test_S5% Suffrages (R4)'!D14='Test_S5% Suffrages (R4)'!$AA14),1,0)</f>
        <v>#VALUE!</v>
      </c>
      <c r="E14" s="119" t="e">
        <f>IF(AND('Test_S5% Sièges (R3)'!$AB14&gt;0,'Test_S5% Suffrages (R4)'!E14='Test_S5% Suffrages (R4)'!$AA14),1,0)</f>
        <v>#VALUE!</v>
      </c>
      <c r="F14" s="119" t="e">
        <f>IF(AND('Test_S5% Sièges (R3)'!$AB14&gt;0,'Test_S5% Suffrages (R4)'!F14='Test_S5% Suffrages (R4)'!$AA14),1,0)</f>
        <v>#VALUE!</v>
      </c>
      <c r="G14" s="119" t="e">
        <f>IF(AND('Test_S5% Sièges (R3)'!$AB14&gt;0,'Test_S5% Suffrages (R4)'!G14='Test_S5% Suffrages (R4)'!$AA14),1,0)</f>
        <v>#VALUE!</v>
      </c>
      <c r="H14" s="119" t="e">
        <f>IF(AND('Test_S5% Sièges (R3)'!$AB14&gt;0,'Test_S5% Suffrages (R4)'!H14='Test_S5% Suffrages (R4)'!$AA14),1,0)</f>
        <v>#VALUE!</v>
      </c>
      <c r="I14" s="119" t="e">
        <f>IF(AND('Test_S5% Sièges (R3)'!$AB14&gt;0,'Test_S5% Suffrages (R4)'!I14='Test_S5% Suffrages (R4)'!$AA14),1,0)</f>
        <v>#VALUE!</v>
      </c>
      <c r="J14" s="119" t="e">
        <f>IF(AND('Test_S5% Sièges (R3)'!$AB14&gt;0,'Test_S5% Suffrages (R4)'!J14='Test_S5% Suffrages (R4)'!$AA14),1,0)</f>
        <v>#VALUE!</v>
      </c>
      <c r="K14" s="119" t="e">
        <f>IF(AND('Test_S5% Sièges (R3)'!$AB14&gt;0,'Test_S5% Suffrages (R4)'!K14='Test_S5% Suffrages (R4)'!$AA14),1,0)</f>
        <v>#VALUE!</v>
      </c>
      <c r="L14" s="119" t="e">
        <f>IF(AND('Test_S5% Sièges (R3)'!$AB14&gt;0,'Test_S5% Suffrages (R4)'!L14='Test_S5% Suffrages (R4)'!$AA14),1,0)</f>
        <v>#VALUE!</v>
      </c>
      <c r="M14" s="119" t="e">
        <f>IF(AND('Test_S5% Sièges (R3)'!$AB14&gt;0,'Test_S5% Suffrages (R4)'!M14='Test_S5% Suffrages (R4)'!$AA14),1,0)</f>
        <v>#VALUE!</v>
      </c>
      <c r="N14" s="119" t="e">
        <f>IF(AND('Test_S5% Sièges (R3)'!$AB14&gt;0,'Test_S5% Suffrages (R4)'!N14='Test_S5% Suffrages (R4)'!$AA14),1,0)</f>
        <v>#VALUE!</v>
      </c>
      <c r="O14" s="119" t="e">
        <f>IF(AND('Test_S5% Sièges (R3)'!$AB14&gt;0,'Test_S5% Suffrages (R4)'!O14='Test_S5% Suffrages (R4)'!$AA14),1,0)</f>
        <v>#VALUE!</v>
      </c>
      <c r="P14" s="119" t="e">
        <f>IF(AND('Test_S5% Sièges (R3)'!$AB14&gt;0,'Test_S5% Suffrages (R4)'!P14='Test_S5% Suffrages (R4)'!$AA14),1,0)</f>
        <v>#VALUE!</v>
      </c>
      <c r="Q14" s="119" t="e">
        <f>IF(AND('Test_S5% Sièges (R3)'!$AB14&gt;0,'Test_S5% Suffrages (R4)'!Q14='Test_S5% Suffrages (R4)'!$AA14),1,0)</f>
        <v>#VALUE!</v>
      </c>
      <c r="R14" s="119" t="e">
        <f>IF(AND('Test_S5% Sièges (R3)'!$AB14&gt;0,'Test_S5% Suffrages (R4)'!R14='Test_S5% Suffrages (R4)'!$AA14),1,0)</f>
        <v>#VALUE!</v>
      </c>
      <c r="S14" s="119" t="e">
        <f>IF(AND('Test_S5% Sièges (R3)'!$AB14&gt;0,'Test_S5% Suffrages (R4)'!S14='Test_S5% Suffrages (R4)'!$AA14),1,0)</f>
        <v>#VALUE!</v>
      </c>
      <c r="T14" s="119" t="e">
        <f>IF(AND('Test_S5% Sièges (R3)'!$AB14&gt;0,'Test_S5% Suffrages (R4)'!T14='Test_S5% Suffrages (R4)'!$AA14),1,0)</f>
        <v>#VALUE!</v>
      </c>
      <c r="U14" s="119" t="e">
        <f>IF(AND('Test_S5% Sièges (R3)'!$AB14&gt;0,'Test_S5% Suffrages (R4)'!U14='Test_S5% Suffrages (R4)'!$AA14),1,0)</f>
        <v>#VALUE!</v>
      </c>
      <c r="V14" s="119" t="e">
        <f>IF(AND('Test_S5% Sièges (R3)'!$AB14&gt;0,'Test_S5% Suffrages (R4)'!V14='Test_S5% Suffrages (R4)'!$AA14),1,0)</f>
        <v>#VALUE!</v>
      </c>
      <c r="W14" s="119" t="e">
        <f>IF(AND('Test_S5% Sièges (R3)'!$AB14&gt;0,'Test_S5% Suffrages (R4)'!W14='Test_S5% Suffrages (R4)'!$AA14),1,0)</f>
        <v>#VALUE!</v>
      </c>
      <c r="X14" s="119" t="e">
        <f>IF(AND('Test_S5% Sièges (R3)'!$AB14&gt;0,'Test_S5% Suffrages (R4)'!X14='Test_S5% Suffrages (R4)'!$AA14),1,0)</f>
        <v>#VALUE!</v>
      </c>
      <c r="Y14" s="119" t="e">
        <f>IF(AND('Test_S5% Sièges (R3)'!$AB14&gt;0,'Test_S5% Suffrages (R4)'!Y14='Test_S5% Suffrages (R4)'!$AA14),1,0)</f>
        <v>#VALUE!</v>
      </c>
      <c r="Z14" s="119" t="e">
        <f>IF(AND('Test_S5% Sièges (R3)'!$AB14&gt;0,'Test_S5% Suffrages (R4)'!Z14='Test_S5% Suffrages (R4)'!$AA14),1,0)</f>
        <v>#VALUE!</v>
      </c>
      <c r="AA14" s="119" t="e">
        <f t="shared" si="0"/>
        <v>#VALUE!</v>
      </c>
      <c r="AB14" s="120" t="e">
        <f>'Test_S5% Sièges (R3)'!AB14-AA14</f>
        <v>#VALUE!</v>
      </c>
    </row>
    <row r="15" spans="1:28">
      <c r="A15" s="118" t="s">
        <v>54</v>
      </c>
      <c r="B15" s="119" t="e">
        <f>IF(AND('Test_S5% Sièges (R3)'!$AB15&gt;0,'Test_S5% Suffrages (R4)'!B15='Test_S5% Suffrages (R4)'!$AA15),1,0)</f>
        <v>#VALUE!</v>
      </c>
      <c r="C15" s="119" t="e">
        <f>IF(AND('Test_S5% Sièges (R3)'!$AB15&gt;0,'Test_S5% Suffrages (R4)'!C15='Test_S5% Suffrages (R4)'!$AA15),1,0)</f>
        <v>#VALUE!</v>
      </c>
      <c r="D15" s="119" t="e">
        <f>IF(AND('Test_S5% Sièges (R3)'!$AB15&gt;0,'Test_S5% Suffrages (R4)'!D15='Test_S5% Suffrages (R4)'!$AA15),1,0)</f>
        <v>#VALUE!</v>
      </c>
      <c r="E15" s="119" t="e">
        <f>IF(AND('Test_S5% Sièges (R3)'!$AB15&gt;0,'Test_S5% Suffrages (R4)'!E15='Test_S5% Suffrages (R4)'!$AA15),1,0)</f>
        <v>#VALUE!</v>
      </c>
      <c r="F15" s="119" t="e">
        <f>IF(AND('Test_S5% Sièges (R3)'!$AB15&gt;0,'Test_S5% Suffrages (R4)'!F15='Test_S5% Suffrages (R4)'!$AA15),1,0)</f>
        <v>#VALUE!</v>
      </c>
      <c r="G15" s="119" t="e">
        <f>IF(AND('Test_S5% Sièges (R3)'!$AB15&gt;0,'Test_S5% Suffrages (R4)'!G15='Test_S5% Suffrages (R4)'!$AA15),1,0)</f>
        <v>#VALUE!</v>
      </c>
      <c r="H15" s="119" t="e">
        <f>IF(AND('Test_S5% Sièges (R3)'!$AB15&gt;0,'Test_S5% Suffrages (R4)'!H15='Test_S5% Suffrages (R4)'!$AA15),1,0)</f>
        <v>#VALUE!</v>
      </c>
      <c r="I15" s="119" t="e">
        <f>IF(AND('Test_S5% Sièges (R3)'!$AB15&gt;0,'Test_S5% Suffrages (R4)'!I15='Test_S5% Suffrages (R4)'!$AA15),1,0)</f>
        <v>#VALUE!</v>
      </c>
      <c r="J15" s="119" t="e">
        <f>IF(AND('Test_S5% Sièges (R3)'!$AB15&gt;0,'Test_S5% Suffrages (R4)'!J15='Test_S5% Suffrages (R4)'!$AA15),1,0)</f>
        <v>#VALUE!</v>
      </c>
      <c r="K15" s="119" t="e">
        <f>IF(AND('Test_S5% Sièges (R3)'!$AB15&gt;0,'Test_S5% Suffrages (R4)'!K15='Test_S5% Suffrages (R4)'!$AA15),1,0)</f>
        <v>#VALUE!</v>
      </c>
      <c r="L15" s="119" t="e">
        <f>IF(AND('Test_S5% Sièges (R3)'!$AB15&gt;0,'Test_S5% Suffrages (R4)'!L15='Test_S5% Suffrages (R4)'!$AA15),1,0)</f>
        <v>#VALUE!</v>
      </c>
      <c r="M15" s="119" t="e">
        <f>IF(AND('Test_S5% Sièges (R3)'!$AB15&gt;0,'Test_S5% Suffrages (R4)'!M15='Test_S5% Suffrages (R4)'!$AA15),1,0)</f>
        <v>#VALUE!</v>
      </c>
      <c r="N15" s="119" t="e">
        <f>IF(AND('Test_S5% Sièges (R3)'!$AB15&gt;0,'Test_S5% Suffrages (R4)'!N15='Test_S5% Suffrages (R4)'!$AA15),1,0)</f>
        <v>#VALUE!</v>
      </c>
      <c r="O15" s="119" t="e">
        <f>IF(AND('Test_S5% Sièges (R3)'!$AB15&gt;0,'Test_S5% Suffrages (R4)'!O15='Test_S5% Suffrages (R4)'!$AA15),1,0)</f>
        <v>#VALUE!</v>
      </c>
      <c r="P15" s="119" t="e">
        <f>IF(AND('Test_S5% Sièges (R3)'!$AB15&gt;0,'Test_S5% Suffrages (R4)'!P15='Test_S5% Suffrages (R4)'!$AA15),1,0)</f>
        <v>#VALUE!</v>
      </c>
      <c r="Q15" s="119" t="e">
        <f>IF(AND('Test_S5% Sièges (R3)'!$AB15&gt;0,'Test_S5% Suffrages (R4)'!Q15='Test_S5% Suffrages (R4)'!$AA15),1,0)</f>
        <v>#VALUE!</v>
      </c>
      <c r="R15" s="119" t="e">
        <f>IF(AND('Test_S5% Sièges (R3)'!$AB15&gt;0,'Test_S5% Suffrages (R4)'!R15='Test_S5% Suffrages (R4)'!$AA15),1,0)</f>
        <v>#VALUE!</v>
      </c>
      <c r="S15" s="119" t="e">
        <f>IF(AND('Test_S5% Sièges (R3)'!$AB15&gt;0,'Test_S5% Suffrages (R4)'!S15='Test_S5% Suffrages (R4)'!$AA15),1,0)</f>
        <v>#VALUE!</v>
      </c>
      <c r="T15" s="119" t="e">
        <f>IF(AND('Test_S5% Sièges (R3)'!$AB15&gt;0,'Test_S5% Suffrages (R4)'!T15='Test_S5% Suffrages (R4)'!$AA15),1,0)</f>
        <v>#VALUE!</v>
      </c>
      <c r="U15" s="119" t="e">
        <f>IF(AND('Test_S5% Sièges (R3)'!$AB15&gt;0,'Test_S5% Suffrages (R4)'!U15='Test_S5% Suffrages (R4)'!$AA15),1,0)</f>
        <v>#VALUE!</v>
      </c>
      <c r="V15" s="119" t="e">
        <f>IF(AND('Test_S5% Sièges (R3)'!$AB15&gt;0,'Test_S5% Suffrages (R4)'!V15='Test_S5% Suffrages (R4)'!$AA15),1,0)</f>
        <v>#VALUE!</v>
      </c>
      <c r="W15" s="119" t="e">
        <f>IF(AND('Test_S5% Sièges (R3)'!$AB15&gt;0,'Test_S5% Suffrages (R4)'!W15='Test_S5% Suffrages (R4)'!$AA15),1,0)</f>
        <v>#VALUE!</v>
      </c>
      <c r="X15" s="119" t="e">
        <f>IF(AND('Test_S5% Sièges (R3)'!$AB15&gt;0,'Test_S5% Suffrages (R4)'!X15='Test_S5% Suffrages (R4)'!$AA15),1,0)</f>
        <v>#VALUE!</v>
      </c>
      <c r="Y15" s="119" t="e">
        <f>IF(AND('Test_S5% Sièges (R3)'!$AB15&gt;0,'Test_S5% Suffrages (R4)'!Y15='Test_S5% Suffrages (R4)'!$AA15),1,0)</f>
        <v>#VALUE!</v>
      </c>
      <c r="Z15" s="119" t="e">
        <f>IF(AND('Test_S5% Sièges (R3)'!$AB15&gt;0,'Test_S5% Suffrages (R4)'!Z15='Test_S5% Suffrages (R4)'!$AA15),1,0)</f>
        <v>#VALUE!</v>
      </c>
      <c r="AA15" s="119" t="e">
        <f t="shared" si="0"/>
        <v>#VALUE!</v>
      </c>
      <c r="AB15" s="120" t="e">
        <f>'Test_S5% Sièges (R3)'!AB15-AA15</f>
        <v>#VALUE!</v>
      </c>
    </row>
    <row r="16" spans="1:28">
      <c r="A16" s="118" t="s">
        <v>55</v>
      </c>
      <c r="B16" s="119" t="e">
        <f>IF(AND('Test_S5% Sièges (R3)'!$AB16&gt;0,'Test_S5% Suffrages (R4)'!B16='Test_S5% Suffrages (R4)'!$AA16),1,0)</f>
        <v>#VALUE!</v>
      </c>
      <c r="C16" s="119" t="e">
        <f>IF(AND('Test_S5% Sièges (R3)'!$AB16&gt;0,'Test_S5% Suffrages (R4)'!C16='Test_S5% Suffrages (R4)'!$AA16),1,0)</f>
        <v>#VALUE!</v>
      </c>
      <c r="D16" s="119" t="e">
        <f>IF(AND('Test_S5% Sièges (R3)'!$AB16&gt;0,'Test_S5% Suffrages (R4)'!D16='Test_S5% Suffrages (R4)'!$AA16),1,0)</f>
        <v>#VALUE!</v>
      </c>
      <c r="E16" s="119" t="e">
        <f>IF(AND('Test_S5% Sièges (R3)'!$AB16&gt;0,'Test_S5% Suffrages (R4)'!E16='Test_S5% Suffrages (R4)'!$AA16),1,0)</f>
        <v>#VALUE!</v>
      </c>
      <c r="F16" s="119" t="e">
        <f>IF(AND('Test_S5% Sièges (R3)'!$AB16&gt;0,'Test_S5% Suffrages (R4)'!F16='Test_S5% Suffrages (R4)'!$AA16),1,0)</f>
        <v>#VALUE!</v>
      </c>
      <c r="G16" s="119" t="e">
        <f>IF(AND('Test_S5% Sièges (R3)'!$AB16&gt;0,'Test_S5% Suffrages (R4)'!G16='Test_S5% Suffrages (R4)'!$AA16),1,0)</f>
        <v>#VALUE!</v>
      </c>
      <c r="H16" s="119" t="e">
        <f>IF(AND('Test_S5% Sièges (R3)'!$AB16&gt;0,'Test_S5% Suffrages (R4)'!H16='Test_S5% Suffrages (R4)'!$AA16),1,0)</f>
        <v>#VALUE!</v>
      </c>
      <c r="I16" s="119" t="e">
        <f>IF(AND('Test_S5% Sièges (R3)'!$AB16&gt;0,'Test_S5% Suffrages (R4)'!I16='Test_S5% Suffrages (R4)'!$AA16),1,0)</f>
        <v>#VALUE!</v>
      </c>
      <c r="J16" s="119" t="e">
        <f>IF(AND('Test_S5% Sièges (R3)'!$AB16&gt;0,'Test_S5% Suffrages (R4)'!J16='Test_S5% Suffrages (R4)'!$AA16),1,0)</f>
        <v>#VALUE!</v>
      </c>
      <c r="K16" s="119" t="e">
        <f>IF(AND('Test_S5% Sièges (R3)'!$AB16&gt;0,'Test_S5% Suffrages (R4)'!K16='Test_S5% Suffrages (R4)'!$AA16),1,0)</f>
        <v>#VALUE!</v>
      </c>
      <c r="L16" s="119" t="e">
        <f>IF(AND('Test_S5% Sièges (R3)'!$AB16&gt;0,'Test_S5% Suffrages (R4)'!L16='Test_S5% Suffrages (R4)'!$AA16),1,0)</f>
        <v>#VALUE!</v>
      </c>
      <c r="M16" s="119" t="e">
        <f>IF(AND('Test_S5% Sièges (R3)'!$AB16&gt;0,'Test_S5% Suffrages (R4)'!M16='Test_S5% Suffrages (R4)'!$AA16),1,0)</f>
        <v>#VALUE!</v>
      </c>
      <c r="N16" s="119" t="e">
        <f>IF(AND('Test_S5% Sièges (R3)'!$AB16&gt;0,'Test_S5% Suffrages (R4)'!N16='Test_S5% Suffrages (R4)'!$AA16),1,0)</f>
        <v>#VALUE!</v>
      </c>
      <c r="O16" s="119" t="e">
        <f>IF(AND('Test_S5% Sièges (R3)'!$AB16&gt;0,'Test_S5% Suffrages (R4)'!O16='Test_S5% Suffrages (R4)'!$AA16),1,0)</f>
        <v>#VALUE!</v>
      </c>
      <c r="P16" s="119" t="e">
        <f>IF(AND('Test_S5% Sièges (R3)'!$AB16&gt;0,'Test_S5% Suffrages (R4)'!P16='Test_S5% Suffrages (R4)'!$AA16),1,0)</f>
        <v>#VALUE!</v>
      </c>
      <c r="Q16" s="119" t="e">
        <f>IF(AND('Test_S5% Sièges (R3)'!$AB16&gt;0,'Test_S5% Suffrages (R4)'!Q16='Test_S5% Suffrages (R4)'!$AA16),1,0)</f>
        <v>#VALUE!</v>
      </c>
      <c r="R16" s="119" t="e">
        <f>IF(AND('Test_S5% Sièges (R3)'!$AB16&gt;0,'Test_S5% Suffrages (R4)'!R16='Test_S5% Suffrages (R4)'!$AA16),1,0)</f>
        <v>#VALUE!</v>
      </c>
      <c r="S16" s="119" t="e">
        <f>IF(AND('Test_S5% Sièges (R3)'!$AB16&gt;0,'Test_S5% Suffrages (R4)'!S16='Test_S5% Suffrages (R4)'!$AA16),1,0)</f>
        <v>#VALUE!</v>
      </c>
      <c r="T16" s="119" t="e">
        <f>IF(AND('Test_S5% Sièges (R3)'!$AB16&gt;0,'Test_S5% Suffrages (R4)'!T16='Test_S5% Suffrages (R4)'!$AA16),1,0)</f>
        <v>#VALUE!</v>
      </c>
      <c r="U16" s="119" t="e">
        <f>IF(AND('Test_S5% Sièges (R3)'!$AB16&gt;0,'Test_S5% Suffrages (R4)'!U16='Test_S5% Suffrages (R4)'!$AA16),1,0)</f>
        <v>#VALUE!</v>
      </c>
      <c r="V16" s="119" t="e">
        <f>IF(AND('Test_S5% Sièges (R3)'!$AB16&gt;0,'Test_S5% Suffrages (R4)'!V16='Test_S5% Suffrages (R4)'!$AA16),1,0)</f>
        <v>#VALUE!</v>
      </c>
      <c r="W16" s="119" t="e">
        <f>IF(AND('Test_S5% Sièges (R3)'!$AB16&gt;0,'Test_S5% Suffrages (R4)'!W16='Test_S5% Suffrages (R4)'!$AA16),1,0)</f>
        <v>#VALUE!</v>
      </c>
      <c r="X16" s="119" t="e">
        <f>IF(AND('Test_S5% Sièges (R3)'!$AB16&gt;0,'Test_S5% Suffrages (R4)'!X16='Test_S5% Suffrages (R4)'!$AA16),1,0)</f>
        <v>#VALUE!</v>
      </c>
      <c r="Y16" s="119" t="e">
        <f>IF(AND('Test_S5% Sièges (R3)'!$AB16&gt;0,'Test_S5% Suffrages (R4)'!Y16='Test_S5% Suffrages (R4)'!$AA16),1,0)</f>
        <v>#VALUE!</v>
      </c>
      <c r="Z16" s="119" t="e">
        <f>IF(AND('Test_S5% Sièges (R3)'!$AB16&gt;0,'Test_S5% Suffrages (R4)'!Z16='Test_S5% Suffrages (R4)'!$AA16),1,0)</f>
        <v>#VALUE!</v>
      </c>
      <c r="AA16" s="119" t="e">
        <f t="shared" si="0"/>
        <v>#VALUE!</v>
      </c>
      <c r="AB16" s="120" t="e">
        <f>'Test_S5% Sièges (R3)'!AB16-AA16</f>
        <v>#VALUE!</v>
      </c>
    </row>
    <row r="17" spans="1:28">
      <c r="A17" s="118" t="s">
        <v>56</v>
      </c>
      <c r="B17" s="119" t="e">
        <f>IF(AND('Test_S5% Sièges (R3)'!$AB17&gt;0,'Test_S5% Suffrages (R4)'!B17='Test_S5% Suffrages (R4)'!$AA17),1,0)</f>
        <v>#VALUE!</v>
      </c>
      <c r="C17" s="119" t="e">
        <f>IF(AND('Test_S5% Sièges (R3)'!$AB17&gt;0,'Test_S5% Suffrages (R4)'!C17='Test_S5% Suffrages (R4)'!$AA17),1,0)</f>
        <v>#VALUE!</v>
      </c>
      <c r="D17" s="119" t="e">
        <f>IF(AND('Test_S5% Sièges (R3)'!$AB17&gt;0,'Test_S5% Suffrages (R4)'!D17='Test_S5% Suffrages (R4)'!$AA17),1,0)</f>
        <v>#VALUE!</v>
      </c>
      <c r="E17" s="119" t="e">
        <f>IF(AND('Test_S5% Sièges (R3)'!$AB17&gt;0,'Test_S5% Suffrages (R4)'!E17='Test_S5% Suffrages (R4)'!$AA17),1,0)</f>
        <v>#VALUE!</v>
      </c>
      <c r="F17" s="119" t="e">
        <f>IF(AND('Test_S5% Sièges (R3)'!$AB17&gt;0,'Test_S5% Suffrages (R4)'!F17='Test_S5% Suffrages (R4)'!$AA17),1,0)</f>
        <v>#VALUE!</v>
      </c>
      <c r="G17" s="119" t="e">
        <f>IF(AND('Test_S5% Sièges (R3)'!$AB17&gt;0,'Test_S5% Suffrages (R4)'!G17='Test_S5% Suffrages (R4)'!$AA17),1,0)</f>
        <v>#VALUE!</v>
      </c>
      <c r="H17" s="119" t="e">
        <f>IF(AND('Test_S5% Sièges (R3)'!$AB17&gt;0,'Test_S5% Suffrages (R4)'!H17='Test_S5% Suffrages (R4)'!$AA17),1,0)</f>
        <v>#VALUE!</v>
      </c>
      <c r="I17" s="119" t="e">
        <f>IF(AND('Test_S5% Sièges (R3)'!$AB17&gt;0,'Test_S5% Suffrages (R4)'!I17='Test_S5% Suffrages (R4)'!$AA17),1,0)</f>
        <v>#VALUE!</v>
      </c>
      <c r="J17" s="119" t="e">
        <f>IF(AND('Test_S5% Sièges (R3)'!$AB17&gt;0,'Test_S5% Suffrages (R4)'!J17='Test_S5% Suffrages (R4)'!$AA17),1,0)</f>
        <v>#VALUE!</v>
      </c>
      <c r="K17" s="119" t="e">
        <f>IF(AND('Test_S5% Sièges (R3)'!$AB17&gt;0,'Test_S5% Suffrages (R4)'!K17='Test_S5% Suffrages (R4)'!$AA17),1,0)</f>
        <v>#VALUE!</v>
      </c>
      <c r="L17" s="119" t="e">
        <f>IF(AND('Test_S5% Sièges (R3)'!$AB17&gt;0,'Test_S5% Suffrages (R4)'!L17='Test_S5% Suffrages (R4)'!$AA17),1,0)</f>
        <v>#VALUE!</v>
      </c>
      <c r="M17" s="119" t="e">
        <f>IF(AND('Test_S5% Sièges (R3)'!$AB17&gt;0,'Test_S5% Suffrages (R4)'!M17='Test_S5% Suffrages (R4)'!$AA17),1,0)</f>
        <v>#VALUE!</v>
      </c>
      <c r="N17" s="119" t="e">
        <f>IF(AND('Test_S5% Sièges (R3)'!$AB17&gt;0,'Test_S5% Suffrages (R4)'!N17='Test_S5% Suffrages (R4)'!$AA17),1,0)</f>
        <v>#VALUE!</v>
      </c>
      <c r="O17" s="119" t="e">
        <f>IF(AND('Test_S5% Sièges (R3)'!$AB17&gt;0,'Test_S5% Suffrages (R4)'!O17='Test_S5% Suffrages (R4)'!$AA17),1,0)</f>
        <v>#VALUE!</v>
      </c>
      <c r="P17" s="119" t="e">
        <f>IF(AND('Test_S5% Sièges (R3)'!$AB17&gt;0,'Test_S5% Suffrages (R4)'!P17='Test_S5% Suffrages (R4)'!$AA17),1,0)</f>
        <v>#VALUE!</v>
      </c>
      <c r="Q17" s="119" t="e">
        <f>IF(AND('Test_S5% Sièges (R3)'!$AB17&gt;0,'Test_S5% Suffrages (R4)'!Q17='Test_S5% Suffrages (R4)'!$AA17),1,0)</f>
        <v>#VALUE!</v>
      </c>
      <c r="R17" s="119" t="e">
        <f>IF(AND('Test_S5% Sièges (R3)'!$AB17&gt;0,'Test_S5% Suffrages (R4)'!R17='Test_S5% Suffrages (R4)'!$AA17),1,0)</f>
        <v>#VALUE!</v>
      </c>
      <c r="S17" s="119" t="e">
        <f>IF(AND('Test_S5% Sièges (R3)'!$AB17&gt;0,'Test_S5% Suffrages (R4)'!S17='Test_S5% Suffrages (R4)'!$AA17),1,0)</f>
        <v>#VALUE!</v>
      </c>
      <c r="T17" s="119" t="e">
        <f>IF(AND('Test_S5% Sièges (R3)'!$AB17&gt;0,'Test_S5% Suffrages (R4)'!T17='Test_S5% Suffrages (R4)'!$AA17),1,0)</f>
        <v>#VALUE!</v>
      </c>
      <c r="U17" s="119" t="e">
        <f>IF(AND('Test_S5% Sièges (R3)'!$AB17&gt;0,'Test_S5% Suffrages (R4)'!U17='Test_S5% Suffrages (R4)'!$AA17),1,0)</f>
        <v>#VALUE!</v>
      </c>
      <c r="V17" s="119" t="e">
        <f>IF(AND('Test_S5% Sièges (R3)'!$AB17&gt;0,'Test_S5% Suffrages (R4)'!V17='Test_S5% Suffrages (R4)'!$AA17),1,0)</f>
        <v>#VALUE!</v>
      </c>
      <c r="W17" s="119" t="e">
        <f>IF(AND('Test_S5% Sièges (R3)'!$AB17&gt;0,'Test_S5% Suffrages (R4)'!W17='Test_S5% Suffrages (R4)'!$AA17),1,0)</f>
        <v>#VALUE!</v>
      </c>
      <c r="X17" s="119" t="e">
        <f>IF(AND('Test_S5% Sièges (R3)'!$AB17&gt;0,'Test_S5% Suffrages (R4)'!X17='Test_S5% Suffrages (R4)'!$AA17),1,0)</f>
        <v>#VALUE!</v>
      </c>
      <c r="Y17" s="119" t="e">
        <f>IF(AND('Test_S5% Sièges (R3)'!$AB17&gt;0,'Test_S5% Suffrages (R4)'!Y17='Test_S5% Suffrages (R4)'!$AA17),1,0)</f>
        <v>#VALUE!</v>
      </c>
      <c r="Z17" s="119" t="e">
        <f>IF(AND('Test_S5% Sièges (R3)'!$AB17&gt;0,'Test_S5% Suffrages (R4)'!Z17='Test_S5% Suffrages (R4)'!$AA17),1,0)</f>
        <v>#VALUE!</v>
      </c>
      <c r="AA17" s="119" t="e">
        <f t="shared" si="0"/>
        <v>#VALUE!</v>
      </c>
      <c r="AB17" s="120" t="e">
        <f>'Test_S5% Sièges (R3)'!AB17-AA17</f>
        <v>#VALUE!</v>
      </c>
    </row>
    <row r="18" spans="1:28">
      <c r="A18" s="118" t="s">
        <v>57</v>
      </c>
      <c r="B18" s="119" t="e">
        <f>IF(AND('Test_S5% Sièges (R3)'!$AB18&gt;0,'Test_S5% Suffrages (R4)'!B18='Test_S5% Suffrages (R4)'!$AA18),1,0)</f>
        <v>#VALUE!</v>
      </c>
      <c r="C18" s="119" t="e">
        <f>IF(AND('Test_S5% Sièges (R3)'!$AB18&gt;0,'Test_S5% Suffrages (R4)'!C18='Test_S5% Suffrages (R4)'!$AA18),1,0)</f>
        <v>#VALUE!</v>
      </c>
      <c r="D18" s="119" t="e">
        <f>IF(AND('Test_S5% Sièges (R3)'!$AB18&gt;0,'Test_S5% Suffrages (R4)'!D18='Test_S5% Suffrages (R4)'!$AA18),1,0)</f>
        <v>#VALUE!</v>
      </c>
      <c r="E18" s="119" t="e">
        <f>IF(AND('Test_S5% Sièges (R3)'!$AB18&gt;0,'Test_S5% Suffrages (R4)'!E18='Test_S5% Suffrages (R4)'!$AA18),1,0)</f>
        <v>#VALUE!</v>
      </c>
      <c r="F18" s="119" t="e">
        <f>IF(AND('Test_S5% Sièges (R3)'!$AB18&gt;0,'Test_S5% Suffrages (R4)'!F18='Test_S5% Suffrages (R4)'!$AA18),1,0)</f>
        <v>#VALUE!</v>
      </c>
      <c r="G18" s="119" t="e">
        <f>IF(AND('Test_S5% Sièges (R3)'!$AB18&gt;0,'Test_S5% Suffrages (R4)'!G18='Test_S5% Suffrages (R4)'!$AA18),1,0)</f>
        <v>#VALUE!</v>
      </c>
      <c r="H18" s="119" t="e">
        <f>IF(AND('Test_S5% Sièges (R3)'!$AB18&gt;0,'Test_S5% Suffrages (R4)'!H18='Test_S5% Suffrages (R4)'!$AA18),1,0)</f>
        <v>#VALUE!</v>
      </c>
      <c r="I18" s="119" t="e">
        <f>IF(AND('Test_S5% Sièges (R3)'!$AB18&gt;0,'Test_S5% Suffrages (R4)'!I18='Test_S5% Suffrages (R4)'!$AA18),1,0)</f>
        <v>#VALUE!</v>
      </c>
      <c r="J18" s="119" t="e">
        <f>IF(AND('Test_S5% Sièges (R3)'!$AB18&gt;0,'Test_S5% Suffrages (R4)'!J18='Test_S5% Suffrages (R4)'!$AA18),1,0)</f>
        <v>#VALUE!</v>
      </c>
      <c r="K18" s="119" t="e">
        <f>IF(AND('Test_S5% Sièges (R3)'!$AB18&gt;0,'Test_S5% Suffrages (R4)'!K18='Test_S5% Suffrages (R4)'!$AA18),1,0)</f>
        <v>#VALUE!</v>
      </c>
      <c r="L18" s="119" t="e">
        <f>IF(AND('Test_S5% Sièges (R3)'!$AB18&gt;0,'Test_S5% Suffrages (R4)'!L18='Test_S5% Suffrages (R4)'!$AA18),1,0)</f>
        <v>#VALUE!</v>
      </c>
      <c r="M18" s="119" t="e">
        <f>IF(AND('Test_S5% Sièges (R3)'!$AB18&gt;0,'Test_S5% Suffrages (R4)'!M18='Test_S5% Suffrages (R4)'!$AA18),1,0)</f>
        <v>#VALUE!</v>
      </c>
      <c r="N18" s="119" t="e">
        <f>IF(AND('Test_S5% Sièges (R3)'!$AB18&gt;0,'Test_S5% Suffrages (R4)'!N18='Test_S5% Suffrages (R4)'!$AA18),1,0)</f>
        <v>#VALUE!</v>
      </c>
      <c r="O18" s="119" t="e">
        <f>IF(AND('Test_S5% Sièges (R3)'!$AB18&gt;0,'Test_S5% Suffrages (R4)'!O18='Test_S5% Suffrages (R4)'!$AA18),1,0)</f>
        <v>#VALUE!</v>
      </c>
      <c r="P18" s="119" t="e">
        <f>IF(AND('Test_S5% Sièges (R3)'!$AB18&gt;0,'Test_S5% Suffrages (R4)'!P18='Test_S5% Suffrages (R4)'!$AA18),1,0)</f>
        <v>#VALUE!</v>
      </c>
      <c r="Q18" s="119" t="e">
        <f>IF(AND('Test_S5% Sièges (R3)'!$AB18&gt;0,'Test_S5% Suffrages (R4)'!Q18='Test_S5% Suffrages (R4)'!$AA18),1,0)</f>
        <v>#VALUE!</v>
      </c>
      <c r="R18" s="119" t="e">
        <f>IF(AND('Test_S5% Sièges (R3)'!$AB18&gt;0,'Test_S5% Suffrages (R4)'!R18='Test_S5% Suffrages (R4)'!$AA18),1,0)</f>
        <v>#VALUE!</v>
      </c>
      <c r="S18" s="119" t="e">
        <f>IF(AND('Test_S5% Sièges (R3)'!$AB18&gt;0,'Test_S5% Suffrages (R4)'!S18='Test_S5% Suffrages (R4)'!$AA18),1,0)</f>
        <v>#VALUE!</v>
      </c>
      <c r="T18" s="119" t="e">
        <f>IF(AND('Test_S5% Sièges (R3)'!$AB18&gt;0,'Test_S5% Suffrages (R4)'!T18='Test_S5% Suffrages (R4)'!$AA18),1,0)</f>
        <v>#VALUE!</v>
      </c>
      <c r="U18" s="119" t="e">
        <f>IF(AND('Test_S5% Sièges (R3)'!$AB18&gt;0,'Test_S5% Suffrages (R4)'!U18='Test_S5% Suffrages (R4)'!$AA18),1,0)</f>
        <v>#VALUE!</v>
      </c>
      <c r="V18" s="119" t="e">
        <f>IF(AND('Test_S5% Sièges (R3)'!$AB18&gt;0,'Test_S5% Suffrages (R4)'!V18='Test_S5% Suffrages (R4)'!$AA18),1,0)</f>
        <v>#VALUE!</v>
      </c>
      <c r="W18" s="119" t="e">
        <f>IF(AND('Test_S5% Sièges (R3)'!$AB18&gt;0,'Test_S5% Suffrages (R4)'!W18='Test_S5% Suffrages (R4)'!$AA18),1,0)</f>
        <v>#VALUE!</v>
      </c>
      <c r="X18" s="119" t="e">
        <f>IF(AND('Test_S5% Sièges (R3)'!$AB18&gt;0,'Test_S5% Suffrages (R4)'!X18='Test_S5% Suffrages (R4)'!$AA18),1,0)</f>
        <v>#VALUE!</v>
      </c>
      <c r="Y18" s="119" t="e">
        <f>IF(AND('Test_S5% Sièges (R3)'!$AB18&gt;0,'Test_S5% Suffrages (R4)'!Y18='Test_S5% Suffrages (R4)'!$AA18),1,0)</f>
        <v>#VALUE!</v>
      </c>
      <c r="Z18" s="119" t="e">
        <f>IF(AND('Test_S5% Sièges (R3)'!$AB18&gt;0,'Test_S5% Suffrages (R4)'!Z18='Test_S5% Suffrages (R4)'!$AA18),1,0)</f>
        <v>#VALUE!</v>
      </c>
      <c r="AA18" s="119" t="e">
        <f t="shared" si="0"/>
        <v>#VALUE!</v>
      </c>
      <c r="AB18" s="120" t="e">
        <f>'Test_S5% Sièges (R3)'!AB18-AA18</f>
        <v>#VALUE!</v>
      </c>
    </row>
    <row r="19" spans="1:28">
      <c r="A19" s="118" t="s">
        <v>58</v>
      </c>
      <c r="B19" s="119" t="e">
        <f>IF(AND('Test_S5% Sièges (R3)'!$AB19&gt;0,'Test_S5% Suffrages (R4)'!B19='Test_S5% Suffrages (R4)'!$AA19),1,0)</f>
        <v>#VALUE!</v>
      </c>
      <c r="C19" s="119" t="e">
        <f>IF(AND('Test_S5% Sièges (R3)'!$AB19&gt;0,'Test_S5% Suffrages (R4)'!C19='Test_S5% Suffrages (R4)'!$AA19),1,0)</f>
        <v>#VALUE!</v>
      </c>
      <c r="D19" s="119" t="e">
        <f>IF(AND('Test_S5% Sièges (R3)'!$AB19&gt;0,'Test_S5% Suffrages (R4)'!D19='Test_S5% Suffrages (R4)'!$AA19),1,0)</f>
        <v>#VALUE!</v>
      </c>
      <c r="E19" s="119" t="e">
        <f>IF(AND('Test_S5% Sièges (R3)'!$AB19&gt;0,'Test_S5% Suffrages (R4)'!E19='Test_S5% Suffrages (R4)'!$AA19),1,0)</f>
        <v>#VALUE!</v>
      </c>
      <c r="F19" s="119" t="e">
        <f>IF(AND('Test_S5% Sièges (R3)'!$AB19&gt;0,'Test_S5% Suffrages (R4)'!F19='Test_S5% Suffrages (R4)'!$AA19),1,0)</f>
        <v>#VALUE!</v>
      </c>
      <c r="G19" s="119" t="e">
        <f>IF(AND('Test_S5% Sièges (R3)'!$AB19&gt;0,'Test_S5% Suffrages (R4)'!G19='Test_S5% Suffrages (R4)'!$AA19),1,0)</f>
        <v>#VALUE!</v>
      </c>
      <c r="H19" s="119" t="e">
        <f>IF(AND('Test_S5% Sièges (R3)'!$AB19&gt;0,'Test_S5% Suffrages (R4)'!H19='Test_S5% Suffrages (R4)'!$AA19),1,0)</f>
        <v>#VALUE!</v>
      </c>
      <c r="I19" s="119" t="e">
        <f>IF(AND('Test_S5% Sièges (R3)'!$AB19&gt;0,'Test_S5% Suffrages (R4)'!I19='Test_S5% Suffrages (R4)'!$AA19),1,0)</f>
        <v>#VALUE!</v>
      </c>
      <c r="J19" s="119" t="e">
        <f>IF(AND('Test_S5% Sièges (R3)'!$AB19&gt;0,'Test_S5% Suffrages (R4)'!J19='Test_S5% Suffrages (R4)'!$AA19),1,0)</f>
        <v>#VALUE!</v>
      </c>
      <c r="K19" s="119" t="e">
        <f>IF(AND('Test_S5% Sièges (R3)'!$AB19&gt;0,'Test_S5% Suffrages (R4)'!K19='Test_S5% Suffrages (R4)'!$AA19),1,0)</f>
        <v>#VALUE!</v>
      </c>
      <c r="L19" s="119" t="e">
        <f>IF(AND('Test_S5% Sièges (R3)'!$AB19&gt;0,'Test_S5% Suffrages (R4)'!L19='Test_S5% Suffrages (R4)'!$AA19),1,0)</f>
        <v>#VALUE!</v>
      </c>
      <c r="M19" s="119" t="e">
        <f>IF(AND('Test_S5% Sièges (R3)'!$AB19&gt;0,'Test_S5% Suffrages (R4)'!M19='Test_S5% Suffrages (R4)'!$AA19),1,0)</f>
        <v>#VALUE!</v>
      </c>
      <c r="N19" s="119" t="e">
        <f>IF(AND('Test_S5% Sièges (R3)'!$AB19&gt;0,'Test_S5% Suffrages (R4)'!N19='Test_S5% Suffrages (R4)'!$AA19),1,0)</f>
        <v>#VALUE!</v>
      </c>
      <c r="O19" s="119" t="e">
        <f>IF(AND('Test_S5% Sièges (R3)'!$AB19&gt;0,'Test_S5% Suffrages (R4)'!O19='Test_S5% Suffrages (R4)'!$AA19),1,0)</f>
        <v>#VALUE!</v>
      </c>
      <c r="P19" s="119" t="e">
        <f>IF(AND('Test_S5% Sièges (R3)'!$AB19&gt;0,'Test_S5% Suffrages (R4)'!P19='Test_S5% Suffrages (R4)'!$AA19),1,0)</f>
        <v>#VALUE!</v>
      </c>
      <c r="Q19" s="119" t="e">
        <f>IF(AND('Test_S5% Sièges (R3)'!$AB19&gt;0,'Test_S5% Suffrages (R4)'!Q19='Test_S5% Suffrages (R4)'!$AA19),1,0)</f>
        <v>#VALUE!</v>
      </c>
      <c r="R19" s="119" t="e">
        <f>IF(AND('Test_S5% Sièges (R3)'!$AB19&gt;0,'Test_S5% Suffrages (R4)'!R19='Test_S5% Suffrages (R4)'!$AA19),1,0)</f>
        <v>#VALUE!</v>
      </c>
      <c r="S19" s="119" t="e">
        <f>IF(AND('Test_S5% Sièges (R3)'!$AB19&gt;0,'Test_S5% Suffrages (R4)'!S19='Test_S5% Suffrages (R4)'!$AA19),1,0)</f>
        <v>#VALUE!</v>
      </c>
      <c r="T19" s="119" t="e">
        <f>IF(AND('Test_S5% Sièges (R3)'!$AB19&gt;0,'Test_S5% Suffrages (R4)'!T19='Test_S5% Suffrages (R4)'!$AA19),1,0)</f>
        <v>#VALUE!</v>
      </c>
      <c r="U19" s="119" t="e">
        <f>IF(AND('Test_S5% Sièges (R3)'!$AB19&gt;0,'Test_S5% Suffrages (R4)'!U19='Test_S5% Suffrages (R4)'!$AA19),1,0)</f>
        <v>#VALUE!</v>
      </c>
      <c r="V19" s="119" t="e">
        <f>IF(AND('Test_S5% Sièges (R3)'!$AB19&gt;0,'Test_S5% Suffrages (R4)'!V19='Test_S5% Suffrages (R4)'!$AA19),1,0)</f>
        <v>#VALUE!</v>
      </c>
      <c r="W19" s="119" t="e">
        <f>IF(AND('Test_S5% Sièges (R3)'!$AB19&gt;0,'Test_S5% Suffrages (R4)'!W19='Test_S5% Suffrages (R4)'!$AA19),1,0)</f>
        <v>#VALUE!</v>
      </c>
      <c r="X19" s="119" t="e">
        <f>IF(AND('Test_S5% Sièges (R3)'!$AB19&gt;0,'Test_S5% Suffrages (R4)'!X19='Test_S5% Suffrages (R4)'!$AA19),1,0)</f>
        <v>#VALUE!</v>
      </c>
      <c r="Y19" s="119" t="e">
        <f>IF(AND('Test_S5% Sièges (R3)'!$AB19&gt;0,'Test_S5% Suffrages (R4)'!Y19='Test_S5% Suffrages (R4)'!$AA19),1,0)</f>
        <v>#VALUE!</v>
      </c>
      <c r="Z19" s="119" t="e">
        <f>IF(AND('Test_S5% Sièges (R3)'!$AB19&gt;0,'Test_S5% Suffrages (R4)'!Z19='Test_S5% Suffrages (R4)'!$AA19),1,0)</f>
        <v>#VALUE!</v>
      </c>
      <c r="AA19" s="119" t="e">
        <f t="shared" si="0"/>
        <v>#VALUE!</v>
      </c>
      <c r="AB19" s="120" t="e">
        <f>'Test_S5% Sièges (R3)'!AB19-AA19</f>
        <v>#VALUE!</v>
      </c>
    </row>
    <row r="20" spans="1:28">
      <c r="A20" s="118" t="s">
        <v>59</v>
      </c>
      <c r="B20" s="119" t="e">
        <f>IF(AND('Test_S5% Sièges (R3)'!$AB20&gt;0,'Test_S5% Suffrages (R4)'!B20='Test_S5% Suffrages (R4)'!$AA20),1,0)</f>
        <v>#VALUE!</v>
      </c>
      <c r="C20" s="119" t="e">
        <f>IF(AND('Test_S5% Sièges (R3)'!$AB20&gt;0,'Test_S5% Suffrages (R4)'!C20='Test_S5% Suffrages (R4)'!$AA20),1,0)</f>
        <v>#VALUE!</v>
      </c>
      <c r="D20" s="119" t="e">
        <f>IF(AND('Test_S5% Sièges (R3)'!$AB20&gt;0,'Test_S5% Suffrages (R4)'!D20='Test_S5% Suffrages (R4)'!$AA20),1,0)</f>
        <v>#VALUE!</v>
      </c>
      <c r="E20" s="119" t="e">
        <f>IF(AND('Test_S5% Sièges (R3)'!$AB20&gt;0,'Test_S5% Suffrages (R4)'!E20='Test_S5% Suffrages (R4)'!$AA20),1,0)</f>
        <v>#VALUE!</v>
      </c>
      <c r="F20" s="119" t="e">
        <f>IF(AND('Test_S5% Sièges (R3)'!$AB20&gt;0,'Test_S5% Suffrages (R4)'!F20='Test_S5% Suffrages (R4)'!$AA20),1,0)</f>
        <v>#VALUE!</v>
      </c>
      <c r="G20" s="119" t="e">
        <f>IF(AND('Test_S5% Sièges (R3)'!$AB20&gt;0,'Test_S5% Suffrages (R4)'!G20='Test_S5% Suffrages (R4)'!$AA20),1,0)</f>
        <v>#VALUE!</v>
      </c>
      <c r="H20" s="119" t="e">
        <f>IF(AND('Test_S5% Sièges (R3)'!$AB20&gt;0,'Test_S5% Suffrages (R4)'!H20='Test_S5% Suffrages (R4)'!$AA20),1,0)</f>
        <v>#VALUE!</v>
      </c>
      <c r="I20" s="119" t="e">
        <f>IF(AND('Test_S5% Sièges (R3)'!$AB20&gt;0,'Test_S5% Suffrages (R4)'!I20='Test_S5% Suffrages (R4)'!$AA20),1,0)</f>
        <v>#VALUE!</v>
      </c>
      <c r="J20" s="119" t="e">
        <f>IF(AND('Test_S5% Sièges (R3)'!$AB20&gt;0,'Test_S5% Suffrages (R4)'!J20='Test_S5% Suffrages (R4)'!$AA20),1,0)</f>
        <v>#VALUE!</v>
      </c>
      <c r="K20" s="119" t="e">
        <f>IF(AND('Test_S5% Sièges (R3)'!$AB20&gt;0,'Test_S5% Suffrages (R4)'!K20='Test_S5% Suffrages (R4)'!$AA20),1,0)</f>
        <v>#VALUE!</v>
      </c>
      <c r="L20" s="119" t="e">
        <f>IF(AND('Test_S5% Sièges (R3)'!$AB20&gt;0,'Test_S5% Suffrages (R4)'!L20='Test_S5% Suffrages (R4)'!$AA20),1,0)</f>
        <v>#VALUE!</v>
      </c>
      <c r="M20" s="119" t="e">
        <f>IF(AND('Test_S5% Sièges (R3)'!$AB20&gt;0,'Test_S5% Suffrages (R4)'!M20='Test_S5% Suffrages (R4)'!$AA20),1,0)</f>
        <v>#VALUE!</v>
      </c>
      <c r="N20" s="119" t="e">
        <f>IF(AND('Test_S5% Sièges (R3)'!$AB20&gt;0,'Test_S5% Suffrages (R4)'!N20='Test_S5% Suffrages (R4)'!$AA20),1,0)</f>
        <v>#VALUE!</v>
      </c>
      <c r="O20" s="119" t="e">
        <f>IF(AND('Test_S5% Sièges (R3)'!$AB20&gt;0,'Test_S5% Suffrages (R4)'!O20='Test_S5% Suffrages (R4)'!$AA20),1,0)</f>
        <v>#VALUE!</v>
      </c>
      <c r="P20" s="119" t="e">
        <f>IF(AND('Test_S5% Sièges (R3)'!$AB20&gt;0,'Test_S5% Suffrages (R4)'!P20='Test_S5% Suffrages (R4)'!$AA20),1,0)</f>
        <v>#VALUE!</v>
      </c>
      <c r="Q20" s="119" t="e">
        <f>IF(AND('Test_S5% Sièges (R3)'!$AB20&gt;0,'Test_S5% Suffrages (R4)'!Q20='Test_S5% Suffrages (R4)'!$AA20),1,0)</f>
        <v>#VALUE!</v>
      </c>
      <c r="R20" s="119" t="e">
        <f>IF(AND('Test_S5% Sièges (R3)'!$AB20&gt;0,'Test_S5% Suffrages (R4)'!R20='Test_S5% Suffrages (R4)'!$AA20),1,0)</f>
        <v>#VALUE!</v>
      </c>
      <c r="S20" s="119" t="e">
        <f>IF(AND('Test_S5% Sièges (R3)'!$AB20&gt;0,'Test_S5% Suffrages (R4)'!S20='Test_S5% Suffrages (R4)'!$AA20),1,0)</f>
        <v>#VALUE!</v>
      </c>
      <c r="T20" s="119" t="e">
        <f>IF(AND('Test_S5% Sièges (R3)'!$AB20&gt;0,'Test_S5% Suffrages (R4)'!T20='Test_S5% Suffrages (R4)'!$AA20),1,0)</f>
        <v>#VALUE!</v>
      </c>
      <c r="U20" s="119" t="e">
        <f>IF(AND('Test_S5% Sièges (R3)'!$AB20&gt;0,'Test_S5% Suffrages (R4)'!U20='Test_S5% Suffrages (R4)'!$AA20),1,0)</f>
        <v>#VALUE!</v>
      </c>
      <c r="V20" s="119" t="e">
        <f>IF(AND('Test_S5% Sièges (R3)'!$AB20&gt;0,'Test_S5% Suffrages (R4)'!V20='Test_S5% Suffrages (R4)'!$AA20),1,0)</f>
        <v>#VALUE!</v>
      </c>
      <c r="W20" s="119" t="e">
        <f>IF(AND('Test_S5% Sièges (R3)'!$AB20&gt;0,'Test_S5% Suffrages (R4)'!W20='Test_S5% Suffrages (R4)'!$AA20),1,0)</f>
        <v>#VALUE!</v>
      </c>
      <c r="X20" s="119" t="e">
        <f>IF(AND('Test_S5% Sièges (R3)'!$AB20&gt;0,'Test_S5% Suffrages (R4)'!X20='Test_S5% Suffrages (R4)'!$AA20),1,0)</f>
        <v>#VALUE!</v>
      </c>
      <c r="Y20" s="119" t="e">
        <f>IF(AND('Test_S5% Sièges (R3)'!$AB20&gt;0,'Test_S5% Suffrages (R4)'!Y20='Test_S5% Suffrages (R4)'!$AA20),1,0)</f>
        <v>#VALUE!</v>
      </c>
      <c r="Z20" s="119" t="e">
        <f>IF(AND('Test_S5% Sièges (R3)'!$AB20&gt;0,'Test_S5% Suffrages (R4)'!Z20='Test_S5% Suffrages (R4)'!$AA20),1,0)</f>
        <v>#VALUE!</v>
      </c>
      <c r="AA20" s="119" t="e">
        <f t="shared" si="0"/>
        <v>#VALUE!</v>
      </c>
      <c r="AB20" s="120" t="e">
        <f>'Test_S5% Sièges (R3)'!AB20-AA20</f>
        <v>#VALUE!</v>
      </c>
    </row>
    <row r="21" spans="1:28">
      <c r="A21" s="118" t="s">
        <v>60</v>
      </c>
      <c r="B21" s="119" t="e">
        <f>IF(AND('Test_S5% Sièges (R3)'!$AB21&gt;0,'Test_S5% Suffrages (R4)'!B21='Test_S5% Suffrages (R4)'!$AA21),1,0)</f>
        <v>#VALUE!</v>
      </c>
      <c r="C21" s="119" t="e">
        <f>IF(AND('Test_S5% Sièges (R3)'!$AB21&gt;0,'Test_S5% Suffrages (R4)'!C21='Test_S5% Suffrages (R4)'!$AA21),1,0)</f>
        <v>#VALUE!</v>
      </c>
      <c r="D21" s="119" t="e">
        <f>IF(AND('Test_S5% Sièges (R3)'!$AB21&gt;0,'Test_S5% Suffrages (R4)'!D21='Test_S5% Suffrages (R4)'!$AA21),1,0)</f>
        <v>#VALUE!</v>
      </c>
      <c r="E21" s="119" t="e">
        <f>IF(AND('Test_S5% Sièges (R3)'!$AB21&gt;0,'Test_S5% Suffrages (R4)'!E21='Test_S5% Suffrages (R4)'!$AA21),1,0)</f>
        <v>#VALUE!</v>
      </c>
      <c r="F21" s="119" t="e">
        <f>IF(AND('Test_S5% Sièges (R3)'!$AB21&gt;0,'Test_S5% Suffrages (R4)'!F21='Test_S5% Suffrages (R4)'!$AA21),1,0)</f>
        <v>#VALUE!</v>
      </c>
      <c r="G21" s="119" t="e">
        <f>IF(AND('Test_S5% Sièges (R3)'!$AB21&gt;0,'Test_S5% Suffrages (R4)'!G21='Test_S5% Suffrages (R4)'!$AA21),1,0)</f>
        <v>#VALUE!</v>
      </c>
      <c r="H21" s="119" t="e">
        <f>IF(AND('Test_S5% Sièges (R3)'!$AB21&gt;0,'Test_S5% Suffrages (R4)'!H21='Test_S5% Suffrages (R4)'!$AA21),1,0)</f>
        <v>#VALUE!</v>
      </c>
      <c r="I21" s="119" t="e">
        <f>IF(AND('Test_S5% Sièges (R3)'!$AB21&gt;0,'Test_S5% Suffrages (R4)'!I21='Test_S5% Suffrages (R4)'!$AA21),1,0)</f>
        <v>#VALUE!</v>
      </c>
      <c r="J21" s="119" t="e">
        <f>IF(AND('Test_S5% Sièges (R3)'!$AB21&gt;0,'Test_S5% Suffrages (R4)'!J21='Test_S5% Suffrages (R4)'!$AA21),1,0)</f>
        <v>#VALUE!</v>
      </c>
      <c r="K21" s="119" t="e">
        <f>IF(AND('Test_S5% Sièges (R3)'!$AB21&gt;0,'Test_S5% Suffrages (R4)'!K21='Test_S5% Suffrages (R4)'!$AA21),1,0)</f>
        <v>#VALUE!</v>
      </c>
      <c r="L21" s="119" t="e">
        <f>IF(AND('Test_S5% Sièges (R3)'!$AB21&gt;0,'Test_S5% Suffrages (R4)'!L21='Test_S5% Suffrages (R4)'!$AA21),1,0)</f>
        <v>#VALUE!</v>
      </c>
      <c r="M21" s="119" t="e">
        <f>IF(AND('Test_S5% Sièges (R3)'!$AB21&gt;0,'Test_S5% Suffrages (R4)'!M21='Test_S5% Suffrages (R4)'!$AA21),1,0)</f>
        <v>#VALUE!</v>
      </c>
      <c r="N21" s="119" t="e">
        <f>IF(AND('Test_S5% Sièges (R3)'!$AB21&gt;0,'Test_S5% Suffrages (R4)'!N21='Test_S5% Suffrages (R4)'!$AA21),1,0)</f>
        <v>#VALUE!</v>
      </c>
      <c r="O21" s="119" t="e">
        <f>IF(AND('Test_S5% Sièges (R3)'!$AB21&gt;0,'Test_S5% Suffrages (R4)'!O21='Test_S5% Suffrages (R4)'!$AA21),1,0)</f>
        <v>#VALUE!</v>
      </c>
      <c r="P21" s="119" t="e">
        <f>IF(AND('Test_S5% Sièges (R3)'!$AB21&gt;0,'Test_S5% Suffrages (R4)'!P21='Test_S5% Suffrages (R4)'!$AA21),1,0)</f>
        <v>#VALUE!</v>
      </c>
      <c r="Q21" s="119" t="e">
        <f>IF(AND('Test_S5% Sièges (R3)'!$AB21&gt;0,'Test_S5% Suffrages (R4)'!Q21='Test_S5% Suffrages (R4)'!$AA21),1,0)</f>
        <v>#VALUE!</v>
      </c>
      <c r="R21" s="119" t="e">
        <f>IF(AND('Test_S5% Sièges (R3)'!$AB21&gt;0,'Test_S5% Suffrages (R4)'!R21='Test_S5% Suffrages (R4)'!$AA21),1,0)</f>
        <v>#VALUE!</v>
      </c>
      <c r="S21" s="119" t="e">
        <f>IF(AND('Test_S5% Sièges (R3)'!$AB21&gt;0,'Test_S5% Suffrages (R4)'!S21='Test_S5% Suffrages (R4)'!$AA21),1,0)</f>
        <v>#VALUE!</v>
      </c>
      <c r="T21" s="119" t="e">
        <f>IF(AND('Test_S5% Sièges (R3)'!$AB21&gt;0,'Test_S5% Suffrages (R4)'!T21='Test_S5% Suffrages (R4)'!$AA21),1,0)</f>
        <v>#VALUE!</v>
      </c>
      <c r="U21" s="119" t="e">
        <f>IF(AND('Test_S5% Sièges (R3)'!$AB21&gt;0,'Test_S5% Suffrages (R4)'!U21='Test_S5% Suffrages (R4)'!$AA21),1,0)</f>
        <v>#VALUE!</v>
      </c>
      <c r="V21" s="119" t="e">
        <f>IF(AND('Test_S5% Sièges (R3)'!$AB21&gt;0,'Test_S5% Suffrages (R4)'!V21='Test_S5% Suffrages (R4)'!$AA21),1,0)</f>
        <v>#VALUE!</v>
      </c>
      <c r="W21" s="119" t="e">
        <f>IF(AND('Test_S5% Sièges (R3)'!$AB21&gt;0,'Test_S5% Suffrages (R4)'!W21='Test_S5% Suffrages (R4)'!$AA21),1,0)</f>
        <v>#VALUE!</v>
      </c>
      <c r="X21" s="119" t="e">
        <f>IF(AND('Test_S5% Sièges (R3)'!$AB21&gt;0,'Test_S5% Suffrages (R4)'!X21='Test_S5% Suffrages (R4)'!$AA21),1,0)</f>
        <v>#VALUE!</v>
      </c>
      <c r="Y21" s="119" t="e">
        <f>IF(AND('Test_S5% Sièges (R3)'!$AB21&gt;0,'Test_S5% Suffrages (R4)'!Y21='Test_S5% Suffrages (R4)'!$AA21),1,0)</f>
        <v>#VALUE!</v>
      </c>
      <c r="Z21" s="119" t="e">
        <f>IF(AND('Test_S5% Sièges (R3)'!$AB21&gt;0,'Test_S5% Suffrages (R4)'!Z21='Test_S5% Suffrages (R4)'!$AA21),1,0)</f>
        <v>#VALUE!</v>
      </c>
      <c r="AA21" s="119" t="e">
        <f t="shared" si="0"/>
        <v>#VALUE!</v>
      </c>
      <c r="AB21" s="120" t="e">
        <f>'Test_S5% Sièges (R3)'!AB21-AA21</f>
        <v>#VALUE!</v>
      </c>
    </row>
    <row r="22" spans="1:28">
      <c r="A22" s="118" t="s">
        <v>61</v>
      </c>
      <c r="B22" s="119" t="e">
        <f>IF(AND('Test_S5% Sièges (R3)'!$AB22&gt;0,'Test_S5% Suffrages (R4)'!B22='Test_S5% Suffrages (R4)'!$AA22),1,0)</f>
        <v>#VALUE!</v>
      </c>
      <c r="C22" s="119" t="e">
        <f>IF(AND('Test_S5% Sièges (R3)'!$AB22&gt;0,'Test_S5% Suffrages (R4)'!C22='Test_S5% Suffrages (R4)'!$AA22),1,0)</f>
        <v>#VALUE!</v>
      </c>
      <c r="D22" s="119" t="e">
        <f>IF(AND('Test_S5% Sièges (R3)'!$AB22&gt;0,'Test_S5% Suffrages (R4)'!D22='Test_S5% Suffrages (R4)'!$AA22),1,0)</f>
        <v>#VALUE!</v>
      </c>
      <c r="E22" s="119" t="e">
        <f>IF(AND('Test_S5% Sièges (R3)'!$AB22&gt;0,'Test_S5% Suffrages (R4)'!E22='Test_S5% Suffrages (R4)'!$AA22),1,0)</f>
        <v>#VALUE!</v>
      </c>
      <c r="F22" s="119" t="e">
        <f>IF(AND('Test_S5% Sièges (R3)'!$AB22&gt;0,'Test_S5% Suffrages (R4)'!F22='Test_S5% Suffrages (R4)'!$AA22),1,0)</f>
        <v>#VALUE!</v>
      </c>
      <c r="G22" s="119" t="e">
        <f>IF(AND('Test_S5% Sièges (R3)'!$AB22&gt;0,'Test_S5% Suffrages (R4)'!G22='Test_S5% Suffrages (R4)'!$AA22),1,0)</f>
        <v>#VALUE!</v>
      </c>
      <c r="H22" s="119" t="e">
        <f>IF(AND('Test_S5% Sièges (R3)'!$AB22&gt;0,'Test_S5% Suffrages (R4)'!H22='Test_S5% Suffrages (R4)'!$AA22),1,0)</f>
        <v>#VALUE!</v>
      </c>
      <c r="I22" s="119" t="e">
        <f>IF(AND('Test_S5% Sièges (R3)'!$AB22&gt;0,'Test_S5% Suffrages (R4)'!I22='Test_S5% Suffrages (R4)'!$AA22),1,0)</f>
        <v>#VALUE!</v>
      </c>
      <c r="J22" s="119" t="e">
        <f>IF(AND('Test_S5% Sièges (R3)'!$AB22&gt;0,'Test_S5% Suffrages (R4)'!J22='Test_S5% Suffrages (R4)'!$AA22),1,0)</f>
        <v>#VALUE!</v>
      </c>
      <c r="K22" s="119" t="e">
        <f>IF(AND('Test_S5% Sièges (R3)'!$AB22&gt;0,'Test_S5% Suffrages (R4)'!K22='Test_S5% Suffrages (R4)'!$AA22),1,0)</f>
        <v>#VALUE!</v>
      </c>
      <c r="L22" s="119" t="e">
        <f>IF(AND('Test_S5% Sièges (R3)'!$AB22&gt;0,'Test_S5% Suffrages (R4)'!L22='Test_S5% Suffrages (R4)'!$AA22),1,0)</f>
        <v>#VALUE!</v>
      </c>
      <c r="M22" s="119" t="e">
        <f>IF(AND('Test_S5% Sièges (R3)'!$AB22&gt;0,'Test_S5% Suffrages (R4)'!M22='Test_S5% Suffrages (R4)'!$AA22),1,0)</f>
        <v>#VALUE!</v>
      </c>
      <c r="N22" s="119" t="e">
        <f>IF(AND('Test_S5% Sièges (R3)'!$AB22&gt;0,'Test_S5% Suffrages (R4)'!N22='Test_S5% Suffrages (R4)'!$AA22),1,0)</f>
        <v>#VALUE!</v>
      </c>
      <c r="O22" s="119" t="e">
        <f>IF(AND('Test_S5% Sièges (R3)'!$AB22&gt;0,'Test_S5% Suffrages (R4)'!O22='Test_S5% Suffrages (R4)'!$AA22),1,0)</f>
        <v>#VALUE!</v>
      </c>
      <c r="P22" s="119" t="e">
        <f>IF(AND('Test_S5% Sièges (R3)'!$AB22&gt;0,'Test_S5% Suffrages (R4)'!P22='Test_S5% Suffrages (R4)'!$AA22),1,0)</f>
        <v>#VALUE!</v>
      </c>
      <c r="Q22" s="119" t="e">
        <f>IF(AND('Test_S5% Sièges (R3)'!$AB22&gt;0,'Test_S5% Suffrages (R4)'!Q22='Test_S5% Suffrages (R4)'!$AA22),1,0)</f>
        <v>#VALUE!</v>
      </c>
      <c r="R22" s="119" t="e">
        <f>IF(AND('Test_S5% Sièges (R3)'!$AB22&gt;0,'Test_S5% Suffrages (R4)'!R22='Test_S5% Suffrages (R4)'!$AA22),1,0)</f>
        <v>#VALUE!</v>
      </c>
      <c r="S22" s="119" t="e">
        <f>IF(AND('Test_S5% Sièges (R3)'!$AB22&gt;0,'Test_S5% Suffrages (R4)'!S22='Test_S5% Suffrages (R4)'!$AA22),1,0)</f>
        <v>#VALUE!</v>
      </c>
      <c r="T22" s="119" t="e">
        <f>IF(AND('Test_S5% Sièges (R3)'!$AB22&gt;0,'Test_S5% Suffrages (R4)'!T22='Test_S5% Suffrages (R4)'!$AA22),1,0)</f>
        <v>#VALUE!</v>
      </c>
      <c r="U22" s="119" t="e">
        <f>IF(AND('Test_S5% Sièges (R3)'!$AB22&gt;0,'Test_S5% Suffrages (R4)'!U22='Test_S5% Suffrages (R4)'!$AA22),1,0)</f>
        <v>#VALUE!</v>
      </c>
      <c r="V22" s="119" t="e">
        <f>IF(AND('Test_S5% Sièges (R3)'!$AB22&gt;0,'Test_S5% Suffrages (R4)'!V22='Test_S5% Suffrages (R4)'!$AA22),1,0)</f>
        <v>#VALUE!</v>
      </c>
      <c r="W22" s="119" t="e">
        <f>IF(AND('Test_S5% Sièges (R3)'!$AB22&gt;0,'Test_S5% Suffrages (R4)'!W22='Test_S5% Suffrages (R4)'!$AA22),1,0)</f>
        <v>#VALUE!</v>
      </c>
      <c r="X22" s="119" t="e">
        <f>IF(AND('Test_S5% Sièges (R3)'!$AB22&gt;0,'Test_S5% Suffrages (R4)'!X22='Test_S5% Suffrages (R4)'!$AA22),1,0)</f>
        <v>#VALUE!</v>
      </c>
      <c r="Y22" s="119" t="e">
        <f>IF(AND('Test_S5% Sièges (R3)'!$AB22&gt;0,'Test_S5% Suffrages (R4)'!Y22='Test_S5% Suffrages (R4)'!$AA22),1,0)</f>
        <v>#VALUE!</v>
      </c>
      <c r="Z22" s="119" t="e">
        <f>IF(AND('Test_S5% Sièges (R3)'!$AB22&gt;0,'Test_S5% Suffrages (R4)'!Z22='Test_S5% Suffrages (R4)'!$AA22),1,0)</f>
        <v>#VALUE!</v>
      </c>
      <c r="AA22" s="119" t="e">
        <f t="shared" si="0"/>
        <v>#VALUE!</v>
      </c>
      <c r="AB22" s="120" t="e">
        <f>'Test_S5% Sièges (R3)'!AB22-AA22</f>
        <v>#VALUE!</v>
      </c>
    </row>
    <row r="23" spans="1:28">
      <c r="A23" s="118" t="s">
        <v>62</v>
      </c>
      <c r="B23" s="119" t="e">
        <f>IF(AND('Test_S5% Sièges (R3)'!$AB23&gt;0,'Test_S5% Suffrages (R4)'!B23='Test_S5% Suffrages (R4)'!$AA23),1,0)</f>
        <v>#VALUE!</v>
      </c>
      <c r="C23" s="119" t="e">
        <f>IF(AND('Test_S5% Sièges (R3)'!$AB23&gt;0,'Test_S5% Suffrages (R4)'!C23='Test_S5% Suffrages (R4)'!$AA23),1,0)</f>
        <v>#VALUE!</v>
      </c>
      <c r="D23" s="119" t="e">
        <f>IF(AND('Test_S5% Sièges (R3)'!$AB23&gt;0,'Test_S5% Suffrages (R4)'!D23='Test_S5% Suffrages (R4)'!$AA23),1,0)</f>
        <v>#VALUE!</v>
      </c>
      <c r="E23" s="119" t="e">
        <f>IF(AND('Test_S5% Sièges (R3)'!$AB23&gt;0,'Test_S5% Suffrages (R4)'!E23='Test_S5% Suffrages (R4)'!$AA23),1,0)</f>
        <v>#VALUE!</v>
      </c>
      <c r="F23" s="119" t="e">
        <f>IF(AND('Test_S5% Sièges (R3)'!$AB23&gt;0,'Test_S5% Suffrages (R4)'!F23='Test_S5% Suffrages (R4)'!$AA23),1,0)</f>
        <v>#VALUE!</v>
      </c>
      <c r="G23" s="119" t="e">
        <f>IF(AND('Test_S5% Sièges (R3)'!$AB23&gt;0,'Test_S5% Suffrages (R4)'!G23='Test_S5% Suffrages (R4)'!$AA23),1,0)</f>
        <v>#VALUE!</v>
      </c>
      <c r="H23" s="119" t="e">
        <f>IF(AND('Test_S5% Sièges (R3)'!$AB23&gt;0,'Test_S5% Suffrages (R4)'!H23='Test_S5% Suffrages (R4)'!$AA23),1,0)</f>
        <v>#VALUE!</v>
      </c>
      <c r="I23" s="119" t="e">
        <f>IF(AND('Test_S5% Sièges (R3)'!$AB23&gt;0,'Test_S5% Suffrages (R4)'!I23='Test_S5% Suffrages (R4)'!$AA23),1,0)</f>
        <v>#VALUE!</v>
      </c>
      <c r="J23" s="119" t="e">
        <f>IF(AND('Test_S5% Sièges (R3)'!$AB23&gt;0,'Test_S5% Suffrages (R4)'!J23='Test_S5% Suffrages (R4)'!$AA23),1,0)</f>
        <v>#VALUE!</v>
      </c>
      <c r="K23" s="119" t="e">
        <f>IF(AND('Test_S5% Sièges (R3)'!$AB23&gt;0,'Test_S5% Suffrages (R4)'!K23='Test_S5% Suffrages (R4)'!$AA23),1,0)</f>
        <v>#VALUE!</v>
      </c>
      <c r="L23" s="119" t="e">
        <f>IF(AND('Test_S5% Sièges (R3)'!$AB23&gt;0,'Test_S5% Suffrages (R4)'!L23='Test_S5% Suffrages (R4)'!$AA23),1,0)</f>
        <v>#VALUE!</v>
      </c>
      <c r="M23" s="119" t="e">
        <f>IF(AND('Test_S5% Sièges (R3)'!$AB23&gt;0,'Test_S5% Suffrages (R4)'!M23='Test_S5% Suffrages (R4)'!$AA23),1,0)</f>
        <v>#VALUE!</v>
      </c>
      <c r="N23" s="119" t="e">
        <f>IF(AND('Test_S5% Sièges (R3)'!$AB23&gt;0,'Test_S5% Suffrages (R4)'!N23='Test_S5% Suffrages (R4)'!$AA23),1,0)</f>
        <v>#VALUE!</v>
      </c>
      <c r="O23" s="119" t="e">
        <f>IF(AND('Test_S5% Sièges (R3)'!$AB23&gt;0,'Test_S5% Suffrages (R4)'!O23='Test_S5% Suffrages (R4)'!$AA23),1,0)</f>
        <v>#VALUE!</v>
      </c>
      <c r="P23" s="119" t="e">
        <f>IF(AND('Test_S5% Sièges (R3)'!$AB23&gt;0,'Test_S5% Suffrages (R4)'!P23='Test_S5% Suffrages (R4)'!$AA23),1,0)</f>
        <v>#VALUE!</v>
      </c>
      <c r="Q23" s="119" t="e">
        <f>IF(AND('Test_S5% Sièges (R3)'!$AB23&gt;0,'Test_S5% Suffrages (R4)'!Q23='Test_S5% Suffrages (R4)'!$AA23),1,0)</f>
        <v>#VALUE!</v>
      </c>
      <c r="R23" s="119" t="e">
        <f>IF(AND('Test_S5% Sièges (R3)'!$AB23&gt;0,'Test_S5% Suffrages (R4)'!R23='Test_S5% Suffrages (R4)'!$AA23),1,0)</f>
        <v>#VALUE!</v>
      </c>
      <c r="S23" s="119" t="e">
        <f>IF(AND('Test_S5% Sièges (R3)'!$AB23&gt;0,'Test_S5% Suffrages (R4)'!S23='Test_S5% Suffrages (R4)'!$AA23),1,0)</f>
        <v>#VALUE!</v>
      </c>
      <c r="T23" s="119" t="e">
        <f>IF(AND('Test_S5% Sièges (R3)'!$AB23&gt;0,'Test_S5% Suffrages (R4)'!T23='Test_S5% Suffrages (R4)'!$AA23),1,0)</f>
        <v>#VALUE!</v>
      </c>
      <c r="U23" s="119" t="e">
        <f>IF(AND('Test_S5% Sièges (R3)'!$AB23&gt;0,'Test_S5% Suffrages (R4)'!U23='Test_S5% Suffrages (R4)'!$AA23),1,0)</f>
        <v>#VALUE!</v>
      </c>
      <c r="V23" s="119" t="e">
        <f>IF(AND('Test_S5% Sièges (R3)'!$AB23&gt;0,'Test_S5% Suffrages (R4)'!V23='Test_S5% Suffrages (R4)'!$AA23),1,0)</f>
        <v>#VALUE!</v>
      </c>
      <c r="W23" s="119" t="e">
        <f>IF(AND('Test_S5% Sièges (R3)'!$AB23&gt;0,'Test_S5% Suffrages (R4)'!W23='Test_S5% Suffrages (R4)'!$AA23),1,0)</f>
        <v>#VALUE!</v>
      </c>
      <c r="X23" s="119" t="e">
        <f>IF(AND('Test_S5% Sièges (R3)'!$AB23&gt;0,'Test_S5% Suffrages (R4)'!X23='Test_S5% Suffrages (R4)'!$AA23),1,0)</f>
        <v>#VALUE!</v>
      </c>
      <c r="Y23" s="119" t="e">
        <f>IF(AND('Test_S5% Sièges (R3)'!$AB23&gt;0,'Test_S5% Suffrages (R4)'!Y23='Test_S5% Suffrages (R4)'!$AA23),1,0)</f>
        <v>#VALUE!</v>
      </c>
      <c r="Z23" s="119" t="e">
        <f>IF(AND('Test_S5% Sièges (R3)'!$AB23&gt;0,'Test_S5% Suffrages (R4)'!Z23='Test_S5% Suffrages (R4)'!$AA23),1,0)</f>
        <v>#VALUE!</v>
      </c>
      <c r="AA23" s="119" t="e">
        <f t="shared" si="0"/>
        <v>#VALUE!</v>
      </c>
      <c r="AB23" s="120" t="e">
        <f>'Test_S5% Sièges (R3)'!AB23-AA23</f>
        <v>#VALUE!</v>
      </c>
    </row>
    <row r="24" spans="1:28">
      <c r="A24" s="118" t="s">
        <v>63</v>
      </c>
      <c r="B24" s="119" t="e">
        <f>IF(AND('Test_S5% Sièges (R3)'!$AB24&gt;0,'Test_S5% Suffrages (R4)'!B24='Test_S5% Suffrages (R4)'!$AA24),1,0)</f>
        <v>#VALUE!</v>
      </c>
      <c r="C24" s="119" t="e">
        <f>IF(AND('Test_S5% Sièges (R3)'!$AB24&gt;0,'Test_S5% Suffrages (R4)'!C24='Test_S5% Suffrages (R4)'!$AA24),1,0)</f>
        <v>#VALUE!</v>
      </c>
      <c r="D24" s="119" t="e">
        <f>IF(AND('Test_S5% Sièges (R3)'!$AB24&gt;0,'Test_S5% Suffrages (R4)'!D24='Test_S5% Suffrages (R4)'!$AA24),1,0)</f>
        <v>#VALUE!</v>
      </c>
      <c r="E24" s="119" t="e">
        <f>IF(AND('Test_S5% Sièges (R3)'!$AB24&gt;0,'Test_S5% Suffrages (R4)'!E24='Test_S5% Suffrages (R4)'!$AA24),1,0)</f>
        <v>#VALUE!</v>
      </c>
      <c r="F24" s="119" t="e">
        <f>IF(AND('Test_S5% Sièges (R3)'!$AB24&gt;0,'Test_S5% Suffrages (R4)'!F24='Test_S5% Suffrages (R4)'!$AA24),1,0)</f>
        <v>#VALUE!</v>
      </c>
      <c r="G24" s="119" t="e">
        <f>IF(AND('Test_S5% Sièges (R3)'!$AB24&gt;0,'Test_S5% Suffrages (R4)'!G24='Test_S5% Suffrages (R4)'!$AA24),1,0)</f>
        <v>#VALUE!</v>
      </c>
      <c r="H24" s="119" t="e">
        <f>IF(AND('Test_S5% Sièges (R3)'!$AB24&gt;0,'Test_S5% Suffrages (R4)'!H24='Test_S5% Suffrages (R4)'!$AA24),1,0)</f>
        <v>#VALUE!</v>
      </c>
      <c r="I24" s="119" t="e">
        <f>IF(AND('Test_S5% Sièges (R3)'!$AB24&gt;0,'Test_S5% Suffrages (R4)'!I24='Test_S5% Suffrages (R4)'!$AA24),1,0)</f>
        <v>#VALUE!</v>
      </c>
      <c r="J24" s="119" t="e">
        <f>IF(AND('Test_S5% Sièges (R3)'!$AB24&gt;0,'Test_S5% Suffrages (R4)'!J24='Test_S5% Suffrages (R4)'!$AA24),1,0)</f>
        <v>#VALUE!</v>
      </c>
      <c r="K24" s="119" t="e">
        <f>IF(AND('Test_S5% Sièges (R3)'!$AB24&gt;0,'Test_S5% Suffrages (R4)'!K24='Test_S5% Suffrages (R4)'!$AA24),1,0)</f>
        <v>#VALUE!</v>
      </c>
      <c r="L24" s="119" t="e">
        <f>IF(AND('Test_S5% Sièges (R3)'!$AB24&gt;0,'Test_S5% Suffrages (R4)'!L24='Test_S5% Suffrages (R4)'!$AA24),1,0)</f>
        <v>#VALUE!</v>
      </c>
      <c r="M24" s="119" t="e">
        <f>IF(AND('Test_S5% Sièges (R3)'!$AB24&gt;0,'Test_S5% Suffrages (R4)'!M24='Test_S5% Suffrages (R4)'!$AA24),1,0)</f>
        <v>#VALUE!</v>
      </c>
      <c r="N24" s="119" t="e">
        <f>IF(AND('Test_S5% Sièges (R3)'!$AB24&gt;0,'Test_S5% Suffrages (R4)'!N24='Test_S5% Suffrages (R4)'!$AA24),1,0)</f>
        <v>#VALUE!</v>
      </c>
      <c r="O24" s="119" t="e">
        <f>IF(AND('Test_S5% Sièges (R3)'!$AB24&gt;0,'Test_S5% Suffrages (R4)'!O24='Test_S5% Suffrages (R4)'!$AA24),1,0)</f>
        <v>#VALUE!</v>
      </c>
      <c r="P24" s="119" t="e">
        <f>IF(AND('Test_S5% Sièges (R3)'!$AB24&gt;0,'Test_S5% Suffrages (R4)'!P24='Test_S5% Suffrages (R4)'!$AA24),1,0)</f>
        <v>#VALUE!</v>
      </c>
      <c r="Q24" s="119" t="e">
        <f>IF(AND('Test_S5% Sièges (R3)'!$AB24&gt;0,'Test_S5% Suffrages (R4)'!Q24='Test_S5% Suffrages (R4)'!$AA24),1,0)</f>
        <v>#VALUE!</v>
      </c>
      <c r="R24" s="119" t="e">
        <f>IF(AND('Test_S5% Sièges (R3)'!$AB24&gt;0,'Test_S5% Suffrages (R4)'!R24='Test_S5% Suffrages (R4)'!$AA24),1,0)</f>
        <v>#VALUE!</v>
      </c>
      <c r="S24" s="119" t="e">
        <f>IF(AND('Test_S5% Sièges (R3)'!$AB24&gt;0,'Test_S5% Suffrages (R4)'!S24='Test_S5% Suffrages (R4)'!$AA24),1,0)</f>
        <v>#VALUE!</v>
      </c>
      <c r="T24" s="119" t="e">
        <f>IF(AND('Test_S5% Sièges (R3)'!$AB24&gt;0,'Test_S5% Suffrages (R4)'!T24='Test_S5% Suffrages (R4)'!$AA24),1,0)</f>
        <v>#VALUE!</v>
      </c>
      <c r="U24" s="119" t="e">
        <f>IF(AND('Test_S5% Sièges (R3)'!$AB24&gt;0,'Test_S5% Suffrages (R4)'!U24='Test_S5% Suffrages (R4)'!$AA24),1,0)</f>
        <v>#VALUE!</v>
      </c>
      <c r="V24" s="119" t="e">
        <f>IF(AND('Test_S5% Sièges (R3)'!$AB24&gt;0,'Test_S5% Suffrages (R4)'!V24='Test_S5% Suffrages (R4)'!$AA24),1,0)</f>
        <v>#VALUE!</v>
      </c>
      <c r="W24" s="119" t="e">
        <f>IF(AND('Test_S5% Sièges (R3)'!$AB24&gt;0,'Test_S5% Suffrages (R4)'!W24='Test_S5% Suffrages (R4)'!$AA24),1,0)</f>
        <v>#VALUE!</v>
      </c>
      <c r="X24" s="119" t="e">
        <f>IF(AND('Test_S5% Sièges (R3)'!$AB24&gt;0,'Test_S5% Suffrages (R4)'!X24='Test_S5% Suffrages (R4)'!$AA24),1,0)</f>
        <v>#VALUE!</v>
      </c>
      <c r="Y24" s="119" t="e">
        <f>IF(AND('Test_S5% Sièges (R3)'!$AB24&gt;0,'Test_S5% Suffrages (R4)'!Y24='Test_S5% Suffrages (R4)'!$AA24),1,0)</f>
        <v>#VALUE!</v>
      </c>
      <c r="Z24" s="119" t="e">
        <f>IF(AND('Test_S5% Sièges (R3)'!$AB24&gt;0,'Test_S5% Suffrages (R4)'!Z24='Test_S5% Suffrages (R4)'!$AA24),1,0)</f>
        <v>#VALUE!</v>
      </c>
      <c r="AA24" s="119" t="e">
        <f t="shared" si="0"/>
        <v>#VALUE!</v>
      </c>
      <c r="AB24" s="120" t="e">
        <f>'Test_S5% Sièges (R3)'!AB24-AA24</f>
        <v>#VALUE!</v>
      </c>
    </row>
    <row r="25" spans="1:28">
      <c r="A25" s="118" t="s">
        <v>64</v>
      </c>
      <c r="B25" s="119" t="e">
        <f>IF(AND('Test_S5% Sièges (R3)'!$AB25&gt;0,'Test_S5% Suffrages (R4)'!B25='Test_S5% Suffrages (R4)'!$AA25),1,0)</f>
        <v>#VALUE!</v>
      </c>
      <c r="C25" s="119" t="e">
        <f>IF(AND('Test_S5% Sièges (R3)'!$AB25&gt;0,'Test_S5% Suffrages (R4)'!C25='Test_S5% Suffrages (R4)'!$AA25),1,0)</f>
        <v>#VALUE!</v>
      </c>
      <c r="D25" s="119" t="e">
        <f>IF(AND('Test_S5% Sièges (R3)'!$AB25&gt;0,'Test_S5% Suffrages (R4)'!D25='Test_S5% Suffrages (R4)'!$AA25),1,0)</f>
        <v>#VALUE!</v>
      </c>
      <c r="E25" s="119" t="e">
        <f>IF(AND('Test_S5% Sièges (R3)'!$AB25&gt;0,'Test_S5% Suffrages (R4)'!E25='Test_S5% Suffrages (R4)'!$AA25),1,0)</f>
        <v>#VALUE!</v>
      </c>
      <c r="F25" s="119" t="e">
        <f>IF(AND('Test_S5% Sièges (R3)'!$AB25&gt;0,'Test_S5% Suffrages (R4)'!F25='Test_S5% Suffrages (R4)'!$AA25),1,0)</f>
        <v>#VALUE!</v>
      </c>
      <c r="G25" s="119" t="e">
        <f>IF(AND('Test_S5% Sièges (R3)'!$AB25&gt;0,'Test_S5% Suffrages (R4)'!G25='Test_S5% Suffrages (R4)'!$AA25),1,0)</f>
        <v>#VALUE!</v>
      </c>
      <c r="H25" s="119" t="e">
        <f>IF(AND('Test_S5% Sièges (R3)'!$AB25&gt;0,'Test_S5% Suffrages (R4)'!H25='Test_S5% Suffrages (R4)'!$AA25),1,0)</f>
        <v>#VALUE!</v>
      </c>
      <c r="I25" s="119" t="e">
        <f>IF(AND('Test_S5% Sièges (R3)'!$AB25&gt;0,'Test_S5% Suffrages (R4)'!I25='Test_S5% Suffrages (R4)'!$AA25),1,0)</f>
        <v>#VALUE!</v>
      </c>
      <c r="J25" s="119" t="e">
        <f>IF(AND('Test_S5% Sièges (R3)'!$AB25&gt;0,'Test_S5% Suffrages (R4)'!J25='Test_S5% Suffrages (R4)'!$AA25),1,0)</f>
        <v>#VALUE!</v>
      </c>
      <c r="K25" s="119" t="e">
        <f>IF(AND('Test_S5% Sièges (R3)'!$AB25&gt;0,'Test_S5% Suffrages (R4)'!K25='Test_S5% Suffrages (R4)'!$AA25),1,0)</f>
        <v>#VALUE!</v>
      </c>
      <c r="L25" s="119" t="e">
        <f>IF(AND('Test_S5% Sièges (R3)'!$AB25&gt;0,'Test_S5% Suffrages (R4)'!L25='Test_S5% Suffrages (R4)'!$AA25),1,0)</f>
        <v>#VALUE!</v>
      </c>
      <c r="M25" s="119" t="e">
        <f>IF(AND('Test_S5% Sièges (R3)'!$AB25&gt;0,'Test_S5% Suffrages (R4)'!M25='Test_S5% Suffrages (R4)'!$AA25),1,0)</f>
        <v>#VALUE!</v>
      </c>
      <c r="N25" s="119" t="e">
        <f>IF(AND('Test_S5% Sièges (R3)'!$AB25&gt;0,'Test_S5% Suffrages (R4)'!N25='Test_S5% Suffrages (R4)'!$AA25),1,0)</f>
        <v>#VALUE!</v>
      </c>
      <c r="O25" s="119" t="e">
        <f>IF(AND('Test_S5% Sièges (R3)'!$AB25&gt;0,'Test_S5% Suffrages (R4)'!O25='Test_S5% Suffrages (R4)'!$AA25),1,0)</f>
        <v>#VALUE!</v>
      </c>
      <c r="P25" s="119" t="e">
        <f>IF(AND('Test_S5% Sièges (R3)'!$AB25&gt;0,'Test_S5% Suffrages (R4)'!P25='Test_S5% Suffrages (R4)'!$AA25),1,0)</f>
        <v>#VALUE!</v>
      </c>
      <c r="Q25" s="119" t="e">
        <f>IF(AND('Test_S5% Sièges (R3)'!$AB25&gt;0,'Test_S5% Suffrages (R4)'!Q25='Test_S5% Suffrages (R4)'!$AA25),1,0)</f>
        <v>#VALUE!</v>
      </c>
      <c r="R25" s="119" t="e">
        <f>IF(AND('Test_S5% Sièges (R3)'!$AB25&gt;0,'Test_S5% Suffrages (R4)'!R25='Test_S5% Suffrages (R4)'!$AA25),1,0)</f>
        <v>#VALUE!</v>
      </c>
      <c r="S25" s="119" t="e">
        <f>IF(AND('Test_S5% Sièges (R3)'!$AB25&gt;0,'Test_S5% Suffrages (R4)'!S25='Test_S5% Suffrages (R4)'!$AA25),1,0)</f>
        <v>#VALUE!</v>
      </c>
      <c r="T25" s="119" t="e">
        <f>IF(AND('Test_S5% Sièges (R3)'!$AB25&gt;0,'Test_S5% Suffrages (R4)'!T25='Test_S5% Suffrages (R4)'!$AA25),1,0)</f>
        <v>#VALUE!</v>
      </c>
      <c r="U25" s="119" t="e">
        <f>IF(AND('Test_S5% Sièges (R3)'!$AB25&gt;0,'Test_S5% Suffrages (R4)'!U25='Test_S5% Suffrages (R4)'!$AA25),1,0)</f>
        <v>#VALUE!</v>
      </c>
      <c r="V25" s="119" t="e">
        <f>IF(AND('Test_S5% Sièges (R3)'!$AB25&gt;0,'Test_S5% Suffrages (R4)'!V25='Test_S5% Suffrages (R4)'!$AA25),1,0)</f>
        <v>#VALUE!</v>
      </c>
      <c r="W25" s="119" t="e">
        <f>IF(AND('Test_S5% Sièges (R3)'!$AB25&gt;0,'Test_S5% Suffrages (R4)'!W25='Test_S5% Suffrages (R4)'!$AA25),1,0)</f>
        <v>#VALUE!</v>
      </c>
      <c r="X25" s="119" t="e">
        <f>IF(AND('Test_S5% Sièges (R3)'!$AB25&gt;0,'Test_S5% Suffrages (R4)'!X25='Test_S5% Suffrages (R4)'!$AA25),1,0)</f>
        <v>#VALUE!</v>
      </c>
      <c r="Y25" s="119" t="e">
        <f>IF(AND('Test_S5% Sièges (R3)'!$AB25&gt;0,'Test_S5% Suffrages (R4)'!Y25='Test_S5% Suffrages (R4)'!$AA25),1,0)</f>
        <v>#VALUE!</v>
      </c>
      <c r="Z25" s="119" t="e">
        <f>IF(AND('Test_S5% Sièges (R3)'!$AB25&gt;0,'Test_S5% Suffrages (R4)'!Z25='Test_S5% Suffrages (R4)'!$AA25),1,0)</f>
        <v>#VALUE!</v>
      </c>
      <c r="AA25" s="119" t="e">
        <f t="shared" si="0"/>
        <v>#VALUE!</v>
      </c>
      <c r="AB25" s="120" t="e">
        <f>'Test_S5% Sièges (R3)'!AB25-AA25</f>
        <v>#VALUE!</v>
      </c>
    </row>
    <row r="26" spans="1:28">
      <c r="A26" s="118" t="s">
        <v>65</v>
      </c>
      <c r="B26" s="119" t="e">
        <f>IF(AND('Test_S5% Sièges (R3)'!$AB26&gt;0,'Test_S5% Suffrages (R4)'!B26='Test_S5% Suffrages (R4)'!$AA26),1,0)</f>
        <v>#VALUE!</v>
      </c>
      <c r="C26" s="119" t="e">
        <f>IF(AND('Test_S5% Sièges (R3)'!$AB26&gt;0,'Test_S5% Suffrages (R4)'!C26='Test_S5% Suffrages (R4)'!$AA26),1,0)</f>
        <v>#VALUE!</v>
      </c>
      <c r="D26" s="119" t="e">
        <f>IF(AND('Test_S5% Sièges (R3)'!$AB26&gt;0,'Test_S5% Suffrages (R4)'!D26='Test_S5% Suffrages (R4)'!$AA26),1,0)</f>
        <v>#VALUE!</v>
      </c>
      <c r="E26" s="119" t="e">
        <f>IF(AND('Test_S5% Sièges (R3)'!$AB26&gt;0,'Test_S5% Suffrages (R4)'!E26='Test_S5% Suffrages (R4)'!$AA26),1,0)</f>
        <v>#VALUE!</v>
      </c>
      <c r="F26" s="119" t="e">
        <f>IF(AND('Test_S5% Sièges (R3)'!$AB26&gt;0,'Test_S5% Suffrages (R4)'!F26='Test_S5% Suffrages (R4)'!$AA26),1,0)</f>
        <v>#VALUE!</v>
      </c>
      <c r="G26" s="119" t="e">
        <f>IF(AND('Test_S5% Sièges (R3)'!$AB26&gt;0,'Test_S5% Suffrages (R4)'!G26='Test_S5% Suffrages (R4)'!$AA26),1,0)</f>
        <v>#VALUE!</v>
      </c>
      <c r="H26" s="119" t="e">
        <f>IF(AND('Test_S5% Sièges (R3)'!$AB26&gt;0,'Test_S5% Suffrages (R4)'!H26='Test_S5% Suffrages (R4)'!$AA26),1,0)</f>
        <v>#VALUE!</v>
      </c>
      <c r="I26" s="119" t="e">
        <f>IF(AND('Test_S5% Sièges (R3)'!$AB26&gt;0,'Test_S5% Suffrages (R4)'!I26='Test_S5% Suffrages (R4)'!$AA26),1,0)</f>
        <v>#VALUE!</v>
      </c>
      <c r="J26" s="119" t="e">
        <f>IF(AND('Test_S5% Sièges (R3)'!$AB26&gt;0,'Test_S5% Suffrages (R4)'!J26='Test_S5% Suffrages (R4)'!$AA26),1,0)</f>
        <v>#VALUE!</v>
      </c>
      <c r="K26" s="119" t="e">
        <f>IF(AND('Test_S5% Sièges (R3)'!$AB26&gt;0,'Test_S5% Suffrages (R4)'!K26='Test_S5% Suffrages (R4)'!$AA26),1,0)</f>
        <v>#VALUE!</v>
      </c>
      <c r="L26" s="119" t="e">
        <f>IF(AND('Test_S5% Sièges (R3)'!$AB26&gt;0,'Test_S5% Suffrages (R4)'!L26='Test_S5% Suffrages (R4)'!$AA26),1,0)</f>
        <v>#VALUE!</v>
      </c>
      <c r="M26" s="119" t="e">
        <f>IF(AND('Test_S5% Sièges (R3)'!$AB26&gt;0,'Test_S5% Suffrages (R4)'!M26='Test_S5% Suffrages (R4)'!$AA26),1,0)</f>
        <v>#VALUE!</v>
      </c>
      <c r="N26" s="119" t="e">
        <f>IF(AND('Test_S5% Sièges (R3)'!$AB26&gt;0,'Test_S5% Suffrages (R4)'!N26='Test_S5% Suffrages (R4)'!$AA26),1,0)</f>
        <v>#VALUE!</v>
      </c>
      <c r="O26" s="119" t="e">
        <f>IF(AND('Test_S5% Sièges (R3)'!$AB26&gt;0,'Test_S5% Suffrages (R4)'!O26='Test_S5% Suffrages (R4)'!$AA26),1,0)</f>
        <v>#VALUE!</v>
      </c>
      <c r="P26" s="119" t="e">
        <f>IF(AND('Test_S5% Sièges (R3)'!$AB26&gt;0,'Test_S5% Suffrages (R4)'!P26='Test_S5% Suffrages (R4)'!$AA26),1,0)</f>
        <v>#VALUE!</v>
      </c>
      <c r="Q26" s="119" t="e">
        <f>IF(AND('Test_S5% Sièges (R3)'!$AB26&gt;0,'Test_S5% Suffrages (R4)'!Q26='Test_S5% Suffrages (R4)'!$AA26),1,0)</f>
        <v>#VALUE!</v>
      </c>
      <c r="R26" s="119" t="e">
        <f>IF(AND('Test_S5% Sièges (R3)'!$AB26&gt;0,'Test_S5% Suffrages (R4)'!R26='Test_S5% Suffrages (R4)'!$AA26),1,0)</f>
        <v>#VALUE!</v>
      </c>
      <c r="S26" s="119" t="e">
        <f>IF(AND('Test_S5% Sièges (R3)'!$AB26&gt;0,'Test_S5% Suffrages (R4)'!S26='Test_S5% Suffrages (R4)'!$AA26),1,0)</f>
        <v>#VALUE!</v>
      </c>
      <c r="T26" s="119" t="e">
        <f>IF(AND('Test_S5% Sièges (R3)'!$AB26&gt;0,'Test_S5% Suffrages (R4)'!T26='Test_S5% Suffrages (R4)'!$AA26),1,0)</f>
        <v>#VALUE!</v>
      </c>
      <c r="U26" s="119" t="e">
        <f>IF(AND('Test_S5% Sièges (R3)'!$AB26&gt;0,'Test_S5% Suffrages (R4)'!U26='Test_S5% Suffrages (R4)'!$AA26),1,0)</f>
        <v>#VALUE!</v>
      </c>
      <c r="V26" s="119" t="e">
        <f>IF(AND('Test_S5% Sièges (R3)'!$AB26&gt;0,'Test_S5% Suffrages (R4)'!V26='Test_S5% Suffrages (R4)'!$AA26),1,0)</f>
        <v>#VALUE!</v>
      </c>
      <c r="W26" s="119" t="e">
        <f>IF(AND('Test_S5% Sièges (R3)'!$AB26&gt;0,'Test_S5% Suffrages (R4)'!W26='Test_S5% Suffrages (R4)'!$AA26),1,0)</f>
        <v>#VALUE!</v>
      </c>
      <c r="X26" s="119" t="e">
        <f>IF(AND('Test_S5% Sièges (R3)'!$AB26&gt;0,'Test_S5% Suffrages (R4)'!X26='Test_S5% Suffrages (R4)'!$AA26),1,0)</f>
        <v>#VALUE!</v>
      </c>
      <c r="Y26" s="119" t="e">
        <f>IF(AND('Test_S5% Sièges (R3)'!$AB26&gt;0,'Test_S5% Suffrages (R4)'!Y26='Test_S5% Suffrages (R4)'!$AA26),1,0)</f>
        <v>#VALUE!</v>
      </c>
      <c r="Z26" s="119" t="e">
        <f>IF(AND('Test_S5% Sièges (R3)'!$AB26&gt;0,'Test_S5% Suffrages (R4)'!Z26='Test_S5% Suffrages (R4)'!$AA26),1,0)</f>
        <v>#VALUE!</v>
      </c>
      <c r="AA26" s="119" t="e">
        <f t="shared" si="0"/>
        <v>#VALUE!</v>
      </c>
      <c r="AB26" s="120" t="e">
        <f>'Test_S5% Sièges (R3)'!AB26-AA26</f>
        <v>#VALUE!</v>
      </c>
    </row>
    <row r="27" spans="1:28">
      <c r="A27" s="118" t="s">
        <v>66</v>
      </c>
      <c r="B27" s="119" t="e">
        <f>IF(AND('Test_S5% Sièges (R3)'!$AB27&gt;0,'Test_S5% Suffrages (R4)'!B27='Test_S5% Suffrages (R4)'!$AA27),1,0)</f>
        <v>#VALUE!</v>
      </c>
      <c r="C27" s="119" t="e">
        <f>IF(AND('Test_S5% Sièges (R3)'!$AB27&gt;0,'Test_S5% Suffrages (R4)'!C27='Test_S5% Suffrages (R4)'!$AA27),1,0)</f>
        <v>#VALUE!</v>
      </c>
      <c r="D27" s="119" t="e">
        <f>IF(AND('Test_S5% Sièges (R3)'!$AB27&gt;0,'Test_S5% Suffrages (R4)'!D27='Test_S5% Suffrages (R4)'!$AA27),1,0)</f>
        <v>#VALUE!</v>
      </c>
      <c r="E27" s="119" t="e">
        <f>IF(AND('Test_S5% Sièges (R3)'!$AB27&gt;0,'Test_S5% Suffrages (R4)'!E27='Test_S5% Suffrages (R4)'!$AA27),1,0)</f>
        <v>#VALUE!</v>
      </c>
      <c r="F27" s="119" t="e">
        <f>IF(AND('Test_S5% Sièges (R3)'!$AB27&gt;0,'Test_S5% Suffrages (R4)'!F27='Test_S5% Suffrages (R4)'!$AA27),1,0)</f>
        <v>#VALUE!</v>
      </c>
      <c r="G27" s="119" t="e">
        <f>IF(AND('Test_S5% Sièges (R3)'!$AB27&gt;0,'Test_S5% Suffrages (R4)'!G27='Test_S5% Suffrages (R4)'!$AA27),1,0)</f>
        <v>#VALUE!</v>
      </c>
      <c r="H27" s="119" t="e">
        <f>IF(AND('Test_S5% Sièges (R3)'!$AB27&gt;0,'Test_S5% Suffrages (R4)'!H27='Test_S5% Suffrages (R4)'!$AA27),1,0)</f>
        <v>#VALUE!</v>
      </c>
      <c r="I27" s="119" t="e">
        <f>IF(AND('Test_S5% Sièges (R3)'!$AB27&gt;0,'Test_S5% Suffrages (R4)'!I27='Test_S5% Suffrages (R4)'!$AA27),1,0)</f>
        <v>#VALUE!</v>
      </c>
      <c r="J27" s="119" t="e">
        <f>IF(AND('Test_S5% Sièges (R3)'!$AB27&gt;0,'Test_S5% Suffrages (R4)'!J27='Test_S5% Suffrages (R4)'!$AA27),1,0)</f>
        <v>#VALUE!</v>
      </c>
      <c r="K27" s="119" t="e">
        <f>IF(AND('Test_S5% Sièges (R3)'!$AB27&gt;0,'Test_S5% Suffrages (R4)'!K27='Test_S5% Suffrages (R4)'!$AA27),1,0)</f>
        <v>#VALUE!</v>
      </c>
      <c r="L27" s="119" t="e">
        <f>IF(AND('Test_S5% Sièges (R3)'!$AB27&gt;0,'Test_S5% Suffrages (R4)'!L27='Test_S5% Suffrages (R4)'!$AA27),1,0)</f>
        <v>#VALUE!</v>
      </c>
      <c r="M27" s="119" t="e">
        <f>IF(AND('Test_S5% Sièges (R3)'!$AB27&gt;0,'Test_S5% Suffrages (R4)'!M27='Test_S5% Suffrages (R4)'!$AA27),1,0)</f>
        <v>#VALUE!</v>
      </c>
      <c r="N27" s="119" t="e">
        <f>IF(AND('Test_S5% Sièges (R3)'!$AB27&gt;0,'Test_S5% Suffrages (R4)'!N27='Test_S5% Suffrages (R4)'!$AA27),1,0)</f>
        <v>#VALUE!</v>
      </c>
      <c r="O27" s="119" t="e">
        <f>IF(AND('Test_S5% Sièges (R3)'!$AB27&gt;0,'Test_S5% Suffrages (R4)'!O27='Test_S5% Suffrages (R4)'!$AA27),1,0)</f>
        <v>#VALUE!</v>
      </c>
      <c r="P27" s="119" t="e">
        <f>IF(AND('Test_S5% Sièges (R3)'!$AB27&gt;0,'Test_S5% Suffrages (R4)'!P27='Test_S5% Suffrages (R4)'!$AA27),1,0)</f>
        <v>#VALUE!</v>
      </c>
      <c r="Q27" s="119" t="e">
        <f>IF(AND('Test_S5% Sièges (R3)'!$AB27&gt;0,'Test_S5% Suffrages (R4)'!Q27='Test_S5% Suffrages (R4)'!$AA27),1,0)</f>
        <v>#VALUE!</v>
      </c>
      <c r="R27" s="119" t="e">
        <f>IF(AND('Test_S5% Sièges (R3)'!$AB27&gt;0,'Test_S5% Suffrages (R4)'!R27='Test_S5% Suffrages (R4)'!$AA27),1,0)</f>
        <v>#VALUE!</v>
      </c>
      <c r="S27" s="119" t="e">
        <f>IF(AND('Test_S5% Sièges (R3)'!$AB27&gt;0,'Test_S5% Suffrages (R4)'!S27='Test_S5% Suffrages (R4)'!$AA27),1,0)</f>
        <v>#VALUE!</v>
      </c>
      <c r="T27" s="119" t="e">
        <f>IF(AND('Test_S5% Sièges (R3)'!$AB27&gt;0,'Test_S5% Suffrages (R4)'!T27='Test_S5% Suffrages (R4)'!$AA27),1,0)</f>
        <v>#VALUE!</v>
      </c>
      <c r="U27" s="119" t="e">
        <f>IF(AND('Test_S5% Sièges (R3)'!$AB27&gt;0,'Test_S5% Suffrages (R4)'!U27='Test_S5% Suffrages (R4)'!$AA27),1,0)</f>
        <v>#VALUE!</v>
      </c>
      <c r="V27" s="119" t="e">
        <f>IF(AND('Test_S5% Sièges (R3)'!$AB27&gt;0,'Test_S5% Suffrages (R4)'!V27='Test_S5% Suffrages (R4)'!$AA27),1,0)</f>
        <v>#VALUE!</v>
      </c>
      <c r="W27" s="119" t="e">
        <f>IF(AND('Test_S5% Sièges (R3)'!$AB27&gt;0,'Test_S5% Suffrages (R4)'!W27='Test_S5% Suffrages (R4)'!$AA27),1,0)</f>
        <v>#VALUE!</v>
      </c>
      <c r="X27" s="119" t="e">
        <f>IF(AND('Test_S5% Sièges (R3)'!$AB27&gt;0,'Test_S5% Suffrages (R4)'!X27='Test_S5% Suffrages (R4)'!$AA27),1,0)</f>
        <v>#VALUE!</v>
      </c>
      <c r="Y27" s="119" t="e">
        <f>IF(AND('Test_S5% Sièges (R3)'!$AB27&gt;0,'Test_S5% Suffrages (R4)'!Y27='Test_S5% Suffrages (R4)'!$AA27),1,0)</f>
        <v>#VALUE!</v>
      </c>
      <c r="Z27" s="119" t="e">
        <f>IF(AND('Test_S5% Sièges (R3)'!$AB27&gt;0,'Test_S5% Suffrages (R4)'!Z27='Test_S5% Suffrages (R4)'!$AA27),1,0)</f>
        <v>#VALUE!</v>
      </c>
      <c r="AA27" s="119" t="e">
        <f t="shared" si="0"/>
        <v>#VALUE!</v>
      </c>
      <c r="AB27" s="120" t="e">
        <f>'Test_S5% Sièges (R3)'!AB27-AA27</f>
        <v>#VALUE!</v>
      </c>
    </row>
    <row r="28" spans="1:28">
      <c r="A28" s="118" t="s">
        <v>67</v>
      </c>
      <c r="B28" s="119" t="e">
        <f>IF(AND('Test_S5% Sièges (R3)'!$AB28&gt;0,'Test_S5% Suffrages (R4)'!B28='Test_S5% Suffrages (R4)'!$AA28),1,0)</f>
        <v>#VALUE!</v>
      </c>
      <c r="C28" s="119" t="e">
        <f>IF(AND('Test_S5% Sièges (R3)'!$AB28&gt;0,'Test_S5% Suffrages (R4)'!C28='Test_S5% Suffrages (R4)'!$AA28),1,0)</f>
        <v>#VALUE!</v>
      </c>
      <c r="D28" s="119" t="e">
        <f>IF(AND('Test_S5% Sièges (R3)'!$AB28&gt;0,'Test_S5% Suffrages (R4)'!D28='Test_S5% Suffrages (R4)'!$AA28),1,0)</f>
        <v>#VALUE!</v>
      </c>
      <c r="E28" s="119" t="e">
        <f>IF(AND('Test_S5% Sièges (R3)'!$AB28&gt;0,'Test_S5% Suffrages (R4)'!E28='Test_S5% Suffrages (R4)'!$AA28),1,0)</f>
        <v>#VALUE!</v>
      </c>
      <c r="F28" s="119" t="e">
        <f>IF(AND('Test_S5% Sièges (R3)'!$AB28&gt;0,'Test_S5% Suffrages (R4)'!F28='Test_S5% Suffrages (R4)'!$AA28),1,0)</f>
        <v>#VALUE!</v>
      </c>
      <c r="G28" s="119" t="e">
        <f>IF(AND('Test_S5% Sièges (R3)'!$AB28&gt;0,'Test_S5% Suffrages (R4)'!G28='Test_S5% Suffrages (R4)'!$AA28),1,0)</f>
        <v>#VALUE!</v>
      </c>
      <c r="H28" s="119" t="e">
        <f>IF(AND('Test_S5% Sièges (R3)'!$AB28&gt;0,'Test_S5% Suffrages (R4)'!H28='Test_S5% Suffrages (R4)'!$AA28),1,0)</f>
        <v>#VALUE!</v>
      </c>
      <c r="I28" s="119" t="e">
        <f>IF(AND('Test_S5% Sièges (R3)'!$AB28&gt;0,'Test_S5% Suffrages (R4)'!I28='Test_S5% Suffrages (R4)'!$AA28),1,0)</f>
        <v>#VALUE!</v>
      </c>
      <c r="J28" s="119" t="e">
        <f>IF(AND('Test_S5% Sièges (R3)'!$AB28&gt;0,'Test_S5% Suffrages (R4)'!J28='Test_S5% Suffrages (R4)'!$AA28),1,0)</f>
        <v>#VALUE!</v>
      </c>
      <c r="K28" s="119" t="e">
        <f>IF(AND('Test_S5% Sièges (R3)'!$AB28&gt;0,'Test_S5% Suffrages (R4)'!K28='Test_S5% Suffrages (R4)'!$AA28),1,0)</f>
        <v>#VALUE!</v>
      </c>
      <c r="L28" s="119" t="e">
        <f>IF(AND('Test_S5% Sièges (R3)'!$AB28&gt;0,'Test_S5% Suffrages (R4)'!L28='Test_S5% Suffrages (R4)'!$AA28),1,0)</f>
        <v>#VALUE!</v>
      </c>
      <c r="M28" s="119" t="e">
        <f>IF(AND('Test_S5% Sièges (R3)'!$AB28&gt;0,'Test_S5% Suffrages (R4)'!M28='Test_S5% Suffrages (R4)'!$AA28),1,0)</f>
        <v>#VALUE!</v>
      </c>
      <c r="N28" s="119" t="e">
        <f>IF(AND('Test_S5% Sièges (R3)'!$AB28&gt;0,'Test_S5% Suffrages (R4)'!N28='Test_S5% Suffrages (R4)'!$AA28),1,0)</f>
        <v>#VALUE!</v>
      </c>
      <c r="O28" s="119" t="e">
        <f>IF(AND('Test_S5% Sièges (R3)'!$AB28&gt;0,'Test_S5% Suffrages (R4)'!O28='Test_S5% Suffrages (R4)'!$AA28),1,0)</f>
        <v>#VALUE!</v>
      </c>
      <c r="P28" s="119" t="e">
        <f>IF(AND('Test_S5% Sièges (R3)'!$AB28&gt;0,'Test_S5% Suffrages (R4)'!P28='Test_S5% Suffrages (R4)'!$AA28),1,0)</f>
        <v>#VALUE!</v>
      </c>
      <c r="Q28" s="119" t="e">
        <f>IF(AND('Test_S5% Sièges (R3)'!$AB28&gt;0,'Test_S5% Suffrages (R4)'!Q28='Test_S5% Suffrages (R4)'!$AA28),1,0)</f>
        <v>#VALUE!</v>
      </c>
      <c r="R28" s="119" t="e">
        <f>IF(AND('Test_S5% Sièges (R3)'!$AB28&gt;0,'Test_S5% Suffrages (R4)'!R28='Test_S5% Suffrages (R4)'!$AA28),1,0)</f>
        <v>#VALUE!</v>
      </c>
      <c r="S28" s="119" t="e">
        <f>IF(AND('Test_S5% Sièges (R3)'!$AB28&gt;0,'Test_S5% Suffrages (R4)'!S28='Test_S5% Suffrages (R4)'!$AA28),1,0)</f>
        <v>#VALUE!</v>
      </c>
      <c r="T28" s="119" t="e">
        <f>IF(AND('Test_S5% Sièges (R3)'!$AB28&gt;0,'Test_S5% Suffrages (R4)'!T28='Test_S5% Suffrages (R4)'!$AA28),1,0)</f>
        <v>#VALUE!</v>
      </c>
      <c r="U28" s="119" t="e">
        <f>IF(AND('Test_S5% Sièges (R3)'!$AB28&gt;0,'Test_S5% Suffrages (R4)'!U28='Test_S5% Suffrages (R4)'!$AA28),1,0)</f>
        <v>#VALUE!</v>
      </c>
      <c r="V28" s="119" t="e">
        <f>IF(AND('Test_S5% Sièges (R3)'!$AB28&gt;0,'Test_S5% Suffrages (R4)'!V28='Test_S5% Suffrages (R4)'!$AA28),1,0)</f>
        <v>#VALUE!</v>
      </c>
      <c r="W28" s="119" t="e">
        <f>IF(AND('Test_S5% Sièges (R3)'!$AB28&gt;0,'Test_S5% Suffrages (R4)'!W28='Test_S5% Suffrages (R4)'!$AA28),1,0)</f>
        <v>#VALUE!</v>
      </c>
      <c r="X28" s="119" t="e">
        <f>IF(AND('Test_S5% Sièges (R3)'!$AB28&gt;0,'Test_S5% Suffrages (R4)'!X28='Test_S5% Suffrages (R4)'!$AA28),1,0)</f>
        <v>#VALUE!</v>
      </c>
      <c r="Y28" s="119" t="e">
        <f>IF(AND('Test_S5% Sièges (R3)'!$AB28&gt;0,'Test_S5% Suffrages (R4)'!Y28='Test_S5% Suffrages (R4)'!$AA28),1,0)</f>
        <v>#VALUE!</v>
      </c>
      <c r="Z28" s="119" t="e">
        <f>IF(AND('Test_S5% Sièges (R3)'!$AB28&gt;0,'Test_S5% Suffrages (R4)'!Z28='Test_S5% Suffrages (R4)'!$AA28),1,0)</f>
        <v>#VALUE!</v>
      </c>
      <c r="AA28" s="119" t="e">
        <f t="shared" si="0"/>
        <v>#VALUE!</v>
      </c>
      <c r="AB28" s="120" t="e">
        <f>'Test_S5% Sièges (R3)'!AB28-AA28</f>
        <v>#VALUE!</v>
      </c>
    </row>
    <row r="29" spans="1:28">
      <c r="A29" s="118" t="s">
        <v>68</v>
      </c>
      <c r="B29" s="119" t="e">
        <f>IF(AND('Test_S5% Sièges (R3)'!$AB29&gt;0,'Test_S5% Suffrages (R4)'!B29='Test_S5% Suffrages (R4)'!$AA29),1,0)</f>
        <v>#VALUE!</v>
      </c>
      <c r="C29" s="119" t="e">
        <f>IF(AND('Test_S5% Sièges (R3)'!$AB29&gt;0,'Test_S5% Suffrages (R4)'!C29='Test_S5% Suffrages (R4)'!$AA29),1,0)</f>
        <v>#VALUE!</v>
      </c>
      <c r="D29" s="119" t="e">
        <f>IF(AND('Test_S5% Sièges (R3)'!$AB29&gt;0,'Test_S5% Suffrages (R4)'!D29='Test_S5% Suffrages (R4)'!$AA29),1,0)</f>
        <v>#VALUE!</v>
      </c>
      <c r="E29" s="119" t="e">
        <f>IF(AND('Test_S5% Sièges (R3)'!$AB29&gt;0,'Test_S5% Suffrages (R4)'!E29='Test_S5% Suffrages (R4)'!$AA29),1,0)</f>
        <v>#VALUE!</v>
      </c>
      <c r="F29" s="119" t="e">
        <f>IF(AND('Test_S5% Sièges (R3)'!$AB29&gt;0,'Test_S5% Suffrages (R4)'!F29='Test_S5% Suffrages (R4)'!$AA29),1,0)</f>
        <v>#VALUE!</v>
      </c>
      <c r="G29" s="119" t="e">
        <f>IF(AND('Test_S5% Sièges (R3)'!$AB29&gt;0,'Test_S5% Suffrages (R4)'!G29='Test_S5% Suffrages (R4)'!$AA29),1,0)</f>
        <v>#VALUE!</v>
      </c>
      <c r="H29" s="119" t="e">
        <f>IF(AND('Test_S5% Sièges (R3)'!$AB29&gt;0,'Test_S5% Suffrages (R4)'!H29='Test_S5% Suffrages (R4)'!$AA29),1,0)</f>
        <v>#VALUE!</v>
      </c>
      <c r="I29" s="119" t="e">
        <f>IF(AND('Test_S5% Sièges (R3)'!$AB29&gt;0,'Test_S5% Suffrages (R4)'!I29='Test_S5% Suffrages (R4)'!$AA29),1,0)</f>
        <v>#VALUE!</v>
      </c>
      <c r="J29" s="119" t="e">
        <f>IF(AND('Test_S5% Sièges (R3)'!$AB29&gt;0,'Test_S5% Suffrages (R4)'!J29='Test_S5% Suffrages (R4)'!$AA29),1,0)</f>
        <v>#VALUE!</v>
      </c>
      <c r="K29" s="119" t="e">
        <f>IF(AND('Test_S5% Sièges (R3)'!$AB29&gt;0,'Test_S5% Suffrages (R4)'!K29='Test_S5% Suffrages (R4)'!$AA29),1,0)</f>
        <v>#VALUE!</v>
      </c>
      <c r="L29" s="119" t="e">
        <f>IF(AND('Test_S5% Sièges (R3)'!$AB29&gt;0,'Test_S5% Suffrages (R4)'!L29='Test_S5% Suffrages (R4)'!$AA29),1,0)</f>
        <v>#VALUE!</v>
      </c>
      <c r="M29" s="119" t="e">
        <f>IF(AND('Test_S5% Sièges (R3)'!$AB29&gt;0,'Test_S5% Suffrages (R4)'!M29='Test_S5% Suffrages (R4)'!$AA29),1,0)</f>
        <v>#VALUE!</v>
      </c>
      <c r="N29" s="119" t="e">
        <f>IF(AND('Test_S5% Sièges (R3)'!$AB29&gt;0,'Test_S5% Suffrages (R4)'!N29='Test_S5% Suffrages (R4)'!$AA29),1,0)</f>
        <v>#VALUE!</v>
      </c>
      <c r="O29" s="119" t="e">
        <f>IF(AND('Test_S5% Sièges (R3)'!$AB29&gt;0,'Test_S5% Suffrages (R4)'!O29='Test_S5% Suffrages (R4)'!$AA29),1,0)</f>
        <v>#VALUE!</v>
      </c>
      <c r="P29" s="119" t="e">
        <f>IF(AND('Test_S5% Sièges (R3)'!$AB29&gt;0,'Test_S5% Suffrages (R4)'!P29='Test_S5% Suffrages (R4)'!$AA29),1,0)</f>
        <v>#VALUE!</v>
      </c>
      <c r="Q29" s="119" t="e">
        <f>IF(AND('Test_S5% Sièges (R3)'!$AB29&gt;0,'Test_S5% Suffrages (R4)'!Q29='Test_S5% Suffrages (R4)'!$AA29),1,0)</f>
        <v>#VALUE!</v>
      </c>
      <c r="R29" s="119" t="e">
        <f>IF(AND('Test_S5% Sièges (R3)'!$AB29&gt;0,'Test_S5% Suffrages (R4)'!R29='Test_S5% Suffrages (R4)'!$AA29),1,0)</f>
        <v>#VALUE!</v>
      </c>
      <c r="S29" s="119" t="e">
        <f>IF(AND('Test_S5% Sièges (R3)'!$AB29&gt;0,'Test_S5% Suffrages (R4)'!S29='Test_S5% Suffrages (R4)'!$AA29),1,0)</f>
        <v>#VALUE!</v>
      </c>
      <c r="T29" s="119" t="e">
        <f>IF(AND('Test_S5% Sièges (R3)'!$AB29&gt;0,'Test_S5% Suffrages (R4)'!T29='Test_S5% Suffrages (R4)'!$AA29),1,0)</f>
        <v>#VALUE!</v>
      </c>
      <c r="U29" s="119" t="e">
        <f>IF(AND('Test_S5% Sièges (R3)'!$AB29&gt;0,'Test_S5% Suffrages (R4)'!U29='Test_S5% Suffrages (R4)'!$AA29),1,0)</f>
        <v>#VALUE!</v>
      </c>
      <c r="V29" s="119" t="e">
        <f>IF(AND('Test_S5% Sièges (R3)'!$AB29&gt;0,'Test_S5% Suffrages (R4)'!V29='Test_S5% Suffrages (R4)'!$AA29),1,0)</f>
        <v>#VALUE!</v>
      </c>
      <c r="W29" s="119" t="e">
        <f>IF(AND('Test_S5% Sièges (R3)'!$AB29&gt;0,'Test_S5% Suffrages (R4)'!W29='Test_S5% Suffrages (R4)'!$AA29),1,0)</f>
        <v>#VALUE!</v>
      </c>
      <c r="X29" s="119" t="e">
        <f>IF(AND('Test_S5% Sièges (R3)'!$AB29&gt;0,'Test_S5% Suffrages (R4)'!X29='Test_S5% Suffrages (R4)'!$AA29),1,0)</f>
        <v>#VALUE!</v>
      </c>
      <c r="Y29" s="119" t="e">
        <f>IF(AND('Test_S5% Sièges (R3)'!$AB29&gt;0,'Test_S5% Suffrages (R4)'!Y29='Test_S5% Suffrages (R4)'!$AA29),1,0)</f>
        <v>#VALUE!</v>
      </c>
      <c r="Z29" s="119" t="e">
        <f>IF(AND('Test_S5% Sièges (R3)'!$AB29&gt;0,'Test_S5% Suffrages (R4)'!Z29='Test_S5% Suffrages (R4)'!$AA29),1,0)</f>
        <v>#VALUE!</v>
      </c>
      <c r="AA29" s="119" t="e">
        <f t="shared" si="0"/>
        <v>#VALUE!</v>
      </c>
      <c r="AB29" s="120" t="e">
        <f>'Test_S5% Sièges (R3)'!AB29-AA29</f>
        <v>#VALUE!</v>
      </c>
    </row>
    <row r="30" spans="1:28">
      <c r="A30" s="118" t="s">
        <v>69</v>
      </c>
      <c r="B30" s="119" t="e">
        <f>IF(AND('Test_S5% Sièges (R3)'!$AB30&gt;0,'Test_S5% Suffrages (R4)'!B30='Test_S5% Suffrages (R4)'!$AA30),1,0)</f>
        <v>#VALUE!</v>
      </c>
      <c r="C30" s="119" t="e">
        <f>IF(AND('Test_S5% Sièges (R3)'!$AB30&gt;0,'Test_S5% Suffrages (R4)'!C30='Test_S5% Suffrages (R4)'!$AA30),1,0)</f>
        <v>#VALUE!</v>
      </c>
      <c r="D30" s="119" t="e">
        <f>IF(AND('Test_S5% Sièges (R3)'!$AB30&gt;0,'Test_S5% Suffrages (R4)'!D30='Test_S5% Suffrages (R4)'!$AA30),1,0)</f>
        <v>#VALUE!</v>
      </c>
      <c r="E30" s="119" t="e">
        <f>IF(AND('Test_S5% Sièges (R3)'!$AB30&gt;0,'Test_S5% Suffrages (R4)'!E30='Test_S5% Suffrages (R4)'!$AA30),1,0)</f>
        <v>#VALUE!</v>
      </c>
      <c r="F30" s="119" t="e">
        <f>IF(AND('Test_S5% Sièges (R3)'!$AB30&gt;0,'Test_S5% Suffrages (R4)'!F30='Test_S5% Suffrages (R4)'!$AA30),1,0)</f>
        <v>#VALUE!</v>
      </c>
      <c r="G30" s="119" t="e">
        <f>IF(AND('Test_S5% Sièges (R3)'!$AB30&gt;0,'Test_S5% Suffrages (R4)'!G30='Test_S5% Suffrages (R4)'!$AA30),1,0)</f>
        <v>#VALUE!</v>
      </c>
      <c r="H30" s="119" t="e">
        <f>IF(AND('Test_S5% Sièges (R3)'!$AB30&gt;0,'Test_S5% Suffrages (R4)'!H30='Test_S5% Suffrages (R4)'!$AA30),1,0)</f>
        <v>#VALUE!</v>
      </c>
      <c r="I30" s="119" t="e">
        <f>IF(AND('Test_S5% Sièges (R3)'!$AB30&gt;0,'Test_S5% Suffrages (R4)'!I30='Test_S5% Suffrages (R4)'!$AA30),1,0)</f>
        <v>#VALUE!</v>
      </c>
      <c r="J30" s="119" t="e">
        <f>IF(AND('Test_S5% Sièges (R3)'!$AB30&gt;0,'Test_S5% Suffrages (R4)'!J30='Test_S5% Suffrages (R4)'!$AA30),1,0)</f>
        <v>#VALUE!</v>
      </c>
      <c r="K30" s="119" t="e">
        <f>IF(AND('Test_S5% Sièges (R3)'!$AB30&gt;0,'Test_S5% Suffrages (R4)'!K30='Test_S5% Suffrages (R4)'!$AA30),1,0)</f>
        <v>#VALUE!</v>
      </c>
      <c r="L30" s="119" t="e">
        <f>IF(AND('Test_S5% Sièges (R3)'!$AB30&gt;0,'Test_S5% Suffrages (R4)'!L30='Test_S5% Suffrages (R4)'!$AA30),1,0)</f>
        <v>#VALUE!</v>
      </c>
      <c r="M30" s="119" t="e">
        <f>IF(AND('Test_S5% Sièges (R3)'!$AB30&gt;0,'Test_S5% Suffrages (R4)'!M30='Test_S5% Suffrages (R4)'!$AA30),1,0)</f>
        <v>#VALUE!</v>
      </c>
      <c r="N30" s="119" t="e">
        <f>IF(AND('Test_S5% Sièges (R3)'!$AB30&gt;0,'Test_S5% Suffrages (R4)'!N30='Test_S5% Suffrages (R4)'!$AA30),1,0)</f>
        <v>#VALUE!</v>
      </c>
      <c r="O30" s="119" t="e">
        <f>IF(AND('Test_S5% Sièges (R3)'!$AB30&gt;0,'Test_S5% Suffrages (R4)'!O30='Test_S5% Suffrages (R4)'!$AA30),1,0)</f>
        <v>#VALUE!</v>
      </c>
      <c r="P30" s="119" t="e">
        <f>IF(AND('Test_S5% Sièges (R3)'!$AB30&gt;0,'Test_S5% Suffrages (R4)'!P30='Test_S5% Suffrages (R4)'!$AA30),1,0)</f>
        <v>#VALUE!</v>
      </c>
      <c r="Q30" s="119" t="e">
        <f>IF(AND('Test_S5% Sièges (R3)'!$AB30&gt;0,'Test_S5% Suffrages (R4)'!Q30='Test_S5% Suffrages (R4)'!$AA30),1,0)</f>
        <v>#VALUE!</v>
      </c>
      <c r="R30" s="119" t="e">
        <f>IF(AND('Test_S5% Sièges (R3)'!$AB30&gt;0,'Test_S5% Suffrages (R4)'!R30='Test_S5% Suffrages (R4)'!$AA30),1,0)</f>
        <v>#VALUE!</v>
      </c>
      <c r="S30" s="119" t="e">
        <f>IF(AND('Test_S5% Sièges (R3)'!$AB30&gt;0,'Test_S5% Suffrages (R4)'!S30='Test_S5% Suffrages (R4)'!$AA30),1,0)</f>
        <v>#VALUE!</v>
      </c>
      <c r="T30" s="119" t="e">
        <f>IF(AND('Test_S5% Sièges (R3)'!$AB30&gt;0,'Test_S5% Suffrages (R4)'!T30='Test_S5% Suffrages (R4)'!$AA30),1,0)</f>
        <v>#VALUE!</v>
      </c>
      <c r="U30" s="119" t="e">
        <f>IF(AND('Test_S5% Sièges (R3)'!$AB30&gt;0,'Test_S5% Suffrages (R4)'!U30='Test_S5% Suffrages (R4)'!$AA30),1,0)</f>
        <v>#VALUE!</v>
      </c>
      <c r="V30" s="119" t="e">
        <f>IF(AND('Test_S5% Sièges (R3)'!$AB30&gt;0,'Test_S5% Suffrages (R4)'!V30='Test_S5% Suffrages (R4)'!$AA30),1,0)</f>
        <v>#VALUE!</v>
      </c>
      <c r="W30" s="119" t="e">
        <f>IF(AND('Test_S5% Sièges (R3)'!$AB30&gt;0,'Test_S5% Suffrages (R4)'!W30='Test_S5% Suffrages (R4)'!$AA30),1,0)</f>
        <v>#VALUE!</v>
      </c>
      <c r="X30" s="119" t="e">
        <f>IF(AND('Test_S5% Sièges (R3)'!$AB30&gt;0,'Test_S5% Suffrages (R4)'!X30='Test_S5% Suffrages (R4)'!$AA30),1,0)</f>
        <v>#VALUE!</v>
      </c>
      <c r="Y30" s="119" t="e">
        <f>IF(AND('Test_S5% Sièges (R3)'!$AB30&gt;0,'Test_S5% Suffrages (R4)'!Y30='Test_S5% Suffrages (R4)'!$AA30),1,0)</f>
        <v>#VALUE!</v>
      </c>
      <c r="Z30" s="119" t="e">
        <f>IF(AND('Test_S5% Sièges (R3)'!$AB30&gt;0,'Test_S5% Suffrages (R4)'!Z30='Test_S5% Suffrages (R4)'!$AA30),1,0)</f>
        <v>#VALUE!</v>
      </c>
      <c r="AA30" s="119" t="e">
        <f t="shared" si="0"/>
        <v>#VALUE!</v>
      </c>
      <c r="AB30" s="120" t="e">
        <f>'Test_S5% Sièges (R3)'!AB30-AA30</f>
        <v>#VALUE!</v>
      </c>
    </row>
    <row r="31" spans="1:28">
      <c r="A31" s="118" t="s">
        <v>70</v>
      </c>
      <c r="B31" s="119" t="e">
        <f>IF(AND('Test_S5% Sièges (R3)'!$AB31&gt;0,'Test_S5% Suffrages (R4)'!B31='Test_S5% Suffrages (R4)'!$AA31),1,0)</f>
        <v>#VALUE!</v>
      </c>
      <c r="C31" s="119" t="e">
        <f>IF(AND('Test_S5% Sièges (R3)'!$AB31&gt;0,'Test_S5% Suffrages (R4)'!C31='Test_S5% Suffrages (R4)'!$AA31),1,0)</f>
        <v>#VALUE!</v>
      </c>
      <c r="D31" s="119" t="e">
        <f>IF(AND('Test_S5% Sièges (R3)'!$AB31&gt;0,'Test_S5% Suffrages (R4)'!D31='Test_S5% Suffrages (R4)'!$AA31),1,0)</f>
        <v>#VALUE!</v>
      </c>
      <c r="E31" s="119" t="e">
        <f>IF(AND('Test_S5% Sièges (R3)'!$AB31&gt;0,'Test_S5% Suffrages (R4)'!E31='Test_S5% Suffrages (R4)'!$AA31),1,0)</f>
        <v>#VALUE!</v>
      </c>
      <c r="F31" s="119" t="e">
        <f>IF(AND('Test_S5% Sièges (R3)'!$AB31&gt;0,'Test_S5% Suffrages (R4)'!F31='Test_S5% Suffrages (R4)'!$AA31),1,0)</f>
        <v>#VALUE!</v>
      </c>
      <c r="G31" s="119" t="e">
        <f>IF(AND('Test_S5% Sièges (R3)'!$AB31&gt;0,'Test_S5% Suffrages (R4)'!G31='Test_S5% Suffrages (R4)'!$AA31),1,0)</f>
        <v>#VALUE!</v>
      </c>
      <c r="H31" s="119" t="e">
        <f>IF(AND('Test_S5% Sièges (R3)'!$AB31&gt;0,'Test_S5% Suffrages (R4)'!H31='Test_S5% Suffrages (R4)'!$AA31),1,0)</f>
        <v>#VALUE!</v>
      </c>
      <c r="I31" s="119" t="e">
        <f>IF(AND('Test_S5% Sièges (R3)'!$AB31&gt;0,'Test_S5% Suffrages (R4)'!I31='Test_S5% Suffrages (R4)'!$AA31),1,0)</f>
        <v>#VALUE!</v>
      </c>
      <c r="J31" s="119" t="e">
        <f>IF(AND('Test_S5% Sièges (R3)'!$AB31&gt;0,'Test_S5% Suffrages (R4)'!J31='Test_S5% Suffrages (R4)'!$AA31),1,0)</f>
        <v>#VALUE!</v>
      </c>
      <c r="K31" s="119" t="e">
        <f>IF(AND('Test_S5% Sièges (R3)'!$AB31&gt;0,'Test_S5% Suffrages (R4)'!K31='Test_S5% Suffrages (R4)'!$AA31),1,0)</f>
        <v>#VALUE!</v>
      </c>
      <c r="L31" s="119" t="e">
        <f>IF(AND('Test_S5% Sièges (R3)'!$AB31&gt;0,'Test_S5% Suffrages (R4)'!L31='Test_S5% Suffrages (R4)'!$AA31),1,0)</f>
        <v>#VALUE!</v>
      </c>
      <c r="M31" s="119" t="e">
        <f>IF(AND('Test_S5% Sièges (R3)'!$AB31&gt;0,'Test_S5% Suffrages (R4)'!M31='Test_S5% Suffrages (R4)'!$AA31),1,0)</f>
        <v>#VALUE!</v>
      </c>
      <c r="N31" s="119" t="e">
        <f>IF(AND('Test_S5% Sièges (R3)'!$AB31&gt;0,'Test_S5% Suffrages (R4)'!N31='Test_S5% Suffrages (R4)'!$AA31),1,0)</f>
        <v>#VALUE!</v>
      </c>
      <c r="O31" s="119" t="e">
        <f>IF(AND('Test_S5% Sièges (R3)'!$AB31&gt;0,'Test_S5% Suffrages (R4)'!O31='Test_S5% Suffrages (R4)'!$AA31),1,0)</f>
        <v>#VALUE!</v>
      </c>
      <c r="P31" s="119" t="e">
        <f>IF(AND('Test_S5% Sièges (R3)'!$AB31&gt;0,'Test_S5% Suffrages (R4)'!P31='Test_S5% Suffrages (R4)'!$AA31),1,0)</f>
        <v>#VALUE!</v>
      </c>
      <c r="Q31" s="119" t="e">
        <f>IF(AND('Test_S5% Sièges (R3)'!$AB31&gt;0,'Test_S5% Suffrages (R4)'!Q31='Test_S5% Suffrages (R4)'!$AA31),1,0)</f>
        <v>#VALUE!</v>
      </c>
      <c r="R31" s="119" t="e">
        <f>IF(AND('Test_S5% Sièges (R3)'!$AB31&gt;0,'Test_S5% Suffrages (R4)'!R31='Test_S5% Suffrages (R4)'!$AA31),1,0)</f>
        <v>#VALUE!</v>
      </c>
      <c r="S31" s="119" t="e">
        <f>IF(AND('Test_S5% Sièges (R3)'!$AB31&gt;0,'Test_S5% Suffrages (R4)'!S31='Test_S5% Suffrages (R4)'!$AA31),1,0)</f>
        <v>#VALUE!</v>
      </c>
      <c r="T31" s="119" t="e">
        <f>IF(AND('Test_S5% Sièges (R3)'!$AB31&gt;0,'Test_S5% Suffrages (R4)'!T31='Test_S5% Suffrages (R4)'!$AA31),1,0)</f>
        <v>#VALUE!</v>
      </c>
      <c r="U31" s="119" t="e">
        <f>IF(AND('Test_S5% Sièges (R3)'!$AB31&gt;0,'Test_S5% Suffrages (R4)'!U31='Test_S5% Suffrages (R4)'!$AA31),1,0)</f>
        <v>#VALUE!</v>
      </c>
      <c r="V31" s="119" t="e">
        <f>IF(AND('Test_S5% Sièges (R3)'!$AB31&gt;0,'Test_S5% Suffrages (R4)'!V31='Test_S5% Suffrages (R4)'!$AA31),1,0)</f>
        <v>#VALUE!</v>
      </c>
      <c r="W31" s="119" t="e">
        <f>IF(AND('Test_S5% Sièges (R3)'!$AB31&gt;0,'Test_S5% Suffrages (R4)'!W31='Test_S5% Suffrages (R4)'!$AA31),1,0)</f>
        <v>#VALUE!</v>
      </c>
      <c r="X31" s="119" t="e">
        <f>IF(AND('Test_S5% Sièges (R3)'!$AB31&gt;0,'Test_S5% Suffrages (R4)'!X31='Test_S5% Suffrages (R4)'!$AA31),1,0)</f>
        <v>#VALUE!</v>
      </c>
      <c r="Y31" s="119" t="e">
        <f>IF(AND('Test_S5% Sièges (R3)'!$AB31&gt;0,'Test_S5% Suffrages (R4)'!Y31='Test_S5% Suffrages (R4)'!$AA31),1,0)</f>
        <v>#VALUE!</v>
      </c>
      <c r="Z31" s="119" t="e">
        <f>IF(AND('Test_S5% Sièges (R3)'!$AB31&gt;0,'Test_S5% Suffrages (R4)'!Z31='Test_S5% Suffrages (R4)'!$AA31),1,0)</f>
        <v>#VALUE!</v>
      </c>
      <c r="AA31" s="119" t="e">
        <f t="shared" si="0"/>
        <v>#VALUE!</v>
      </c>
      <c r="AB31" s="120" t="e">
        <f>'Test_S5% Sièges (R3)'!AB31-AA31</f>
        <v>#VALUE!</v>
      </c>
    </row>
    <row r="32" spans="1:28">
      <c r="A32" s="118" t="s">
        <v>71</v>
      </c>
      <c r="B32" s="119" t="e">
        <f>IF(AND('Test_S5% Sièges (R3)'!$AB32&gt;0,'Test_S5% Suffrages (R4)'!B32='Test_S5% Suffrages (R4)'!$AA32),1,0)</f>
        <v>#VALUE!</v>
      </c>
      <c r="C32" s="119" t="e">
        <f>IF(AND('Test_S5% Sièges (R3)'!$AB32&gt;0,'Test_S5% Suffrages (R4)'!C32='Test_S5% Suffrages (R4)'!$AA32),1,0)</f>
        <v>#VALUE!</v>
      </c>
      <c r="D32" s="119" t="e">
        <f>IF(AND('Test_S5% Sièges (R3)'!$AB32&gt;0,'Test_S5% Suffrages (R4)'!D32='Test_S5% Suffrages (R4)'!$AA32),1,0)</f>
        <v>#VALUE!</v>
      </c>
      <c r="E32" s="119" t="e">
        <f>IF(AND('Test_S5% Sièges (R3)'!$AB32&gt;0,'Test_S5% Suffrages (R4)'!E32='Test_S5% Suffrages (R4)'!$AA32),1,0)</f>
        <v>#VALUE!</v>
      </c>
      <c r="F32" s="119" t="e">
        <f>IF(AND('Test_S5% Sièges (R3)'!$AB32&gt;0,'Test_S5% Suffrages (R4)'!F32='Test_S5% Suffrages (R4)'!$AA32),1,0)</f>
        <v>#VALUE!</v>
      </c>
      <c r="G32" s="119" t="e">
        <f>IF(AND('Test_S5% Sièges (R3)'!$AB32&gt;0,'Test_S5% Suffrages (R4)'!G32='Test_S5% Suffrages (R4)'!$AA32),1,0)</f>
        <v>#VALUE!</v>
      </c>
      <c r="H32" s="119" t="e">
        <f>IF(AND('Test_S5% Sièges (R3)'!$AB32&gt;0,'Test_S5% Suffrages (R4)'!H32='Test_S5% Suffrages (R4)'!$AA32),1,0)</f>
        <v>#VALUE!</v>
      </c>
      <c r="I32" s="119" t="e">
        <f>IF(AND('Test_S5% Sièges (R3)'!$AB32&gt;0,'Test_S5% Suffrages (R4)'!I32='Test_S5% Suffrages (R4)'!$AA32),1,0)</f>
        <v>#VALUE!</v>
      </c>
      <c r="J32" s="119" t="e">
        <f>IF(AND('Test_S5% Sièges (R3)'!$AB32&gt;0,'Test_S5% Suffrages (R4)'!J32='Test_S5% Suffrages (R4)'!$AA32),1,0)</f>
        <v>#VALUE!</v>
      </c>
      <c r="K32" s="119" t="e">
        <f>IF(AND('Test_S5% Sièges (R3)'!$AB32&gt;0,'Test_S5% Suffrages (R4)'!K32='Test_S5% Suffrages (R4)'!$AA32),1,0)</f>
        <v>#VALUE!</v>
      </c>
      <c r="L32" s="119" t="e">
        <f>IF(AND('Test_S5% Sièges (R3)'!$AB32&gt;0,'Test_S5% Suffrages (R4)'!L32='Test_S5% Suffrages (R4)'!$AA32),1,0)</f>
        <v>#VALUE!</v>
      </c>
      <c r="M32" s="119" t="e">
        <f>IF(AND('Test_S5% Sièges (R3)'!$AB32&gt;0,'Test_S5% Suffrages (R4)'!M32='Test_S5% Suffrages (R4)'!$AA32),1,0)</f>
        <v>#VALUE!</v>
      </c>
      <c r="N32" s="119" t="e">
        <f>IF(AND('Test_S5% Sièges (R3)'!$AB32&gt;0,'Test_S5% Suffrages (R4)'!N32='Test_S5% Suffrages (R4)'!$AA32),1,0)</f>
        <v>#VALUE!</v>
      </c>
      <c r="O32" s="119" t="e">
        <f>IF(AND('Test_S5% Sièges (R3)'!$AB32&gt;0,'Test_S5% Suffrages (R4)'!O32='Test_S5% Suffrages (R4)'!$AA32),1,0)</f>
        <v>#VALUE!</v>
      </c>
      <c r="P32" s="119" t="e">
        <f>IF(AND('Test_S5% Sièges (R3)'!$AB32&gt;0,'Test_S5% Suffrages (R4)'!P32='Test_S5% Suffrages (R4)'!$AA32),1,0)</f>
        <v>#VALUE!</v>
      </c>
      <c r="Q32" s="119" t="e">
        <f>IF(AND('Test_S5% Sièges (R3)'!$AB32&gt;0,'Test_S5% Suffrages (R4)'!Q32='Test_S5% Suffrages (R4)'!$AA32),1,0)</f>
        <v>#VALUE!</v>
      </c>
      <c r="R32" s="119" t="e">
        <f>IF(AND('Test_S5% Sièges (R3)'!$AB32&gt;0,'Test_S5% Suffrages (R4)'!R32='Test_S5% Suffrages (R4)'!$AA32),1,0)</f>
        <v>#VALUE!</v>
      </c>
      <c r="S32" s="119" t="e">
        <f>IF(AND('Test_S5% Sièges (R3)'!$AB32&gt;0,'Test_S5% Suffrages (R4)'!S32='Test_S5% Suffrages (R4)'!$AA32),1,0)</f>
        <v>#VALUE!</v>
      </c>
      <c r="T32" s="119" t="e">
        <f>IF(AND('Test_S5% Sièges (R3)'!$AB32&gt;0,'Test_S5% Suffrages (R4)'!T32='Test_S5% Suffrages (R4)'!$AA32),1,0)</f>
        <v>#VALUE!</v>
      </c>
      <c r="U32" s="119" t="e">
        <f>IF(AND('Test_S5% Sièges (R3)'!$AB32&gt;0,'Test_S5% Suffrages (R4)'!U32='Test_S5% Suffrages (R4)'!$AA32),1,0)</f>
        <v>#VALUE!</v>
      </c>
      <c r="V32" s="119" t="e">
        <f>IF(AND('Test_S5% Sièges (R3)'!$AB32&gt;0,'Test_S5% Suffrages (R4)'!V32='Test_S5% Suffrages (R4)'!$AA32),1,0)</f>
        <v>#VALUE!</v>
      </c>
      <c r="W32" s="119" t="e">
        <f>IF(AND('Test_S5% Sièges (R3)'!$AB32&gt;0,'Test_S5% Suffrages (R4)'!W32='Test_S5% Suffrages (R4)'!$AA32),1,0)</f>
        <v>#VALUE!</v>
      </c>
      <c r="X32" s="119" t="e">
        <f>IF(AND('Test_S5% Sièges (R3)'!$AB32&gt;0,'Test_S5% Suffrages (R4)'!X32='Test_S5% Suffrages (R4)'!$AA32),1,0)</f>
        <v>#VALUE!</v>
      </c>
      <c r="Y32" s="119" t="e">
        <f>IF(AND('Test_S5% Sièges (R3)'!$AB32&gt;0,'Test_S5% Suffrages (R4)'!Y32='Test_S5% Suffrages (R4)'!$AA32),1,0)</f>
        <v>#VALUE!</v>
      </c>
      <c r="Z32" s="119" t="e">
        <f>IF(AND('Test_S5% Sièges (R3)'!$AB32&gt;0,'Test_S5% Suffrages (R4)'!Z32='Test_S5% Suffrages (R4)'!$AA32),1,0)</f>
        <v>#VALUE!</v>
      </c>
      <c r="AA32" s="119" t="e">
        <f t="shared" si="0"/>
        <v>#VALUE!</v>
      </c>
      <c r="AB32" s="120" t="e">
        <f>'Test_S5% Sièges (R3)'!AB32-AA32</f>
        <v>#VALUE!</v>
      </c>
    </row>
    <row r="33" spans="1:28">
      <c r="A33" s="118" t="s">
        <v>201</v>
      </c>
      <c r="B33" s="119" t="e">
        <f>IF(AND('Test_S5% Sièges (R3)'!$AB33&gt;0,'Test_S5% Suffrages (R4)'!B33='Test_S5% Suffrages (R4)'!$AA33),1,0)</f>
        <v>#VALUE!</v>
      </c>
      <c r="C33" s="119" t="e">
        <f>IF(AND('Test_S5% Sièges (R3)'!$AB33&gt;0,'Test_S5% Suffrages (R4)'!C33='Test_S5% Suffrages (R4)'!$AA33),1,0)</f>
        <v>#VALUE!</v>
      </c>
      <c r="D33" s="119" t="e">
        <f>IF(AND('Test_S5% Sièges (R3)'!$AB33&gt;0,'Test_S5% Suffrages (R4)'!D33='Test_S5% Suffrages (R4)'!$AA33),1,0)</f>
        <v>#VALUE!</v>
      </c>
      <c r="E33" s="119" t="e">
        <f>IF(AND('Test_S5% Sièges (R3)'!$AB33&gt;0,'Test_S5% Suffrages (R4)'!E33='Test_S5% Suffrages (R4)'!$AA33),1,0)</f>
        <v>#VALUE!</v>
      </c>
      <c r="F33" s="119" t="e">
        <f>IF(AND('Test_S5% Sièges (R3)'!$AB33&gt;0,'Test_S5% Suffrages (R4)'!F33='Test_S5% Suffrages (R4)'!$AA33),1,0)</f>
        <v>#VALUE!</v>
      </c>
      <c r="G33" s="119" t="e">
        <f>IF(AND('Test_S5% Sièges (R3)'!$AB33&gt;0,'Test_S5% Suffrages (R4)'!G33='Test_S5% Suffrages (R4)'!$AA33),1,0)</f>
        <v>#VALUE!</v>
      </c>
      <c r="H33" s="119" t="e">
        <f>IF(AND('Test_S5% Sièges (R3)'!$AB33&gt;0,'Test_S5% Suffrages (R4)'!H33='Test_S5% Suffrages (R4)'!$AA33),1,0)</f>
        <v>#VALUE!</v>
      </c>
      <c r="I33" s="119" t="e">
        <f>IF(AND('Test_S5% Sièges (R3)'!$AB33&gt;0,'Test_S5% Suffrages (R4)'!I33='Test_S5% Suffrages (R4)'!$AA33),1,0)</f>
        <v>#VALUE!</v>
      </c>
      <c r="J33" s="119" t="e">
        <f>IF(AND('Test_S5% Sièges (R3)'!$AB33&gt;0,'Test_S5% Suffrages (R4)'!J33='Test_S5% Suffrages (R4)'!$AA33),1,0)</f>
        <v>#VALUE!</v>
      </c>
      <c r="K33" s="119" t="e">
        <f>IF(AND('Test_S5% Sièges (R3)'!$AB33&gt;0,'Test_S5% Suffrages (R4)'!K33='Test_S5% Suffrages (R4)'!$AA33),1,0)</f>
        <v>#VALUE!</v>
      </c>
      <c r="L33" s="119" t="e">
        <f>IF(AND('Test_S5% Sièges (R3)'!$AB33&gt;0,'Test_S5% Suffrages (R4)'!L33='Test_S5% Suffrages (R4)'!$AA33),1,0)</f>
        <v>#VALUE!</v>
      </c>
      <c r="M33" s="119" t="e">
        <f>IF(AND('Test_S5% Sièges (R3)'!$AB33&gt;0,'Test_S5% Suffrages (R4)'!M33='Test_S5% Suffrages (R4)'!$AA33),1,0)</f>
        <v>#VALUE!</v>
      </c>
      <c r="N33" s="119" t="e">
        <f>IF(AND('Test_S5% Sièges (R3)'!$AB33&gt;0,'Test_S5% Suffrages (R4)'!N33='Test_S5% Suffrages (R4)'!$AA33),1,0)</f>
        <v>#VALUE!</v>
      </c>
      <c r="O33" s="119" t="e">
        <f>IF(AND('Test_S5% Sièges (R3)'!$AB33&gt;0,'Test_S5% Suffrages (R4)'!O33='Test_S5% Suffrages (R4)'!$AA33),1,0)</f>
        <v>#VALUE!</v>
      </c>
      <c r="P33" s="119" t="e">
        <f>IF(AND('Test_S5% Sièges (R3)'!$AB33&gt;0,'Test_S5% Suffrages (R4)'!P33='Test_S5% Suffrages (R4)'!$AA33),1,0)</f>
        <v>#VALUE!</v>
      </c>
      <c r="Q33" s="119" t="e">
        <f>IF(AND('Test_S5% Sièges (R3)'!$AB33&gt;0,'Test_S5% Suffrages (R4)'!Q33='Test_S5% Suffrages (R4)'!$AA33),1,0)</f>
        <v>#VALUE!</v>
      </c>
      <c r="R33" s="119" t="e">
        <f>IF(AND('Test_S5% Sièges (R3)'!$AB33&gt;0,'Test_S5% Suffrages (R4)'!R33='Test_S5% Suffrages (R4)'!$AA33),1,0)</f>
        <v>#VALUE!</v>
      </c>
      <c r="S33" s="119" t="e">
        <f>IF(AND('Test_S5% Sièges (R3)'!$AB33&gt;0,'Test_S5% Suffrages (R4)'!S33='Test_S5% Suffrages (R4)'!$AA33),1,0)</f>
        <v>#VALUE!</v>
      </c>
      <c r="T33" s="119" t="e">
        <f>IF(AND('Test_S5% Sièges (R3)'!$AB33&gt;0,'Test_S5% Suffrages (R4)'!T33='Test_S5% Suffrages (R4)'!$AA33),1,0)</f>
        <v>#VALUE!</v>
      </c>
      <c r="U33" s="119" t="e">
        <f>IF(AND('Test_S5% Sièges (R3)'!$AB33&gt;0,'Test_S5% Suffrages (R4)'!U33='Test_S5% Suffrages (R4)'!$AA33),1,0)</f>
        <v>#VALUE!</v>
      </c>
      <c r="V33" s="119" t="e">
        <f>IF(AND('Test_S5% Sièges (R3)'!$AB33&gt;0,'Test_S5% Suffrages (R4)'!V33='Test_S5% Suffrages (R4)'!$AA33),1,0)</f>
        <v>#VALUE!</v>
      </c>
      <c r="W33" s="119" t="e">
        <f>IF(AND('Test_S5% Sièges (R3)'!$AB33&gt;0,'Test_S5% Suffrages (R4)'!W33='Test_S5% Suffrages (R4)'!$AA33),1,0)</f>
        <v>#VALUE!</v>
      </c>
      <c r="X33" s="119" t="e">
        <f>IF(AND('Test_S5% Sièges (R3)'!$AB33&gt;0,'Test_S5% Suffrages (R4)'!X33='Test_S5% Suffrages (R4)'!$AA33),1,0)</f>
        <v>#VALUE!</v>
      </c>
      <c r="Y33" s="119" t="e">
        <f>IF(AND('Test_S5% Sièges (R3)'!$AB33&gt;0,'Test_S5% Suffrages (R4)'!Y33='Test_S5% Suffrages (R4)'!$AA33),1,0)</f>
        <v>#VALUE!</v>
      </c>
      <c r="Z33" s="119" t="e">
        <f>IF(AND('Test_S5% Sièges (R3)'!$AB33&gt;0,'Test_S5% Suffrages (R4)'!Z33='Test_S5% Suffrages (R4)'!$AA33),1,0)</f>
        <v>#VALUE!</v>
      </c>
      <c r="AA33" s="119" t="e">
        <f t="shared" si="0"/>
        <v>#VALUE!</v>
      </c>
      <c r="AB33" s="120" t="e">
        <f>'Test_S5% Sièges (R3)'!AB33-AA33</f>
        <v>#VALUE!</v>
      </c>
    </row>
    <row r="34" spans="1:28">
      <c r="A34" s="118" t="s">
        <v>73</v>
      </c>
      <c r="B34" s="119" t="e">
        <f>IF(AND('Test_S5% Sièges (R3)'!$AB34&gt;0,'Test_S5% Suffrages (R4)'!B34='Test_S5% Suffrages (R4)'!$AA34),1,0)</f>
        <v>#VALUE!</v>
      </c>
      <c r="C34" s="119" t="e">
        <f>IF(AND('Test_S5% Sièges (R3)'!$AB34&gt;0,'Test_S5% Suffrages (R4)'!C34='Test_S5% Suffrages (R4)'!$AA34),1,0)</f>
        <v>#VALUE!</v>
      </c>
      <c r="D34" s="119" t="e">
        <f>IF(AND('Test_S5% Sièges (R3)'!$AB34&gt;0,'Test_S5% Suffrages (R4)'!D34='Test_S5% Suffrages (R4)'!$AA34),1,0)</f>
        <v>#VALUE!</v>
      </c>
      <c r="E34" s="119" t="e">
        <f>IF(AND('Test_S5% Sièges (R3)'!$AB34&gt;0,'Test_S5% Suffrages (R4)'!E34='Test_S5% Suffrages (R4)'!$AA34),1,0)</f>
        <v>#VALUE!</v>
      </c>
      <c r="F34" s="119" t="e">
        <f>IF(AND('Test_S5% Sièges (R3)'!$AB34&gt;0,'Test_S5% Suffrages (R4)'!F34='Test_S5% Suffrages (R4)'!$AA34),1,0)</f>
        <v>#VALUE!</v>
      </c>
      <c r="G34" s="119" t="e">
        <f>IF(AND('Test_S5% Sièges (R3)'!$AB34&gt;0,'Test_S5% Suffrages (R4)'!G34='Test_S5% Suffrages (R4)'!$AA34),1,0)</f>
        <v>#VALUE!</v>
      </c>
      <c r="H34" s="119" t="e">
        <f>IF(AND('Test_S5% Sièges (R3)'!$AB34&gt;0,'Test_S5% Suffrages (R4)'!H34='Test_S5% Suffrages (R4)'!$AA34),1,0)</f>
        <v>#VALUE!</v>
      </c>
      <c r="I34" s="119" t="e">
        <f>IF(AND('Test_S5% Sièges (R3)'!$AB34&gt;0,'Test_S5% Suffrages (R4)'!I34='Test_S5% Suffrages (R4)'!$AA34),1,0)</f>
        <v>#VALUE!</v>
      </c>
      <c r="J34" s="119" t="e">
        <f>IF(AND('Test_S5% Sièges (R3)'!$AB34&gt;0,'Test_S5% Suffrages (R4)'!J34='Test_S5% Suffrages (R4)'!$AA34),1,0)</f>
        <v>#VALUE!</v>
      </c>
      <c r="K34" s="119" t="e">
        <f>IF(AND('Test_S5% Sièges (R3)'!$AB34&gt;0,'Test_S5% Suffrages (R4)'!K34='Test_S5% Suffrages (R4)'!$AA34),1,0)</f>
        <v>#VALUE!</v>
      </c>
      <c r="L34" s="119" t="e">
        <f>IF(AND('Test_S5% Sièges (R3)'!$AB34&gt;0,'Test_S5% Suffrages (R4)'!L34='Test_S5% Suffrages (R4)'!$AA34),1,0)</f>
        <v>#VALUE!</v>
      </c>
      <c r="M34" s="119" t="e">
        <f>IF(AND('Test_S5% Sièges (R3)'!$AB34&gt;0,'Test_S5% Suffrages (R4)'!M34='Test_S5% Suffrages (R4)'!$AA34),1,0)</f>
        <v>#VALUE!</v>
      </c>
      <c r="N34" s="119" t="e">
        <f>IF(AND('Test_S5% Sièges (R3)'!$AB34&gt;0,'Test_S5% Suffrages (R4)'!N34='Test_S5% Suffrages (R4)'!$AA34),1,0)</f>
        <v>#VALUE!</v>
      </c>
      <c r="O34" s="119" t="e">
        <f>IF(AND('Test_S5% Sièges (R3)'!$AB34&gt;0,'Test_S5% Suffrages (R4)'!O34='Test_S5% Suffrages (R4)'!$AA34),1,0)</f>
        <v>#VALUE!</v>
      </c>
      <c r="P34" s="119" t="e">
        <f>IF(AND('Test_S5% Sièges (R3)'!$AB34&gt;0,'Test_S5% Suffrages (R4)'!P34='Test_S5% Suffrages (R4)'!$AA34),1,0)</f>
        <v>#VALUE!</v>
      </c>
      <c r="Q34" s="119" t="e">
        <f>IF(AND('Test_S5% Sièges (R3)'!$AB34&gt;0,'Test_S5% Suffrages (R4)'!Q34='Test_S5% Suffrages (R4)'!$AA34),1,0)</f>
        <v>#VALUE!</v>
      </c>
      <c r="R34" s="119" t="e">
        <f>IF(AND('Test_S5% Sièges (R3)'!$AB34&gt;0,'Test_S5% Suffrages (R4)'!R34='Test_S5% Suffrages (R4)'!$AA34),1,0)</f>
        <v>#VALUE!</v>
      </c>
      <c r="S34" s="119" t="e">
        <f>IF(AND('Test_S5% Sièges (R3)'!$AB34&gt;0,'Test_S5% Suffrages (R4)'!S34='Test_S5% Suffrages (R4)'!$AA34),1,0)</f>
        <v>#VALUE!</v>
      </c>
      <c r="T34" s="119" t="e">
        <f>IF(AND('Test_S5% Sièges (R3)'!$AB34&gt;0,'Test_S5% Suffrages (R4)'!T34='Test_S5% Suffrages (R4)'!$AA34),1,0)</f>
        <v>#VALUE!</v>
      </c>
      <c r="U34" s="119" t="e">
        <f>IF(AND('Test_S5% Sièges (R3)'!$AB34&gt;0,'Test_S5% Suffrages (R4)'!U34='Test_S5% Suffrages (R4)'!$AA34),1,0)</f>
        <v>#VALUE!</v>
      </c>
      <c r="V34" s="119" t="e">
        <f>IF(AND('Test_S5% Sièges (R3)'!$AB34&gt;0,'Test_S5% Suffrages (R4)'!V34='Test_S5% Suffrages (R4)'!$AA34),1,0)</f>
        <v>#VALUE!</v>
      </c>
      <c r="W34" s="119" t="e">
        <f>IF(AND('Test_S5% Sièges (R3)'!$AB34&gt;0,'Test_S5% Suffrages (R4)'!W34='Test_S5% Suffrages (R4)'!$AA34),1,0)</f>
        <v>#VALUE!</v>
      </c>
      <c r="X34" s="119" t="e">
        <f>IF(AND('Test_S5% Sièges (R3)'!$AB34&gt;0,'Test_S5% Suffrages (R4)'!X34='Test_S5% Suffrages (R4)'!$AA34),1,0)</f>
        <v>#VALUE!</v>
      </c>
      <c r="Y34" s="119" t="e">
        <f>IF(AND('Test_S5% Sièges (R3)'!$AB34&gt;0,'Test_S5% Suffrages (R4)'!Y34='Test_S5% Suffrages (R4)'!$AA34),1,0)</f>
        <v>#VALUE!</v>
      </c>
      <c r="Z34" s="119" t="e">
        <f>IF(AND('Test_S5% Sièges (R3)'!$AB34&gt;0,'Test_S5% Suffrages (R4)'!Z34='Test_S5% Suffrages (R4)'!$AA34),1,0)</f>
        <v>#VALUE!</v>
      </c>
      <c r="AA34" s="119" t="e">
        <f t="shared" si="0"/>
        <v>#VALUE!</v>
      </c>
      <c r="AB34" s="120" t="e">
        <f>'Test_S5% Sièges (R3)'!AB34-AA34</f>
        <v>#VALUE!</v>
      </c>
    </row>
    <row r="35" spans="1:28">
      <c r="A35" s="118" t="s">
        <v>17</v>
      </c>
      <c r="B35" s="122" t="e">
        <f t="shared" ref="B35:AB35" si="1">SUM(B2:B34)</f>
        <v>#VALUE!</v>
      </c>
      <c r="C35" s="122" t="e">
        <f t="shared" si="1"/>
        <v>#VALUE!</v>
      </c>
      <c r="D35" s="122" t="e">
        <f t="shared" si="1"/>
        <v>#VALUE!</v>
      </c>
      <c r="E35" s="122" t="e">
        <f t="shared" si="1"/>
        <v>#VALUE!</v>
      </c>
      <c r="F35" s="122" t="e">
        <f t="shared" si="1"/>
        <v>#VALUE!</v>
      </c>
      <c r="G35" s="122" t="e">
        <f t="shared" si="1"/>
        <v>#VALUE!</v>
      </c>
      <c r="H35" s="122" t="e">
        <f t="shared" si="1"/>
        <v>#VALUE!</v>
      </c>
      <c r="I35" s="122" t="e">
        <f t="shared" si="1"/>
        <v>#VALUE!</v>
      </c>
      <c r="J35" s="122" t="e">
        <f t="shared" si="1"/>
        <v>#VALUE!</v>
      </c>
      <c r="K35" s="122" t="e">
        <f t="shared" si="1"/>
        <v>#VALUE!</v>
      </c>
      <c r="L35" s="122" t="e">
        <f t="shared" si="1"/>
        <v>#VALUE!</v>
      </c>
      <c r="M35" s="122" t="e">
        <f t="shared" si="1"/>
        <v>#VALUE!</v>
      </c>
      <c r="N35" s="122" t="e">
        <f t="shared" si="1"/>
        <v>#VALUE!</v>
      </c>
      <c r="O35" s="122" t="e">
        <f t="shared" si="1"/>
        <v>#VALUE!</v>
      </c>
      <c r="P35" s="122" t="e">
        <f t="shared" si="1"/>
        <v>#VALUE!</v>
      </c>
      <c r="Q35" s="122" t="e">
        <f t="shared" si="1"/>
        <v>#VALUE!</v>
      </c>
      <c r="R35" s="122" t="e">
        <f t="shared" si="1"/>
        <v>#VALUE!</v>
      </c>
      <c r="S35" s="122" t="e">
        <f t="shared" si="1"/>
        <v>#VALUE!</v>
      </c>
      <c r="T35" s="122" t="e">
        <f t="shared" si="1"/>
        <v>#VALUE!</v>
      </c>
      <c r="U35" s="122" t="e">
        <f t="shared" si="1"/>
        <v>#VALUE!</v>
      </c>
      <c r="V35" s="122" t="e">
        <f t="shared" si="1"/>
        <v>#VALUE!</v>
      </c>
      <c r="W35" s="122" t="e">
        <f t="shared" si="1"/>
        <v>#VALUE!</v>
      </c>
      <c r="X35" s="122" t="e">
        <f t="shared" si="1"/>
        <v>#VALUE!</v>
      </c>
      <c r="Y35" s="122" t="e">
        <f t="shared" si="1"/>
        <v>#VALUE!</v>
      </c>
      <c r="Z35" s="122" t="e">
        <f t="shared" si="1"/>
        <v>#VALUE!</v>
      </c>
      <c r="AA35" s="122" t="e">
        <f t="shared" si="1"/>
        <v>#VALUE!</v>
      </c>
      <c r="AB35" s="122" t="e">
        <f t="shared" si="1"/>
        <v>#VALUE!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AH35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baseColWidth="10" defaultColWidth="13.5" defaultRowHeight="15.75" customHeight="1"/>
  <cols>
    <col min="1" max="1" width="4.6640625" customWidth="1"/>
    <col min="2" max="2" width="25.33203125" customWidth="1"/>
    <col min="3" max="3" width="7.1640625" customWidth="1"/>
    <col min="4" max="4" width="6.5" customWidth="1"/>
    <col min="5" max="5" width="7.1640625" customWidth="1"/>
    <col min="6" max="6" width="5" customWidth="1"/>
    <col min="7" max="7" width="5.1640625" customWidth="1"/>
    <col min="8" max="8" width="5" customWidth="1"/>
    <col min="9" max="9" width="6.6640625" customWidth="1"/>
    <col min="10" max="10" width="5" customWidth="1"/>
    <col min="11" max="11" width="4.1640625" customWidth="1"/>
    <col min="12" max="12" width="5.6640625" customWidth="1"/>
    <col min="13" max="13" width="6.33203125" customWidth="1"/>
    <col min="14" max="14" width="5.1640625" customWidth="1"/>
    <col min="15" max="15" width="4.1640625" customWidth="1"/>
    <col min="16" max="16" width="5.1640625" customWidth="1"/>
    <col min="17" max="18" width="4.1640625" customWidth="1"/>
    <col min="19" max="19" width="7" customWidth="1"/>
    <col min="20" max="20" width="6" customWidth="1"/>
    <col min="21" max="30" width="5" customWidth="1"/>
    <col min="31" max="31" width="5.83203125" customWidth="1"/>
    <col min="32" max="32" width="39.6640625" customWidth="1"/>
    <col min="33" max="34" width="11.83203125" customWidth="1"/>
  </cols>
  <sheetData>
    <row r="1" spans="1:34" ht="31.5" customHeight="1">
      <c r="A1" s="48" t="s">
        <v>89</v>
      </c>
      <c r="B1" s="49" t="s">
        <v>90</v>
      </c>
      <c r="C1" s="49" t="s">
        <v>91</v>
      </c>
      <c r="D1" s="74" t="s">
        <v>191</v>
      </c>
      <c r="E1" s="50" t="s">
        <v>16</v>
      </c>
      <c r="F1" s="50" t="s">
        <v>7</v>
      </c>
      <c r="G1" s="50" t="s">
        <v>92</v>
      </c>
      <c r="H1" s="50" t="s">
        <v>192</v>
      </c>
      <c r="I1" s="50" t="s">
        <v>94</v>
      </c>
      <c r="J1" s="50" t="s">
        <v>95</v>
      </c>
      <c r="K1" s="50" t="s">
        <v>11</v>
      </c>
      <c r="L1" s="50" t="s">
        <v>3</v>
      </c>
      <c r="M1" s="50" t="s">
        <v>1</v>
      </c>
      <c r="N1" s="50" t="s">
        <v>97</v>
      </c>
      <c r="O1" s="50" t="s">
        <v>14</v>
      </c>
      <c r="P1" s="50" t="s">
        <v>10</v>
      </c>
      <c r="Q1" s="50" t="s">
        <v>15</v>
      </c>
      <c r="R1" s="50" t="s">
        <v>9</v>
      </c>
      <c r="S1" s="50" t="s">
        <v>4</v>
      </c>
      <c r="T1" s="50" t="s">
        <v>8</v>
      </c>
      <c r="U1" s="50" t="s">
        <v>6</v>
      </c>
      <c r="V1" s="50" t="s">
        <v>2</v>
      </c>
      <c r="W1" s="50" t="s">
        <v>5</v>
      </c>
      <c r="X1" s="50" t="s">
        <v>98</v>
      </c>
      <c r="Y1" s="50" t="s">
        <v>13</v>
      </c>
      <c r="Z1" s="50" t="s">
        <v>12</v>
      </c>
      <c r="AA1" s="50" t="s">
        <v>99</v>
      </c>
      <c r="AB1" s="50" t="s">
        <v>100</v>
      </c>
      <c r="AC1" s="50" t="s">
        <v>101</v>
      </c>
      <c r="AD1" s="50" t="s">
        <v>102</v>
      </c>
      <c r="AE1" s="75" t="s">
        <v>17</v>
      </c>
      <c r="AF1" s="14" t="s">
        <v>107</v>
      </c>
      <c r="AG1" s="76"/>
      <c r="AH1" s="76"/>
    </row>
    <row r="2" spans="1:34" ht="28">
      <c r="A2" s="52" t="s">
        <v>109</v>
      </c>
      <c r="B2" s="53" t="s">
        <v>40</v>
      </c>
      <c r="C2" s="77" t="s">
        <v>110</v>
      </c>
      <c r="D2" s="78">
        <f>'Suffrages par parti et circo'!AE2</f>
        <v>126049</v>
      </c>
      <c r="E2" s="79">
        <f>IFERROR('Suffrages par parti et circo'!E2/'Suffrages par parti et circo'!$AE$2, "")</f>
        <v>1.2677609501067045E-2</v>
      </c>
      <c r="F2" s="79">
        <f>IFERROR('Suffrages par parti et circo'!F2/'Suffrages par parti et circo'!$AE$2, "")</f>
        <v>2.5347285579417528E-2</v>
      </c>
      <c r="G2" s="79">
        <f>IFERROR('Suffrages par parti et circo'!G2/'Suffrages par parti et circo'!$AE$2, "")</f>
        <v>6.4657395139985242E-3</v>
      </c>
      <c r="H2" s="79">
        <f>IFERROR('Suffrages par parti et circo'!H2/'Suffrages par parti et circo'!$AE$2, "")</f>
        <v>2.824298487096288E-3</v>
      </c>
      <c r="I2" s="79">
        <f>IFERROR('Suffrages par parti et circo'!I2/'Suffrages par parti et circo'!$AE$2, "")</f>
        <v>2.7132305690644115E-3</v>
      </c>
      <c r="J2" s="79">
        <f>IFERROR('Suffrages par parti et circo'!J2/'Suffrages par parti et circo'!$AE$2, "")</f>
        <v>3.2447698910741062E-3</v>
      </c>
      <c r="K2" s="79">
        <f>IFERROR('Suffrages par parti et circo'!K2/'Suffrages par parti et circo'!$AE$2, "")</f>
        <v>1.1082991535037962E-2</v>
      </c>
      <c r="L2" s="79">
        <f>IFERROR('Suffrages par parti et circo'!L2/'Suffrages par parti et circo'!$AE$2, "")</f>
        <v>7.8525018048536677E-2</v>
      </c>
      <c r="M2" s="79">
        <f>IFERROR('Suffrages par parti et circo'!M2/'Suffrages par parti et circo'!$AE$2, "")</f>
        <v>0.23532118461868004</v>
      </c>
      <c r="N2" s="79">
        <f>IFERROR('Suffrages par parti et circo'!N2/'Suffrages par parti et circo'!$AE$2, "")</f>
        <v>8.0206903664447951E-3</v>
      </c>
      <c r="O2" s="79">
        <f>IFERROR('Suffrages par parti et circo'!O2/'Suffrages par parti et circo'!$AE$2, "")</f>
        <v>9.5915080643241921E-3</v>
      </c>
      <c r="P2" s="79">
        <f>IFERROR('Suffrages par parti et circo'!P2/'Suffrages par parti et circo'!$AE$2, "")</f>
        <v>5.3820339709160725E-2</v>
      </c>
      <c r="Q2" s="79">
        <f>IFERROR('Suffrages par parti et circo'!Q2/'Suffrages par parti et circo'!$AE$2, "")</f>
        <v>4.379249339542559E-3</v>
      </c>
      <c r="R2" s="79">
        <f>IFERROR('Suffrages par parti et circo'!R2/'Suffrages par parti et circo'!$AE$2, "")</f>
        <v>4.6410522891891246E-3</v>
      </c>
      <c r="S2" s="79">
        <f>IFERROR('Suffrages par parti et circo'!S2/'Suffrages par parti et circo'!$AE$2, "")</f>
        <v>2.4641210957643458E-2</v>
      </c>
      <c r="T2" s="79">
        <f>IFERROR('Suffrages par parti et circo'!T2/'Suffrages par parti et circo'!$AE$2, "")</f>
        <v>1.0186514768066387E-2</v>
      </c>
      <c r="U2" s="79">
        <f>IFERROR('Suffrages par parti et circo'!U2/'Suffrages par parti et circo'!$AE$2, "")</f>
        <v>6.8330569857753737E-2</v>
      </c>
      <c r="V2" s="79">
        <f>IFERROR('Suffrages par parti et circo'!V2/'Suffrages par parti et circo'!$AE$2, "")</f>
        <v>0.16504692619536845</v>
      </c>
      <c r="W2" s="79">
        <f>IFERROR('Suffrages par parti et circo'!W2/'Suffrages par parti et circo'!$AE$2, "")</f>
        <v>3.32886417186967E-2</v>
      </c>
      <c r="X2" s="79">
        <f>IFERROR('Suffrages par parti et circo'!X2/'Suffrages par parti et circo'!$AE$2, "")</f>
        <v>0.11507429650374061</v>
      </c>
      <c r="Y2" s="79">
        <f>IFERROR('Suffrages par parti et circo'!Y2/'Suffrages par parti et circo'!$AE$2, "")</f>
        <v>2.4141405326500012E-2</v>
      </c>
      <c r="Z2" s="79">
        <f>IFERROR('Suffrages par parti et circo'!Z2/'Suffrages par parti et circo'!$AE$2, "")</f>
        <v>1.4573697530325508E-2</v>
      </c>
      <c r="AA2" s="79">
        <f>IFERROR('Suffrages par parti et circo'!AA2/'Suffrages par parti et circo'!$AE$2, "")</f>
        <v>0</v>
      </c>
      <c r="AB2" s="79">
        <f>IFERROR('Suffrages par parti et circo'!AB2/'Suffrages par parti et circo'!$AE$2, "")</f>
        <v>0</v>
      </c>
      <c r="AC2" s="79">
        <f>IFERROR('Suffrages par parti et circo'!AC2/'Suffrages par parti et circo'!$AE$2, "")</f>
        <v>0</v>
      </c>
      <c r="AD2" s="79">
        <f>IFERROR('Suffrages par parti et circo'!AD2/'Suffrages par parti et circo'!$AE$2, "")</f>
        <v>8.6061769629271159E-2</v>
      </c>
      <c r="AE2" s="79">
        <f>IFERROR('Suffrages par parti et circo'!AE2/'Suffrages par parti et circo'!$AE$2, "")</f>
        <v>1</v>
      </c>
      <c r="AF2" s="80">
        <f>'Suffrages par parti et circo'!AI2</f>
        <v>0</v>
      </c>
      <c r="AG2" s="81">
        <f>MAX(E2:AC2)</f>
        <v>0.23532118461868004</v>
      </c>
      <c r="AH2" s="81"/>
    </row>
    <row r="3" spans="1:34" ht="28">
      <c r="A3" s="52" t="s">
        <v>111</v>
      </c>
      <c r="B3" s="53" t="s">
        <v>42</v>
      </c>
      <c r="C3" s="77" t="s">
        <v>112</v>
      </c>
      <c r="D3" s="78">
        <f>'Suffrages par parti et circo'!AE3</f>
        <v>164319</v>
      </c>
      <c r="E3" s="79">
        <f>IFERROR('Suffrages par parti et circo'!E3/'Suffrages par parti et circo'!$AE$3, "")</f>
        <v>1.6035881425763301E-2</v>
      </c>
      <c r="F3" s="79">
        <f>IFERROR('Suffrages par parti et circo'!F3/'Suffrages par parti et circo'!$AE$3, "")</f>
        <v>2.2675405765614446E-2</v>
      </c>
      <c r="G3" s="79">
        <f>IFERROR('Suffrages par parti et circo'!G3/'Suffrages par parti et circo'!$AE$3, "")</f>
        <v>8.6356416482573535E-3</v>
      </c>
      <c r="H3" s="79">
        <f>IFERROR('Suffrages par parti et circo'!H3/'Suffrages par parti et circo'!$AE$3, "")</f>
        <v>2.4890609120065241E-3</v>
      </c>
      <c r="I3" s="79">
        <f>IFERROR('Suffrages par parti et circo'!I3/'Suffrages par parti et circo'!$AE$3, "")</f>
        <v>4.4730067734102567E-3</v>
      </c>
      <c r="J3" s="79">
        <f>IFERROR('Suffrages par parti et circo'!J3/'Suffrages par parti et circo'!$AE$3, "")</f>
        <v>0</v>
      </c>
      <c r="K3" s="79">
        <f>IFERROR('Suffrages par parti et circo'!K3/'Suffrages par parti et circo'!$AE$3, "")</f>
        <v>1.1611560440362953E-2</v>
      </c>
      <c r="L3" s="79">
        <f>IFERROR('Suffrages par parti et circo'!L3/'Suffrages par parti et circo'!$AE$3, "")</f>
        <v>4.4151924001484918E-2</v>
      </c>
      <c r="M3" s="79">
        <f>IFERROR('Suffrages par parti et circo'!M3/'Suffrages par parti et circo'!$AE$3, "")</f>
        <v>0.1396490971829186</v>
      </c>
      <c r="N3" s="79">
        <f>IFERROR('Suffrages par parti et circo'!N3/'Suffrages par parti et circo'!$AE$3, "")</f>
        <v>5.9214089667050064E-3</v>
      </c>
      <c r="O3" s="79">
        <f>IFERROR('Suffrages par parti et circo'!O3/'Suffrages par parti et circo'!$AE$3, "")</f>
        <v>7.1933251784638413E-3</v>
      </c>
      <c r="P3" s="79">
        <f>IFERROR('Suffrages par parti et circo'!P3/'Suffrages par parti et circo'!$AE$3, "")</f>
        <v>3.2503849220114532E-2</v>
      </c>
      <c r="Q3" s="79">
        <f>IFERROR('Suffrages par parti et circo'!Q3/'Suffrages par parti et circo'!$AE$3, "")</f>
        <v>3.2376049026588524E-3</v>
      </c>
      <c r="R3" s="79">
        <f>IFERROR('Suffrages par parti et circo'!R3/'Suffrages par parti et circo'!$AE$3, "")</f>
        <v>1.0753473426688332E-2</v>
      </c>
      <c r="S3" s="79">
        <f>IFERROR('Suffrages par parti et circo'!S3/'Suffrages par parti et circo'!$AE$3, "")</f>
        <v>1.1215988412782454E-2</v>
      </c>
      <c r="T3" s="79">
        <f>IFERROR('Suffrages par parti et circo'!T3/'Suffrages par parti et circo'!$AE$3, "")</f>
        <v>7.4124112245084256E-3</v>
      </c>
      <c r="U3" s="79">
        <f>IFERROR('Suffrages par parti et circo'!U3/'Suffrages par parti et circo'!$AE$3, "")</f>
        <v>0.15870958318879741</v>
      </c>
      <c r="V3" s="79">
        <f>IFERROR('Suffrages par parti et circo'!V3/'Suffrages par parti et circo'!$AE$3, "")</f>
        <v>0.20766314303275946</v>
      </c>
      <c r="W3" s="79">
        <f>IFERROR('Suffrages par parti et circo'!W3/'Suffrages par parti et circo'!$AE$3, "")</f>
        <v>6.2196094182656904E-2</v>
      </c>
      <c r="X3" s="79">
        <f>IFERROR('Suffrages par parti et circo'!X3/'Suffrages par parti et circo'!$AE$3, "")</f>
        <v>9.7706290812383231E-2</v>
      </c>
      <c r="Y3" s="79">
        <f>IFERROR('Suffrages par parti et circo'!Y3/'Suffrages par parti et circo'!$AE$2, "")</f>
        <v>3.4724591230394529E-2</v>
      </c>
      <c r="Z3" s="79">
        <f>IFERROR('Suffrages par parti et circo'!Z3/'Suffrages par parti et circo'!$AE$3, "")</f>
        <v>8.3070125791904776E-3</v>
      </c>
      <c r="AA3" s="79">
        <f>IFERROR('Suffrages par parti et circo'!AA3/'Suffrages par parti et circo'!$AE$3, "")</f>
        <v>0</v>
      </c>
      <c r="AB3" s="79">
        <f>IFERROR('Suffrages par parti et circo'!AB3/'Suffrages par parti et circo'!$AE$3, "")</f>
        <v>4.6610556295985248E-2</v>
      </c>
      <c r="AC3" s="79">
        <f>IFERROR('Suffrages par parti et circo'!AC3/'Suffrages par parti et circo'!$AE$3, "")</f>
        <v>0</v>
      </c>
      <c r="AD3" s="79">
        <f>IFERROR('Suffrages par parti et circo'!AD3/'Suffrages par parti et circo'!$AE$3, "")</f>
        <v>6.4210468661566836E-2</v>
      </c>
      <c r="AE3" s="79">
        <f>IFERROR('Suffrages par parti et circo'!AE3/'Suffrages par parti et circo'!$AE$3, "")</f>
        <v>1</v>
      </c>
      <c r="AF3" s="80" t="str">
        <f>'Suffrages par parti et circo'!AI3</f>
        <v xml:space="preserve">Outsider 1 = Nahnou houna (Safi Said) </v>
      </c>
      <c r="AG3" s="81"/>
      <c r="AH3" s="81">
        <f t="shared" ref="AH3:AH34" si="0">MAX(E3:AC3)</f>
        <v>0.20766314303275946</v>
      </c>
    </row>
    <row r="4" spans="1:34" ht="28">
      <c r="A4" s="52" t="s">
        <v>114</v>
      </c>
      <c r="B4" s="53" t="s">
        <v>43</v>
      </c>
      <c r="C4" s="77" t="s">
        <v>115</v>
      </c>
      <c r="D4" s="78">
        <f>'Suffrages par parti et circo'!AE4</f>
        <v>145675</v>
      </c>
      <c r="E4" s="79">
        <f>IFERROR('Suffrages par parti et circo'!E4/'Suffrages par parti et circo'!$AE$4, "")</f>
        <v>2.8055603226360047E-2</v>
      </c>
      <c r="F4" s="79">
        <f>IFERROR('Suffrages par parti et circo'!F4/'Suffrages par parti et circo'!$AE$4, "")</f>
        <v>2.3490646988158573E-2</v>
      </c>
      <c r="G4" s="79">
        <f>IFERROR('Suffrages par parti et circo'!G4/'Suffrages par parti et circo'!$AE$4, "")</f>
        <v>5.6564269778616788E-3</v>
      </c>
      <c r="H4" s="79">
        <f>IFERROR('Suffrages par parti et circo'!H4/'Suffrages par parti et circo'!$AE$4, "")</f>
        <v>6.5145014587266173E-3</v>
      </c>
      <c r="I4" s="79">
        <f>IFERROR('Suffrages par parti et circo'!I4/'Suffrages par parti et circo'!$AE$4, "")</f>
        <v>3.720610949030376E-3</v>
      </c>
      <c r="J4" s="79">
        <f>IFERROR('Suffrages par parti et circo'!J4/'Suffrages par parti et circo'!$AE$4, "")</f>
        <v>3.2126308563583321E-3</v>
      </c>
      <c r="K4" s="79">
        <f>IFERROR('Suffrages par parti et circo'!K4/'Suffrages par parti et circo'!$AE$4, "")</f>
        <v>1.364681654367599E-2</v>
      </c>
      <c r="L4" s="79">
        <f>IFERROR('Suffrages par parti et circo'!L4/'Suffrages par parti et circo'!$AE$4, "")</f>
        <v>6.1630341513643383E-2</v>
      </c>
      <c r="M4" s="79">
        <f>IFERROR('Suffrages par parti et circo'!M4/'Suffrages par parti et circo'!$AE$4, "")</f>
        <v>0.17405869229449117</v>
      </c>
      <c r="N4" s="79">
        <f>IFERROR('Suffrages par parti et circo'!N4/'Suffrages par parti et circo'!$AE$4, "")</f>
        <v>9.7134031233911105E-3</v>
      </c>
      <c r="O4" s="79">
        <f>IFERROR('Suffrages par parti et circo'!O4/'Suffrages par parti et circo'!$AE$4, "")</f>
        <v>8.5052342543332753E-3</v>
      </c>
      <c r="P4" s="79">
        <f>IFERROR('Suffrages par parti et circo'!P4/'Suffrages par parti et circo'!$AE$4, "")</f>
        <v>4.5622103998627081E-2</v>
      </c>
      <c r="Q4" s="79">
        <f>IFERROR('Suffrages par parti et circo'!Q4/'Suffrages par parti et circo'!$AE$4, "")</f>
        <v>4.0020593787540755E-3</v>
      </c>
      <c r="R4" s="79">
        <f>IFERROR('Suffrages par parti et circo'!R4/'Suffrages par parti et circo'!$AE$4, "")</f>
        <v>7.0087523597048224E-3</v>
      </c>
      <c r="S4" s="79">
        <f>IFERROR('Suffrages par parti et circo'!S4/'Suffrages par parti et circo'!$AE$4, "")</f>
        <v>2.6538527544190837E-2</v>
      </c>
      <c r="T4" s="79">
        <f>IFERROR('Suffrages par parti et circo'!T4/'Suffrages par parti et circo'!$AE$4, "")</f>
        <v>1.733996910931869E-2</v>
      </c>
      <c r="U4" s="79">
        <f>IFERROR('Suffrages par parti et circo'!U4/'Suffrages par parti et circo'!$AE$4, "")</f>
        <v>0.11478977175218809</v>
      </c>
      <c r="V4" s="79">
        <f>IFERROR('Suffrages par parti et circo'!V4/'Suffrages par parti et circo'!$AE$4, "")</f>
        <v>0.18830272867684916</v>
      </c>
      <c r="W4" s="79">
        <f>IFERROR('Suffrages par parti et circo'!W4/'Suffrages par parti et circo'!$AE$4, "")</f>
        <v>4.1942680624678222E-2</v>
      </c>
      <c r="X4" s="79">
        <f>IFERROR('Suffrages par parti et circo'!X4/'Suffrages par parti et circo'!$AE$4, "")</f>
        <v>9.7442938047022476E-2</v>
      </c>
      <c r="Y4" s="79">
        <f>IFERROR('Suffrages par parti et circo'!Y4/'Suffrages par parti et circo'!$AE$2, "")</f>
        <v>3.4716657807677964E-2</v>
      </c>
      <c r="Z4" s="79">
        <f>IFERROR('Suffrages par parti et circo'!Z4/'Suffrages par parti et circo'!$AE$4, "")</f>
        <v>6.2536468165436763E-3</v>
      </c>
      <c r="AA4" s="79">
        <f>IFERROR('Suffrages par parti et circo'!AA4/'Suffrages par parti et circo'!$AE$4, "")</f>
        <v>0</v>
      </c>
      <c r="AB4" s="79">
        <f>IFERROR('Suffrages par parti et circo'!AB4/'Suffrages par parti et circo'!$AE$4, "")</f>
        <v>0</v>
      </c>
      <c r="AC4" s="79">
        <f>IFERROR('Suffrages par parti et circo'!AC4/'Suffrages par parti et circo'!$AE$4, "")</f>
        <v>0</v>
      </c>
      <c r="AD4" s="79">
        <f>IFERROR('Suffrages par parti et circo'!AD4/'Suffrages par parti et circo'!$AE$4, "")</f>
        <v>8.2512442079972548E-2</v>
      </c>
      <c r="AE4" s="79">
        <f>IFERROR('Suffrages par parti et circo'!AE4/'Suffrages par parti et circo'!$AE$4, "")</f>
        <v>1</v>
      </c>
      <c r="AF4" s="80">
        <f>'Suffrages par parti et circo'!AI4</f>
        <v>0</v>
      </c>
      <c r="AG4" s="81"/>
      <c r="AH4" s="81">
        <f t="shared" si="0"/>
        <v>0.18830272867684916</v>
      </c>
    </row>
    <row r="5" spans="1:34" ht="28">
      <c r="A5" s="52" t="s">
        <v>116</v>
      </c>
      <c r="B5" s="53" t="s">
        <v>44</v>
      </c>
      <c r="C5" s="77" t="s">
        <v>117</v>
      </c>
      <c r="D5" s="78">
        <f>'Suffrages par parti et circo'!AE5</f>
        <v>90292</v>
      </c>
      <c r="E5" s="79">
        <f>IFERROR('Suffrages par parti et circo'!E5/'Suffrages par parti et circo'!$AE$5, "")</f>
        <v>1.249280113409826E-2</v>
      </c>
      <c r="F5" s="79">
        <f>IFERROR('Suffrages par parti et circo'!F5/'Suffrages par parti et circo'!$AE$5, "")</f>
        <v>1.4785363044345015E-2</v>
      </c>
      <c r="G5" s="79">
        <f>IFERROR('Suffrages par parti et circo'!G5/'Suffrages par parti et circo'!$AE$5, "")</f>
        <v>6.4346785983254327E-3</v>
      </c>
      <c r="H5" s="79">
        <f>IFERROR('Suffrages par parti et circo'!H5/'Suffrages par parti et circo'!$AE$5, "")</f>
        <v>3.2561024232490143E-3</v>
      </c>
      <c r="I5" s="79">
        <f>IFERROR('Suffrages par parti et circo'!I5/'Suffrages par parti et circo'!$AE$5, "")</f>
        <v>2.4697647632126877E-3</v>
      </c>
      <c r="J5" s="79">
        <f>IFERROR('Suffrages par parti et circo'!J5/'Suffrages par parti et circo'!$AE$5, "")</f>
        <v>3.9095379435608911E-3</v>
      </c>
      <c r="K5" s="79">
        <f>IFERROR('Suffrages par parti et circo'!K5/'Suffrages par parti et circo'!$AE$5, "")</f>
        <v>1.3146236654410136E-2</v>
      </c>
      <c r="L5" s="79">
        <f>IFERROR('Suffrages par parti et circo'!L5/'Suffrages par parti et circo'!$AE$5, "")</f>
        <v>6.7458911088468521E-2</v>
      </c>
      <c r="M5" s="79">
        <f>IFERROR('Suffrages par parti et circo'!M5/'Suffrages par parti et circo'!$AE$5, "")</f>
        <v>0.20894431400345545</v>
      </c>
      <c r="N5" s="79">
        <f>IFERROR('Suffrages par parti et circo'!N5/'Suffrages par parti et circo'!$AE$5, "")</f>
        <v>9.4692774553670322E-3</v>
      </c>
      <c r="O5" s="79">
        <f>IFERROR('Suffrages par parti et circo'!O5/'Suffrages par parti et circo'!$AE$5, "")</f>
        <v>7.353918398086209E-3</v>
      </c>
      <c r="P5" s="79">
        <f>IFERROR('Suffrages par parti et circo'!P5/'Suffrages par parti et circo'!$AE$5, "")</f>
        <v>5.1111947902361225E-2</v>
      </c>
      <c r="Q5" s="79">
        <f>IFERROR('Suffrages par parti et circo'!Q5/'Suffrages par parti et circo'!$AE$5, "")</f>
        <v>3.4554556328356889E-3</v>
      </c>
      <c r="R5" s="79">
        <f>IFERROR('Suffrages par parti et circo'!R5/'Suffrages par parti et circo'!$AE$5, "")</f>
        <v>9.7129313781951897E-3</v>
      </c>
      <c r="S5" s="79">
        <f>IFERROR('Suffrages par parti et circo'!S5/'Suffrages par parti et circo'!$AE$5, "")</f>
        <v>4.5275328932795816E-2</v>
      </c>
      <c r="T5" s="79">
        <f>IFERROR('Suffrages par parti et circo'!T5/'Suffrages par parti et circo'!$AE$5, "")</f>
        <v>1.6612767465556195E-2</v>
      </c>
      <c r="U5" s="79">
        <f>IFERROR('Suffrages par parti et circo'!U5/'Suffrages par parti et circo'!$AE$5, "")</f>
        <v>4.1099986709786027E-2</v>
      </c>
      <c r="V5" s="79">
        <f>IFERROR('Suffrages par parti et circo'!V5/'Suffrages par parti et circo'!$AE$5, "")</f>
        <v>0.16941700261374207</v>
      </c>
      <c r="W5" s="79">
        <f>IFERROR('Suffrages par parti et circo'!W5/'Suffrages par parti et circo'!$AE$5, "")</f>
        <v>2.9659327515172994E-2</v>
      </c>
      <c r="X5" s="79">
        <f>IFERROR('Suffrages par parti et circo'!X5/'Suffrages par parti et circo'!$AE$5, "")</f>
        <v>7.8412262437425245E-2</v>
      </c>
      <c r="Y5" s="79">
        <f>IFERROR('Suffrages par parti et circo'!Y5/'Suffrages par parti et circo'!$AE$2, "")</f>
        <v>2.4260406667248453E-2</v>
      </c>
      <c r="Z5" s="79">
        <f>IFERROR('Suffrages par parti et circo'!Z5/'Suffrages par parti et circo'!$AE$5, "")</f>
        <v>1.0111637797368537E-2</v>
      </c>
      <c r="AA5" s="79">
        <f>IFERROR('Suffrages par parti et circo'!AA5/'Suffrages par parti et circo'!$AE$5, "")</f>
        <v>0</v>
      </c>
      <c r="AB5" s="79">
        <f>IFERROR('Suffrages par parti et circo'!AB5/'Suffrages par parti et circo'!$AE$5, "")</f>
        <v>0</v>
      </c>
      <c r="AC5" s="79">
        <f>IFERROR('Suffrages par parti et circo'!AC5/'Suffrages par parti et circo'!$AE$5, "")</f>
        <v>0</v>
      </c>
      <c r="AD5" s="79">
        <f>IFERROR('Suffrages par parti et circo'!AD5/'Suffrages par parti et circo'!$AE$5, "")</f>
        <v>0.16154255083506844</v>
      </c>
      <c r="AE5" s="79">
        <f>IFERROR('Suffrages par parti et circo'!AE5/'Suffrages par parti et circo'!$AE$5, "")</f>
        <v>1</v>
      </c>
      <c r="AF5" s="80">
        <f>'Suffrages par parti et circo'!AI5</f>
        <v>0</v>
      </c>
      <c r="AG5" s="81"/>
      <c r="AH5" s="81">
        <f t="shared" si="0"/>
        <v>0.20894431400345545</v>
      </c>
    </row>
    <row r="6" spans="1:34" ht="28">
      <c r="A6" s="52" t="s">
        <v>118</v>
      </c>
      <c r="B6" s="53" t="s">
        <v>45</v>
      </c>
      <c r="C6" s="77" t="s">
        <v>119</v>
      </c>
      <c r="D6" s="78">
        <f>'Suffrages par parti et circo'!AE6</f>
        <v>181732</v>
      </c>
      <c r="E6" s="79">
        <f>IFERROR('Suffrages par parti et circo'!E6/'Suffrages par parti et circo'!$AE$6, "")</f>
        <v>1.3299804107146788E-2</v>
      </c>
      <c r="F6" s="79">
        <f>IFERROR('Suffrages par parti et circo'!F6/'Suffrages par parti et circo'!$AE$6, "")</f>
        <v>1.5258732639271015E-2</v>
      </c>
      <c r="G6" s="79">
        <f>IFERROR('Suffrages par parti et circo'!G6/'Suffrages par parti et circo'!$AE$6, "")</f>
        <v>3.7527788171593337E-3</v>
      </c>
      <c r="H6" s="79">
        <f>IFERROR('Suffrages par parti et circo'!H6/'Suffrages par parti et circo'!$AE$6, "")</f>
        <v>3.505161446525653E-3</v>
      </c>
      <c r="I6" s="79">
        <f>IFERROR('Suffrages par parti et circo'!I6/'Suffrages par parti et circo'!$AE$6, "")</f>
        <v>3.9783857548477981E-3</v>
      </c>
      <c r="J6" s="79">
        <f>IFERROR('Suffrages par parti et circo'!J6/'Suffrages par parti et circo'!$AE$6, "")</f>
        <v>2.9273875817137324E-3</v>
      </c>
      <c r="K6" s="79">
        <f>IFERROR('Suffrages par parti et circo'!K6/'Suffrages par parti et circo'!$AE$6, "")</f>
        <v>1.4350802280280853E-2</v>
      </c>
      <c r="L6" s="79">
        <f>IFERROR('Suffrages par parti et circo'!L6/'Suffrages par parti et circo'!$AE$6, "")</f>
        <v>6.8683556005546625E-2</v>
      </c>
      <c r="M6" s="79">
        <f>IFERROR('Suffrages par parti et circo'!M6/'Suffrages par parti et circo'!$AE$6, "")</f>
        <v>0.18401822463847864</v>
      </c>
      <c r="N6" s="79">
        <f>IFERROR('Suffrages par parti et circo'!N6/'Suffrages par parti et circo'!$AE$6, "")</f>
        <v>8.6335923227609888E-3</v>
      </c>
      <c r="O6" s="79">
        <f>IFERROR('Suffrages par parti et circo'!O6/'Suffrages par parti et circo'!$AE$6, "")</f>
        <v>1.0691567803138688E-2</v>
      </c>
      <c r="P6" s="79">
        <f>IFERROR('Suffrages par parti et circo'!P6/'Suffrages par parti et circo'!$AE$6, "")</f>
        <v>6.6730130081658706E-2</v>
      </c>
      <c r="Q6" s="79">
        <f>IFERROR('Suffrages par parti et circo'!Q6/'Suffrages par parti et circo'!$AE$6, "")</f>
        <v>3.5491823124160853E-3</v>
      </c>
      <c r="R6" s="79">
        <f>IFERROR('Suffrages par parti et circo'!R6/'Suffrages par parti et circo'!$AE$6, "")</f>
        <v>9.4919992076244134E-3</v>
      </c>
      <c r="S6" s="79">
        <f>IFERROR('Suffrages par parti et circo'!S6/'Suffrages par parti et circo'!$AE$6, "")</f>
        <v>2.5179935289327143E-2</v>
      </c>
      <c r="T6" s="79">
        <f>IFERROR('Suffrages par parti et circo'!T6/'Suffrages par parti et circo'!$AE$6, "")</f>
        <v>4.8477978561838313E-3</v>
      </c>
      <c r="U6" s="79">
        <f>IFERROR('Suffrages par parti et circo'!U6/'Suffrages par parti et circo'!$AE$6, "")</f>
        <v>7.4664891158409089E-2</v>
      </c>
      <c r="V6" s="79">
        <f>IFERROR('Suffrages par parti et circo'!V6/'Suffrages par parti et circo'!$AE$6, "")</f>
        <v>0.14769550767063588</v>
      </c>
      <c r="W6" s="79">
        <f>IFERROR('Suffrages par parti et circo'!W6/'Suffrages par parti et circo'!$AE$6, "")</f>
        <v>4.3432086809147535E-2</v>
      </c>
      <c r="X6" s="79">
        <f>IFERROR('Suffrages par parti et circo'!X6/'Suffrages par parti et circo'!$AE$6, "")</f>
        <v>0.104202892170889</v>
      </c>
      <c r="Y6" s="79">
        <f>IFERROR('Suffrages par parti et circo'!Y6/'Suffrages par parti et circo'!$AE$2, "")</f>
        <v>5.3066664551087273E-2</v>
      </c>
      <c r="Z6" s="79">
        <f>IFERROR('Suffrages par parti et circo'!Z6/'Suffrages par parti et circo'!$AE$6, "")</f>
        <v>4.1104483525190938E-3</v>
      </c>
      <c r="AA6" s="79">
        <f>IFERROR('Suffrages par parti et circo'!AA6/'Suffrages par parti et circo'!$AE$6, "")</f>
        <v>0</v>
      </c>
      <c r="AB6" s="79">
        <f>IFERROR('Suffrages par parti et circo'!AB6/'Suffrages par parti et circo'!$AE$6, "")</f>
        <v>0</v>
      </c>
      <c r="AC6" s="79">
        <f>IFERROR('Suffrages par parti et circo'!AC6/'Suffrages par parti et circo'!$AE$6, "")</f>
        <v>0</v>
      </c>
      <c r="AD6" s="79">
        <f>IFERROR('Suffrages par parti et circo'!AD6/'Suffrages par parti et circo'!$AE$6, "")</f>
        <v>0.15018818920168159</v>
      </c>
      <c r="AE6" s="79">
        <f>IFERROR('Suffrages par parti et circo'!AE6/'Suffrages par parti et circo'!$AE$6, "")</f>
        <v>1</v>
      </c>
      <c r="AF6" s="82">
        <f>'Suffrages par parti et circo'!AI6</f>
        <v>0</v>
      </c>
      <c r="AG6" s="81"/>
      <c r="AH6" s="81">
        <f t="shared" si="0"/>
        <v>0.18401822463847864</v>
      </c>
    </row>
    <row r="7" spans="1:34" ht="28">
      <c r="A7" s="52" t="s">
        <v>120</v>
      </c>
      <c r="B7" s="53" t="s">
        <v>46</v>
      </c>
      <c r="C7" s="77" t="s">
        <v>121</v>
      </c>
      <c r="D7" s="78">
        <f>'Suffrages par parti et circo'!AE7</f>
        <v>48426</v>
      </c>
      <c r="E7" s="79">
        <f>IFERROR('Suffrages par parti et circo'!E7/'Suffrages par parti et circo'!$AE$7, "")</f>
        <v>8.3426258621401728E-3</v>
      </c>
      <c r="F7" s="79">
        <f>IFERROR('Suffrages par parti et circo'!F7/'Suffrages par parti et circo'!$AE$7, "")</f>
        <v>2.0009912030727297E-2</v>
      </c>
      <c r="G7" s="79">
        <f>IFERROR('Suffrages par parti et circo'!G7/'Suffrages par parti et circo'!$AE$7, "")</f>
        <v>1.4434394746623714E-2</v>
      </c>
      <c r="H7" s="79">
        <f>IFERROR('Suffrages par parti et circo'!H7/'Suffrages par parti et circo'!$AE$7, "")</f>
        <v>2.9364391029612191E-2</v>
      </c>
      <c r="I7" s="79">
        <f>IFERROR('Suffrages par parti et circo'!I7/'Suffrages par parti et circo'!$AE$7, "")</f>
        <v>1.7139553132614711E-3</v>
      </c>
      <c r="J7" s="79">
        <f>IFERROR('Suffrages par parti et circo'!J7/'Suffrages par parti et circo'!$AE$7, "")</f>
        <v>1.5487548011398835E-2</v>
      </c>
      <c r="K7" s="79">
        <f>IFERROR('Suffrages par parti et circo'!K7/'Suffrages par parti et circo'!$AE$7, "")</f>
        <v>1.6850452236401931E-2</v>
      </c>
      <c r="L7" s="79">
        <f>IFERROR('Suffrages par parti et circo'!L7/'Suffrages par parti et circo'!$AE$7, "")</f>
        <v>1.2390038409119068E-2</v>
      </c>
      <c r="M7" s="79">
        <f>IFERROR('Suffrages par parti et circo'!M7/'Suffrages par parti et circo'!$AE$7, "")</f>
        <v>0.130178003551811</v>
      </c>
      <c r="N7" s="79">
        <f>IFERROR('Suffrages par parti et circo'!N7/'Suffrages par parti et circo'!$AE$7, "")</f>
        <v>6.9177714450914798E-3</v>
      </c>
      <c r="O7" s="79">
        <f>IFERROR('Suffrages par parti et circo'!O7/'Suffrages par parti et circo'!$AE$7, "")</f>
        <v>7.2481724693346551E-3</v>
      </c>
      <c r="P7" s="79">
        <f>IFERROR('Suffrages par parti et circo'!P7/'Suffrages par parti et circo'!$AE$7, "")</f>
        <v>2.9859992565976955E-2</v>
      </c>
      <c r="Q7" s="79">
        <f>IFERROR('Suffrages par parti et circo'!Q7/'Suffrages par parti et circo'!$AE$7, "")</f>
        <v>7.8883244538058075E-3</v>
      </c>
      <c r="R7" s="79">
        <f>IFERROR('Suffrages par parti et circo'!R7/'Suffrages par parti et circo'!$AE$7, "")</f>
        <v>2.3623673233387023E-2</v>
      </c>
      <c r="S7" s="79">
        <f>IFERROR('Suffrages par parti et circo'!S7/'Suffrages par parti et circo'!$AE$7, "")</f>
        <v>2.046421343906166E-2</v>
      </c>
      <c r="T7" s="79">
        <f>IFERROR('Suffrages par parti et circo'!T7/'Suffrages par parti et circo'!$AE$7, "")</f>
        <v>4.6916945442530875E-2</v>
      </c>
      <c r="U7" s="79">
        <f>IFERROR('Suffrages par parti et circo'!U7/'Suffrages par parti et circo'!$AE$7, "")</f>
        <v>4.1547928798579277E-2</v>
      </c>
      <c r="V7" s="79">
        <f>IFERROR('Suffrages par parti et circo'!V7/'Suffrages par parti et circo'!$AE$7, "")</f>
        <v>0.10062776194606203</v>
      </c>
      <c r="W7" s="79">
        <f>IFERROR('Suffrages par parti et circo'!W7/'Suffrages par parti et circo'!$AE$7, "")</f>
        <v>3.3886755048940655E-2</v>
      </c>
      <c r="X7" s="79">
        <f>IFERROR('Suffrages par parti et circo'!X7/'Suffrages par parti et circo'!$AE$7, "")</f>
        <v>3.0128443398174533E-2</v>
      </c>
      <c r="Y7" s="79">
        <f>IFERROR('Suffrages par parti et circo'!Y7/'Suffrages par parti et circo'!$AE$2, "")</f>
        <v>0</v>
      </c>
      <c r="Z7" s="79">
        <f>IFERROR('Suffrages par parti et circo'!Z7/'Suffrages par parti et circo'!$AE$7, "")</f>
        <v>1.9369760046256145E-2</v>
      </c>
      <c r="AA7" s="79">
        <f>IFERROR('Suffrages par parti et circo'!AA7/'Suffrages par parti et circo'!$AE$7, "")</f>
        <v>0</v>
      </c>
      <c r="AB7" s="79">
        <f>IFERROR('Suffrages par parti et circo'!AB7/'Suffrages par parti et circo'!$AE$7, "")</f>
        <v>3.6922314459174821E-2</v>
      </c>
      <c r="AC7" s="79">
        <f>IFERROR('Suffrages par parti et circo'!AC7/'Suffrages par parti et circo'!$AE$7, "")</f>
        <v>2.7588485524305126E-2</v>
      </c>
      <c r="AD7" s="79">
        <f>IFERROR('Suffrages par parti et circo'!AD7/'Suffrages par parti et circo'!$AE$7, "")</f>
        <v>0.31823813653822325</v>
      </c>
      <c r="AE7" s="79">
        <f>IFERROR('Suffrages par parti et circo'!AE7/'Suffrages par parti et circo'!$AE$7, "")</f>
        <v>1</v>
      </c>
      <c r="AF7" s="80" t="str">
        <f>'Suffrages par parti et circo'!AI7</f>
        <v>Outsider 1 = Liste El khir</v>
      </c>
      <c r="AG7" s="81"/>
      <c r="AH7" s="81">
        <f t="shared" si="0"/>
        <v>0.130178003551811</v>
      </c>
    </row>
    <row r="8" spans="1:34" ht="28">
      <c r="A8" s="52" t="s">
        <v>123</v>
      </c>
      <c r="B8" s="53" t="s">
        <v>47</v>
      </c>
      <c r="C8" s="77" t="s">
        <v>124</v>
      </c>
      <c r="D8" s="78">
        <f>'Suffrages par parti et circo'!AE8</f>
        <v>77013</v>
      </c>
      <c r="E8" s="79">
        <f>IFERROR('Suffrages par parti et circo'!E8/'Suffrages par parti et circo'!$AE$8, "")</f>
        <v>2.2204043473179852E-3</v>
      </c>
      <c r="F8" s="79">
        <f>IFERROR('Suffrages par parti et circo'!F8/'Suffrages par parti et circo'!$AE$8, "")</f>
        <v>1.3270486800929713E-2</v>
      </c>
      <c r="G8" s="79">
        <f>IFERROR('Suffrages par parti et circo'!G8/'Suffrages par parti et circo'!$AE$8, "")</f>
        <v>4.0512640722994821E-3</v>
      </c>
      <c r="H8" s="79">
        <f>IFERROR('Suffrages par parti et circo'!H8/'Suffrages par parti et circo'!$AE$8, "")</f>
        <v>6.2976380611065664E-3</v>
      </c>
      <c r="I8" s="79">
        <f>IFERROR('Suffrages par parti et circo'!I8/'Suffrages par parti et circo'!$AE$8, "")</f>
        <v>4.4667783361250699E-3</v>
      </c>
      <c r="J8" s="79">
        <f>IFERROR('Suffrages par parti et circo'!J8/'Suffrages par parti et circo'!$AE$8, "")</f>
        <v>1.5698648280160491E-2</v>
      </c>
      <c r="K8" s="79">
        <f>IFERROR('Suffrages par parti et circo'!K8/'Suffrages par parti et circo'!$AE$8, "")</f>
        <v>9.4139950397984749E-3</v>
      </c>
      <c r="L8" s="79">
        <f>IFERROR('Suffrages par parti et circo'!L8/'Suffrages par parti et circo'!$AE$8, "")</f>
        <v>3.7552101593237505E-2</v>
      </c>
      <c r="M8" s="79">
        <f>IFERROR('Suffrages par parti et circo'!M8/'Suffrages par parti et circo'!$AE$8, "")</f>
        <v>0.15319491514419645</v>
      </c>
      <c r="N8" s="79">
        <f>IFERROR('Suffrages par parti et circo'!N8/'Suffrages par parti et circo'!$AE$8, "")</f>
        <v>7.7519379844961239E-3</v>
      </c>
      <c r="O8" s="79">
        <f>IFERROR('Suffrages par parti et circo'!O8/'Suffrages par parti et circo'!$AE$8, "")</f>
        <v>5.2679417760637816E-2</v>
      </c>
      <c r="P8" s="79">
        <f>IFERROR('Suffrages par parti et circo'!P8/'Suffrages par parti et circo'!$AE$8, "")</f>
        <v>0</v>
      </c>
      <c r="Q8" s="79">
        <f>IFERROR('Suffrages par parti et circo'!Q8/'Suffrages par parti et circo'!$AE$8, "")</f>
        <v>2.3242829132743823E-3</v>
      </c>
      <c r="R8" s="79">
        <f>IFERROR('Suffrages par parti et circo'!R8/'Suffrages par parti et circo'!$AE$8, "")</f>
        <v>1.199797436796385E-2</v>
      </c>
      <c r="S8" s="79">
        <f>IFERROR('Suffrages par parti et circo'!S8/'Suffrages par parti et circo'!$AE$8, "")</f>
        <v>6.2963395790321119E-2</v>
      </c>
      <c r="T8" s="79">
        <f>IFERROR('Suffrages par parti et circo'!T8/'Suffrages par parti et circo'!$AE$8, "")</f>
        <v>8.6089361536363998E-3</v>
      </c>
      <c r="U8" s="79">
        <f>IFERROR('Suffrages par parti et circo'!U8/'Suffrages par parti et circo'!$AE$8, "")</f>
        <v>2.225598275615805E-2</v>
      </c>
      <c r="V8" s="79">
        <f>IFERROR('Suffrages par parti et circo'!V8/'Suffrages par parti et circo'!$AE$8, "")</f>
        <v>0.22896134418864347</v>
      </c>
      <c r="W8" s="79">
        <f>IFERROR('Suffrages par parti et circo'!W8/'Suffrages par parti et circo'!$AE$8, "")</f>
        <v>5.2056146364899435E-2</v>
      </c>
      <c r="X8" s="79">
        <f>IFERROR('Suffrages par parti et circo'!X8/'Suffrages par parti et circo'!$AE$8, "")</f>
        <v>1.5698648280160491E-2</v>
      </c>
      <c r="Y8" s="79">
        <f>IFERROR('Suffrages par parti et circo'!Y8/'Suffrages par parti et circo'!$AE$2, "")</f>
        <v>0</v>
      </c>
      <c r="Z8" s="79">
        <f>IFERROR('Suffrages par parti et circo'!Z8/'Suffrages par parti et circo'!$AE$8, "")</f>
        <v>5.6354122031345355E-3</v>
      </c>
      <c r="AA8" s="79">
        <f>IFERROR('Suffrages par parti et circo'!AA8/'Suffrages par parti et circo'!$AE$8, "")</f>
        <v>0</v>
      </c>
      <c r="AB8" s="79">
        <f>IFERROR('Suffrages par parti et circo'!AB8/'Suffrages par parti et circo'!$AE$8, "")</f>
        <v>3.6188695415059792E-2</v>
      </c>
      <c r="AC8" s="79">
        <f>IFERROR('Suffrages par parti et circo'!AC8/'Suffrages par parti et circo'!$AE$8, "")</f>
        <v>0</v>
      </c>
      <c r="AD8" s="79">
        <f>IFERROR('Suffrages par parti et circo'!AD8/'Suffrages par parti et circo'!$AE$8, "")</f>
        <v>0.24671159414644281</v>
      </c>
      <c r="AE8" s="79">
        <f>IFERROR('Suffrages par parti et circo'!AE8/'Suffrages par parti et circo'!$AE$8, "")</f>
        <v>1</v>
      </c>
      <c r="AF8" s="80" t="str">
        <f>'Suffrages par parti et circo'!AI8</f>
        <v>Outsider 1 = sawt al fallahin</v>
      </c>
      <c r="AG8" s="81"/>
      <c r="AH8" s="81">
        <f t="shared" si="0"/>
        <v>0.22896134418864347</v>
      </c>
    </row>
    <row r="9" spans="1:34" ht="28">
      <c r="A9" s="52" t="s">
        <v>126</v>
      </c>
      <c r="B9" s="53" t="s">
        <v>48</v>
      </c>
      <c r="C9" s="77" t="s">
        <v>127</v>
      </c>
      <c r="D9" s="78">
        <f>'Suffrages par parti et circo'!AE9</f>
        <v>55035</v>
      </c>
      <c r="E9" s="79">
        <f>IFERROR('Suffrages par parti et circo'!E9/'Suffrages par parti et circo'!$AE$9, "")</f>
        <v>6.4504406286908329E-3</v>
      </c>
      <c r="F9" s="79">
        <f>IFERROR('Suffrages par parti et circo'!F9/'Suffrages par parti et circo'!$AE$9, "")</f>
        <v>1.0211683474152812E-2</v>
      </c>
      <c r="G9" s="79">
        <f>IFERROR('Suffrages par parti et circo'!G9/'Suffrages par parti et circo'!$AE$9, "")</f>
        <v>2.2349414009266832E-2</v>
      </c>
      <c r="H9" s="79">
        <f>IFERROR('Suffrages par parti et circo'!H9/'Suffrages par parti et circo'!$AE$9, "")</f>
        <v>8.9761061142909059E-3</v>
      </c>
      <c r="I9" s="79">
        <f>IFERROR('Suffrages par parti et circo'!I9/'Suffrages par parti et circo'!$AE$9, "")</f>
        <v>7.2317616062505677E-3</v>
      </c>
      <c r="J9" s="79">
        <f>IFERROR('Suffrages par parti et circo'!J9/'Suffrages par parti et circo'!$AE$9, "")</f>
        <v>1.6480421549922776E-2</v>
      </c>
      <c r="K9" s="79">
        <f>IFERROR('Suffrages par parti et circo'!K9/'Suffrages par parti et circo'!$AE$9, "")</f>
        <v>4.5425638230217136E-3</v>
      </c>
      <c r="L9" s="79">
        <f>IFERROR('Suffrages par parti et circo'!L9/'Suffrages par parti et circo'!$AE$9, "")</f>
        <v>2.0387026437721448E-2</v>
      </c>
      <c r="M9" s="79">
        <f>IFERROR('Suffrages par parti et circo'!M9/'Suffrages par parti et circo'!$AE$9, "")</f>
        <v>0.13684019260470609</v>
      </c>
      <c r="N9" s="79">
        <f>IFERROR('Suffrages par parti et circo'!N9/'Suffrages par parti et circo'!$AE$9, "")</f>
        <v>1.7479785590987552E-2</v>
      </c>
      <c r="O9" s="79">
        <f>IFERROR('Suffrages par parti et circo'!O9/'Suffrages par parti et circo'!$AE$9, "")</f>
        <v>1.8424638866176068E-2</v>
      </c>
      <c r="P9" s="79">
        <f>IFERROR('Suffrages par parti et circo'!P9/'Suffrages par parti et circo'!$AE$9, "")</f>
        <v>0</v>
      </c>
      <c r="Q9" s="79">
        <f>IFERROR('Suffrages par parti et circo'!Q9/'Suffrages par parti et circo'!$AE$9, "")</f>
        <v>5.505587353502317E-3</v>
      </c>
      <c r="R9" s="79">
        <f>IFERROR('Suffrages par parti et circo'!R9/'Suffrages par parti et circo'!$AE$9, "")</f>
        <v>3.2088670845825382E-2</v>
      </c>
      <c r="S9" s="79">
        <f>IFERROR('Suffrages par parti et circo'!S9/'Suffrages par parti et circo'!$AE$9, "")</f>
        <v>3.5940764967747799E-2</v>
      </c>
      <c r="T9" s="79">
        <f>IFERROR('Suffrages par parti et circo'!T9/'Suffrages par parti et circo'!$AE$9, "")</f>
        <v>8.521849731988735E-3</v>
      </c>
      <c r="U9" s="79">
        <f>IFERROR('Suffrages par parti et circo'!U9/'Suffrages par parti et circo'!$AE$9, "")</f>
        <v>2.4057418006722994E-2</v>
      </c>
      <c r="V9" s="79">
        <f>IFERROR('Suffrages par parti et circo'!V9/'Suffrages par parti et circo'!$AE$9, "")</f>
        <v>0.23775779049695647</v>
      </c>
      <c r="W9" s="79">
        <f>IFERROR('Suffrages par parti et circo'!W9/'Suffrages par parti et circo'!$AE$9, "")</f>
        <v>1.8279276823839376E-2</v>
      </c>
      <c r="X9" s="79">
        <f>IFERROR('Suffrages par parti et circo'!X9/'Suffrages par parti et circo'!$AE$9, "")</f>
        <v>3.401471790678659E-2</v>
      </c>
      <c r="Y9" s="79">
        <f>IFERROR('Suffrages par parti et circo'!Y9/'Suffrages par parti et circo'!$AE$2, "")</f>
        <v>1.1892200652127347E-2</v>
      </c>
      <c r="Z9" s="79">
        <f>IFERROR('Suffrages par parti et circo'!Z9/'Suffrages par parti et circo'!$AE$9, "")</f>
        <v>7.4134641591714363E-3</v>
      </c>
      <c r="AA9" s="79">
        <f>IFERROR('Suffrages par parti et circo'!AA9/'Suffrages par parti et circo'!$AE$9, "")</f>
        <v>3.7430725901698918E-3</v>
      </c>
      <c r="AB9" s="79">
        <f>IFERROR('Suffrages par parti et circo'!AB9/'Suffrages par parti et circo'!$AE$9, "")</f>
        <v>2.6583083492323068E-2</v>
      </c>
      <c r="AC9" s="79">
        <f>IFERROR('Suffrages par parti et circo'!AC9/'Suffrages par parti et circo'!$AE$9, "")</f>
        <v>0</v>
      </c>
      <c r="AD9" s="79">
        <f>IFERROR('Suffrages par parti et circo'!AD9/'Suffrages par parti et circo'!$AE$9, "")</f>
        <v>0.26948305623694013</v>
      </c>
      <c r="AE9" s="79">
        <f>IFERROR('Suffrages par parti et circo'!AE9/'Suffrages par parti et circo'!$AE$9, "")</f>
        <v>1</v>
      </c>
      <c r="AF9" s="80" t="str">
        <f>'Suffrages par parti et circo'!AI9</f>
        <v>Outsider 1 = Liste L'Agriculture est la solution</v>
      </c>
      <c r="AG9" s="81"/>
      <c r="AH9" s="81">
        <f t="shared" si="0"/>
        <v>0.23775779049695647</v>
      </c>
    </row>
    <row r="10" spans="1:34" ht="28">
      <c r="A10" s="52" t="s">
        <v>129</v>
      </c>
      <c r="B10" s="62" t="s">
        <v>49</v>
      </c>
      <c r="C10" s="77" t="s">
        <v>130</v>
      </c>
      <c r="D10" s="78">
        <f>'Suffrages par parti et circo'!AE10</f>
        <v>51085</v>
      </c>
      <c r="E10" s="79">
        <f>IFERROR('Suffrages par parti et circo'!E10/'Suffrages par parti et circo'!$AE$10, "")</f>
        <v>1.2488988940001958E-2</v>
      </c>
      <c r="F10" s="79">
        <f>IFERROR('Suffrages par parti et circo'!F10/'Suffrages par parti et circo'!$AE$10, "")</f>
        <v>6.6359988254869337E-3</v>
      </c>
      <c r="G10" s="79">
        <f>IFERROR('Suffrages par parti et circo'!G10/'Suffrages par parti et circo'!$AE$10, "")</f>
        <v>7.3602818831359496E-3</v>
      </c>
      <c r="H10" s="79">
        <f>IFERROR('Suffrages par parti et circo'!H10/'Suffrages par parti et circo'!$AE$10, "")</f>
        <v>1.3604776353136928E-2</v>
      </c>
      <c r="I10" s="79">
        <f>IFERROR('Suffrages par parti et circo'!I10/'Suffrages par parti et circo'!$AE$10, "")</f>
        <v>4.2869726925712053E-3</v>
      </c>
      <c r="J10" s="79">
        <f>IFERROR('Suffrages par parti et circo'!J10/'Suffrages par parti et circo'!$AE$10, "")</f>
        <v>9.3569540961143186E-3</v>
      </c>
      <c r="K10" s="79">
        <f>IFERROR('Suffrages par parti et circo'!K10/'Suffrages par parti et circo'!$AE$10, "")</f>
        <v>2.6798473133013603E-2</v>
      </c>
      <c r="L10" s="79">
        <f>IFERROR('Suffrages par parti et circo'!L10/'Suffrages par parti et circo'!$AE$10, "")</f>
        <v>2.5584809631007146E-2</v>
      </c>
      <c r="M10" s="79">
        <f>IFERROR('Suffrages par parti et circo'!M10/'Suffrages par parti et circo'!$AE$10, "")</f>
        <v>0.11379074092199276</v>
      </c>
      <c r="N10" s="79">
        <f>IFERROR('Suffrages par parti et circo'!N10/'Suffrages par parti et circo'!$AE$10, "")</f>
        <v>2.7561906626211215E-2</v>
      </c>
      <c r="O10" s="79">
        <f>IFERROR('Suffrages par parti et circo'!O10/'Suffrages par parti et circo'!$AE$10, "")</f>
        <v>7.6147597142018205E-3</v>
      </c>
      <c r="P10" s="79">
        <f>IFERROR('Suffrages par parti et circo'!P10/'Suffrages par parti et circo'!$AE$10, "")</f>
        <v>0</v>
      </c>
      <c r="Q10" s="79">
        <f>IFERROR('Suffrages par parti et circo'!Q10/'Suffrages par parti et circo'!$AE$10, "")</f>
        <v>2.9754331016932562E-3</v>
      </c>
      <c r="R10" s="79">
        <f>IFERROR('Suffrages par parti et circo'!R10/'Suffrages par parti et circo'!$AE$10, "")</f>
        <v>0</v>
      </c>
      <c r="S10" s="79">
        <f>IFERROR('Suffrages par parti et circo'!S10/'Suffrages par parti et circo'!$AE$10, "")</f>
        <v>3.2201233238719783E-2</v>
      </c>
      <c r="T10" s="79">
        <f>IFERROR('Suffrages par parti et circo'!T10/'Suffrages par parti et circo'!$AE$10, "")</f>
        <v>1.2919643731036507E-2</v>
      </c>
      <c r="U10" s="79">
        <f>IFERROR('Suffrages par parti et circo'!U10/'Suffrages par parti et circo'!$AE$10, "")</f>
        <v>5.2657335812860917E-2</v>
      </c>
      <c r="V10" s="79">
        <f>IFERROR('Suffrages par parti et circo'!V10/'Suffrages par parti et circo'!$AE$10, "")</f>
        <v>0.11245962611334051</v>
      </c>
      <c r="W10" s="79">
        <f>IFERROR('Suffrages par parti et circo'!W10/'Suffrages par parti et circo'!$AE$10, "")</f>
        <v>5.3479494959381424E-2</v>
      </c>
      <c r="X10" s="79">
        <f>IFERROR('Suffrages par parti et circo'!X10/'Suffrages par parti et circo'!$AE$10, "")</f>
        <v>2.1865518253890576E-2</v>
      </c>
      <c r="Y10" s="79">
        <f>IFERROR('Suffrages par parti et circo'!Y10/'Suffrages par parti et circo'!$AE$2, "")</f>
        <v>4.5617180620234985E-3</v>
      </c>
      <c r="Z10" s="79">
        <f>IFERROR('Suffrages par parti et circo'!Z10/'Suffrages par parti et circo'!$AE$10, "")</f>
        <v>1.2136635020064599E-2</v>
      </c>
      <c r="AA10" s="79">
        <f>IFERROR('Suffrages par parti et circo'!AA10/'Suffrages par parti et circo'!$AE$10, "")</f>
        <v>0</v>
      </c>
      <c r="AB10" s="79">
        <f>IFERROR('Suffrages par parti et circo'!AB10/'Suffrages par parti et circo'!$AE$10, "")</f>
        <v>5.8118821571889988E-2</v>
      </c>
      <c r="AC10" s="79">
        <f>IFERROR('Suffrages par parti et circo'!AC10/'Suffrages par parti et circo'!$AE$10, "")</f>
        <v>4.5336204365273566E-2</v>
      </c>
      <c r="AD10" s="79">
        <f>IFERROR('Suffrages par parti et circo'!AD10/'Suffrages par parti et circo'!$AE$10, "")</f>
        <v>0.32950964079475387</v>
      </c>
      <c r="AE10" s="79">
        <f>IFERROR('Suffrages par parti et circo'!AE10/'Suffrages par parti et circo'!$AE$10, "")</f>
        <v>1</v>
      </c>
      <c r="AF10" s="80" t="str">
        <f>'Suffrages par parti et circo'!AI10</f>
        <v>Outsider 1 = Bathl w aata
Outsider 2 = Siliana fi ainina</v>
      </c>
      <c r="AG10" s="81"/>
      <c r="AH10" s="81">
        <f t="shared" si="0"/>
        <v>0.11379074092199276</v>
      </c>
    </row>
    <row r="11" spans="1:34" ht="28">
      <c r="A11" s="52" t="s">
        <v>132</v>
      </c>
      <c r="B11" s="53" t="s">
        <v>50</v>
      </c>
      <c r="C11" s="77" t="s">
        <v>133</v>
      </c>
      <c r="D11" s="78">
        <f>'Suffrages par parti et circo'!AE11</f>
        <v>132813</v>
      </c>
      <c r="E11" s="79">
        <f>IFERROR('Suffrages par parti et circo'!E11/'Suffrages par parti et circo'!$AE$11, "")</f>
        <v>2.6262489364745921E-2</v>
      </c>
      <c r="F11" s="79">
        <f>IFERROR('Suffrages par parti et circo'!F11/'Suffrages par parti et circo'!$AE$11, "")</f>
        <v>3.5162220565757872E-2</v>
      </c>
      <c r="G11" s="79">
        <f>IFERROR('Suffrages par parti et circo'!G11/'Suffrages par parti et circo'!$AE$11, "")</f>
        <v>5.0070399734965703E-3</v>
      </c>
      <c r="H11" s="79">
        <f>IFERROR('Suffrages par parti et circo'!H11/'Suffrages par parti et circo'!$AE$11, "")</f>
        <v>1.5585823676899098E-2</v>
      </c>
      <c r="I11" s="79">
        <f>IFERROR('Suffrages par parti et circo'!I11/'Suffrages par parti et circo'!$AE$11, "")</f>
        <v>3.9077499943529622E-3</v>
      </c>
      <c r="J11" s="79">
        <f>IFERROR('Suffrages par parti et circo'!J11/'Suffrages par parti et circo'!$AE$11, "")</f>
        <v>8.2973805275086028E-3</v>
      </c>
      <c r="K11" s="79">
        <f>IFERROR('Suffrages par parti et circo'!K11/'Suffrages par parti et circo'!$AE$11, "")</f>
        <v>1.4381122329892405E-2</v>
      </c>
      <c r="L11" s="79">
        <f>IFERROR('Suffrages par parti et circo'!L11/'Suffrages par parti et circo'!$AE$11, "")</f>
        <v>7.2033611167581488E-2</v>
      </c>
      <c r="M11" s="79">
        <f>IFERROR('Suffrages par parti et circo'!M11/'Suffrages par parti et circo'!$AE$11, "")</f>
        <v>0.19036540097731397</v>
      </c>
      <c r="N11" s="79">
        <f>IFERROR('Suffrages par parti et circo'!N11/'Suffrages par parti et circo'!$AE$11, "")</f>
        <v>1.1113369926136749E-2</v>
      </c>
      <c r="O11" s="79">
        <f>IFERROR('Suffrages par parti et circo'!O11/'Suffrages par parti et circo'!$AE$11, "")</f>
        <v>3.3731637716187422E-3</v>
      </c>
      <c r="P11" s="79">
        <f>IFERROR('Suffrages par parti et circo'!P11/'Suffrages par parti et circo'!$AE$11, "")</f>
        <v>1.288277502955283E-2</v>
      </c>
      <c r="Q11" s="79">
        <f>IFERROR('Suffrages par parti et circo'!Q11/'Suffrages par parti et circo'!$AE$11, "")</f>
        <v>6.8743270613569451E-3</v>
      </c>
      <c r="R11" s="79">
        <f>IFERROR('Suffrages par parti et circo'!R11/'Suffrages par parti et circo'!$AE$11, "")</f>
        <v>9.3891411232334184E-3</v>
      </c>
      <c r="S11" s="79">
        <f>IFERROR('Suffrages par parti et circo'!S11/'Suffrages par parti et circo'!$AE$11, "")</f>
        <v>2.043474659860104E-2</v>
      </c>
      <c r="T11" s="79">
        <f>IFERROR('Suffrages par parti et circo'!T11/'Suffrages par parti et circo'!$AE$11, "")</f>
        <v>1.7468169531597057E-2</v>
      </c>
      <c r="U11" s="79">
        <f>IFERROR('Suffrages par parti et circo'!U11/'Suffrages par parti et circo'!$AE$11, "")</f>
        <v>4.6350884326082538E-2</v>
      </c>
      <c r="V11" s="79">
        <f>IFERROR('Suffrages par parti et circo'!V11/'Suffrages par parti et circo'!$AE$11, "")</f>
        <v>0.24800283104816548</v>
      </c>
      <c r="W11" s="79">
        <f>IFERROR('Suffrages par parti et circo'!W11/'Suffrages par parti et circo'!$AE$11, "")</f>
        <v>3.7631858327121591E-2</v>
      </c>
      <c r="X11" s="79">
        <f>IFERROR('Suffrages par parti et circo'!X11/'Suffrages par parti et circo'!$AE$11, "")</f>
        <v>5.8141898759910549E-2</v>
      </c>
      <c r="Y11" s="79">
        <f>IFERROR('Suffrages par parti et circo'!Y11/'Suffrages par parti et circo'!$AE$2, "")</f>
        <v>2.8544454934192259E-2</v>
      </c>
      <c r="Z11" s="79">
        <f>IFERROR('Suffrages par parti et circo'!Z11/'Suffrages par parti et circo'!$AE$11, "")</f>
        <v>5.6093906469999169E-3</v>
      </c>
      <c r="AA11" s="79">
        <f>IFERROR('Suffrages par parti et circo'!AA11/'Suffrages par parti et circo'!$AE$11, "")</f>
        <v>0</v>
      </c>
      <c r="AB11" s="79">
        <f>IFERROR('Suffrages par parti et circo'!AB11/'Suffrages par parti et circo'!$AE$11, "")</f>
        <v>1.5774058262368894E-2</v>
      </c>
      <c r="AC11" s="79">
        <f>IFERROR('Suffrages par parti et circo'!AC11/'Suffrages par parti et circo'!$AE$11, "")</f>
        <v>0</v>
      </c>
      <c r="AD11" s="79">
        <f>IFERROR('Suffrages par parti et circo'!AD11/'Suffrages par parti et circo'!$AE$11, "")</f>
        <v>0.10885982546889235</v>
      </c>
      <c r="AE11" s="79">
        <f>IFERROR('Suffrages par parti et circo'!AE11/'Suffrages par parti et circo'!$AE$11, "")</f>
        <v>1</v>
      </c>
      <c r="AF11" s="80" t="str">
        <f>'Suffrages par parti et circo'!AI11</f>
        <v>Outsider1: Autre Tunisie</v>
      </c>
      <c r="AG11" s="81"/>
      <c r="AH11" s="81">
        <f t="shared" si="0"/>
        <v>0.24800283104816548</v>
      </c>
    </row>
    <row r="12" spans="1:34" ht="28">
      <c r="A12" s="52" t="s">
        <v>135</v>
      </c>
      <c r="B12" s="53" t="s">
        <v>51</v>
      </c>
      <c r="C12" s="77" t="s">
        <v>136</v>
      </c>
      <c r="D12" s="78">
        <f>'Suffrages par parti et circo'!AE12</f>
        <v>62860</v>
      </c>
      <c r="E12" s="79">
        <f>IFERROR('Suffrages par parti et circo'!E12/'Suffrages par parti et circo'!$AE$12, "")</f>
        <v>1.0690423162583519E-2</v>
      </c>
      <c r="F12" s="79">
        <f>IFERROR('Suffrages par parti et circo'!F12/'Suffrages par parti et circo'!$AE$12, "")</f>
        <v>1.1947184218899141E-2</v>
      </c>
      <c r="G12" s="79">
        <f>IFERROR('Suffrages par parti et circo'!G12/'Suffrages par parti et circo'!$AE$12, "")</f>
        <v>8.3996181991727644E-3</v>
      </c>
      <c r="H12" s="79">
        <f>IFERROR('Suffrages par parti et circo'!H12/'Suffrages par parti et circo'!$AE$12, "")</f>
        <v>7.3973910276805598E-3</v>
      </c>
      <c r="I12" s="79">
        <f>IFERROR('Suffrages par parti et circo'!I12/'Suffrages par parti et circo'!$AE$12, "")</f>
        <v>9.1314031180400896E-3</v>
      </c>
      <c r="J12" s="79">
        <f>IFERROR('Suffrages par parti et circo'!J12/'Suffrages par parti et circo'!$AE$12, "")</f>
        <v>8.6541520839961816E-3</v>
      </c>
      <c r="K12" s="79">
        <f>IFERROR('Suffrages par parti et circo'!K12/'Suffrages par parti et circo'!$AE$12, "")</f>
        <v>1.5128857779191854E-2</v>
      </c>
      <c r="L12" s="79">
        <f>IFERROR('Suffrages par parti et circo'!L12/'Suffrages par parti et circo'!$AE$12, "")</f>
        <v>0</v>
      </c>
      <c r="M12" s="79">
        <f>IFERROR('Suffrages par parti et circo'!M12/'Suffrages par parti et circo'!$AE$12, "")</f>
        <v>0.16420617244670696</v>
      </c>
      <c r="N12" s="79">
        <f>IFERROR('Suffrages par parti et circo'!N12/'Suffrages par parti et circo'!$AE$12, "")</f>
        <v>1.0722239898186447E-2</v>
      </c>
      <c r="O12" s="79">
        <f>IFERROR('Suffrages par parti et circo'!O12/'Suffrages par parti et circo'!$AE$12, "")</f>
        <v>1.8962774419344575E-2</v>
      </c>
      <c r="P12" s="79">
        <f>IFERROR('Suffrages par parti et circo'!P12/'Suffrages par parti et circo'!$AE$12, "")</f>
        <v>1.2694877505567928E-2</v>
      </c>
      <c r="Q12" s="79">
        <f>IFERROR('Suffrages par parti et circo'!Q12/'Suffrages par parti et circo'!$AE$12, "")</f>
        <v>4.9952274896595608E-3</v>
      </c>
      <c r="R12" s="79">
        <f>IFERROR('Suffrages par parti et circo'!R12/'Suffrages par parti et circo'!$AE$12, "")</f>
        <v>6.4587973273942095E-3</v>
      </c>
      <c r="S12" s="79">
        <f>IFERROR('Suffrages par parti et circo'!S12/'Suffrages par parti et circo'!$AE$12, "")</f>
        <v>9.4447979637289209E-2</v>
      </c>
      <c r="T12" s="79">
        <f>IFERROR('Suffrages par parti et circo'!T12/'Suffrages par parti et circo'!$AE$12, "")</f>
        <v>1.3028953229398664E-2</v>
      </c>
      <c r="U12" s="79">
        <f>IFERROR('Suffrages par parti et circo'!U12/'Suffrages par parti et circo'!$AE$12, "")</f>
        <v>5.8781419026407891E-2</v>
      </c>
      <c r="V12" s="79">
        <f>IFERROR('Suffrages par parti et circo'!V12/'Suffrages par parti et circo'!$AE$12, "")</f>
        <v>0.24257079223671651</v>
      </c>
      <c r="W12" s="79">
        <f>IFERROR('Suffrages par parti et circo'!W12/'Suffrages par parti et circo'!$AE$12, "")</f>
        <v>4.8345529748647788E-2</v>
      </c>
      <c r="X12" s="79">
        <f>IFERROR('Suffrages par parti et circo'!X12/'Suffrages par parti et circo'!$AE$12, "")</f>
        <v>3.5380209990454978E-2</v>
      </c>
      <c r="Y12" s="79">
        <f>IFERROR('Suffrages par parti et circo'!Y12/'Suffrages par parti et circo'!$AE$2, "")</f>
        <v>9.5439075280248156E-3</v>
      </c>
      <c r="Z12" s="79">
        <f>IFERROR('Suffrages par parti et circo'!Z12/'Suffrages par parti et circo'!$AE$12, "")</f>
        <v>4.4066178810054091E-3</v>
      </c>
      <c r="AA12" s="79">
        <f>IFERROR('Suffrages par parti et circo'!AA12/'Suffrages par parti et circo'!$AE$12, "")</f>
        <v>0</v>
      </c>
      <c r="AB12" s="79">
        <f>IFERROR('Suffrages par parti et circo'!AB12/'Suffrages par parti et circo'!$AE$12, "")</f>
        <v>0</v>
      </c>
      <c r="AC12" s="79">
        <f>IFERROR('Suffrages par parti et circo'!AC12/'Suffrages par parti et circo'!$AE$12, "")</f>
        <v>0</v>
      </c>
      <c r="AD12" s="79">
        <f>IFERROR('Suffrages par parti et circo'!AD12/'Suffrages par parti et circo'!$AE$12, "")</f>
        <v>0.19451161310849507</v>
      </c>
      <c r="AE12" s="79">
        <f>IFERROR('Suffrages par parti et circo'!AE12/'Suffrages par parti et circo'!$AE$12, "")</f>
        <v>1</v>
      </c>
      <c r="AF12" s="80">
        <f>'Suffrages par parti et circo'!AI12</f>
        <v>0</v>
      </c>
      <c r="AG12" s="81"/>
      <c r="AH12" s="81">
        <f t="shared" si="0"/>
        <v>0.24257079223671651</v>
      </c>
    </row>
    <row r="13" spans="1:34" ht="28">
      <c r="A13" s="52" t="s">
        <v>137</v>
      </c>
      <c r="B13" s="53" t="s">
        <v>52</v>
      </c>
      <c r="C13" s="77" t="s">
        <v>138</v>
      </c>
      <c r="D13" s="78">
        <f>'Suffrages par parti et circo'!AE13</f>
        <v>121931</v>
      </c>
      <c r="E13" s="79">
        <f>IFERROR('Suffrages par parti et circo'!E13/'Suffrages par parti et circo'!$AE$13, "")</f>
        <v>1.5574382232574161E-2</v>
      </c>
      <c r="F13" s="79">
        <f>IFERROR('Suffrages par parti et circo'!F13/'Suffrages par parti et circo'!$AE$13, "")</f>
        <v>2.0905266093118238E-2</v>
      </c>
      <c r="G13" s="79">
        <f>IFERROR('Suffrages par parti et circo'!G13/'Suffrages par parti et circo'!$AE$13, "")</f>
        <v>4.9864267495550764E-3</v>
      </c>
      <c r="H13" s="79">
        <f>IFERROR('Suffrages par parti et circo'!H13/'Suffrages par parti et circo'!$AE$13, "")</f>
        <v>1.3548646365567411E-2</v>
      </c>
      <c r="I13" s="79">
        <f>IFERROR('Suffrages par parti et circo'!I13/'Suffrages par parti et circo'!$AE$13, "")</f>
        <v>5.339085220329531E-3</v>
      </c>
      <c r="J13" s="79">
        <f>IFERROR('Suffrages par parti et circo'!J13/'Suffrages par parti et circo'!$AE$13, "")</f>
        <v>2.8212677661956353E-3</v>
      </c>
      <c r="K13" s="79">
        <f>IFERROR('Suffrages par parti et circo'!K13/'Suffrages par parti et circo'!$AE$13, "")</f>
        <v>3.4306287982547506E-2</v>
      </c>
      <c r="L13" s="79">
        <f>IFERROR('Suffrages par parti et circo'!L13/'Suffrages par parti et circo'!$AE$13, "")</f>
        <v>4.1170826122971189E-2</v>
      </c>
      <c r="M13" s="79">
        <f>IFERROR('Suffrages par parti et circo'!M13/'Suffrages par parti et circo'!$AE$13, "")</f>
        <v>0.12142933298340865</v>
      </c>
      <c r="N13" s="79">
        <f>IFERROR('Suffrages par parti et circo'!N13/'Suffrages par parti et circo'!$AE$13, "")</f>
        <v>8.1521516267397138E-3</v>
      </c>
      <c r="O13" s="79">
        <f>IFERROR('Suffrages par parti et circo'!O13/'Suffrages par parti et circo'!$AE$13, "")</f>
        <v>4.8962117919150996E-3</v>
      </c>
      <c r="P13" s="79">
        <f>IFERROR('Suffrages par parti et circo'!P13/'Suffrages par parti et circo'!$AE$13, "")</f>
        <v>0</v>
      </c>
      <c r="Q13" s="79">
        <f>IFERROR('Suffrages par parti et circo'!Q13/'Suffrages par parti et circo'!$AE$13, "")</f>
        <v>5.6999450508894373E-3</v>
      </c>
      <c r="R13" s="79">
        <f>IFERROR('Suffrages par parti et circo'!R13/'Suffrages par parti et circo'!$AE$13, "")</f>
        <v>9.3577515152012212E-3</v>
      </c>
      <c r="S13" s="79">
        <f>IFERROR('Suffrages par parti et circo'!S13/'Suffrages par parti et circo'!$AE$13, "")</f>
        <v>2.5686658848037003E-2</v>
      </c>
      <c r="T13" s="79">
        <f>IFERROR('Suffrages par parti et circo'!T13/'Suffrages par parti et circo'!$AE$13, "")</f>
        <v>7.2582034101253984E-3</v>
      </c>
      <c r="U13" s="79">
        <f>IFERROR('Suffrages par parti et circo'!U13/'Suffrages par parti et circo'!$AE$13, "")</f>
        <v>7.1007373022447126E-2</v>
      </c>
      <c r="V13" s="79">
        <f>IFERROR('Suffrages par parti et circo'!V13/'Suffrages par parti et circo'!$AE$13, "")</f>
        <v>0.11262107257383275</v>
      </c>
      <c r="W13" s="79">
        <f>IFERROR('Suffrages par parti et circo'!W13/'Suffrages par parti et circo'!$AE$13, "")</f>
        <v>3.0755099195446604E-2</v>
      </c>
      <c r="X13" s="79">
        <f>IFERROR('Suffrages par parti et circo'!X13/'Suffrages par parti et circo'!$AE$13, "")</f>
        <v>4.584560120067907E-2</v>
      </c>
      <c r="Y13" s="79">
        <f>IFERROR('Suffrages par parti et circo'!Y13/'Suffrages par parti et circo'!$AE$2, "")</f>
        <v>2.5609088529064093E-2</v>
      </c>
      <c r="Z13" s="79">
        <f>IFERROR('Suffrages par parti et circo'!Z13/'Suffrages par parti et circo'!$AE$13, "")</f>
        <v>2.3373875388539422E-3</v>
      </c>
      <c r="AA13" s="79">
        <f>IFERROR('Suffrages par parti et circo'!AA13/'Suffrages par parti et circo'!$AE$13, "")</f>
        <v>0</v>
      </c>
      <c r="AB13" s="79">
        <f>IFERROR('Suffrages par parti et circo'!AB13/'Suffrages par parti et circo'!$AE$13, "")</f>
        <v>1.3811089878701889E-2</v>
      </c>
      <c r="AC13" s="79">
        <f>IFERROR('Suffrages par parti et circo'!AC13/'Suffrages par parti et circo'!$AE$13, "")</f>
        <v>0</v>
      </c>
      <c r="AD13" s="79">
        <f>IFERROR('Suffrages par parti et circo'!AD13/'Suffrages par parti et circo'!$AE$13, "")</f>
        <v>0.37601594344342293</v>
      </c>
      <c r="AE13" s="79">
        <f>IFERROR('Suffrages par parti et circo'!AE13/'Suffrages par parti et circo'!$AE$13, "")</f>
        <v>1</v>
      </c>
      <c r="AF13" s="80" t="str">
        <f>'Suffrages par parti et circo'!AI13</f>
        <v>Outsider 1 = Liste du Cap Bon</v>
      </c>
      <c r="AG13" s="81"/>
      <c r="AH13" s="81">
        <f t="shared" si="0"/>
        <v>0.12142933298340865</v>
      </c>
    </row>
    <row r="14" spans="1:34" ht="28">
      <c r="A14" s="52" t="s">
        <v>140</v>
      </c>
      <c r="B14" s="53" t="s">
        <v>53</v>
      </c>
      <c r="C14" s="77" t="s">
        <v>141</v>
      </c>
      <c r="D14" s="78">
        <f>'Suffrages par parti et circo'!AE14</f>
        <v>91187</v>
      </c>
      <c r="E14" s="79">
        <f>IFERROR('Suffrages par parti et circo'!E14/'Suffrages par parti et circo'!$AE$14, "")</f>
        <v>2.6100211652976851E-2</v>
      </c>
      <c r="F14" s="79">
        <f>IFERROR('Suffrages par parti et circo'!F14/'Suffrages par parti et circo'!$AE$14, "")</f>
        <v>2.0924035224319255E-2</v>
      </c>
      <c r="G14" s="79">
        <f>IFERROR('Suffrages par parti et circo'!G14/'Suffrages par parti et circo'!$AE$14, "")</f>
        <v>2.9335321920887846E-2</v>
      </c>
      <c r="H14" s="79">
        <f>IFERROR('Suffrages par parti et circo'!H14/'Suffrages par parti et circo'!$AE$14, "")</f>
        <v>9.2886047353241148E-3</v>
      </c>
      <c r="I14" s="79">
        <f>IFERROR('Suffrages par parti et circo'!I14/'Suffrages par parti et circo'!$AE$14, "")</f>
        <v>3.0925460866132234E-3</v>
      </c>
      <c r="J14" s="79">
        <f>IFERROR('Suffrages par parti et circo'!J14/'Suffrages par parti et circo'!$AE$14, "")</f>
        <v>9.7491967056707648E-3</v>
      </c>
      <c r="K14" s="79">
        <f>IFERROR('Suffrages par parti et circo'!K14/'Suffrages par parti et circo'!$AE$14, "")</f>
        <v>1.3653261978132847E-2</v>
      </c>
      <c r="L14" s="79">
        <f>IFERROR('Suffrages par parti et circo'!L14/'Suffrages par parti et circo'!$AE$14, "")</f>
        <v>6.371522256461995E-2</v>
      </c>
      <c r="M14" s="79">
        <f>IFERROR('Suffrages par parti et circo'!M14/'Suffrages par parti et circo'!$AE$14, "")</f>
        <v>0.14713720157478588</v>
      </c>
      <c r="N14" s="79">
        <f>IFERROR('Suffrages par parti et circo'!N14/'Suffrages par parti et circo'!$AE$14, "")</f>
        <v>1.0856810729599615E-2</v>
      </c>
      <c r="O14" s="79">
        <f>IFERROR('Suffrages par parti et circo'!O14/'Suffrages par parti et circo'!$AE$14, "")</f>
        <v>8.1700242359108201E-3</v>
      </c>
      <c r="P14" s="79">
        <f>IFERROR('Suffrages par parti et circo'!P14/'Suffrages par parti et circo'!$AE$14, "")</f>
        <v>0</v>
      </c>
      <c r="Q14" s="79">
        <f>IFERROR('Suffrages par parti et circo'!Q14/'Suffrages par parti et circo'!$AE$14, "")</f>
        <v>7.402370951999737E-3</v>
      </c>
      <c r="R14" s="79">
        <f>IFERROR('Suffrages par parti et circo'!R14/'Suffrages par parti et circo'!$AE$14, "")</f>
        <v>9.9575597398752023E-3</v>
      </c>
      <c r="S14" s="79">
        <f>IFERROR('Suffrages par parti et circo'!S14/'Suffrages par parti et circo'!$AE$14, "")</f>
        <v>2.5080329432923553E-2</v>
      </c>
      <c r="T14" s="79">
        <f>IFERROR('Suffrages par parti et circo'!T14/'Suffrages par parti et circo'!$AE$14, "")</f>
        <v>1.8259181681599349E-2</v>
      </c>
      <c r="U14" s="79">
        <f>IFERROR('Suffrages par parti et circo'!U14/'Suffrages par parti et circo'!$AE$14, "")</f>
        <v>8.2840755809490393E-2</v>
      </c>
      <c r="V14" s="79">
        <f>IFERROR('Suffrages par parti et circo'!V14/'Suffrages par parti et circo'!$AE$14, "")</f>
        <v>0.17463015561428713</v>
      </c>
      <c r="W14" s="79">
        <f>IFERROR('Suffrages par parti et circo'!W14/'Suffrages par parti et circo'!$AE$14, "")</f>
        <v>7.374954763288627E-2</v>
      </c>
      <c r="X14" s="79">
        <f>IFERROR('Suffrages par parti et circo'!X14/'Suffrages par parti et circo'!$AE$14, "")</f>
        <v>5.8341649577242367E-2</v>
      </c>
      <c r="Y14" s="79">
        <f>IFERROR('Suffrages par parti et circo'!Y14/'Suffrages par parti et circo'!$AE$2, "")</f>
        <v>0</v>
      </c>
      <c r="Z14" s="79">
        <f>IFERROR('Suffrages par parti et circo'!Z14/'Suffrages par parti et circo'!$AE$14, "")</f>
        <v>1.1339335650915152E-2</v>
      </c>
      <c r="AA14" s="79">
        <f>IFERROR('Suffrages par parti et circo'!AA14/'Suffrages par parti et circo'!$AE$14, "")</f>
        <v>8.2138901378485969E-3</v>
      </c>
      <c r="AB14" s="79">
        <f>IFERROR('Suffrages par parti et circo'!AB14/'Suffrages par parti et circo'!$AE$14, "")</f>
        <v>0</v>
      </c>
      <c r="AC14" s="79">
        <f>IFERROR('Suffrages par parti et circo'!AC14/'Suffrages par parti et circo'!$AE$14, "")</f>
        <v>0</v>
      </c>
      <c r="AD14" s="79">
        <f>IFERROR('Suffrages par parti et circo'!AD14/'Suffrages par parti et circo'!$AE$14, "")</f>
        <v>0.18816278636209108</v>
      </c>
      <c r="AE14" s="79">
        <f>IFERROR('Suffrages par parti et circo'!AE14/'Suffrages par parti et circo'!$AE$14, "")</f>
        <v>1</v>
      </c>
      <c r="AF14" s="80">
        <f>'Suffrages par parti et circo'!AI14</f>
        <v>0</v>
      </c>
      <c r="AG14" s="81"/>
      <c r="AH14" s="81">
        <f t="shared" si="0"/>
        <v>0.17463015561428713</v>
      </c>
    </row>
    <row r="15" spans="1:34" ht="28">
      <c r="A15" s="52" t="s">
        <v>142</v>
      </c>
      <c r="B15" s="53" t="s">
        <v>54</v>
      </c>
      <c r="C15" s="77" t="s">
        <v>143</v>
      </c>
      <c r="D15" s="78">
        <f>'Suffrages par parti et circo'!AE15</f>
        <v>112165</v>
      </c>
      <c r="E15" s="79">
        <f>IFERROR('Suffrages par parti et circo'!E15/'Suffrages par parti et circo'!$AE$15, "")</f>
        <v>4.2972406722239561E-3</v>
      </c>
      <c r="F15" s="79">
        <f>IFERROR('Suffrages par parti et circo'!F15/'Suffrages par parti et circo'!$AE$15, "")</f>
        <v>1.2133909864931128E-2</v>
      </c>
      <c r="G15" s="79">
        <f>IFERROR('Suffrages par parti et circo'!G15/'Suffrages par parti et circo'!$AE$15, "")</f>
        <v>1.3373155618954219E-2</v>
      </c>
      <c r="H15" s="79">
        <f>IFERROR('Suffrages par parti et circo'!H15/'Suffrages par parti et circo'!$AE$15, "")</f>
        <v>1.4977934293228725E-3</v>
      </c>
      <c r="I15" s="79">
        <f>IFERROR('Suffrages par parti et circo'!I15/'Suffrages par parti et circo'!$AE$15, "")</f>
        <v>2.2823518923015202E-3</v>
      </c>
      <c r="J15" s="79">
        <f>IFERROR('Suffrages par parti et circo'!J15/'Suffrages par parti et circo'!$AE$15, "")</f>
        <v>4.3418178576204699E-3</v>
      </c>
      <c r="K15" s="79">
        <f>IFERROR('Suffrages par parti et circo'!K15/'Suffrages par parti et circo'!$AE$15, "")</f>
        <v>1.5521775955066198E-2</v>
      </c>
      <c r="L15" s="79">
        <f>IFERROR('Suffrages par parti et circo'!L15/'Suffrages par parti et circo'!$AE$15, "")</f>
        <v>6.4619087950786788E-2</v>
      </c>
      <c r="M15" s="79">
        <f>IFERROR('Suffrages par parti et circo'!M15/'Suffrages par parti et circo'!$AE$15, "")</f>
        <v>0.17904872286363838</v>
      </c>
      <c r="N15" s="79">
        <f>IFERROR('Suffrages par parti et circo'!N15/'Suffrages par parti et circo'!$AE$15, "")</f>
        <v>1.2374626666072305E-2</v>
      </c>
      <c r="O15" s="79">
        <f>IFERROR('Suffrages par parti et circo'!O15/'Suffrages par parti et circo'!$AE$15, "")</f>
        <v>1.5209735657290599E-2</v>
      </c>
      <c r="P15" s="79">
        <f>IFERROR('Suffrages par parti et circo'!P15/'Suffrages par parti et circo'!$AE$15, "")</f>
        <v>5.2244461284714485E-3</v>
      </c>
      <c r="Q15" s="79">
        <f>IFERROR('Suffrages par parti et circo'!Q15/'Suffrages par parti et circo'!$AE$15, "")</f>
        <v>1.0377568760308474E-2</v>
      </c>
      <c r="R15" s="79">
        <f>IFERROR('Suffrages par parti et circo'!R15/'Suffrages par parti et circo'!$AE$15, "")</f>
        <v>2.1664512102705834E-2</v>
      </c>
      <c r="S15" s="79">
        <f>IFERROR('Suffrages par parti et circo'!S15/'Suffrages par parti et circo'!$AE$15, "")</f>
        <v>2.7477377078411268E-2</v>
      </c>
      <c r="T15" s="79">
        <f>IFERROR('Suffrages par parti et circo'!T15/'Suffrages par parti et circo'!$AE$15, "")</f>
        <v>2.7200998528952882E-2</v>
      </c>
      <c r="U15" s="79">
        <f>IFERROR('Suffrages par parti et circo'!U15/'Suffrages par parti et circo'!$AE$15, "")</f>
        <v>1.9515891766593858E-2</v>
      </c>
      <c r="V15" s="79">
        <f>IFERROR('Suffrages par parti et circo'!V15/'Suffrages par parti et circo'!$AE$15, "")</f>
        <v>0.14627557616012124</v>
      </c>
      <c r="W15" s="79">
        <f>IFERROR('Suffrages par parti et circo'!W15/'Suffrages par parti et circo'!$AE$15, "")</f>
        <v>1.3462309989747248E-2</v>
      </c>
      <c r="X15" s="79">
        <f>IFERROR('Suffrages par parti et circo'!X15/'Suffrages par parti et circo'!$AE$15, "")</f>
        <v>3.1863772121428255E-2</v>
      </c>
      <c r="Y15" s="79">
        <f>IFERROR('Suffrages par parti et circo'!Y15/'Suffrages par parti et circo'!$AE$2, "")</f>
        <v>6.7672095772279032E-3</v>
      </c>
      <c r="Z15" s="79">
        <f>IFERROR('Suffrages par parti et circo'!Z15/'Suffrages par parti et circo'!$AE$15, "")</f>
        <v>2.906432487852717E-3</v>
      </c>
      <c r="AA15" s="79">
        <f>IFERROR('Suffrages par parti et circo'!AA15/'Suffrages par parti et circo'!$AE$15, "")</f>
        <v>0</v>
      </c>
      <c r="AB15" s="79">
        <f>IFERROR('Suffrages par parti et circo'!AB15/'Suffrages par parti et circo'!$AE$15, "")</f>
        <v>3.4788035483439575E-2</v>
      </c>
      <c r="AC15" s="79">
        <f>IFERROR('Suffrages par parti et circo'!AC15/'Suffrages par parti et circo'!$AE$15, "")</f>
        <v>3.1141621718004726E-2</v>
      </c>
      <c r="AD15" s="79">
        <f>IFERROR('Suffrages par parti et circo'!AD15/'Suffrages par parti et circo'!$AE$15, "")</f>
        <v>0.29579637141710874</v>
      </c>
      <c r="AE15" s="79">
        <f>IFERROR('Suffrages par parti et circo'!AE15/'Suffrages par parti et circo'!$AE$15, "")</f>
        <v>1</v>
      </c>
      <c r="AF15" s="80" t="str">
        <f>'Suffrages par parti et circo'!AI15</f>
        <v>Outsider 1 =  Liste La Ligue Verte
Outsider 2 = Liste Retour à l'origine</v>
      </c>
      <c r="AG15" s="81"/>
      <c r="AH15" s="81">
        <f t="shared" si="0"/>
        <v>0.17904872286363838</v>
      </c>
    </row>
    <row r="16" spans="1:34" ht="28">
      <c r="A16" s="52" t="s">
        <v>145</v>
      </c>
      <c r="B16" s="53" t="s">
        <v>55</v>
      </c>
      <c r="C16" s="77" t="s">
        <v>146</v>
      </c>
      <c r="D16" s="78">
        <f>'Suffrages par parti et circo'!AE16</f>
        <v>107476</v>
      </c>
      <c r="E16" s="79">
        <f>IFERROR('Suffrages par parti et circo'!E16/'Suffrages par parti et circo'!$AE$16, "")</f>
        <v>1.6552532658453981E-2</v>
      </c>
      <c r="F16" s="79">
        <f>IFERROR('Suffrages par parti et circo'!F16/'Suffrages par parti et circo'!$AE$16, "")</f>
        <v>1.2933119952361457E-2</v>
      </c>
      <c r="G16" s="79">
        <f>IFERROR('Suffrages par parti et circo'!G16/'Suffrages par parti et circo'!$AE$16, "")</f>
        <v>6.8294316870743232E-3</v>
      </c>
      <c r="H16" s="79">
        <f>IFERROR('Suffrages par parti et circo'!H16/'Suffrages par parti et circo'!$AE$16, "")</f>
        <v>6.3549071420596227E-3</v>
      </c>
      <c r="I16" s="79">
        <f>IFERROR('Suffrages par parti et circo'!I16/'Suffrages par parti et circo'!$AE$16, "")</f>
        <v>1.8143585544679742E-3</v>
      </c>
      <c r="J16" s="79">
        <f>IFERROR('Suffrages par parti et circo'!J16/'Suffrages par parti et circo'!$AE$16, "")</f>
        <v>7.4342178718969816E-3</v>
      </c>
      <c r="K16" s="79">
        <f>IFERROR('Suffrages par parti et circo'!K16/'Suffrages par parti et circo'!$AE$16, "")</f>
        <v>3.7682831515873311E-3</v>
      </c>
      <c r="L16" s="79">
        <f>IFERROR('Suffrages par parti et circo'!L16/'Suffrages par parti et circo'!$AE$16, "")</f>
        <v>1.9018199411961742E-2</v>
      </c>
      <c r="M16" s="79">
        <f>IFERROR('Suffrages par parti et circo'!M16/'Suffrages par parti et circo'!$AE$16, "")</f>
        <v>0.13184338829133946</v>
      </c>
      <c r="N16" s="79">
        <f>IFERROR('Suffrages par parti et circo'!N16/'Suffrages par parti et circo'!$AE$16, "")</f>
        <v>5.3965536491867956E-3</v>
      </c>
      <c r="O16" s="79">
        <f>IFERROR('Suffrages par parti et circo'!O16/'Suffrages par parti et circo'!$AE$16, "")</f>
        <v>1.390077784807771E-2</v>
      </c>
      <c r="P16" s="79">
        <f>IFERROR('Suffrages par parti et circo'!P16/'Suffrages par parti et circo'!$AE$16, "")</f>
        <v>0</v>
      </c>
      <c r="Q16" s="79">
        <f>IFERROR('Suffrages par parti et circo'!Q16/'Suffrages par parti et circo'!$AE$16, "")</f>
        <v>6.8108228813874728E-3</v>
      </c>
      <c r="R16" s="79">
        <f>IFERROR('Suffrages par parti et circo'!R16/'Suffrages par parti et circo'!$AE$16, "")</f>
        <v>1.0700063269939336E-2</v>
      </c>
      <c r="S16" s="79">
        <f>IFERROR('Suffrages par parti et circo'!S16/'Suffrages par parti et circo'!$AE$16, "")</f>
        <v>2.3679705236517919E-2</v>
      </c>
      <c r="T16" s="79">
        <f>IFERROR('Suffrages par parti et circo'!T16/'Suffrages par parti et circo'!$AE$16, "")</f>
        <v>2.4638058729390747E-2</v>
      </c>
      <c r="U16" s="79">
        <f>IFERROR('Suffrages par parti et circo'!U16/'Suffrages par parti et circo'!$AE$16, "")</f>
        <v>9.6858833600059549E-3</v>
      </c>
      <c r="V16" s="79">
        <f>IFERROR('Suffrages par parti et circo'!V16/'Suffrages par parti et circo'!$AE$16, "")</f>
        <v>0.11147605046708102</v>
      </c>
      <c r="W16" s="79">
        <f>IFERROR('Suffrages par parti et circo'!W16/'Suffrages par parti et circo'!$AE$16, "")</f>
        <v>3.2574714354832709E-2</v>
      </c>
      <c r="X16" s="79">
        <f>IFERROR('Suffrages par parti et circo'!X16/'Suffrages par parti et circo'!$AE$16, "")</f>
        <v>1.9753247236592355E-2</v>
      </c>
      <c r="Y16" s="79">
        <f>IFERROR('Suffrages par parti et circo'!Y16/'Suffrages par parti et circo'!$AE$2, "")</f>
        <v>6.8084633753540291E-2</v>
      </c>
      <c r="Z16" s="79">
        <f>IFERROR('Suffrages par parti et circo'!Z16/'Suffrages par parti et circo'!$AE$16, "")</f>
        <v>6.6712568387360897E-3</v>
      </c>
      <c r="AA16" s="79">
        <f>IFERROR('Suffrages par parti et circo'!AA16/'Suffrages par parti et circo'!$AE$16, "")</f>
        <v>4.3107298373590383E-2</v>
      </c>
      <c r="AB16" s="79">
        <f>IFERROR('Suffrages par parti et circo'!AB16/'Suffrages par parti et circo'!$AE$16, "")</f>
        <v>5.9827310283226021E-2</v>
      </c>
      <c r="AC16" s="79">
        <f>IFERROR('Suffrages par parti et circo'!AC16/'Suffrages par parti et circo'!$AE$16, "")</f>
        <v>4.4158695894897466E-2</v>
      </c>
      <c r="AD16" s="79">
        <f>IFERROR('Suffrages par parti et circo'!AD16/'Suffrages par parti et circo'!$AE$16, "")</f>
        <v>0.3012207376530574</v>
      </c>
      <c r="AE16" s="79">
        <f>IFERROR('Suffrages par parti et circo'!AE16/'Suffrages par parti et circo'!$AE$16, "")</f>
        <v>1</v>
      </c>
      <c r="AF16" s="80" t="str">
        <f>'Suffrages par parti et circo'!AI16</f>
        <v>Outsider 1 = Al Wafa Bel Ahd
Outsider 2 = Al Imtiyez</v>
      </c>
      <c r="AG16" s="81"/>
      <c r="AH16" s="81">
        <f t="shared" si="0"/>
        <v>0.13184338829133946</v>
      </c>
    </row>
    <row r="17" spans="1:34" ht="28">
      <c r="A17" s="52" t="s">
        <v>148</v>
      </c>
      <c r="B17" s="53" t="s">
        <v>56</v>
      </c>
      <c r="C17" s="77" t="s">
        <v>149</v>
      </c>
      <c r="D17" s="78">
        <f>'Suffrages par parti et circo'!AE17</f>
        <v>98319</v>
      </c>
      <c r="E17" s="79">
        <f>IFERROR('Suffrages par parti et circo'!E17/'Suffrages par parti et circo'!$AE$17, "")</f>
        <v>3.9971928111555239E-3</v>
      </c>
      <c r="F17" s="79">
        <f>IFERROR('Suffrages par parti et circo'!F17/'Suffrages par parti et circo'!$AE$17, "")</f>
        <v>6.9366043185955916E-3</v>
      </c>
      <c r="G17" s="79">
        <f>IFERROR('Suffrages par parti et circo'!G17/'Suffrages par parti et circo'!$AE$17, "")</f>
        <v>2.7797272144753304E-2</v>
      </c>
      <c r="H17" s="79">
        <f>IFERROR('Suffrages par parti et circo'!H17/'Suffrages par parti et circo'!$AE$17, "")</f>
        <v>1.4493638055716596E-2</v>
      </c>
      <c r="I17" s="79">
        <f>IFERROR('Suffrages par parti et circo'!I17/'Suffrages par parti et circo'!$AE$17, "")</f>
        <v>1.0577813037154569E-3</v>
      </c>
      <c r="J17" s="79">
        <f>IFERROR('Suffrages par parti et circo'!J17/'Suffrages par parti et circo'!$AE$17, "")</f>
        <v>3.9971928111555239E-3</v>
      </c>
      <c r="K17" s="79">
        <f>IFERROR('Suffrages par parti et circo'!K17/'Suffrages par parti et circo'!$AE$17, "")</f>
        <v>6.2856619778476185E-3</v>
      </c>
      <c r="L17" s="79">
        <f>IFERROR('Suffrages par parti et circo'!L17/'Suffrages par parti et circo'!$AE$17, "")</f>
        <v>2.9088985852175064E-2</v>
      </c>
      <c r="M17" s="79">
        <f>IFERROR('Suffrages par parti et circo'!M17/'Suffrages par parti et circo'!$AE$17, "")</f>
        <v>0.15830104049064778</v>
      </c>
      <c r="N17" s="79">
        <f>IFERROR('Suffrages par parti et circo'!N17/'Suffrages par parti et circo'!$AE$17, "")</f>
        <v>2.3708540566930093E-2</v>
      </c>
      <c r="O17" s="79">
        <f>IFERROR('Suffrages par parti et circo'!O17/'Suffrages par parti et circo'!$AE$17, "")</f>
        <v>1.8338266255759315E-2</v>
      </c>
      <c r="P17" s="79">
        <f>IFERROR('Suffrages par parti et circo'!P17/'Suffrages par parti et circo'!$AE$17, "")</f>
        <v>0</v>
      </c>
      <c r="Q17" s="79">
        <f>IFERROR('Suffrages par parti et circo'!Q17/'Suffrages par parti et circo'!$AE$17, "")</f>
        <v>2.6820858633631341E-2</v>
      </c>
      <c r="R17" s="79">
        <f>IFERROR('Suffrages par parti et circo'!R17/'Suffrages par parti et circo'!$AE$17, "")</f>
        <v>5.1465128815386648E-3</v>
      </c>
      <c r="S17" s="79">
        <f>IFERROR('Suffrages par parti et circo'!S17/'Suffrages par parti et circo'!$AE$17, "")</f>
        <v>6.2266703282173333E-2</v>
      </c>
      <c r="T17" s="79">
        <f>IFERROR('Suffrages par parti et circo'!T17/'Suffrages par parti et circo'!$AE$17, "")</f>
        <v>1.7748349759456463E-2</v>
      </c>
      <c r="U17" s="79">
        <f>IFERROR('Suffrages par parti et circo'!U17/'Suffrages par parti et circo'!$AE$17, "")</f>
        <v>1.7697494889085529E-2</v>
      </c>
      <c r="V17" s="79">
        <f>IFERROR('Suffrages par parti et circo'!V17/'Suffrages par parti et circo'!$AE$17, "")</f>
        <v>9.5424078764023229E-2</v>
      </c>
      <c r="W17" s="79">
        <f>IFERROR('Suffrages par parti et circo'!W17/'Suffrages par parti et circo'!$AE$17, "")</f>
        <v>2.4898544533609984E-2</v>
      </c>
      <c r="X17" s="79">
        <f>IFERROR('Suffrages par parti et circo'!X17/'Suffrages par parti et circo'!$AE$17, "")</f>
        <v>2.5752906355841699E-2</v>
      </c>
      <c r="Y17" s="79">
        <f>IFERROR('Suffrages par parti et circo'!Y17/'Suffrages par parti et circo'!$AE$2, "")</f>
        <v>7.7826876849479169E-3</v>
      </c>
      <c r="Z17" s="79">
        <f>IFERROR('Suffrages par parti et circo'!Z17/'Suffrages par parti et circo'!$AE$17, "")</f>
        <v>6.4280556148862376E-3</v>
      </c>
      <c r="AA17" s="79">
        <f>IFERROR('Suffrages par parti et circo'!AA17/'Suffrages par parti et circo'!$AE$17, "")</f>
        <v>0</v>
      </c>
      <c r="AB17" s="79">
        <f>IFERROR('Suffrages par parti et circo'!AB17/'Suffrages par parti et circo'!$AE$17, "")</f>
        <v>2.3891618100265462E-2</v>
      </c>
      <c r="AC17" s="79">
        <f>IFERROR('Suffrages par parti et circo'!AC17/'Suffrages par parti et circo'!$AE$17, "")</f>
        <v>0</v>
      </c>
      <c r="AD17" s="79">
        <f>IFERROR('Suffrages par parti et circo'!AD17/'Suffrages par parti et circo'!$AE$17, "")</f>
        <v>0.38994497503025866</v>
      </c>
      <c r="AE17" s="79">
        <f>IFERROR('Suffrages par parti et circo'!AE17/'Suffrages par parti et circo'!$AE$17, "")</f>
        <v>1</v>
      </c>
      <c r="AF17" s="80" t="str">
        <f>'Suffrages par parti et circo'!AI17</f>
        <v>Outsider 1 = bouzid alkarama</v>
      </c>
      <c r="AG17" s="81"/>
      <c r="AH17" s="81">
        <f t="shared" si="0"/>
        <v>0.15830104049064778</v>
      </c>
    </row>
    <row r="18" spans="1:34" ht="28">
      <c r="A18" s="52" t="s">
        <v>151</v>
      </c>
      <c r="B18" s="53" t="s">
        <v>57</v>
      </c>
      <c r="C18" s="77" t="s">
        <v>152</v>
      </c>
      <c r="D18" s="78">
        <f>'Suffrages par parti et circo'!AE18</f>
        <v>99668</v>
      </c>
      <c r="E18" s="79">
        <f>IFERROR('Suffrages par parti et circo'!E18/'Suffrages par parti et circo'!$AE$18, "")</f>
        <v>5.0868884697194685E-3</v>
      </c>
      <c r="F18" s="79">
        <f>IFERROR('Suffrages par parti et circo'!F18/'Suffrages par parti et circo'!$AE$18, "")</f>
        <v>1.3404502949793314E-2</v>
      </c>
      <c r="G18" s="79">
        <f>IFERROR('Suffrages par parti et circo'!G18/'Suffrages par parti et circo'!$AE$18, "")</f>
        <v>1.3334269775655175E-2</v>
      </c>
      <c r="H18" s="79">
        <f>IFERROR('Suffrages par parti et circo'!H18/'Suffrages par parti et circo'!$AE$18, "")</f>
        <v>1.6424529437733273E-2</v>
      </c>
      <c r="I18" s="79">
        <f>IFERROR('Suffrages par parti et circo'!I18/'Suffrages par parti et circo'!$AE$18, "")</f>
        <v>2.7491271019785689E-3</v>
      </c>
      <c r="J18" s="79">
        <f>IFERROR('Suffrages par parti et circo'!J18/'Suffrages par parti et circo'!$AE$18, "")</f>
        <v>9.0199462214552318E-3</v>
      </c>
      <c r="K18" s="79">
        <f>IFERROR('Suffrages par parti et circo'!K18/'Suffrages par parti et circo'!$AE$18, "")</f>
        <v>7.9463819882008273E-3</v>
      </c>
      <c r="L18" s="79">
        <f>IFERROR('Suffrages par parti et circo'!L18/'Suffrages par parti et circo'!$AE$18, "")</f>
        <v>2.6267207127663846E-2</v>
      </c>
      <c r="M18" s="79">
        <f>IFERROR('Suffrages par parti et circo'!M18/'Suffrages par parti et circo'!$AE$18, "")</f>
        <v>0.16672352209334992</v>
      </c>
      <c r="N18" s="79">
        <f>IFERROR('Suffrages par parti et circo'!N18/'Suffrages par parti et circo'!$AE$18, "")</f>
        <v>2.8273869245896376E-2</v>
      </c>
      <c r="O18" s="79">
        <f>IFERROR('Suffrages par parti et circo'!O18/'Suffrages par parti et circo'!$AE$18, "")</f>
        <v>2.5063209856724326E-2</v>
      </c>
      <c r="P18" s="79">
        <f>IFERROR('Suffrages par parti et circo'!P18/'Suffrages par parti et circo'!$AE$18, "")</f>
        <v>0</v>
      </c>
      <c r="Q18" s="79">
        <f>IFERROR('Suffrages par parti et circo'!Q18/'Suffrages par parti et circo'!$AE$18, "")</f>
        <v>4.3945900389292447E-3</v>
      </c>
      <c r="R18" s="79">
        <f>IFERROR('Suffrages par parti et circo'!R18/'Suffrages par parti et circo'!$AE$18, "")</f>
        <v>4.2942569330176185E-2</v>
      </c>
      <c r="S18" s="79">
        <f>IFERROR('Suffrages par parti et circo'!S18/'Suffrages par parti et circo'!$AE$18, "")</f>
        <v>9.9560540996107075E-2</v>
      </c>
      <c r="T18" s="79">
        <f>IFERROR('Suffrages par parti et circo'!T18/'Suffrages par parti et circo'!$AE$18, "")</f>
        <v>7.1035838985431636E-3</v>
      </c>
      <c r="U18" s="79">
        <f>IFERROR('Suffrages par parti et circo'!U18/'Suffrages par parti et circo'!$AE$18, "")</f>
        <v>1.6775695308423967E-2</v>
      </c>
      <c r="V18" s="79">
        <f>IFERROR('Suffrages par parti et circo'!V18/'Suffrages par parti et circo'!$AE$18, "")</f>
        <v>7.6544126499979936E-2</v>
      </c>
      <c r="W18" s="79">
        <f>IFERROR('Suffrages par parti et circo'!W18/'Suffrages par parti et circo'!$AE$18, "")</f>
        <v>7.8781554761809203E-2</v>
      </c>
      <c r="X18" s="79">
        <f>IFERROR('Suffrages par parti et circo'!X18/'Suffrages par parti et circo'!$AE$18, "")</f>
        <v>1.9896054902275556E-2</v>
      </c>
      <c r="Y18" s="79">
        <f>IFERROR('Suffrages par parti et circo'!Y18/'Suffrages par parti et circo'!$AE$2, "")</f>
        <v>9.3059048465279383E-3</v>
      </c>
      <c r="Z18" s="79">
        <f>IFERROR('Suffrages par parti et circo'!Z18/'Suffrages par parti et circo'!$AE$18, "")</f>
        <v>3.960147690331902E-2</v>
      </c>
      <c r="AA18" s="79">
        <f>IFERROR('Suffrages par parti et circo'!AA18/'Suffrages par parti et circo'!$AE$18, "")</f>
        <v>0</v>
      </c>
      <c r="AB18" s="79">
        <f>IFERROR('Suffrages par parti et circo'!AB18/'Suffrages par parti et circo'!$AE$18, "")</f>
        <v>5.4852109001886265E-2</v>
      </c>
      <c r="AC18" s="79">
        <f>IFERROR('Suffrages par parti et circo'!AC18/'Suffrages par parti et circo'!$AE$18, "")</f>
        <v>0</v>
      </c>
      <c r="AD18" s="79">
        <f>IFERROR('Suffrages par parti et circo'!AD18/'Suffrages par parti et circo'!$AE$18, "")</f>
        <v>0.23348517076694625</v>
      </c>
      <c r="AE18" s="79">
        <f>IFERROR('Suffrages par parti et circo'!AE18/'Suffrages par parti et circo'!$AE$18, "")</f>
        <v>1</v>
      </c>
      <c r="AF18" s="80" t="str">
        <f>'Suffrages par parti et circo'!AI18</f>
        <v>Outsider 1 = Jeunes Indéendants</v>
      </c>
      <c r="AG18" s="81"/>
      <c r="AH18" s="81">
        <f t="shared" si="0"/>
        <v>0.16672352209334992</v>
      </c>
    </row>
    <row r="19" spans="1:34" ht="28">
      <c r="A19" s="83" t="s">
        <v>154</v>
      </c>
      <c r="B19" s="53" t="s">
        <v>58</v>
      </c>
      <c r="C19" s="84" t="s">
        <v>155</v>
      </c>
      <c r="D19" s="78">
        <f>'Suffrages par parti et circo'!AE19</f>
        <v>27477</v>
      </c>
      <c r="E19" s="79">
        <f>IFERROR('Suffrages par parti et circo'!E19/'Suffrages par parti et circo'!$AE$19, "")</f>
        <v>1.0954616588419406E-2</v>
      </c>
      <c r="F19" s="79">
        <f>IFERROR('Suffrages par parti et circo'!F19/'Suffrages par parti et circo'!$AE$19, "")</f>
        <v>1.0590675837973578E-2</v>
      </c>
      <c r="G19" s="79">
        <f>IFERROR('Suffrages par parti et circo'!G19/'Suffrages par parti et circo'!$AE$19, "")</f>
        <v>5.3098955490046222E-2</v>
      </c>
      <c r="H19" s="79">
        <f>IFERROR('Suffrages par parti et circo'!H19/'Suffrages par parti et circo'!$AE$19, "")</f>
        <v>4.9532336135677112E-2</v>
      </c>
      <c r="I19" s="79">
        <f>IFERROR('Suffrages par parti et circo'!I19/'Suffrages par parti et circo'!$AE$19, "")</f>
        <v>5.0951705062415838E-3</v>
      </c>
      <c r="J19" s="79">
        <f>IFERROR('Suffrages par parti et circo'!J19/'Suffrages par parti et circo'!$AE$19, "")</f>
        <v>1.7687520471667214E-2</v>
      </c>
      <c r="K19" s="79">
        <f>IFERROR('Suffrages par parti et circo'!K19/'Suffrages par parti et circo'!$AE$19, "")</f>
        <v>2.1472504276303817E-2</v>
      </c>
      <c r="L19" s="79">
        <f>IFERROR('Suffrages par parti et circo'!L19/'Suffrages par parti et circo'!$AE$19, "")</f>
        <v>3.530225279324526E-2</v>
      </c>
      <c r="M19" s="79">
        <f>IFERROR('Suffrages par parti et circo'!M19/'Suffrages par parti et circo'!$AE$19, "")</f>
        <v>0.1849546893765695</v>
      </c>
      <c r="N19" s="79">
        <f>IFERROR('Suffrages par parti et circo'!N19/'Suffrages par parti et circo'!$AE$19, "")</f>
        <v>6.4781453579357282E-3</v>
      </c>
      <c r="O19" s="79">
        <f>IFERROR('Suffrages par parti et circo'!O19/'Suffrages par parti et circo'!$AE$19, "")</f>
        <v>1.7469156021399717E-3</v>
      </c>
      <c r="P19" s="79">
        <f>IFERROR('Suffrages par parti et circo'!P19/'Suffrages par parti et circo'!$AE$19, "")</f>
        <v>0</v>
      </c>
      <c r="Q19" s="79">
        <f>IFERROR('Suffrages par parti et circo'!Q19/'Suffrages par parti et circo'!$AE$19, "")</f>
        <v>2.3183025803399208E-2</v>
      </c>
      <c r="R19" s="79">
        <f>IFERROR('Suffrages par parti et circo'!R19/'Suffrages par parti et circo'!$AE$19, "")</f>
        <v>1.2992684790916038E-2</v>
      </c>
      <c r="S19" s="79">
        <f>IFERROR('Suffrages par parti et circo'!S19/'Suffrages par parti et circo'!$AE$19, "")</f>
        <v>6.7329038832478066E-2</v>
      </c>
      <c r="T19" s="79">
        <f>IFERROR('Suffrages par parti et circo'!T19/'Suffrages par parti et circo'!$AE$19, "")</f>
        <v>8.2359791825890746E-2</v>
      </c>
      <c r="U19" s="79">
        <f>IFERROR('Suffrages par parti et circo'!U19/'Suffrages par parti et circo'!$AE$19, "")</f>
        <v>1.6268151544928486E-2</v>
      </c>
      <c r="V19" s="79">
        <f>IFERROR('Suffrages par parti et circo'!V19/'Suffrages par parti et circo'!$AE$19, "")</f>
        <v>5.9941041598427773E-2</v>
      </c>
      <c r="W19" s="79">
        <f>IFERROR('Suffrages par parti et circo'!W19/'Suffrages par parti et circo'!$AE$19, "")</f>
        <v>4.6584416057065911E-2</v>
      </c>
      <c r="X19" s="79">
        <f>IFERROR('Suffrages par parti et circo'!X19/'Suffrages par parti et circo'!$AE$19, "")</f>
        <v>4.327255522800888E-2</v>
      </c>
      <c r="Y19" s="79">
        <f>IFERROR('Suffrages par parti et circo'!Y19/'Suffrages par parti et circo'!$AE$2, "")</f>
        <v>0</v>
      </c>
      <c r="Z19" s="79">
        <f>IFERROR('Suffrages par parti et circo'!Z19/'Suffrages par parti et circo'!$AE$19, "")</f>
        <v>7.1332387087382175E-3</v>
      </c>
      <c r="AA19" s="79">
        <f>IFERROR('Suffrages par parti et circo'!AA19/'Suffrages par parti et circo'!$AE$19, "")</f>
        <v>0</v>
      </c>
      <c r="AB19" s="79">
        <f>IFERROR('Suffrages par parti et circo'!AB19/'Suffrages par parti et circo'!$AE$19, "")</f>
        <v>8.5125741529279028E-2</v>
      </c>
      <c r="AC19" s="79">
        <f>IFERROR('Suffrages par parti et circo'!AC19/'Suffrages par parti et circo'!$AE$19, "")</f>
        <v>0</v>
      </c>
      <c r="AD19" s="79">
        <f>IFERROR('Suffrages par parti et circo'!AD19/'Suffrages par parti et circo'!$AE$19, "")</f>
        <v>0.15889653164464826</v>
      </c>
      <c r="AE19" s="79">
        <f>IFERROR('Suffrages par parti et circo'!AE19/'Suffrages par parti et circo'!$AE$19, "")</f>
        <v>1</v>
      </c>
      <c r="AF19" s="80" t="str">
        <f>'Suffrages par parti et circo'!AI19</f>
        <v>Outsider 1 = Citoyenneté et développement</v>
      </c>
      <c r="AG19" s="81"/>
      <c r="AH19" s="81">
        <f t="shared" si="0"/>
        <v>0.1849546893765695</v>
      </c>
    </row>
    <row r="20" spans="1:34" ht="28">
      <c r="A20" s="52" t="s">
        <v>157</v>
      </c>
      <c r="B20" s="53" t="s">
        <v>59</v>
      </c>
      <c r="C20" s="77" t="s">
        <v>158</v>
      </c>
      <c r="D20" s="78">
        <f>'Suffrages par parti et circo'!AE20</f>
        <v>50121</v>
      </c>
      <c r="E20" s="79">
        <f>IFERROR('Suffrages par parti et circo'!E20/'Suffrages par parti et circo'!$AE$20, "")</f>
        <v>9.3374034835697617E-3</v>
      </c>
      <c r="F20" s="79">
        <f>IFERROR('Suffrages par parti et circo'!F20/'Suffrages par parti et circo'!$AE$20, "")</f>
        <v>8.738851978212725E-3</v>
      </c>
      <c r="G20" s="79">
        <f>IFERROR('Suffrages par parti et circo'!G20/'Suffrages par parti et circo'!$AE$20, "")</f>
        <v>7.6614592685700601E-3</v>
      </c>
      <c r="H20" s="79">
        <f>IFERROR('Suffrages par parti et circo'!H20/'Suffrages par parti et circo'!$AE$20, "")</f>
        <v>5.0278326449991022E-3</v>
      </c>
      <c r="I20" s="79">
        <f>IFERROR('Suffrages par parti et circo'!I20/'Suffrages par parti et circo'!$AE$20, "")</f>
        <v>0</v>
      </c>
      <c r="J20" s="79">
        <f>IFERROR('Suffrages par parti et circo'!J20/'Suffrages par parti et circo'!$AE$20, "")</f>
        <v>1.9552682508329842E-3</v>
      </c>
      <c r="K20" s="79">
        <f>IFERROR('Suffrages par parti et circo'!K20/'Suffrages par parti et circo'!$AE$20, "")</f>
        <v>6.0254184872608292E-3</v>
      </c>
      <c r="L20" s="79">
        <f>IFERROR('Suffrages par parti et circo'!L20/'Suffrages par parti et circo'!$AE$20, "")</f>
        <v>0.144789609145867</v>
      </c>
      <c r="M20" s="79">
        <f>IFERROR('Suffrages par parti et circo'!M20/'Suffrages par parti et circo'!$AE$20, "")</f>
        <v>0.24766066119989624</v>
      </c>
      <c r="N20" s="79">
        <f>IFERROR('Suffrages par parti et circo'!N20/'Suffrages par parti et circo'!$AE$20, "")</f>
        <v>1.6978911035294586E-2</v>
      </c>
      <c r="O20" s="79">
        <f>IFERROR('Suffrages par parti et circo'!O20/'Suffrages par parti et circo'!$AE$20, "")</f>
        <v>0</v>
      </c>
      <c r="P20" s="79">
        <f>IFERROR('Suffrages par parti et circo'!P20/'Suffrages par parti et circo'!$AE$20, "")</f>
        <v>0</v>
      </c>
      <c r="Q20" s="79">
        <f>IFERROR('Suffrages par parti et circo'!Q20/'Suffrages par parti et circo'!$AE$20, "")</f>
        <v>3.7908262005945611E-3</v>
      </c>
      <c r="R20" s="79">
        <f>IFERROR('Suffrages par parti et circo'!R20/'Suffrages par parti et circo'!$AE$20, "")</f>
        <v>5.9855150535703594E-3</v>
      </c>
      <c r="S20" s="79">
        <f>IFERROR('Suffrages par parti et circo'!S20/'Suffrages par parti et circo'!$AE$20, "")</f>
        <v>0.16412282276889925</v>
      </c>
      <c r="T20" s="79">
        <f>IFERROR('Suffrages par parti et circo'!T20/'Suffrages par parti et circo'!$AE$20, "")</f>
        <v>1.677939386684224E-2</v>
      </c>
      <c r="U20" s="79">
        <f>IFERROR('Suffrages par parti et circo'!U20/'Suffrages par parti et circo'!$AE$20, "")</f>
        <v>3.3439077432613075E-2</v>
      </c>
      <c r="V20" s="79">
        <f>IFERROR('Suffrages par parti et circo'!V20/'Suffrages par parti et circo'!$AE$20, "")</f>
        <v>3.7229903633207641E-2</v>
      </c>
      <c r="W20" s="79">
        <f>IFERROR('Suffrages par parti et circo'!W20/'Suffrages par parti et circo'!$AE$20, "")</f>
        <v>0.10185351449492229</v>
      </c>
      <c r="X20" s="79">
        <f>IFERROR('Suffrages par parti et circo'!X20/'Suffrages par parti et circo'!$AE$20, "")</f>
        <v>1.9492827357794139E-2</v>
      </c>
      <c r="Y20" s="79">
        <f>IFERROR('Suffrages par parti et circo'!Y20/'Suffrages par parti et circo'!$AE$2, "")</f>
        <v>3.5859070678862983E-3</v>
      </c>
      <c r="Z20" s="79">
        <f>IFERROR('Suffrages par parti et circo'!Z20/'Suffrages par parti et circo'!$AE$20, "")</f>
        <v>1.4365236128568864E-3</v>
      </c>
      <c r="AA20" s="79">
        <f>IFERROR('Suffrages par parti et circo'!AA20/'Suffrages par parti et circo'!$AE$20, "")</f>
        <v>0</v>
      </c>
      <c r="AB20" s="79">
        <f>IFERROR('Suffrages par parti et circo'!AB20/'Suffrages par parti et circo'!$AE$20, "")</f>
        <v>3.7828455138564671E-2</v>
      </c>
      <c r="AC20" s="79">
        <f>IFERROR('Suffrages par parti et circo'!AC20/'Suffrages par parti et circo'!$AE$20, "")</f>
        <v>0</v>
      </c>
      <c r="AD20" s="79">
        <f>IFERROR('Suffrages par parti et circo'!AD20/'Suffrages par parti et circo'!$AE$20, "")</f>
        <v>0.26651503361864287</v>
      </c>
      <c r="AE20" s="79">
        <f>IFERROR('Suffrages par parti et circo'!AE20/'Suffrages par parti et circo'!$AE$20, "")</f>
        <v>1</v>
      </c>
      <c r="AF20" s="80">
        <f>'Suffrages par parti et circo'!AI20</f>
        <v>0</v>
      </c>
      <c r="AG20" s="81"/>
      <c r="AH20" s="81">
        <f t="shared" si="0"/>
        <v>0.24766066119989624</v>
      </c>
    </row>
    <row r="21" spans="1:34" ht="28">
      <c r="A21" s="52" t="s">
        <v>159</v>
      </c>
      <c r="B21" s="53" t="s">
        <v>60</v>
      </c>
      <c r="C21" s="77" t="s">
        <v>160</v>
      </c>
      <c r="D21" s="78">
        <f>'Suffrages par parti et circo'!AE21</f>
        <v>172296</v>
      </c>
      <c r="E21" s="79">
        <f>IFERROR('Suffrages par parti et circo'!E21/'Suffrages par parti et circo'!$AE$21, "")</f>
        <v>2.5560663044992337E-2</v>
      </c>
      <c r="F21" s="79">
        <f>IFERROR('Suffrages par parti et circo'!F21/'Suffrages par parti et circo'!$AE$21, "")</f>
        <v>1.4736267818173375E-2</v>
      </c>
      <c r="G21" s="79">
        <f>IFERROR('Suffrages par parti et circo'!G21/'Suffrages par parti et circo'!$AE$21, "")</f>
        <v>4.504457445326647E-2</v>
      </c>
      <c r="H21" s="79">
        <f>IFERROR('Suffrages par parti et circo'!H21/'Suffrages par parti et circo'!$AE$21, "")</f>
        <v>1.0110507498723128E-2</v>
      </c>
      <c r="I21" s="79">
        <f>IFERROR('Suffrages par parti et circo'!I21/'Suffrages par parti et circo'!$AE$21, "")</f>
        <v>6.2740864558666481E-3</v>
      </c>
      <c r="J21" s="79">
        <f>IFERROR('Suffrages par parti et circo'!J21/'Suffrages par parti et circo'!$AE$21, "")</f>
        <v>1.2948646515299252E-2</v>
      </c>
      <c r="K21" s="79">
        <f>IFERROR('Suffrages par parti et circo'!K21/'Suffrages par parti et circo'!$AE$21, "")</f>
        <v>1.9153085387937037E-2</v>
      </c>
      <c r="L21" s="79">
        <f>IFERROR('Suffrages par parti et circo'!L21/'Suffrages par parti et circo'!$AE$21, "")</f>
        <v>5.5236337465756603E-2</v>
      </c>
      <c r="M21" s="79">
        <f>IFERROR('Suffrages par parti et circo'!M21/'Suffrages par parti et circo'!$AE$21, "")</f>
        <v>0.18555857361749548</v>
      </c>
      <c r="N21" s="79">
        <f>IFERROR('Suffrages par parti et circo'!N21/'Suffrages par parti et circo'!$AE$21, "")</f>
        <v>1.28151553141106E-2</v>
      </c>
      <c r="O21" s="79">
        <f>IFERROR('Suffrages par parti et circo'!O21/'Suffrages par parti et circo'!$AE$21, "")</f>
        <v>6.7384036773923944E-3</v>
      </c>
      <c r="P21" s="79">
        <f>IFERROR('Suffrages par parti et circo'!P21/'Suffrages par parti et circo'!$AE$21, "")</f>
        <v>0</v>
      </c>
      <c r="Q21" s="79">
        <f>IFERROR('Suffrages par parti et circo'!Q21/'Suffrages par parti et circo'!$AE$21, "")</f>
        <v>4.6779960068718948E-3</v>
      </c>
      <c r="R21" s="79">
        <f>IFERROR('Suffrages par parti et circo'!R21/'Suffrages par parti et circo'!$AE$21, "")</f>
        <v>4.5328968751450994E-3</v>
      </c>
      <c r="S21" s="79">
        <f>IFERROR('Suffrages par parti et circo'!S21/'Suffrages par parti et circo'!$AE$21, "")</f>
        <v>0</v>
      </c>
      <c r="T21" s="79">
        <f>IFERROR('Suffrages par parti et circo'!T21/'Suffrages par parti et circo'!$AE$21, "")</f>
        <v>9.3269721873984312E-3</v>
      </c>
      <c r="U21" s="79">
        <f>IFERROR('Suffrages par parti et circo'!U21/'Suffrages par parti et circo'!$AE$21, "")</f>
        <v>0.12355481264800111</v>
      </c>
      <c r="V21" s="79">
        <f>IFERROR('Suffrages par parti et circo'!V21/'Suffrages par parti et circo'!$AE$21, "")</f>
        <v>0.17654501555462693</v>
      </c>
      <c r="W21" s="79">
        <f>IFERROR('Suffrages par parti et circo'!W21/'Suffrages par parti et circo'!$AE$21, "")</f>
        <v>5.2247295352184614E-2</v>
      </c>
      <c r="X21" s="79">
        <f>IFERROR('Suffrages par parti et circo'!X21/'Suffrages par parti et circo'!$AE$21, "")</f>
        <v>6.0378650694154247E-2</v>
      </c>
      <c r="Y21" s="79">
        <f>IFERROR('Suffrages par parti et circo'!Y21/'Suffrages par parti et circo'!$AE$2, "")</f>
        <v>2.7354441526707868E-2</v>
      </c>
      <c r="Z21" s="79">
        <f>IFERROR('Suffrages par parti et circo'!Z21/'Suffrages par parti et circo'!$AE$21, "")</f>
        <v>5.0030180619399173E-3</v>
      </c>
      <c r="AA21" s="79">
        <f>IFERROR('Suffrages par parti et circo'!AA21/'Suffrages par parti et circo'!$AE$21, "")</f>
        <v>5.2990202906625806E-3</v>
      </c>
      <c r="AB21" s="79">
        <f>IFERROR('Suffrages par parti et circo'!AB21/'Suffrages par parti et circo'!$AE$21, "")</f>
        <v>0</v>
      </c>
      <c r="AC21" s="79">
        <f>IFERROR('Suffrages par parti et circo'!AC21/'Suffrages par parti et circo'!$AE$21, "")</f>
        <v>0</v>
      </c>
      <c r="AD21" s="79">
        <f>IFERROR('Suffrages par parti et circo'!AD21/'Suffrages par parti et circo'!$AE$21, "")</f>
        <v>2.534011236476761E-2</v>
      </c>
      <c r="AE21" s="79">
        <f>IFERROR('Suffrages par parti et circo'!AE21/'Suffrages par parti et circo'!$AE$21, "")</f>
        <v>1</v>
      </c>
      <c r="AF21" s="80">
        <f>'Suffrages par parti et circo'!AI21</f>
        <v>0</v>
      </c>
      <c r="AG21" s="81"/>
      <c r="AH21" s="81">
        <f t="shared" si="0"/>
        <v>0.18555857361749548</v>
      </c>
    </row>
    <row r="22" spans="1:34" ht="28">
      <c r="A22" s="52" t="s">
        <v>161</v>
      </c>
      <c r="B22" s="53" t="s">
        <v>61</v>
      </c>
      <c r="C22" s="77" t="s">
        <v>162</v>
      </c>
      <c r="D22" s="78">
        <f>'Suffrages par parti et circo'!AE22</f>
        <v>99415</v>
      </c>
      <c r="E22" s="79">
        <f>IFERROR('Suffrages par parti et circo'!E22/'Suffrages par parti et circo'!$AE$22, "")</f>
        <v>3.8324196549816426E-2</v>
      </c>
      <c r="F22" s="79">
        <f>IFERROR('Suffrages par parti et circo'!F22/'Suffrages par parti et circo'!$AE$22, "")</f>
        <v>1.3468792435749133E-2</v>
      </c>
      <c r="G22" s="79">
        <f>IFERROR('Suffrages par parti et circo'!G22/'Suffrages par parti et circo'!$AE$22, "")</f>
        <v>2.1807574309711815E-2</v>
      </c>
      <c r="H22" s="79">
        <f>IFERROR('Suffrages par parti et circo'!H22/'Suffrages par parti et circo'!$AE$22, "")</f>
        <v>2.5619876276215862E-2</v>
      </c>
      <c r="I22" s="79">
        <f>IFERROR('Suffrages par parti et circo'!I22/'Suffrages par parti et circo'!$AE$22, "")</f>
        <v>4.4158326208318666E-3</v>
      </c>
      <c r="J22" s="79">
        <f>IFERROR('Suffrages par parti et circo'!J22/'Suffrages par parti et circo'!$AE$22, "")</f>
        <v>1.4786501031031534E-2</v>
      </c>
      <c r="K22" s="79">
        <f>IFERROR('Suffrages par parti et circo'!K22/'Suffrages par parti et circo'!$AE$22, "")</f>
        <v>1.1929789267213197E-2</v>
      </c>
      <c r="L22" s="79">
        <f>IFERROR('Suffrages par parti et circo'!L22/'Suffrages par parti et circo'!$AE$22, "")</f>
        <v>5.6108233164009452E-2</v>
      </c>
      <c r="M22" s="79">
        <f>IFERROR('Suffrages par parti et circo'!M22/'Suffrages par parti et circo'!$AE$22, "")</f>
        <v>0.16729869737967107</v>
      </c>
      <c r="N22" s="79">
        <f>IFERROR('Suffrages par parti et circo'!N22/'Suffrages par parti et circo'!$AE$22, "")</f>
        <v>9.1736659457828298E-3</v>
      </c>
      <c r="O22" s="79">
        <f>IFERROR('Suffrages par parti et circo'!O22/'Suffrages par parti et circo'!$AE$22, "")</f>
        <v>1.8709450284162349E-2</v>
      </c>
      <c r="P22" s="79">
        <f>IFERROR('Suffrages par parti et circo'!P22/'Suffrages par parti et circo'!$AE$22, "")</f>
        <v>0</v>
      </c>
      <c r="Q22" s="79">
        <f>IFERROR('Suffrages par parti et circo'!Q22/'Suffrages par parti et circo'!$AE$22, "")</f>
        <v>1.3036262133480863E-2</v>
      </c>
      <c r="R22" s="79">
        <f>IFERROR('Suffrages par parti et circo'!R22/'Suffrages par parti et circo'!$AE$22, "")</f>
        <v>9.8878438867374147E-3</v>
      </c>
      <c r="S22" s="79">
        <f>IFERROR('Suffrages par parti et circo'!S22/'Suffrages par parti et circo'!$AE$22, "")</f>
        <v>3.1816124327314795E-2</v>
      </c>
      <c r="T22" s="79">
        <f>IFERROR('Suffrages par parti et circo'!T22/'Suffrages par parti et circo'!$AE$22, "")</f>
        <v>1.8075743097118142E-2</v>
      </c>
      <c r="U22" s="79">
        <f>IFERROR('Suffrages par parti et circo'!U22/'Suffrages par parti et circo'!$AE$22, "")</f>
        <v>6.5885429764120096E-2</v>
      </c>
      <c r="V22" s="79">
        <f>IFERROR('Suffrages par parti et circo'!V22/'Suffrages par parti et circo'!$AE$22, "")</f>
        <v>0.16571945883417996</v>
      </c>
      <c r="W22" s="79">
        <f>IFERROR('Suffrages par parti et circo'!W22/'Suffrages par parti et circo'!$AE$22, "")</f>
        <v>2.3799225468993612E-2</v>
      </c>
      <c r="X22" s="79">
        <f>IFERROR('Suffrages par parti et circo'!X22/'Suffrages par parti et circo'!$AE$22, "")</f>
        <v>4.609968314640648E-2</v>
      </c>
      <c r="Y22" s="79">
        <f>IFERROR('Suffrages par parti et circo'!Y22/'Suffrages par parti et circo'!$AE$2, "")</f>
        <v>1.0876722544407334E-2</v>
      </c>
      <c r="Z22" s="79">
        <f>IFERROR('Suffrages par parti et circo'!Z22/'Suffrages par parti et circo'!$AE$22, "")</f>
        <v>2.0972690237891667E-2</v>
      </c>
      <c r="AA22" s="79">
        <f>IFERROR('Suffrages par parti et circo'!AA22/'Suffrages par parti et circo'!$AE$22, "")</f>
        <v>2.301463561836745E-2</v>
      </c>
      <c r="AB22" s="79">
        <f>IFERROR('Suffrages par parti et circo'!AB22/'Suffrages par parti et circo'!$AE$22, "")</f>
        <v>0</v>
      </c>
      <c r="AC22" s="79">
        <f>IFERROR('Suffrages par parti et circo'!AC22/'Suffrages par parti et circo'!$AE$22, "")</f>
        <v>0</v>
      </c>
      <c r="AD22" s="79">
        <f>IFERROR('Suffrages par parti et circo'!AD22/'Suffrages par parti et circo'!$AE$22, "")</f>
        <v>4.3916913946587539E-2</v>
      </c>
      <c r="AE22" s="79">
        <f>IFERROR('Suffrages par parti et circo'!AE22/'Suffrages par parti et circo'!$AE$22, "")</f>
        <v>1</v>
      </c>
      <c r="AF22" s="80">
        <f>'Suffrages par parti et circo'!AI22</f>
        <v>0</v>
      </c>
      <c r="AG22" s="81"/>
      <c r="AH22" s="81">
        <f t="shared" si="0"/>
        <v>0.16729869737967107</v>
      </c>
    </row>
    <row r="23" spans="1:34" ht="28">
      <c r="A23" s="52" t="s">
        <v>163</v>
      </c>
      <c r="B23" s="53" t="s">
        <v>62</v>
      </c>
      <c r="C23" s="77" t="s">
        <v>164</v>
      </c>
      <c r="D23" s="78">
        <f>'Suffrages par parti et circo'!AE23</f>
        <v>149045</v>
      </c>
      <c r="E23" s="79">
        <f>IFERROR('Suffrages par parti et circo'!E23/'Suffrages par parti et circo'!$AE$23, "")</f>
        <v>9.4535207487671507E-3</v>
      </c>
      <c r="F23" s="79">
        <f>IFERROR('Suffrages par parti et circo'!F23/'Suffrages par parti et circo'!$AE$23, "")</f>
        <v>1.3391928612164112E-2</v>
      </c>
      <c r="G23" s="79">
        <f>IFERROR('Suffrages par parti et circo'!G23/'Suffrages par parti et circo'!$AE$23, "")</f>
        <v>6.5953235599986587E-2</v>
      </c>
      <c r="H23" s="79">
        <f>IFERROR('Suffrages par parti et circo'!H23/'Suffrages par parti et circo'!$AE$23, "")</f>
        <v>3.5693917944245026E-3</v>
      </c>
      <c r="I23" s="79">
        <f>IFERROR('Suffrages par parti et circo'!I23/'Suffrages par parti et circo'!$AE$23, "")</f>
        <v>1.329799724915294E-2</v>
      </c>
      <c r="J23" s="79">
        <f>IFERROR('Suffrages par parti et circo'!J23/'Suffrages par parti et circo'!$AE$23, "")</f>
        <v>1.5639571941359991E-2</v>
      </c>
      <c r="K23" s="79">
        <f>IFERROR('Suffrages par parti et circo'!K23/'Suffrages par parti et circo'!$AE$23, "")</f>
        <v>2.5797577912710926E-2</v>
      </c>
      <c r="L23" s="79">
        <f>IFERROR('Suffrages par parti et circo'!L23/'Suffrages par parti et circo'!$AE$23, "")</f>
        <v>3.4674091717266597E-2</v>
      </c>
      <c r="M23" s="79">
        <f>IFERROR('Suffrages par parti et circo'!M23/'Suffrages par parti et circo'!$AE$23, "")</f>
        <v>0.17219631654869336</v>
      </c>
      <c r="N23" s="79">
        <f>IFERROR('Suffrages par parti et circo'!N23/'Suffrages par parti et circo'!$AE$23, "")</f>
        <v>4.2134925693582473E-3</v>
      </c>
      <c r="O23" s="79">
        <f>IFERROR('Suffrages par parti et circo'!O23/'Suffrages par parti et circo'!$AE$23, "")</f>
        <v>6.9375020966822099E-3</v>
      </c>
      <c r="P23" s="79">
        <f>IFERROR('Suffrages par parti et circo'!P23/'Suffrages par parti et circo'!$AE$23, "")</f>
        <v>0</v>
      </c>
      <c r="Q23" s="79">
        <f>IFERROR('Suffrages par parti et circo'!Q23/'Suffrages par parti et circo'!$AE$23, "")</f>
        <v>1.9591398570901405E-3</v>
      </c>
      <c r="R23" s="79">
        <f>IFERROR('Suffrages par parti et circo'!R23/'Suffrages par parti et circo'!$AE$23, "")</f>
        <v>3.4029990942332854E-2</v>
      </c>
      <c r="S23" s="79">
        <f>IFERROR('Suffrages par parti et circo'!S23/'Suffrages par parti et circo'!$AE$23, "")</f>
        <v>3.6083062162434162E-2</v>
      </c>
      <c r="T23" s="79">
        <f>IFERROR('Suffrages par parti et circo'!T23/'Suffrages par parti et circo'!$AE$23, "")</f>
        <v>2.0993659632996747E-2</v>
      </c>
      <c r="U23" s="79">
        <f>IFERROR('Suffrages par parti et circo'!U23/'Suffrages par parti et circo'!$AE$23, "")</f>
        <v>0.178436042805864</v>
      </c>
      <c r="V23" s="79">
        <f>IFERROR('Suffrages par parti et circo'!V23/'Suffrages par parti et circo'!$AE$23, "")</f>
        <v>0.11795095440974203</v>
      </c>
      <c r="W23" s="79">
        <f>IFERROR('Suffrages par parti et circo'!W23/'Suffrages par parti et circo'!$AE$23, "")</f>
        <v>3.042034284947499E-2</v>
      </c>
      <c r="X23" s="79">
        <f>IFERROR('Suffrages par parti et circo'!X23/'Suffrages par parti et circo'!$AE$23, "")</f>
        <v>4.1772619007682241E-2</v>
      </c>
      <c r="Y23" s="79">
        <f>IFERROR('Suffrages par parti et circo'!Y23/'Suffrages par parti et circo'!$AE$2, "")</f>
        <v>5.0623170354385995E-2</v>
      </c>
      <c r="Z23" s="79">
        <f>IFERROR('Suffrages par parti et circo'!Z23/'Suffrages par parti et circo'!$AE$23, "")</f>
        <v>6.078701063437217E-3</v>
      </c>
      <c r="AA23" s="79">
        <f>IFERROR('Suffrages par parti et circo'!AA23/'Suffrages par parti et circo'!$AE$23, "")</f>
        <v>0</v>
      </c>
      <c r="AB23" s="79">
        <f>IFERROR('Suffrages par parti et circo'!AB23/'Suffrages par parti et circo'!$AE$23, "")</f>
        <v>0</v>
      </c>
      <c r="AC23" s="79">
        <f>IFERROR('Suffrages par parti et circo'!AC23/'Suffrages par parti et circo'!$AE$23, "")</f>
        <v>0</v>
      </c>
      <c r="AD23" s="79">
        <f>IFERROR('Suffrages par parti et circo'!AD23/'Suffrages par parti et circo'!$AE$23, "")</f>
        <v>0.12433828709450166</v>
      </c>
      <c r="AE23" s="79">
        <f>IFERROR('Suffrages par parti et circo'!AE23/'Suffrages par parti et circo'!$AE$23, "")</f>
        <v>1</v>
      </c>
      <c r="AF23" s="80">
        <f>'Suffrages par parti et circo'!AI23</f>
        <v>0</v>
      </c>
      <c r="AG23" s="81"/>
      <c r="AH23" s="81">
        <f t="shared" si="0"/>
        <v>0.178436042805864</v>
      </c>
    </row>
    <row r="24" spans="1:34" ht="28">
      <c r="A24" s="52" t="s">
        <v>165</v>
      </c>
      <c r="B24" s="53" t="s">
        <v>63</v>
      </c>
      <c r="C24" s="77" t="s">
        <v>166</v>
      </c>
      <c r="D24" s="78">
        <f>'Suffrages par parti et circo'!AE24</f>
        <v>125878</v>
      </c>
      <c r="E24" s="79">
        <f>IFERROR('Suffrages par parti et circo'!E24/'Suffrages par parti et circo'!$AE$24, "")</f>
        <v>1.8049222262825911E-2</v>
      </c>
      <c r="F24" s="79">
        <f>IFERROR('Suffrages par parti et circo'!F24/'Suffrages par parti et circo'!$AE$24, "")</f>
        <v>1.2996711101224996E-2</v>
      </c>
      <c r="G24" s="79">
        <f>IFERROR('Suffrages par parti et circo'!G24/'Suffrages par parti et circo'!$AE$24, "")</f>
        <v>1.352897249717981E-2</v>
      </c>
      <c r="H24" s="79">
        <f>IFERROR('Suffrages par parti et circo'!H24/'Suffrages par parti et circo'!$AE$24, "")</f>
        <v>4.9333481625065539E-3</v>
      </c>
      <c r="I24" s="79">
        <f>IFERROR('Suffrages par parti et circo'!I24/'Suffrages par parti et circo'!$AE$24, "")</f>
        <v>4.9174597626273058E-3</v>
      </c>
      <c r="J24" s="79">
        <f>IFERROR('Suffrages par parti et circo'!J24/'Suffrages par parti et circo'!$AE$24, "")</f>
        <v>5.3861675590651265E-3</v>
      </c>
      <c r="K24" s="79">
        <f>IFERROR('Suffrages par parti et circo'!K24/'Suffrages par parti et circo'!$AE$24, "")</f>
        <v>1.4132731692591239E-2</v>
      </c>
      <c r="L24" s="79">
        <f>IFERROR('Suffrages par parti et circo'!L24/'Suffrages par parti et circo'!$AE$24, "")</f>
        <v>0.10778690478081952</v>
      </c>
      <c r="M24" s="79">
        <f>IFERROR('Suffrages par parti et circo'!M24/'Suffrages par parti et circo'!$AE$24, "")</f>
        <v>0.23631611560399751</v>
      </c>
      <c r="N24" s="79">
        <f>IFERROR('Suffrages par parti et circo'!N24/'Suffrages par parti et circo'!$AE$24, "")</f>
        <v>1.1638252911549279E-2</v>
      </c>
      <c r="O24" s="79">
        <f>IFERROR('Suffrages par parti et circo'!O24/'Suffrages par parti et circo'!$AE$24, "")</f>
        <v>1.2337342506236196E-2</v>
      </c>
      <c r="P24" s="79">
        <f>IFERROR('Suffrages par parti et circo'!P24/'Suffrages par parti et circo'!$AE$24, "")</f>
        <v>0</v>
      </c>
      <c r="Q24" s="79">
        <f>IFERROR('Suffrages par parti et circo'!Q24/'Suffrages par parti et circo'!$AE$24, "")</f>
        <v>5.0683995614801631E-3</v>
      </c>
      <c r="R24" s="79">
        <f>IFERROR('Suffrages par parti et circo'!R24/'Suffrages par parti et circo'!$AE$24, "")</f>
        <v>5.4814979583406153E-3</v>
      </c>
      <c r="S24" s="79">
        <f>IFERROR('Suffrages par parti et circo'!S24/'Suffrages par parti et circo'!$AE$24, "")</f>
        <v>3.5677401928851743E-2</v>
      </c>
      <c r="T24" s="79">
        <f>IFERROR('Suffrages par parti et circo'!T24/'Suffrages par parti et circo'!$AE$24, "")</f>
        <v>1.4124787492651615E-2</v>
      </c>
      <c r="U24" s="79">
        <f>IFERROR('Suffrages par parti et circo'!U24/'Suffrages par parti et circo'!$AE$24, "")</f>
        <v>3.8600867506633406E-2</v>
      </c>
      <c r="V24" s="79">
        <f>IFERROR('Suffrages par parti et circo'!V24/'Suffrages par parti et circo'!$AE$24, "")</f>
        <v>0.10876404137339328</v>
      </c>
      <c r="W24" s="79">
        <f>IFERROR('Suffrages par parti et circo'!W24/'Suffrages par parti et circo'!$AE$24, "")</f>
        <v>1.9129633454614787E-2</v>
      </c>
      <c r="X24" s="79">
        <f>IFERROR('Suffrages par parti et circo'!X24/'Suffrages par parti et circo'!$AE$24, "")</f>
        <v>0.10821589157755922</v>
      </c>
      <c r="Y24" s="79">
        <f>IFERROR('Suffrages par parti et circo'!Y24/'Suffrages par parti et circo'!$AE$2, "")</f>
        <v>2.5553554570048157E-2</v>
      </c>
      <c r="Z24" s="79">
        <f>IFERROR('Suffrages par parti et circo'!Z24/'Suffrages par parti et circo'!$AE$24, "")</f>
        <v>3.5041865933681818E-2</v>
      </c>
      <c r="AA24" s="79">
        <f>IFERROR('Suffrages par parti et circo'!AA24/'Suffrages par parti et circo'!$AE$24, "")</f>
        <v>3.2174009755477524E-3</v>
      </c>
      <c r="AB24" s="79">
        <f>IFERROR('Suffrages par parti et circo'!AB24/'Suffrages par parti et circo'!$AE$24, "")</f>
        <v>0</v>
      </c>
      <c r="AC24" s="79">
        <f>IFERROR('Suffrages par parti et circo'!AC24/'Suffrages par parti et circo'!$AE$24, "")</f>
        <v>0</v>
      </c>
      <c r="AD24" s="79">
        <f>IFERROR('Suffrages par parti et circo'!AD24/'Suffrages par parti et circo'!$AE$24, "")</f>
        <v>0.15906671539109296</v>
      </c>
      <c r="AE24" s="79">
        <f>IFERROR('Suffrages par parti et circo'!AE24/'Suffrages par parti et circo'!$AE$24, "")</f>
        <v>1</v>
      </c>
      <c r="AF24" s="80">
        <f>'Suffrages par parti et circo'!AI24</f>
        <v>0</v>
      </c>
      <c r="AG24" s="81"/>
      <c r="AH24" s="81">
        <f t="shared" si="0"/>
        <v>0.23631611560399751</v>
      </c>
    </row>
    <row r="25" spans="1:34" ht="28">
      <c r="A25" s="52" t="s">
        <v>167</v>
      </c>
      <c r="B25" s="53" t="s">
        <v>64</v>
      </c>
      <c r="C25" s="77" t="s">
        <v>168</v>
      </c>
      <c r="D25" s="78">
        <f>'Suffrages par parti et circo'!AE25</f>
        <v>160432</v>
      </c>
      <c r="E25" s="79">
        <f>IFERROR('Suffrages par parti et circo'!E25/'Suffrages par parti et circo'!$AE$25, "")</f>
        <v>1.1325670689139323E-2</v>
      </c>
      <c r="F25" s="79">
        <f>IFERROR('Suffrages par parti et circo'!F25/'Suffrages par parti et circo'!$AE$25, "")</f>
        <v>1.6817093846614142E-2</v>
      </c>
      <c r="G25" s="79">
        <f>IFERROR('Suffrages par parti et circo'!G25/'Suffrages par parti et circo'!$AE$25, "")</f>
        <v>9.1876932282836336E-3</v>
      </c>
      <c r="H25" s="79">
        <f>IFERROR('Suffrages par parti et circo'!H25/'Suffrages par parti et circo'!$AE$25, "")</f>
        <v>6.781689438516007E-3</v>
      </c>
      <c r="I25" s="79">
        <f>IFERROR('Suffrages par parti et circo'!I25/'Suffrages par parti et circo'!$AE$25, "")</f>
        <v>6.6320933479605063E-3</v>
      </c>
      <c r="J25" s="79">
        <f>IFERROR('Suffrages par parti et circo'!J25/'Suffrages par parti et circo'!$AE$25, "")</f>
        <v>5.7407499750673184E-3</v>
      </c>
      <c r="K25" s="79">
        <f>IFERROR('Suffrages par parti et circo'!K25/'Suffrages par parti et circo'!$AE$25, "")</f>
        <v>0</v>
      </c>
      <c r="L25" s="79">
        <f>IFERROR('Suffrages par parti et circo'!L25/'Suffrages par parti et circo'!$AE$25, "")</f>
        <v>0.13823302084372194</v>
      </c>
      <c r="M25" s="79">
        <f>IFERROR('Suffrages par parti et circo'!M25/'Suffrages par parti et circo'!$AE$25, "")</f>
        <v>0.19876333898474119</v>
      </c>
      <c r="N25" s="79">
        <f>IFERROR('Suffrages par parti et circo'!N25/'Suffrages par parti et circo'!$AE$25, "")</f>
        <v>8.8137030018948844E-3</v>
      </c>
      <c r="O25" s="79">
        <f>IFERROR('Suffrages par parti et circo'!O25/'Suffrages par parti et circo'!$AE$25, "")</f>
        <v>5.7033509524284428E-3</v>
      </c>
      <c r="P25" s="79">
        <f>IFERROR('Suffrages par parti et circo'!P25/'Suffrages par parti et circo'!$AE$25, "")</f>
        <v>0</v>
      </c>
      <c r="Q25" s="79">
        <f>IFERROR('Suffrages par parti et circo'!Q25/'Suffrages par parti et circo'!$AE$25, "")</f>
        <v>3.9829959110401917E-3</v>
      </c>
      <c r="R25" s="79">
        <f>IFERROR('Suffrages par parti et circo'!R25/'Suffrages par parti et circo'!$AE$25, "")</f>
        <v>2.2308517004088958E-2</v>
      </c>
      <c r="S25" s="79">
        <f>IFERROR('Suffrages par parti et circo'!S25/'Suffrages par parti et circo'!$AE$25, "")</f>
        <v>4.8057744090954424E-2</v>
      </c>
      <c r="T25" s="79">
        <f>IFERROR('Suffrages par parti et circo'!T25/'Suffrages par parti et circo'!$AE$25, "")</f>
        <v>1.0247332203051761E-2</v>
      </c>
      <c r="U25" s="79">
        <f>IFERROR('Suffrages par parti et circo'!U25/'Suffrages par parti et circo'!$AE$25, "")</f>
        <v>5.0463747880722047E-2</v>
      </c>
      <c r="V25" s="79">
        <f>IFERROR('Suffrages par parti et circo'!V25/'Suffrages par parti et circo'!$AE$25, "")</f>
        <v>0.14188565872145209</v>
      </c>
      <c r="W25" s="79">
        <f>IFERROR('Suffrages par parti et circo'!W25/'Suffrages par parti et circo'!$AE$25, "")</f>
        <v>2.7120524583624215E-2</v>
      </c>
      <c r="X25" s="79">
        <f>IFERROR('Suffrages par parti et circo'!X25/'Suffrages par parti et circo'!$AE$25, "")</f>
        <v>0.1361199760646255</v>
      </c>
      <c r="Y25" s="79">
        <f>IFERROR('Suffrages par parti et circo'!Y25/'Suffrages par parti et circo'!$AE$2, "")</f>
        <v>0</v>
      </c>
      <c r="Z25" s="79">
        <f>IFERROR('Suffrages par parti et circo'!Z25/'Suffrages par parti et circo'!$AE$25, "")</f>
        <v>1.5801087064924703E-2</v>
      </c>
      <c r="AA25" s="79">
        <f>IFERROR('Suffrages par parti et circo'!AA25/'Suffrages par parti et circo'!$AE$25, "")</f>
        <v>5.0738007380073799E-3</v>
      </c>
      <c r="AB25" s="79">
        <f>IFERROR('Suffrages par parti et circo'!AB25/'Suffrages par parti et circo'!$AE$25, "")</f>
        <v>0</v>
      </c>
      <c r="AC25" s="79">
        <f>IFERROR('Suffrages par parti et circo'!AC25/'Suffrages par parti et circo'!$AE$25, "")</f>
        <v>0</v>
      </c>
      <c r="AD25" s="79">
        <f>IFERROR('Suffrages par parti et circo'!AD25/'Suffrages par parti et circo'!$AE$25, "")</f>
        <v>0.13094021142914131</v>
      </c>
      <c r="AE25" s="79">
        <f>IFERROR('Suffrages par parti et circo'!AE25/'Suffrages par parti et circo'!$AE$25, "")</f>
        <v>1</v>
      </c>
      <c r="AF25" s="80">
        <f>'Suffrages par parti et circo'!AI25</f>
        <v>0</v>
      </c>
      <c r="AG25" s="81"/>
      <c r="AH25" s="81">
        <f t="shared" si="0"/>
        <v>0.19876333898474119</v>
      </c>
    </row>
    <row r="26" spans="1:34" ht="28">
      <c r="A26" s="52" t="s">
        <v>169</v>
      </c>
      <c r="B26" s="53" t="s">
        <v>65</v>
      </c>
      <c r="C26" s="77" t="s">
        <v>170</v>
      </c>
      <c r="D26" s="78">
        <f>'Suffrages par parti et circo'!AE26</f>
        <v>113895</v>
      </c>
      <c r="E26" s="79">
        <f>IFERROR('Suffrages par parti et circo'!E26/'Suffrages par parti et circo'!$AE$26, "")</f>
        <v>4.4163483910619429E-3</v>
      </c>
      <c r="F26" s="79">
        <f>IFERROR('Suffrages par parti et circo'!F26/'Suffrages par parti et circo'!$AE$26, "")</f>
        <v>0</v>
      </c>
      <c r="G26" s="79">
        <f>IFERROR('Suffrages par parti et circo'!G26/'Suffrages par parti et circo'!$AE$26, "")</f>
        <v>1.5347469160191404E-2</v>
      </c>
      <c r="H26" s="79">
        <f>IFERROR('Suffrages par parti et circo'!H26/'Suffrages par parti et circo'!$AE$26, "")</f>
        <v>3.3627463892181397E-3</v>
      </c>
      <c r="I26" s="79">
        <f>IFERROR('Suffrages par parti et circo'!I26/'Suffrages par parti et circo'!$AE$26, "")</f>
        <v>3.5646867729048686E-3</v>
      </c>
      <c r="J26" s="79">
        <f>IFERROR('Suffrages par parti et circo'!J26/'Suffrages par parti et circo'!$AE$26, "")</f>
        <v>4.3636682909697529E-3</v>
      </c>
      <c r="K26" s="79">
        <f>IFERROR('Suffrages par parti et circo'!K26/'Suffrages par parti et circo'!$AE$26, "")</f>
        <v>0</v>
      </c>
      <c r="L26" s="79">
        <f>IFERROR('Suffrages par parti et circo'!L26/'Suffrages par parti et circo'!$AE$26, "")</f>
        <v>7.8475789103999299E-2</v>
      </c>
      <c r="M26" s="79">
        <f>IFERROR('Suffrages par parti et circo'!M26/'Suffrages par parti et circo'!$AE$26, "")</f>
        <v>0.38104394398349356</v>
      </c>
      <c r="N26" s="79">
        <f>IFERROR('Suffrages par parti et circo'!N26/'Suffrages par parti et circo'!$AE$26, "")</f>
        <v>9.0521971991746782E-3</v>
      </c>
      <c r="O26" s="79">
        <f>IFERROR('Suffrages par parti et circo'!O26/'Suffrages par parti et circo'!$AE$26, "")</f>
        <v>6.0230914438737437E-3</v>
      </c>
      <c r="P26" s="79">
        <f>IFERROR('Suffrages par parti et circo'!P26/'Suffrages par parti et circo'!$AE$26, "")</f>
        <v>0</v>
      </c>
      <c r="Q26" s="79">
        <f>IFERROR('Suffrages par parti et circo'!Q26/'Suffrages par parti et circo'!$AE$26, "")</f>
        <v>8.3322358312480794E-3</v>
      </c>
      <c r="R26" s="79">
        <f>IFERROR('Suffrages par parti et circo'!R26/'Suffrages par parti et circo'!$AE$26, "")</f>
        <v>1.2757364238992054E-2</v>
      </c>
      <c r="S26" s="79">
        <f>IFERROR('Suffrages par parti et circo'!S26/'Suffrages par parti et circo'!$AE$26, "")</f>
        <v>0.1923262654199043</v>
      </c>
      <c r="T26" s="79">
        <f>IFERROR('Suffrages par parti et circo'!T26/'Suffrages par parti et circo'!$AE$26, "")</f>
        <v>1.5110408709776549E-2</v>
      </c>
      <c r="U26" s="79">
        <f>IFERROR('Suffrages par parti et circo'!U26/'Suffrages par parti et circo'!$AE$26, "")</f>
        <v>1.1203301286272444E-2</v>
      </c>
      <c r="V26" s="79">
        <f>IFERROR('Suffrages par parti et circo'!V26/'Suffrages par parti et circo'!$AE$26, "")</f>
        <v>3.2345581456604766E-2</v>
      </c>
      <c r="W26" s="79">
        <f>IFERROR('Suffrages par parti et circo'!W26/'Suffrages par parti et circo'!$AE$26, "")</f>
        <v>4.6894069098731291E-2</v>
      </c>
      <c r="X26" s="79">
        <f>IFERROR('Suffrages par parti et circo'!X26/'Suffrages par parti et circo'!$AE$26, "")</f>
        <v>3.0615918170244522E-2</v>
      </c>
      <c r="Y26" s="79">
        <f>IFERROR('Suffrages par parti et circo'!Y26/'Suffrages par parti et circo'!$AE$2, "")</f>
        <v>0</v>
      </c>
      <c r="Z26" s="79">
        <f>IFERROR('Suffrages par parti et circo'!Z26/'Suffrages par parti et circo'!$AE$26, "")</f>
        <v>7.9107950305105576E-3</v>
      </c>
      <c r="AA26" s="79">
        <f>IFERROR('Suffrages par parti et circo'!AA26/'Suffrages par parti et circo'!$AE$26, "")</f>
        <v>0</v>
      </c>
      <c r="AB26" s="79">
        <f>IFERROR('Suffrages par parti et circo'!AB26/'Suffrages par parti et circo'!$AE$26, "")</f>
        <v>0</v>
      </c>
      <c r="AC26" s="79">
        <f>IFERROR('Suffrages par parti et circo'!AC26/'Suffrages par parti et circo'!$AE$26, "")</f>
        <v>0</v>
      </c>
      <c r="AD26" s="79">
        <f>IFERROR('Suffrages par parti et circo'!AD26/'Suffrages par parti et circo'!$AE$26, "")</f>
        <v>0.13685412002282804</v>
      </c>
      <c r="AE26" s="79">
        <f>IFERROR('Suffrages par parti et circo'!AE26/'Suffrages par parti et circo'!$AE$26, "")</f>
        <v>1</v>
      </c>
      <c r="AF26" s="82">
        <f>'Suffrages par parti et circo'!AI26</f>
        <v>0</v>
      </c>
      <c r="AG26" s="81"/>
      <c r="AH26" s="81">
        <f t="shared" si="0"/>
        <v>0.38104394398349356</v>
      </c>
    </row>
    <row r="27" spans="1:34" ht="28">
      <c r="A27" s="52" t="s">
        <v>171</v>
      </c>
      <c r="B27" s="53" t="s">
        <v>66</v>
      </c>
      <c r="C27" s="77" t="s">
        <v>172</v>
      </c>
      <c r="D27" s="78">
        <f>'Suffrages par parti et circo'!AE27</f>
        <v>91535</v>
      </c>
      <c r="E27" s="79">
        <f>IFERROR('Suffrages par parti et circo'!E27/'Suffrages par parti et circo'!$AE$27, "")</f>
        <v>1.5349319932266346E-2</v>
      </c>
      <c r="F27" s="79">
        <f>IFERROR('Suffrages par parti et circo'!F27/'Suffrages par parti et circo'!$AE$27, "")</f>
        <v>9.4499371824984975E-3</v>
      </c>
      <c r="G27" s="79">
        <f>IFERROR('Suffrages par parti et circo'!G27/'Suffrages par parti et circo'!$AE$27, "")</f>
        <v>3.7690500901294585E-3</v>
      </c>
      <c r="H27" s="79">
        <f>IFERROR('Suffrages par parti et circo'!H27/'Suffrages par parti et circo'!$AE$27, "")</f>
        <v>1.4344239908231823E-2</v>
      </c>
      <c r="I27" s="79">
        <f>IFERROR('Suffrages par parti et circo'!I27/'Suffrages par parti et circo'!$AE$27, "")</f>
        <v>1.9446113508494018E-3</v>
      </c>
      <c r="J27" s="79">
        <f>IFERROR('Suffrages par parti et circo'!J27/'Suffrages par parti et circo'!$AE$27, "")</f>
        <v>0</v>
      </c>
      <c r="K27" s="79">
        <f>IFERROR('Suffrages par parti et circo'!K27/'Suffrages par parti et circo'!$AE$27, "")</f>
        <v>1.5502266892445512E-2</v>
      </c>
      <c r="L27" s="79">
        <f>IFERROR('Suffrages par parti et circo'!L27/'Suffrages par parti et circo'!$AE$27, "")</f>
        <v>0</v>
      </c>
      <c r="M27" s="79">
        <f>IFERROR('Suffrages par parti et circo'!M27/'Suffrages par parti et circo'!$AE$27, "")</f>
        <v>0.41381985033047469</v>
      </c>
      <c r="N27" s="79">
        <f>IFERROR('Suffrages par parti et circo'!N27/'Suffrages par parti et circo'!$AE$27, "")</f>
        <v>1.0651663298191949E-2</v>
      </c>
      <c r="O27" s="79">
        <f>IFERROR('Suffrages par parti et circo'!O27/'Suffrages par parti et circo'!$AE$27, "")</f>
        <v>8.4011580269842141E-3</v>
      </c>
      <c r="P27" s="79">
        <f>IFERROR('Suffrages par parti et circo'!P27/'Suffrages par parti et circo'!$AE$27, "")</f>
        <v>0</v>
      </c>
      <c r="Q27" s="79">
        <f>IFERROR('Suffrages par parti et circo'!Q27/'Suffrages par parti et circo'!$AE$27, "")</f>
        <v>6.3254492816955266E-3</v>
      </c>
      <c r="R27" s="79">
        <f>IFERROR('Suffrages par parti et circo'!R27/'Suffrages par parti et circo'!$AE$27, "")</f>
        <v>3.8815753536898451E-2</v>
      </c>
      <c r="S27" s="79">
        <f>IFERROR('Suffrages par parti et circo'!S27/'Suffrages par parti et circo'!$AE$27, "")</f>
        <v>0.1053586059977058</v>
      </c>
      <c r="T27" s="79">
        <f>IFERROR('Suffrages par parti et circo'!T27/'Suffrages par parti et circo'!$AE$27, "")</f>
        <v>2.0199923526519909E-2</v>
      </c>
      <c r="U27" s="79">
        <f>IFERROR('Suffrages par parti et circo'!U27/'Suffrages par parti et circo'!$AE$27, "")</f>
        <v>2.0768012235756816E-2</v>
      </c>
      <c r="V27" s="79">
        <f>IFERROR('Suffrages par parti et circo'!V27/'Suffrages par parti et circo'!$AE$27, "")</f>
        <v>6.7624405964931453E-2</v>
      </c>
      <c r="W27" s="79">
        <f>IFERROR('Suffrages par parti et circo'!W27/'Suffrages par parti et circo'!$AE$27, "")</f>
        <v>3.3888676462555306E-2</v>
      </c>
      <c r="X27" s="79">
        <f>IFERROR('Suffrages par parti et circo'!X27/'Suffrages par parti et circo'!$AE$27, "")</f>
        <v>5.5410498716338012E-2</v>
      </c>
      <c r="Y27" s="79">
        <f>IFERROR('Suffrages par parti et circo'!Y27/'Suffrages par parti et circo'!$AE$2, "")</f>
        <v>0</v>
      </c>
      <c r="Z27" s="79">
        <f>IFERROR('Suffrages par parti et circo'!Z27/'Suffrages par parti et circo'!$AE$27, "")</f>
        <v>4.3589883651062433E-3</v>
      </c>
      <c r="AA27" s="79">
        <f>IFERROR('Suffrages par parti et circo'!AA27/'Suffrages par parti et circo'!$AE$27, "")</f>
        <v>0</v>
      </c>
      <c r="AB27" s="79">
        <f>IFERROR('Suffrages par parti et circo'!AB27/'Suffrages par parti et circo'!$AE$27, "")</f>
        <v>0</v>
      </c>
      <c r="AC27" s="79">
        <f>IFERROR('Suffrages par parti et circo'!AC27/'Suffrages par parti et circo'!$AE$27, "")</f>
        <v>0</v>
      </c>
      <c r="AD27" s="79">
        <f>IFERROR('Suffrages par parti et circo'!AD27/'Suffrages par parti et circo'!$AE$27, "")</f>
        <v>0.15401758890042061</v>
      </c>
      <c r="AE27" s="79">
        <f>IFERROR('Suffrages par parti et circo'!AE27/'Suffrages par parti et circo'!$AE$27, "")</f>
        <v>1</v>
      </c>
      <c r="AF27" s="80">
        <f>'Suffrages par parti et circo'!AI27</f>
        <v>0</v>
      </c>
      <c r="AG27" s="81"/>
      <c r="AH27" s="81">
        <f t="shared" si="0"/>
        <v>0.41381985033047469</v>
      </c>
    </row>
    <row r="28" spans="1:34" ht="28">
      <c r="A28" s="83" t="s">
        <v>173</v>
      </c>
      <c r="B28" s="53" t="s">
        <v>67</v>
      </c>
      <c r="C28" s="84" t="s">
        <v>174</v>
      </c>
      <c r="D28" s="78">
        <f>'Suffrages par parti et circo'!AE28</f>
        <v>31700</v>
      </c>
      <c r="E28" s="79">
        <f>IFERROR('Suffrages par parti et circo'!E28/'Suffrages par parti et circo'!$AE$28, "")</f>
        <v>1.1861198738170348E-2</v>
      </c>
      <c r="F28" s="79">
        <f>IFERROR('Suffrages par parti et circo'!F28/'Suffrages par parti et circo'!$AE$28, "")</f>
        <v>7.066246056782334E-3</v>
      </c>
      <c r="G28" s="79">
        <f>IFERROR('Suffrages par parti et circo'!G28/'Suffrages par parti et circo'!$AE$28, "")</f>
        <v>1.0977917981072555E-2</v>
      </c>
      <c r="H28" s="79">
        <f>IFERROR('Suffrages par parti et circo'!H28/'Suffrages par parti et circo'!$AE$28, "")</f>
        <v>1.782334384858044E-2</v>
      </c>
      <c r="I28" s="79">
        <f>IFERROR('Suffrages par parti et circo'!I28/'Suffrages par parti et circo'!$AE$28, "")</f>
        <v>1.3217665615141956E-2</v>
      </c>
      <c r="J28" s="79">
        <f>IFERROR('Suffrages par parti et circo'!J28/'Suffrages par parti et circo'!$AE$28, "")</f>
        <v>4.4479495268138804E-3</v>
      </c>
      <c r="K28" s="79">
        <f>IFERROR('Suffrages par parti et circo'!K28/'Suffrages par parti et circo'!$AE$28, "")</f>
        <v>4.2018927444794955E-2</v>
      </c>
      <c r="L28" s="79">
        <f>IFERROR('Suffrages par parti et circo'!L28/'Suffrages par parti et circo'!$AE$28, "")</f>
        <v>0.11769716088328076</v>
      </c>
      <c r="M28" s="79">
        <f>IFERROR('Suffrages par parti et circo'!M28/'Suffrages par parti et circo'!$AE$28, "")</f>
        <v>0.39876971608832806</v>
      </c>
      <c r="N28" s="79">
        <f>IFERROR('Suffrages par parti et circo'!N28/'Suffrages par parti et circo'!$AE$28, "")</f>
        <v>5.1104100946372244E-3</v>
      </c>
      <c r="O28" s="79">
        <f>IFERROR('Suffrages par parti et circo'!O28/'Suffrages par parti et circo'!$AE$28, "")</f>
        <v>0</v>
      </c>
      <c r="P28" s="79">
        <f>IFERROR('Suffrages par parti et circo'!P28/'Suffrages par parti et circo'!$AE$28, "")</f>
        <v>0</v>
      </c>
      <c r="Q28" s="79">
        <f>IFERROR('Suffrages par parti et circo'!Q28/'Suffrages par parti et circo'!$AE$28, "")</f>
        <v>4.4069400630914829E-2</v>
      </c>
      <c r="R28" s="79">
        <f>IFERROR('Suffrages par parti et circo'!R28/'Suffrages par parti et circo'!$AE$28, "")</f>
        <v>4.7823343848580439E-2</v>
      </c>
      <c r="S28" s="79">
        <f>IFERROR('Suffrages par parti et circo'!S28/'Suffrages par parti et circo'!$AE$28, "")</f>
        <v>4.4069400630914829E-2</v>
      </c>
      <c r="T28" s="79">
        <f>IFERROR('Suffrages par parti et circo'!T28/'Suffrages par parti et circo'!$AE$28, "")</f>
        <v>9.8422712933753948E-3</v>
      </c>
      <c r="U28" s="79">
        <f>IFERROR('Suffrages par parti et circo'!U28/'Suffrages par parti et circo'!$AE$28, "")</f>
        <v>9.5899053627760255E-3</v>
      </c>
      <c r="V28" s="79">
        <f>IFERROR('Suffrages par parti et circo'!V28/'Suffrages par parti et circo'!$AE$28, "")</f>
        <v>2.0694006309148263E-2</v>
      </c>
      <c r="W28" s="79">
        <f>IFERROR('Suffrages par parti et circo'!W28/'Suffrages par parti et circo'!$AE$28, "")</f>
        <v>3.4637223974763404E-2</v>
      </c>
      <c r="X28" s="79">
        <f>IFERROR('Suffrages par parti et circo'!X28/'Suffrages par parti et circo'!$AE$28, "")</f>
        <v>1.2208201892744479E-2</v>
      </c>
      <c r="Y28" s="79">
        <f>IFERROR('Suffrages par parti et circo'!Y28/'Suffrages par parti et circo'!$AE$2, "")</f>
        <v>0</v>
      </c>
      <c r="Z28" s="79">
        <f>IFERROR('Suffrages par parti et circo'!Z28/'Suffrages par parti et circo'!$AE$28, "")</f>
        <v>1.9400630914826498E-2</v>
      </c>
      <c r="AA28" s="79">
        <f>IFERROR('Suffrages par parti et circo'!AA28/'Suffrages par parti et circo'!$AE$28, "")</f>
        <v>0</v>
      </c>
      <c r="AB28" s="79">
        <f>IFERROR('Suffrages par parti et circo'!AB28/'Suffrages par parti et circo'!$AE$28, "")</f>
        <v>0</v>
      </c>
      <c r="AC28" s="79">
        <f>IFERROR('Suffrages par parti et circo'!AC28/'Suffrages par parti et circo'!$AE$28, "")</f>
        <v>0</v>
      </c>
      <c r="AD28" s="79">
        <f>IFERROR('Suffrages par parti et circo'!AD28/'Suffrages par parti et circo'!$AE$28, "")</f>
        <v>0.12867507886435331</v>
      </c>
      <c r="AE28" s="79">
        <f>IFERROR('Suffrages par parti et circo'!AE28/'Suffrages par parti et circo'!$AE$28, "")</f>
        <v>1</v>
      </c>
      <c r="AF28" s="80">
        <f>'Suffrages par parti et circo'!AI28</f>
        <v>0</v>
      </c>
      <c r="AG28" s="81"/>
      <c r="AH28" s="81">
        <f t="shared" si="0"/>
        <v>0.39876971608832806</v>
      </c>
    </row>
    <row r="29" spans="1:34" ht="28">
      <c r="A29" s="83" t="s">
        <v>175</v>
      </c>
      <c r="B29" s="53" t="s">
        <v>68</v>
      </c>
      <c r="C29" s="85"/>
      <c r="D29" s="78">
        <f>'Suffrages par parti et circo'!AE29</f>
        <v>22704</v>
      </c>
      <c r="E29" s="79">
        <f>IFERROR('Suffrages par parti et circo'!E29/'Suffrages par parti et circo'!$AE$29, "")</f>
        <v>3.1227977448907682E-2</v>
      </c>
      <c r="F29" s="79">
        <f>IFERROR('Suffrages par parti et circo'!F29/'Suffrages par parti et circo'!$AE$29, "")</f>
        <v>0</v>
      </c>
      <c r="G29" s="79">
        <f>IFERROR('Suffrages par parti et circo'!G29/'Suffrages par parti et circo'!$AE$29, "")</f>
        <v>1.3213530655391121E-2</v>
      </c>
      <c r="H29" s="79">
        <f>IFERROR('Suffrages par parti et circo'!H29/'Suffrages par parti et circo'!$AE$29, "")</f>
        <v>3.0831571529245949E-3</v>
      </c>
      <c r="I29" s="79">
        <f>IFERROR('Suffrages par parti et circo'!I29/'Suffrages par parti et circo'!$AE$29, "")</f>
        <v>4.0961945031712478E-3</v>
      </c>
      <c r="J29" s="79">
        <f>IFERROR('Suffrages par parti et circo'!J29/'Suffrages par parti et circo'!$AE$29, "")</f>
        <v>8.3685694150810431E-4</v>
      </c>
      <c r="K29" s="79">
        <f>IFERROR('Suffrages par parti et circo'!K29/'Suffrages par parti et circo'!$AE$29, "")</f>
        <v>8.1395348837209308E-2</v>
      </c>
      <c r="L29" s="79">
        <f>IFERROR('Suffrages par parti et circo'!L29/'Suffrages par parti et circo'!$AE$29, "")</f>
        <v>7.8180056377730803E-2</v>
      </c>
      <c r="M29" s="79">
        <f>IFERROR('Suffrages par parti et circo'!M29/'Suffrages par parti et circo'!$AE$29, "")</f>
        <v>0.23784355179704017</v>
      </c>
      <c r="N29" s="79">
        <f>IFERROR('Suffrages par parti et circo'!N29/'Suffrages par parti et circo'!$AE$29, "")</f>
        <v>7.0031712473572942E-3</v>
      </c>
      <c r="O29" s="79">
        <f>IFERROR('Suffrages par parti et circo'!O29/'Suffrages par parti et circo'!$AE$29, "")</f>
        <v>9.5577871740662439E-3</v>
      </c>
      <c r="P29" s="79">
        <f>IFERROR('Suffrages par parti et circo'!P29/'Suffrages par parti et circo'!$AE$29, "")</f>
        <v>0</v>
      </c>
      <c r="Q29" s="79">
        <f>IFERROR('Suffrages par parti et circo'!Q29/'Suffrages par parti et circo'!$AE$29, "")</f>
        <v>1.2773079633544751E-3</v>
      </c>
      <c r="R29" s="79">
        <f>IFERROR('Suffrages par parti et circo'!R29/'Suffrages par parti et circo'!$AE$29, "")</f>
        <v>1.3345665961945032E-2</v>
      </c>
      <c r="S29" s="79">
        <f>IFERROR('Suffrages par parti et circo'!S29/'Suffrages par parti et circo'!$AE$29, "")</f>
        <v>4.2767794221282594E-2</v>
      </c>
      <c r="T29" s="79">
        <f>IFERROR('Suffrages par parti et circo'!T29/'Suffrages par parti et circo'!$AE$29, "")</f>
        <v>8.2804792107117695E-3</v>
      </c>
      <c r="U29" s="79">
        <f>IFERROR('Suffrages par parti et circo'!U29/'Suffrages par parti et circo'!$AE$29, "")</f>
        <v>5.8976391825229034E-2</v>
      </c>
      <c r="V29" s="79">
        <f>IFERROR('Suffrages par parti et circo'!V29/'Suffrages par parti et circo'!$AE$29, "")</f>
        <v>0.10117159971811135</v>
      </c>
      <c r="W29" s="79">
        <f>IFERROR('Suffrages par parti et circo'!W29/'Suffrages par parti et circo'!$AE$29, "")</f>
        <v>3.175651867512333E-2</v>
      </c>
      <c r="X29" s="79">
        <f>IFERROR('Suffrages par parti et circo'!X29/'Suffrages par parti et circo'!$AE$29, "")</f>
        <v>0.10051092318534179</v>
      </c>
      <c r="Y29" s="79">
        <f>IFERROR('Suffrages par parti et circo'!Y29/'Suffrages par parti et circo'!$AE$2, "")</f>
        <v>0</v>
      </c>
      <c r="Z29" s="79">
        <f>IFERROR('Suffrages par parti et circo'!Z29/'Suffrages par parti et circo'!$AE$29, "")</f>
        <v>2.0480972515856236E-2</v>
      </c>
      <c r="AA29" s="79">
        <f>IFERROR('Suffrages par parti et circo'!AA29/'Suffrages par parti et circo'!$AE$29, "")</f>
        <v>0</v>
      </c>
      <c r="AB29" s="79">
        <f>IFERROR('Suffrages par parti et circo'!AB29/'Suffrages par parti et circo'!$AE$29, "")</f>
        <v>2.2815362931642002E-2</v>
      </c>
      <c r="AC29" s="79">
        <f>IFERROR('Suffrages par parti et circo'!AC29/'Suffrages par parti et circo'!$AE$29, "")</f>
        <v>0</v>
      </c>
      <c r="AD29" s="79">
        <f>IFERROR('Suffrages par parti et circo'!AD29/'Suffrages par parti et circo'!$AE$29, "")</f>
        <v>0.13217935165609584</v>
      </c>
      <c r="AE29" s="79">
        <f>IFERROR('Suffrages par parti et circo'!AE29/'Suffrages par parti et circo'!$AE$29, "")</f>
        <v>1</v>
      </c>
      <c r="AF29" s="80">
        <f>'Suffrages par parti et circo'!AI29</f>
        <v>0</v>
      </c>
      <c r="AG29" s="81"/>
      <c r="AH29" s="81">
        <f t="shared" si="0"/>
        <v>0.23784355179704017</v>
      </c>
    </row>
    <row r="30" spans="1:34" ht="28">
      <c r="A30" s="52" t="s">
        <v>177</v>
      </c>
      <c r="B30" s="53" t="s">
        <v>69</v>
      </c>
      <c r="C30" s="86"/>
      <c r="D30" s="78">
        <f>'Suffrages par parti et circo'!AE30</f>
        <v>15410</v>
      </c>
      <c r="E30" s="79">
        <f>IFERROR('Suffrages par parti et circo'!E30/'Suffrages par parti et circo'!$AE$30, "")</f>
        <v>1.5444516547696302E-2</v>
      </c>
      <c r="F30" s="79">
        <f>IFERROR('Suffrages par parti et circo'!F30/'Suffrages par parti et circo'!$AE$30, "")</f>
        <v>0</v>
      </c>
      <c r="G30" s="79">
        <f>IFERROR('Suffrages par parti et circo'!G30/'Suffrages par parti et circo'!$AE$30, "")</f>
        <v>8.3711875405580796E-3</v>
      </c>
      <c r="H30" s="79">
        <f>IFERROR('Suffrages par parti et circo'!H30/'Suffrages par parti et circo'!$AE$30, "")</f>
        <v>8.6956521739130436E-3</v>
      </c>
      <c r="I30" s="79">
        <f>IFERROR('Suffrages par parti et circo'!I30/'Suffrages par parti et circo'!$AE$30, "")</f>
        <v>0</v>
      </c>
      <c r="J30" s="79">
        <f>IFERROR('Suffrages par parti et circo'!J30/'Suffrages par parti et circo'!$AE$30, "")</f>
        <v>9.3445814406229715E-3</v>
      </c>
      <c r="K30" s="79">
        <f>IFERROR('Suffrages par parti et circo'!K30/'Suffrages par parti et circo'!$AE$30, "")</f>
        <v>2.6346528228423101E-2</v>
      </c>
      <c r="L30" s="79">
        <f>IFERROR('Suffrages par parti et circo'!L30/'Suffrages par parti et circo'!$AE$30, "")</f>
        <v>9.2796885139519794E-2</v>
      </c>
      <c r="M30" s="79">
        <f>IFERROR('Suffrages par parti et circo'!M30/'Suffrages par parti et circo'!$AE$30, "")</f>
        <v>0.21427644386761843</v>
      </c>
      <c r="N30" s="79">
        <f>IFERROR('Suffrages par parti et circo'!N30/'Suffrages par parti et circo'!$AE$30, "")</f>
        <v>8.1765087605450999E-3</v>
      </c>
      <c r="O30" s="79">
        <f>IFERROR('Suffrages par parti et circo'!O30/'Suffrages par parti et circo'!$AE$30, "")</f>
        <v>1.3238157040882544E-2</v>
      </c>
      <c r="P30" s="79">
        <f>IFERROR('Suffrages par parti et circo'!P30/'Suffrages par parti et circo'!$AE$30, "")</f>
        <v>0</v>
      </c>
      <c r="Q30" s="79">
        <f>IFERROR('Suffrages par parti et circo'!Q30/'Suffrages par parti et circo'!$AE$30, "")</f>
        <v>2.3361453601557429E-3</v>
      </c>
      <c r="R30" s="79">
        <f>IFERROR('Suffrages par parti et circo'!R30/'Suffrages par parti et circo'!$AE$30, "")</f>
        <v>5.5807916937053864E-3</v>
      </c>
      <c r="S30" s="79">
        <f>IFERROR('Suffrages par parti et circo'!S30/'Suffrages par parti et circo'!$AE$30, "")</f>
        <v>4.6917585983127841E-2</v>
      </c>
      <c r="T30" s="79">
        <f>IFERROR('Suffrages par parti et circo'!T30/'Suffrages par parti et circo'!$AE$30, "")</f>
        <v>1.518494484101233E-2</v>
      </c>
      <c r="U30" s="79">
        <f>IFERROR('Suffrages par parti et circo'!U30/'Suffrages par parti et circo'!$AE$30, "")</f>
        <v>6.7293964957819599E-2</v>
      </c>
      <c r="V30" s="79">
        <f>IFERROR('Suffrages par parti et circo'!V30/'Suffrages par parti et circo'!$AE$30, "")</f>
        <v>0.17839065541855939</v>
      </c>
      <c r="W30" s="79">
        <f>IFERROR('Suffrages par parti et circo'!W30/'Suffrages par parti et circo'!$AE$30, "")</f>
        <v>3.3030499675535369E-2</v>
      </c>
      <c r="X30" s="79">
        <f>IFERROR('Suffrages par parti et circo'!X30/'Suffrages par parti et circo'!$AE$30, "")</f>
        <v>5.009733939000649E-2</v>
      </c>
      <c r="Y30" s="79">
        <f>IFERROR('Suffrages par parti et circo'!Y30/'Suffrages par parti et circo'!$AE$2, "")</f>
        <v>3.2368364683575436E-3</v>
      </c>
      <c r="Z30" s="79">
        <f>IFERROR('Suffrages par parti et circo'!Z30/'Suffrages par parti et circo'!$AE$30, "")</f>
        <v>1.1291369240752759E-2</v>
      </c>
      <c r="AA30" s="79">
        <f>IFERROR('Suffrages par parti et circo'!AA30/'Suffrages par parti et circo'!$AE$30, "")</f>
        <v>0</v>
      </c>
      <c r="AB30" s="79">
        <f>IFERROR('Suffrages par parti et circo'!AB30/'Suffrages par parti et circo'!$AE$30, "")</f>
        <v>0</v>
      </c>
      <c r="AC30" s="79">
        <f>IFERROR('Suffrages par parti et circo'!AC30/'Suffrages par parti et circo'!$AE$30, "")</f>
        <v>0</v>
      </c>
      <c r="AD30" s="79">
        <f>IFERROR('Suffrages par parti et circo'!AD30/'Suffrages par parti et circo'!$AE$30, "")</f>
        <v>0.16670992861778067</v>
      </c>
      <c r="AE30" s="79">
        <f>IFERROR('Suffrages par parti et circo'!AE30/'Suffrages par parti et circo'!$AE$30, "")</f>
        <v>1</v>
      </c>
      <c r="AF30" s="80">
        <f>'Suffrages par parti et circo'!AI30</f>
        <v>0</v>
      </c>
      <c r="AG30" s="81"/>
      <c r="AH30" s="81">
        <f t="shared" si="0"/>
        <v>0.21427644386761843</v>
      </c>
    </row>
    <row r="31" spans="1:34" ht="28">
      <c r="A31" s="52" t="s">
        <v>179</v>
      </c>
      <c r="B31" s="53" t="s">
        <v>70</v>
      </c>
      <c r="C31" s="86"/>
      <c r="D31" s="78">
        <f>'Suffrages par parti et circo'!AE31</f>
        <v>4376</v>
      </c>
      <c r="E31" s="79">
        <f>IFERROR('Suffrages par parti et circo'!F31/'Suffrages par parti et circo'!$AE$31, "")</f>
        <v>0</v>
      </c>
      <c r="F31" s="79" t="str">
        <f>IFERROR(#REF!/'Suffrages par parti et circo'!$AE$31, "")</f>
        <v/>
      </c>
      <c r="G31" s="79">
        <f>IFERROR('Suffrages par parti et circo'!G31/'Suffrages par parti et circo'!$AE$31, "")</f>
        <v>6.6270566727605115E-3</v>
      </c>
      <c r="H31" s="79">
        <f>IFERROR('Suffrages par parti et circo'!H31/'Suffrages par parti et circo'!$AE$31, "")</f>
        <v>0</v>
      </c>
      <c r="I31" s="79">
        <f>IFERROR('Suffrages par parti et circo'!I31/'Suffrages par parti et circo'!$AE$31, "")</f>
        <v>3.6563071297989031E-3</v>
      </c>
      <c r="J31" s="79">
        <f>IFERROR('Suffrages par parti et circo'!J31/'Suffrages par parti et circo'!$AE$31, "")</f>
        <v>6.6270566727605115E-3</v>
      </c>
      <c r="K31" s="79">
        <f>IFERROR('Suffrages par parti et circo'!K31/'Suffrages par parti et circo'!$AE$31, "")</f>
        <v>4.7760511882998173E-2</v>
      </c>
      <c r="L31" s="79">
        <f>IFERROR('Suffrages par parti et circo'!L31/'Suffrages par parti et circo'!$AE$31, "")</f>
        <v>0.10877513711151737</v>
      </c>
      <c r="M31" s="79">
        <f>IFERROR('Suffrages par parti et circo'!M31/'Suffrages par parti et circo'!$AE$31, "")</f>
        <v>0.30850091407678243</v>
      </c>
      <c r="N31" s="79">
        <f>IFERROR('Suffrages par parti et circo'!N31/'Suffrages par parti et circo'!$AE$31, "")</f>
        <v>6.1700182815356492E-3</v>
      </c>
      <c r="O31" s="79">
        <f>IFERROR('Suffrages par parti et circo'!O31/'Suffrages par parti et circo'!$AE$31, "")</f>
        <v>0</v>
      </c>
      <c r="P31" s="79">
        <f>IFERROR('Suffrages par parti et circo'!P31/'Suffrages par parti et circo'!$AE$31, "")</f>
        <v>0</v>
      </c>
      <c r="Q31" s="79">
        <f>IFERROR('Suffrages par parti et circo'!Q31/'Suffrages par parti et circo'!$AE$31, "")</f>
        <v>0</v>
      </c>
      <c r="R31" s="79">
        <f>IFERROR('Suffrages par parti et circo'!R31/'Suffrages par parti et circo'!$AE$31, "")</f>
        <v>0</v>
      </c>
      <c r="S31" s="79">
        <f>IFERROR('Suffrages par parti et circo'!S31/'Suffrages par parti et circo'!$AE$31, "")</f>
        <v>2.056672760511883E-2</v>
      </c>
      <c r="T31" s="79">
        <f>IFERROR('Suffrages par parti et circo'!T31/'Suffrages par parti et circo'!$AE$31, "")</f>
        <v>7.9981718464351009E-3</v>
      </c>
      <c r="U31" s="79">
        <f>IFERROR('Suffrages par parti et circo'!U31/'Suffrages par parti et circo'!$AE$31, "")</f>
        <v>6.4442413162705672E-2</v>
      </c>
      <c r="V31" s="79">
        <f>IFERROR('Suffrages par parti et circo'!V31/'Suffrages par parti et circo'!$AE$31, "")</f>
        <v>4.9360146252285193E-2</v>
      </c>
      <c r="W31" s="79">
        <f>IFERROR('Suffrages par parti et circo'!W31/'Suffrages par parti et circo'!$AE$31, "")</f>
        <v>2.9250457038391225E-2</v>
      </c>
      <c r="X31" s="79">
        <f>IFERROR('Suffrages par parti et circo'!X31/'Suffrages par parti et circo'!$AE$31, "")</f>
        <v>0.25982632541133455</v>
      </c>
      <c r="Y31" s="79">
        <f>IFERROR('Suffrages par parti et circo'!Y31/'Suffrages par parti et circo'!$AE$2, "")</f>
        <v>0</v>
      </c>
      <c r="Z31" s="79">
        <f>IFERROR('Suffrages par parti et circo'!Z31/'Suffrages par parti et circo'!$AE$31, "")</f>
        <v>0</v>
      </c>
      <c r="AA31" s="79">
        <f>IFERROR('Suffrages par parti et circo'!AA31/'Suffrages par parti et circo'!$AE$31, "")</f>
        <v>0</v>
      </c>
      <c r="AB31" s="79">
        <f>IFERROR('Suffrages par parti et circo'!AB31/'Suffrages par parti et circo'!$AE$31, "")</f>
        <v>2.4908592321755029E-2</v>
      </c>
      <c r="AC31" s="79">
        <f>IFERROR('Suffrages par parti et circo'!AC31/'Suffrages par parti et circo'!$AE$31, "")</f>
        <v>2.056672760511883E-2</v>
      </c>
      <c r="AD31" s="79">
        <f>IFERROR('Suffrages par parti et circo'!AD31/'Suffrages par parti et circo'!$AE$31, "")</f>
        <v>1.7138939670932357E-2</v>
      </c>
      <c r="AE31" s="79">
        <f>IFERROR('Suffrages par parti et circo'!AE31/'Suffrages par parti et circo'!$AE$31, "")</f>
        <v>1</v>
      </c>
      <c r="AF31" s="80" t="str">
        <f>'Suffrages par parti et circo'!AI31</f>
        <v>Outsider 1 = Liste Parti Amal Tounes</v>
      </c>
      <c r="AG31" s="81"/>
      <c r="AH31" s="81">
        <f t="shared" si="0"/>
        <v>0.30850091407678243</v>
      </c>
    </row>
    <row r="32" spans="1:34" ht="28">
      <c r="A32" s="52" t="s">
        <v>182</v>
      </c>
      <c r="B32" s="53" t="s">
        <v>71</v>
      </c>
      <c r="C32" s="86"/>
      <c r="D32" s="78">
        <f>'Suffrages par parti et circo'!AE32</f>
        <v>5665</v>
      </c>
      <c r="E32" s="79">
        <f>IFERROR('Suffrages par parti et circo'!E32/'Suffrages par parti et circo'!$AE$32, "")</f>
        <v>2.1182700794351281E-2</v>
      </c>
      <c r="F32" s="79">
        <f>IFERROR('Suffrages par parti et circo'!F32/'Suffrages par parti et circo'!$AE$32, "")</f>
        <v>0</v>
      </c>
      <c r="G32" s="79">
        <f>IFERROR('Suffrages par parti et circo'!G32/'Suffrages par parti et circo'!$AE$32, "")</f>
        <v>1.8005295675198589E-2</v>
      </c>
      <c r="H32" s="79">
        <f>IFERROR('Suffrages par parti et circo'!H32/'Suffrages par parti et circo'!$AE$32, "")</f>
        <v>0</v>
      </c>
      <c r="I32" s="79">
        <f>IFERROR('Suffrages par parti et circo'!I32/'Suffrages par parti et circo'!$AE$32, "")</f>
        <v>0</v>
      </c>
      <c r="J32" s="79">
        <f>IFERROR('Suffrages par parti et circo'!J32/'Suffrages par parti et circo'!$AE$32, "")</f>
        <v>5.472197705207414E-3</v>
      </c>
      <c r="K32" s="79">
        <f>IFERROR('Suffrages par parti et circo'!K32/'Suffrages par parti et circo'!$AE$32, "")</f>
        <v>1.6240070609002649E-2</v>
      </c>
      <c r="L32" s="79">
        <f>IFERROR('Suffrages par parti et circo'!L32/'Suffrages par parti et circo'!$AE$32, "")</f>
        <v>4.5895851721094441E-3</v>
      </c>
      <c r="M32" s="79">
        <f>IFERROR('Suffrages par parti et circo'!M32/'Suffrages par parti et circo'!$AE$32, "")</f>
        <v>0.3466902030008826</v>
      </c>
      <c r="N32" s="79">
        <f>IFERROR('Suffrages par parti et circo'!N32/'Suffrages par parti et circo'!$AE$32, "")</f>
        <v>9.3556928508384818E-3</v>
      </c>
      <c r="O32" s="79">
        <f>IFERROR('Suffrages par parti et circo'!O32/'Suffrages par parti et circo'!$AE$32, "")</f>
        <v>4.2365401588702559E-3</v>
      </c>
      <c r="P32" s="79">
        <f>IFERROR('Suffrages par parti et circo'!P32/'Suffrages par parti et circo'!$AE$32, "")</f>
        <v>0</v>
      </c>
      <c r="Q32" s="79">
        <f>IFERROR('Suffrages par parti et circo'!Q32/'Suffrages par parti et circo'!$AE$32, "")</f>
        <v>0</v>
      </c>
      <c r="R32" s="79">
        <f>IFERROR('Suffrages par parti et circo'!R32/'Suffrages par parti et circo'!$AE$32, "")</f>
        <v>0</v>
      </c>
      <c r="S32" s="79">
        <f>IFERROR('Suffrages par parti et circo'!S32/'Suffrages par parti et circo'!$AE$32, "")</f>
        <v>3.618711385701677E-2</v>
      </c>
      <c r="T32" s="79">
        <f>IFERROR('Suffrages par parti et circo'!T32/'Suffrages par parti et circo'!$AE$32, "")</f>
        <v>1.2003530450132392E-2</v>
      </c>
      <c r="U32" s="79">
        <f>IFERROR('Suffrages par parti et circo'!U32/'Suffrages par parti et circo'!$AE$32, "")</f>
        <v>3.8834951456310676E-2</v>
      </c>
      <c r="V32" s="79">
        <f>IFERROR('Suffrages par parti et circo'!V32/'Suffrages par parti et circo'!$AE$32, "")</f>
        <v>6.5842894969108556E-2</v>
      </c>
      <c r="W32" s="79">
        <f>IFERROR('Suffrages par parti et circo'!W32/'Suffrages par parti et circo'!$AE$32, "")</f>
        <v>5.1368049426301854E-2</v>
      </c>
      <c r="X32" s="79">
        <f>IFERROR('Suffrages par parti et circo'!X32/'Suffrages par parti et circo'!$AE$32, "")</f>
        <v>6.7431597528684911E-2</v>
      </c>
      <c r="Y32" s="79">
        <f>IFERROR('Suffrages par parti et circo'!Y32/'Suffrages par parti et circo'!$AE$2, "")</f>
        <v>0</v>
      </c>
      <c r="Z32" s="79">
        <f>IFERROR('Suffrages par parti et circo'!Z32/'Suffrages par parti et circo'!$AE$32, "")</f>
        <v>0</v>
      </c>
      <c r="AA32" s="79">
        <f>IFERROR('Suffrages par parti et circo'!AA32/'Suffrages par parti et circo'!$AE$32, "")</f>
        <v>0</v>
      </c>
      <c r="AB32" s="79">
        <f>IFERROR('Suffrages par parti et circo'!AB32/'Suffrages par parti et circo'!$AE$32, "")</f>
        <v>0.10697263901147397</v>
      </c>
      <c r="AC32" s="79">
        <f>IFERROR('Suffrages par parti et circo'!AC32/'Suffrages par parti et circo'!$AE$32, "")</f>
        <v>0</v>
      </c>
      <c r="AD32" s="79">
        <f>IFERROR('Suffrages par parti et circo'!AD32/'Suffrages par parti et circo'!$AE$32, "")</f>
        <v>0.19558693733451016</v>
      </c>
      <c r="AE32" s="79">
        <f>IFERROR('Suffrages par parti et circo'!AE32/'Suffrages par parti et circo'!$AE$32, "")</f>
        <v>1</v>
      </c>
      <c r="AF32" s="80" t="str">
        <f>'Suffrages par parti et circo'!AI32</f>
        <v>Outsider 1 = Liste Kolna Touensa</v>
      </c>
      <c r="AG32" s="81"/>
      <c r="AH32" s="81">
        <f t="shared" si="0"/>
        <v>0.3466902030008826</v>
      </c>
    </row>
    <row r="33" spans="1:34" ht="28">
      <c r="A33" s="52" t="s">
        <v>185</v>
      </c>
      <c r="B33" s="62" t="s">
        <v>72</v>
      </c>
      <c r="C33" s="87"/>
      <c r="D33" s="78">
        <f>'Suffrages par parti et circo'!AE33</f>
        <v>7753</v>
      </c>
      <c r="E33" s="79">
        <f>IFERROR('Suffrages par parti et circo'!E33/'Suffrages par parti et circo'!$AE$33, "")</f>
        <v>2.2700889978073003E-2</v>
      </c>
      <c r="F33" s="79">
        <f>IFERROR('Suffrages par parti et circo'!F33/'Suffrages par parti et circo'!$AE$33, "")</f>
        <v>0</v>
      </c>
      <c r="G33" s="79">
        <f>IFERROR('Suffrages par parti et circo'!G33/'Suffrages par parti et circo'!$AE$33, "")</f>
        <v>2.3474783954598219E-2</v>
      </c>
      <c r="H33" s="79">
        <f>IFERROR('Suffrages par parti et circo'!H33/'Suffrages par parti et circo'!$AE$33, "")</f>
        <v>1.5090932542241713E-2</v>
      </c>
      <c r="I33" s="79">
        <f>IFERROR('Suffrages par parti et circo'!I33/'Suffrages par parti et circo'!$AE$33, "")</f>
        <v>8.5128337417773765E-3</v>
      </c>
      <c r="J33" s="79">
        <f>IFERROR('Suffrages par parti et circo'!J33/'Suffrages par parti et circo'!$AE$33, "")</f>
        <v>1.6767702824713015E-3</v>
      </c>
      <c r="K33" s="79">
        <f>IFERROR('Suffrages par parti et circo'!K33/'Suffrages par parti et circo'!$AE$33, "")</f>
        <v>4.3725009673674708E-2</v>
      </c>
      <c r="L33" s="79">
        <f>IFERROR('Suffrages par parti et circo'!L33/'Suffrages par parti et circo'!$AE$33, "")</f>
        <v>0</v>
      </c>
      <c r="M33" s="79">
        <f>IFERROR('Suffrages par parti et circo'!M33/'Suffrages par parti et circo'!$AE$33, "")</f>
        <v>0.38810782922739584</v>
      </c>
      <c r="N33" s="79">
        <f>IFERROR('Suffrages par parti et circo'!N33/'Suffrages par parti et circo'!$AE$33, "")</f>
        <v>7.6099574358312909E-3</v>
      </c>
      <c r="O33" s="79">
        <f>IFERROR('Suffrages par parti et circo'!O33/'Suffrages par parti et circo'!$AE$33, "")</f>
        <v>0</v>
      </c>
      <c r="P33" s="79">
        <f>IFERROR('Suffrages par parti et circo'!P33/'Suffrages par parti et circo'!$AE$33, "")</f>
        <v>0</v>
      </c>
      <c r="Q33" s="79">
        <f>IFERROR('Suffrages par parti et circo'!Q33/'Suffrages par parti et circo'!$AE$33, "")</f>
        <v>5.4172578356765123E-3</v>
      </c>
      <c r="R33" s="79">
        <f>IFERROR('Suffrages par parti et circo'!R33/'Suffrages par parti et circo'!$AE$33, "")</f>
        <v>0</v>
      </c>
      <c r="S33" s="79">
        <f>IFERROR('Suffrages par parti et circo'!S33/'Suffrages par parti et circo'!$AE$33, "")</f>
        <v>3.0697794402166904E-2</v>
      </c>
      <c r="T33" s="79">
        <f>IFERROR('Suffrages par parti et circo'!T33/'Suffrages par parti et circo'!$AE$33, "")</f>
        <v>9.8026570359860694E-3</v>
      </c>
      <c r="U33" s="79">
        <f>IFERROR('Suffrages par parti et circo'!U33/'Suffrages par parti et circo'!$AE$33, "")</f>
        <v>7.3132980781632911E-2</v>
      </c>
      <c r="V33" s="79">
        <f>IFERROR('Suffrages par parti et circo'!V33/'Suffrages par parti et circo'!$AE$33, "")</f>
        <v>8.4483425770669418E-2</v>
      </c>
      <c r="W33" s="79">
        <f>IFERROR('Suffrages par parti et circo'!W33/'Suffrages par parti et circo'!$AE$33, "")</f>
        <v>2.7860183154907778E-2</v>
      </c>
      <c r="X33" s="79">
        <f>IFERROR('Suffrages par parti et circo'!X33/'Suffrages par parti et circo'!$AE$33, "")</f>
        <v>0.19089384754288663</v>
      </c>
      <c r="Y33" s="79">
        <f>IFERROR('Suffrages par parti et circo'!Y33/'Suffrages par parti et circo'!$AE$2, "")</f>
        <v>0</v>
      </c>
      <c r="Z33" s="79">
        <f>IFERROR('Suffrages par parti et circo'!Z33/'Suffrages par parti et circo'!$AE$33, "")</f>
        <v>0</v>
      </c>
      <c r="AA33" s="79">
        <f>IFERROR('Suffrages par parti et circo'!AA33/'Suffrages par parti et circo'!$AE$33, "")</f>
        <v>0</v>
      </c>
      <c r="AB33" s="79">
        <f>IFERROR('Suffrages par parti et circo'!AB33/'Suffrages par parti et circo'!$AE$33, "")</f>
        <v>1.7283632142396491E-2</v>
      </c>
      <c r="AC33" s="79">
        <f>IFERROR('Suffrages par parti et circo'!AC33/'Suffrages par parti et circo'!$AE$33, "")</f>
        <v>0</v>
      </c>
      <c r="AD33" s="79">
        <f>IFERROR('Suffrages par parti et circo'!AD33/'Suffrages par parti et circo'!$AE$33, "")</f>
        <v>4.9529214497613827E-2</v>
      </c>
      <c r="AE33" s="79">
        <f>IFERROR('Suffrages par parti et circo'!AE33/'Suffrages par parti et circo'!$AE$33, "")</f>
        <v>1</v>
      </c>
      <c r="AF33" s="80">
        <f>'Suffrages par parti et circo'!AI33</f>
        <v>0</v>
      </c>
      <c r="AG33" s="81"/>
      <c r="AH33" s="81">
        <f t="shared" si="0"/>
        <v>0.38810782922739584</v>
      </c>
    </row>
    <row r="34" spans="1:34" ht="28">
      <c r="A34" s="52" t="s">
        <v>187</v>
      </c>
      <c r="B34" s="53" t="s">
        <v>73</v>
      </c>
      <c r="C34" s="53"/>
      <c r="D34" s="78">
        <f>'Suffrages par parti et circo'!AE34</f>
        <v>9623</v>
      </c>
      <c r="E34" s="79">
        <f>IFERROR('Suffrages par parti et circo'!E34/'Suffrages par parti et circo'!$AE$34, "")</f>
        <v>2.1822716408604385E-2</v>
      </c>
      <c r="F34" s="79">
        <f>IFERROR('Suffrages par parti et circo'!F34/'Suffrages par parti et circo'!$AE$34, "")</f>
        <v>0</v>
      </c>
      <c r="G34" s="79">
        <f>IFERROR('Suffrages par parti et circo'!G34/'Suffrages par parti et circo'!$AE$34, "")</f>
        <v>1.7666008521251168E-2</v>
      </c>
      <c r="H34" s="79">
        <f>IFERROR('Suffrages par parti et circo'!H34/'Suffrages par parti et circo'!$AE$34, "")</f>
        <v>5.8193910422945031E-3</v>
      </c>
      <c r="I34" s="79">
        <f>IFERROR('Suffrages par parti et circo'!I34/'Suffrages par parti et circo'!$AE$34, "")</f>
        <v>4.4684609789047078E-3</v>
      </c>
      <c r="J34" s="79">
        <f>IFERROR('Suffrages par parti et circo'!J34/'Suffrages par parti et circo'!$AE$34, "")</f>
        <v>3.0136132183310816E-3</v>
      </c>
      <c r="K34" s="79">
        <f>IFERROR('Suffrages par parti et circo'!K34/'Suffrages par parti et circo'!$AE$34, "")</f>
        <v>4.8425646887664972E-2</v>
      </c>
      <c r="L34" s="79">
        <f>IFERROR('Suffrages par parti et circo'!L34/'Suffrages par parti et circo'!$AE$34, "")</f>
        <v>0.11025667671204406</v>
      </c>
      <c r="M34" s="79" t="str">
        <f>IFERROR(#REF!/'Suffrages par parti et circo'!$AE$34, "")</f>
        <v/>
      </c>
      <c r="N34" s="79">
        <f>IFERROR('Suffrages par parti et circo'!M34/'Suffrages par parti et circo'!$AE$34, "")</f>
        <v>0.26748415255117947</v>
      </c>
      <c r="O34" s="79">
        <f>IFERROR('Suffrages par parti et circo'!O34/'Suffrages par parti et circo'!$AE$34, "")</f>
        <v>1.0807440507118363E-2</v>
      </c>
      <c r="P34" s="79">
        <f>IFERROR('Suffrages par parti et circo'!P34/'Suffrages par parti et circo'!$AE$34, "")</f>
        <v>0</v>
      </c>
      <c r="Q34" s="79">
        <f>IFERROR('Suffrages par parti et circo'!Q34/'Suffrages par parti et circo'!$AE$34, "")</f>
        <v>1.6626831549412864E-3</v>
      </c>
      <c r="R34" s="79">
        <f>IFERROR('Suffrages par parti et circo'!R34/'Suffrages par parti et circo'!$AE$34, "")</f>
        <v>0</v>
      </c>
      <c r="S34" s="79">
        <f>IFERROR('Suffrages par parti et circo'!S34/'Suffrages par parti et circo'!$AE$34, "")</f>
        <v>1.9120856281824795E-2</v>
      </c>
      <c r="T34" s="79">
        <f>IFERROR('Suffrages par parti et circo'!T34/'Suffrages par parti et circo'!$AE$34, "")</f>
        <v>7.4820741972357893E-3</v>
      </c>
      <c r="U34" s="79">
        <f>IFERROR('Suffrages par parti et circo'!U34/'Suffrages par parti et circo'!$AE$34, "")</f>
        <v>9.7890470747168237E-2</v>
      </c>
      <c r="V34" s="79">
        <f>IFERROR('Suffrages par parti et circo'!V34/'Suffrages par parti et circo'!$AE$34, "")</f>
        <v>0.10350202639509508</v>
      </c>
      <c r="W34" s="79">
        <f>IFERROR('Suffrages par parti et circo'!W34/'Suffrages par parti et circo'!$AE$34, "")</f>
        <v>6.0480099760989295E-2</v>
      </c>
      <c r="X34" s="79">
        <f>IFERROR('Suffrages par parti et circo'!X34/'Suffrages par parti et circo'!$AE$34, "")</f>
        <v>0.14839447157850982</v>
      </c>
      <c r="Y34" s="79">
        <f>IFERROR('Suffrages par parti et circo'!Y34/'Suffrages par parti et circo'!$AE$2, "")</f>
        <v>0</v>
      </c>
      <c r="Z34" s="79">
        <f>IFERROR('Suffrages par parti et circo'!Z34/'Suffrages par parti et circo'!$AE$34, "")</f>
        <v>0</v>
      </c>
      <c r="AA34" s="79">
        <f>IFERROR('Suffrages par parti et circo'!AA34/'Suffrages par parti et circo'!$AE$34, "")</f>
        <v>0</v>
      </c>
      <c r="AB34" s="79">
        <f>IFERROR('Suffrages par parti et circo'!AB34/'Suffrages par parti et circo'!$AE$34, "")</f>
        <v>0</v>
      </c>
      <c r="AC34" s="79">
        <f>IFERROR('Suffrages par parti et circo'!AC34/'Suffrages par parti et circo'!$AE$34, "")</f>
        <v>0</v>
      </c>
      <c r="AD34" s="79">
        <f>IFERROR('Suffrages par parti et circo'!AD34/'Suffrages par parti et circo'!$AE$34, "")</f>
        <v>6.702691468357061E-2</v>
      </c>
      <c r="AE34" s="79">
        <f>IFERROR('Suffrages par parti et circo'!AE34/'Suffrages par parti et circo'!$AE$34, "")</f>
        <v>1</v>
      </c>
      <c r="AF34" s="80">
        <f>'Suffrages par parti et circo'!AI34</f>
        <v>0</v>
      </c>
      <c r="AG34" s="81"/>
      <c r="AH34" s="81">
        <f t="shared" si="0"/>
        <v>0.26748415255117947</v>
      </c>
    </row>
    <row r="35" spans="1:34" ht="16">
      <c r="A35" s="88"/>
      <c r="B35" s="89" t="s">
        <v>17</v>
      </c>
      <c r="C35" s="89"/>
      <c r="D35" s="90">
        <f>'Suffrages par parti et circo'!AE35</f>
        <v>2853370</v>
      </c>
      <c r="E35" s="91">
        <f>IFERROR('Suffrages par parti et circo'!E35/'Suffrages par parti et circo'!$AE$35, "")</f>
        <v>1.5185202059319331E-2</v>
      </c>
      <c r="F35" s="91">
        <f>IFERROR('Suffrages par parti et circo'!F35/'Suffrages par parti et circo'!$AE$35, "")</f>
        <v>1.5425969993376254E-2</v>
      </c>
      <c r="G35" s="91">
        <f>IFERROR('Suffrages par parti et circo'!G35/'Suffrages par parti et circo'!$AE$35, "")</f>
        <v>1.6065915040811393E-2</v>
      </c>
      <c r="H35" s="91">
        <f>IFERROR('Suffrages par parti et circo'!H35/'Suffrages par parti et circo'!$AE$35, "")</f>
        <v>8.9259366994115727E-3</v>
      </c>
      <c r="I35" s="91">
        <f>IFERROR('Suffrages par parti et circo'!I35/'Suffrages par parti et circo'!$AE$35, "")</f>
        <v>4.5595208472788314E-3</v>
      </c>
      <c r="J35" s="91">
        <f>IFERROR('Suffrages par parti et circo'!J35/'Suffrages par parti et circo'!$AE$35, "")</f>
        <v>6.8974580934123512E-3</v>
      </c>
      <c r="K35" s="91">
        <f>IFERROR('Suffrages par parti et circo'!K35/'Suffrages par parti et circo'!$AE$35, "")</f>
        <v>1.4441169564409804E-2</v>
      </c>
      <c r="L35" s="91">
        <f>IFERROR('Suffrages par parti et circo'!L35/'Suffrages par parti et circo'!$AE$35, "")</f>
        <v>5.8689900012967124E-2</v>
      </c>
      <c r="M35" s="91">
        <f>IFERROR('Suffrages par parti et circo'!M35/'Suffrages par parti et circo'!$AE$35, "")</f>
        <v>0.19517167419577552</v>
      </c>
      <c r="N35" s="91">
        <f>IFERROR('Suffrages par parti et circo'!N35/'Suffrages par parti et circo'!$AE$35, "")</f>
        <v>1.0748343187178669E-2</v>
      </c>
      <c r="O35" s="91">
        <f>IFERROR('Suffrages par parti et circo'!O35/'Suffrages par parti et circo'!$AE$35, "")</f>
        <v>1.0901495424708328E-2</v>
      </c>
      <c r="P35" s="91">
        <f>IFERROR('Suffrages par parti et circo'!P35/'Suffrages par parti et circo'!$AE$35, "")</f>
        <v>1.4037436434812169E-2</v>
      </c>
      <c r="Q35" s="91">
        <f>IFERROR('Suffrages par parti et circo'!Q35/'Suffrages par parti et circo'!$AE$35, "")</f>
        <v>6.572579090689255E-3</v>
      </c>
      <c r="R35" s="91">
        <f>IFERROR('Suffrages par parti et circo'!R35/'Suffrages par parti et circo'!$AE$35, "")</f>
        <v>1.4211265976722261E-2</v>
      </c>
      <c r="S35" s="91">
        <f>IFERROR('Suffrages par parti et circo'!S35/'Suffrages par parti et circo'!$AE$35, "")</f>
        <v>4.5160284155226979E-2</v>
      </c>
      <c r="T35" s="91">
        <f>IFERROR('Suffrages par parti et circo'!T35/'Suffrages par parti et circo'!$AE$35, "")</f>
        <v>1.5044666482089599E-2</v>
      </c>
      <c r="U35" s="91">
        <f>IFERROR('Suffrages par parti et circo'!U35/'Suffrages par parti et circo'!$AE$35, "")</f>
        <v>6.53676179394891E-2</v>
      </c>
      <c r="V35" s="91">
        <f>IFERROR('Suffrages par parti et circo'!V35/'Suffrages par parti et circo'!$AE$35, "")</f>
        <v>0.14415550734745231</v>
      </c>
      <c r="W35" s="91">
        <f>IFERROR('Suffrages par parti et circo'!W35/'Suffrages par parti et circo'!$AE$35, "")</f>
        <v>4.0423078675390856E-2</v>
      </c>
      <c r="X35" s="91">
        <f>IFERROR('Suffrages par parti et circo'!X35/'Suffrages par parti et circo'!$AE$35, "")</f>
        <v>6.4051279714863477E-2</v>
      </c>
      <c r="Y35" s="91">
        <f>IFERROR('Suffrages par parti et circo'!Y35/'Suffrages par parti et circo'!$AE$35, "")</f>
        <v>2.0507680391957581E-2</v>
      </c>
      <c r="Z35" s="91">
        <f>IFERROR('Suffrages par parti et circo'!Z35/'Suffrages par parti et circo'!$AE$35, "")</f>
        <v>1.0428721126247209E-2</v>
      </c>
      <c r="AA35" s="91">
        <f>IFERROR('Suffrages par parti et circo'!AA35/'Suffrages par parti et circo'!$AE$35, "")</f>
        <v>3.5074315633794426E-3</v>
      </c>
      <c r="AB35" s="91">
        <f>IFERROR('Suffrages par parti et circo'!AB35/'Suffrages par parti et circo'!$AE$35, "")</f>
        <v>1.5488702832089774E-2</v>
      </c>
      <c r="AC35" s="91">
        <f>IFERROR('Suffrages par parti et circo'!AC35/'Suffrages par parti et circo'!$AE$35, "")</f>
        <v>4.1988946403726125E-3</v>
      </c>
      <c r="AD35" s="91">
        <f>IFERROR('Suffrages par parti et circo'!AD35/'Suffrages par parti et circo'!$AE$35, "")</f>
        <v>0.17025166732670491</v>
      </c>
      <c r="AE35" s="91">
        <f>'Suffrages par parti et circo'!AE35/'Suffrages par parti et circo'!$AE$35</f>
        <v>1</v>
      </c>
      <c r="AF35" s="70"/>
      <c r="AG35" s="2"/>
      <c r="AH35" s="2"/>
    </row>
  </sheetData>
  <conditionalFormatting sqref="E2:AE35">
    <cfRule type="cellIs" dxfId="21" priority="1" operator="equal">
      <formula>0</formula>
    </cfRule>
  </conditionalFormatting>
  <hyperlinks>
    <hyperlink ref="A4" r:id="rId1" xr:uid="{00000000-0004-0000-0400-000000000000}"/>
    <hyperlink ref="A5" r:id="rId2" xr:uid="{00000000-0004-0000-0400-000001000000}"/>
    <hyperlink ref="A6" r:id="rId3" xr:uid="{00000000-0004-0000-0400-000002000000}"/>
    <hyperlink ref="A7" r:id="rId4" xr:uid="{00000000-0004-0000-0400-000003000000}"/>
    <hyperlink ref="A8" r:id="rId5" xr:uid="{00000000-0004-0000-0400-000004000000}"/>
    <hyperlink ref="A9" r:id="rId6" xr:uid="{00000000-0004-0000-0400-000005000000}"/>
    <hyperlink ref="A10" r:id="rId7" xr:uid="{00000000-0004-0000-0400-000006000000}"/>
    <hyperlink ref="A11" r:id="rId8" xr:uid="{00000000-0004-0000-0400-000007000000}"/>
    <hyperlink ref="A12" r:id="rId9" xr:uid="{00000000-0004-0000-0400-000008000000}"/>
    <hyperlink ref="A15" r:id="rId10" xr:uid="{00000000-0004-0000-0400-000009000000}"/>
    <hyperlink ref="A16" r:id="rId11" xr:uid="{00000000-0004-0000-0400-00000A000000}"/>
    <hyperlink ref="A17" r:id="rId12" xr:uid="{00000000-0004-0000-0400-00000B000000}"/>
    <hyperlink ref="A18" r:id="rId13" xr:uid="{00000000-0004-0000-0400-00000C000000}"/>
    <hyperlink ref="A19" r:id="rId14" xr:uid="{00000000-0004-0000-0400-00000D000000}"/>
    <hyperlink ref="A20" r:id="rId15" xr:uid="{00000000-0004-0000-0400-00000E000000}"/>
    <hyperlink ref="A21" r:id="rId16" xr:uid="{00000000-0004-0000-0400-00000F000000}"/>
    <hyperlink ref="A22" r:id="rId17" xr:uid="{00000000-0004-0000-0400-000010000000}"/>
    <hyperlink ref="A23" r:id="rId18" xr:uid="{00000000-0004-0000-0400-000011000000}"/>
    <hyperlink ref="A26" r:id="rId19" xr:uid="{00000000-0004-0000-0400-000012000000}"/>
    <hyperlink ref="A27" r:id="rId20" xr:uid="{00000000-0004-0000-0400-000013000000}"/>
    <hyperlink ref="A28" r:id="rId21" xr:uid="{00000000-0004-0000-0400-000014000000}"/>
    <hyperlink ref="A31" r:id="rId22" xr:uid="{00000000-0004-0000-0400-000015000000}"/>
    <hyperlink ref="A32" r:id="rId23" xr:uid="{00000000-0004-0000-0400-000016000000}"/>
    <hyperlink ref="A33" r:id="rId24" xr:uid="{00000000-0004-0000-0400-000017000000}"/>
    <hyperlink ref="A34" r:id="rId25" xr:uid="{00000000-0004-0000-0400-000018000000}"/>
  </hyperlink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outlinePr summaryBelow="0" summaryRight="0"/>
  </sheetPr>
  <dimension ref="A1:AA35"/>
  <sheetViews>
    <sheetView workbookViewId="0"/>
  </sheetViews>
  <sheetFormatPr baseColWidth="10" defaultColWidth="13.5" defaultRowHeight="15.75" customHeight="1"/>
  <sheetData>
    <row r="1" spans="1:27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202</v>
      </c>
    </row>
    <row r="2" spans="1:27">
      <c r="A2" s="118" t="s">
        <v>40</v>
      </c>
      <c r="B2" s="119" t="e">
        <f>IF('Test_S5% Sièges (R4)'!B2,0,'Test_S5% Suffrages (R4)'!B2)</f>
        <v>#VALUE!</v>
      </c>
      <c r="C2" s="119" t="e">
        <f>IF('Test_S5% Sièges (R4)'!C2,0,'Test_S5% Suffrages (R4)'!C2)</f>
        <v>#VALUE!</v>
      </c>
      <c r="D2" s="119" t="e">
        <f>IF('Test_S5% Sièges (R4)'!D2,0,'Test_S5% Suffrages (R4)'!D2)</f>
        <v>#VALUE!</v>
      </c>
      <c r="E2" s="119" t="e">
        <f>IF('Test_S5% Sièges (R4)'!E2,0,'Test_S5% Suffrages (R4)'!E2)</f>
        <v>#VALUE!</v>
      </c>
      <c r="F2" s="119" t="e">
        <f>IF('Test_S5% Sièges (R4)'!F2,0,'Test_S5% Suffrages (R4)'!F2)</f>
        <v>#VALUE!</v>
      </c>
      <c r="G2" s="119" t="e">
        <f>IF('Test_S5% Sièges (R4)'!G2,0,'Test_S5% Suffrages (R4)'!G2)</f>
        <v>#VALUE!</v>
      </c>
      <c r="H2" s="119" t="e">
        <f>IF('Test_S5% Sièges (R4)'!H2,0,'Test_S5% Suffrages (R4)'!H2)</f>
        <v>#VALUE!</v>
      </c>
      <c r="I2" s="119" t="e">
        <f>IF('Test_S5% Sièges (R4)'!I2,0,'Test_S5% Suffrages (R4)'!I2)</f>
        <v>#VALUE!</v>
      </c>
      <c r="J2" s="119" t="e">
        <f>IF('Test_S5% Sièges (R4)'!J2,0,'Test_S5% Suffrages (R4)'!J2)</f>
        <v>#VALUE!</v>
      </c>
      <c r="K2" s="119" t="e">
        <f>IF('Test_S5% Sièges (R4)'!K2,0,'Test_S5% Suffrages (R4)'!K2)</f>
        <v>#VALUE!</v>
      </c>
      <c r="L2" s="119" t="e">
        <f>IF('Test_S5% Sièges (R4)'!L2,0,'Test_S5% Suffrages (R4)'!L2)</f>
        <v>#VALUE!</v>
      </c>
      <c r="M2" s="119" t="e">
        <f>IF('Test_S5% Sièges (R4)'!M2,0,'Test_S5% Suffrages (R4)'!M2)</f>
        <v>#VALUE!</v>
      </c>
      <c r="N2" s="119" t="e">
        <f>IF('Test_S5% Sièges (R4)'!N2,0,'Test_S5% Suffrages (R4)'!N2)</f>
        <v>#VALUE!</v>
      </c>
      <c r="O2" s="119" t="e">
        <f>IF('Test_S5% Sièges (R4)'!O2,0,'Test_S5% Suffrages (R4)'!O2)</f>
        <v>#VALUE!</v>
      </c>
      <c r="P2" s="119" t="e">
        <f>IF('Test_S5% Sièges (R4)'!P2,0,'Test_S5% Suffrages (R4)'!P2)</f>
        <v>#VALUE!</v>
      </c>
      <c r="Q2" s="119" t="e">
        <f>IF('Test_S5% Sièges (R4)'!Q2,0,'Test_S5% Suffrages (R4)'!Q2)</f>
        <v>#VALUE!</v>
      </c>
      <c r="R2" s="119" t="e">
        <f>IF('Test_S5% Sièges (R4)'!R2,0,'Test_S5% Suffrages (R4)'!R2)</f>
        <v>#VALUE!</v>
      </c>
      <c r="S2" s="119" t="e">
        <f>IF('Test_S5% Sièges (R4)'!S2,0,'Test_S5% Suffrages (R4)'!S2)</f>
        <v>#VALUE!</v>
      </c>
      <c r="T2" s="119" t="e">
        <f>IF('Test_S5% Sièges (R4)'!T2,0,'Test_S5% Suffrages (R4)'!T2)</f>
        <v>#VALUE!</v>
      </c>
      <c r="U2" s="119" t="e">
        <f>IF('Test_S5% Sièges (R4)'!U2,0,'Test_S5% Suffrages (R4)'!U2)</f>
        <v>#VALUE!</v>
      </c>
      <c r="V2" s="119" t="e">
        <f>IF('Test_S5% Sièges (R4)'!V2,0,'Test_S5% Suffrages (R4)'!V2)</f>
        <v>#VALUE!</v>
      </c>
      <c r="W2" s="119" t="e">
        <f>IF('Test_S5% Sièges (R4)'!W2,0,'Test_S5% Suffrages (R4)'!W2)</f>
        <v>#VALUE!</v>
      </c>
      <c r="X2" s="119" t="e">
        <f>IF('Test_S5% Sièges (R4)'!X2,0,'Test_S5% Suffrages (R4)'!X2)</f>
        <v>#VALUE!</v>
      </c>
      <c r="Y2" s="119" t="e">
        <f>IF('Test_S5% Sièges (R4)'!Y2,0,'Test_S5% Suffrages (R4)'!Y2)</f>
        <v>#VALUE!</v>
      </c>
      <c r="Z2" s="119" t="e">
        <f>IF('Test_S5% Sièges (R4)'!Z2,0,'Test_S5% Suffrages (R4)'!Z2)</f>
        <v>#VALUE!</v>
      </c>
      <c r="AA2" s="119" t="e">
        <f t="shared" ref="AA2:AA34" si="0">MAX(B2:Z2)</f>
        <v>#VALUE!</v>
      </c>
    </row>
    <row r="3" spans="1:27">
      <c r="A3" s="118" t="s">
        <v>42</v>
      </c>
      <c r="B3" s="119" t="e">
        <f>IF('Test_S5% Sièges (R4)'!B3,0,'Test_S5% Suffrages (R4)'!B3)</f>
        <v>#VALUE!</v>
      </c>
      <c r="C3" s="119" t="e">
        <f>IF('Test_S5% Sièges (R4)'!C3,0,'Test_S5% Suffrages (R4)'!C3)</f>
        <v>#VALUE!</v>
      </c>
      <c r="D3" s="119" t="e">
        <f>IF('Test_S5% Sièges (R4)'!D3,0,'Test_S5% Suffrages (R4)'!D3)</f>
        <v>#VALUE!</v>
      </c>
      <c r="E3" s="119" t="e">
        <f>IF('Test_S5% Sièges (R4)'!E3,0,'Test_S5% Suffrages (R4)'!E3)</f>
        <v>#VALUE!</v>
      </c>
      <c r="F3" s="119" t="e">
        <f>IF('Test_S5% Sièges (R4)'!F3,0,'Test_S5% Suffrages (R4)'!F3)</f>
        <v>#VALUE!</v>
      </c>
      <c r="G3" s="119" t="e">
        <f>IF('Test_S5% Sièges (R4)'!G3,0,'Test_S5% Suffrages (R4)'!G3)</f>
        <v>#VALUE!</v>
      </c>
      <c r="H3" s="119" t="e">
        <f>IF('Test_S5% Sièges (R4)'!H3,0,'Test_S5% Suffrages (R4)'!H3)</f>
        <v>#VALUE!</v>
      </c>
      <c r="I3" s="119" t="e">
        <f>IF('Test_S5% Sièges (R4)'!I3,0,'Test_S5% Suffrages (R4)'!I3)</f>
        <v>#VALUE!</v>
      </c>
      <c r="J3" s="119" t="e">
        <f>IF('Test_S5% Sièges (R4)'!J3,0,'Test_S5% Suffrages (R4)'!J3)</f>
        <v>#VALUE!</v>
      </c>
      <c r="K3" s="119" t="e">
        <f>IF('Test_S5% Sièges (R4)'!K3,0,'Test_S5% Suffrages (R4)'!K3)</f>
        <v>#VALUE!</v>
      </c>
      <c r="L3" s="119" t="e">
        <f>IF('Test_S5% Sièges (R4)'!L3,0,'Test_S5% Suffrages (R4)'!L3)</f>
        <v>#VALUE!</v>
      </c>
      <c r="M3" s="119" t="e">
        <f>IF('Test_S5% Sièges (R4)'!M3,0,'Test_S5% Suffrages (R4)'!M3)</f>
        <v>#VALUE!</v>
      </c>
      <c r="N3" s="119" t="e">
        <f>IF('Test_S5% Sièges (R4)'!N3,0,'Test_S5% Suffrages (R4)'!N3)</f>
        <v>#VALUE!</v>
      </c>
      <c r="O3" s="119" t="e">
        <f>IF('Test_S5% Sièges (R4)'!O3,0,'Test_S5% Suffrages (R4)'!O3)</f>
        <v>#VALUE!</v>
      </c>
      <c r="P3" s="119" t="e">
        <f>IF('Test_S5% Sièges (R4)'!P3,0,'Test_S5% Suffrages (R4)'!P3)</f>
        <v>#VALUE!</v>
      </c>
      <c r="Q3" s="119" t="e">
        <f>IF('Test_S5% Sièges (R4)'!Q3,0,'Test_S5% Suffrages (R4)'!Q3)</f>
        <v>#VALUE!</v>
      </c>
      <c r="R3" s="119" t="e">
        <f>IF('Test_S5% Sièges (R4)'!R3,0,'Test_S5% Suffrages (R4)'!R3)</f>
        <v>#VALUE!</v>
      </c>
      <c r="S3" s="119" t="e">
        <f>IF('Test_S5% Sièges (R4)'!S3,0,'Test_S5% Suffrages (R4)'!S3)</f>
        <v>#VALUE!</v>
      </c>
      <c r="T3" s="119" t="e">
        <f>IF('Test_S5% Sièges (R4)'!T3,0,'Test_S5% Suffrages (R4)'!T3)</f>
        <v>#VALUE!</v>
      </c>
      <c r="U3" s="119" t="e">
        <f>IF('Test_S5% Sièges (R4)'!U3,0,'Test_S5% Suffrages (R4)'!U3)</f>
        <v>#VALUE!</v>
      </c>
      <c r="V3" s="119" t="e">
        <f>IF('Test_S5% Sièges (R4)'!V3,0,'Test_S5% Suffrages (R4)'!V3)</f>
        <v>#VALUE!</v>
      </c>
      <c r="W3" s="119" t="e">
        <f>IF('Test_S5% Sièges (R4)'!W3,0,'Test_S5% Suffrages (R4)'!W3)</f>
        <v>#VALUE!</v>
      </c>
      <c r="X3" s="119" t="e">
        <f>IF('Test_S5% Sièges (R4)'!X3,0,'Test_S5% Suffrages (R4)'!X3)</f>
        <v>#VALUE!</v>
      </c>
      <c r="Y3" s="119" t="e">
        <f>IF('Test_S5% Sièges (R4)'!Y3,0,'Test_S5% Suffrages (R4)'!Y3)</f>
        <v>#VALUE!</v>
      </c>
      <c r="Z3" s="119" t="e">
        <f>IF('Test_S5% Sièges (R4)'!Z3,0,'Test_S5% Suffrages (R4)'!Z3)</f>
        <v>#VALUE!</v>
      </c>
      <c r="AA3" s="119" t="e">
        <f t="shared" si="0"/>
        <v>#VALUE!</v>
      </c>
    </row>
    <row r="4" spans="1:27">
      <c r="A4" s="118" t="s">
        <v>43</v>
      </c>
      <c r="B4" s="119" t="e">
        <f>IF('Test_S5% Sièges (R4)'!B4,0,'Test_S5% Suffrages (R4)'!B4)</f>
        <v>#VALUE!</v>
      </c>
      <c r="C4" s="119" t="e">
        <f>IF('Test_S5% Sièges (R4)'!C4,0,'Test_S5% Suffrages (R4)'!C4)</f>
        <v>#VALUE!</v>
      </c>
      <c r="D4" s="119" t="e">
        <f>IF('Test_S5% Sièges (R4)'!D4,0,'Test_S5% Suffrages (R4)'!D4)</f>
        <v>#VALUE!</v>
      </c>
      <c r="E4" s="119" t="e">
        <f>IF('Test_S5% Sièges (R4)'!E4,0,'Test_S5% Suffrages (R4)'!E4)</f>
        <v>#VALUE!</v>
      </c>
      <c r="F4" s="119" t="e">
        <f>IF('Test_S5% Sièges (R4)'!F4,0,'Test_S5% Suffrages (R4)'!F4)</f>
        <v>#VALUE!</v>
      </c>
      <c r="G4" s="119" t="e">
        <f>IF('Test_S5% Sièges (R4)'!G4,0,'Test_S5% Suffrages (R4)'!G4)</f>
        <v>#VALUE!</v>
      </c>
      <c r="H4" s="119" t="e">
        <f>IF('Test_S5% Sièges (R4)'!H4,0,'Test_S5% Suffrages (R4)'!H4)</f>
        <v>#VALUE!</v>
      </c>
      <c r="I4" s="119" t="e">
        <f>IF('Test_S5% Sièges (R4)'!I4,0,'Test_S5% Suffrages (R4)'!I4)</f>
        <v>#VALUE!</v>
      </c>
      <c r="J4" s="119" t="e">
        <f>IF('Test_S5% Sièges (R4)'!J4,0,'Test_S5% Suffrages (R4)'!J4)</f>
        <v>#VALUE!</v>
      </c>
      <c r="K4" s="119" t="e">
        <f>IF('Test_S5% Sièges (R4)'!K4,0,'Test_S5% Suffrages (R4)'!K4)</f>
        <v>#VALUE!</v>
      </c>
      <c r="L4" s="119" t="e">
        <f>IF('Test_S5% Sièges (R4)'!L4,0,'Test_S5% Suffrages (R4)'!L4)</f>
        <v>#VALUE!</v>
      </c>
      <c r="M4" s="119" t="e">
        <f>IF('Test_S5% Sièges (R4)'!M4,0,'Test_S5% Suffrages (R4)'!M4)</f>
        <v>#VALUE!</v>
      </c>
      <c r="N4" s="119" t="e">
        <f>IF('Test_S5% Sièges (R4)'!N4,0,'Test_S5% Suffrages (R4)'!N4)</f>
        <v>#VALUE!</v>
      </c>
      <c r="O4" s="119" t="e">
        <f>IF('Test_S5% Sièges (R4)'!O4,0,'Test_S5% Suffrages (R4)'!O4)</f>
        <v>#VALUE!</v>
      </c>
      <c r="P4" s="119" t="e">
        <f>IF('Test_S5% Sièges (R4)'!P4,0,'Test_S5% Suffrages (R4)'!P4)</f>
        <v>#VALUE!</v>
      </c>
      <c r="Q4" s="119" t="e">
        <f>IF('Test_S5% Sièges (R4)'!Q4,0,'Test_S5% Suffrages (R4)'!Q4)</f>
        <v>#VALUE!</v>
      </c>
      <c r="R4" s="119" t="e">
        <f>IF('Test_S5% Sièges (R4)'!R4,0,'Test_S5% Suffrages (R4)'!R4)</f>
        <v>#VALUE!</v>
      </c>
      <c r="S4" s="119" t="e">
        <f>IF('Test_S5% Sièges (R4)'!S4,0,'Test_S5% Suffrages (R4)'!S4)</f>
        <v>#VALUE!</v>
      </c>
      <c r="T4" s="119" t="e">
        <f>IF('Test_S5% Sièges (R4)'!T4,0,'Test_S5% Suffrages (R4)'!T4)</f>
        <v>#VALUE!</v>
      </c>
      <c r="U4" s="119" t="e">
        <f>IF('Test_S5% Sièges (R4)'!U4,0,'Test_S5% Suffrages (R4)'!U4)</f>
        <v>#VALUE!</v>
      </c>
      <c r="V4" s="119" t="e">
        <f>IF('Test_S5% Sièges (R4)'!V4,0,'Test_S5% Suffrages (R4)'!V4)</f>
        <v>#VALUE!</v>
      </c>
      <c r="W4" s="119" t="e">
        <f>IF('Test_S5% Sièges (R4)'!W4,0,'Test_S5% Suffrages (R4)'!W4)</f>
        <v>#VALUE!</v>
      </c>
      <c r="X4" s="119" t="e">
        <f>IF('Test_S5% Sièges (R4)'!X4,0,'Test_S5% Suffrages (R4)'!X4)</f>
        <v>#VALUE!</v>
      </c>
      <c r="Y4" s="119" t="e">
        <f>IF('Test_S5% Sièges (R4)'!Y4,0,'Test_S5% Suffrages (R4)'!Y4)</f>
        <v>#VALUE!</v>
      </c>
      <c r="Z4" s="119" t="e">
        <f>IF('Test_S5% Sièges (R4)'!Z4,0,'Test_S5% Suffrages (R4)'!Z4)</f>
        <v>#VALUE!</v>
      </c>
      <c r="AA4" s="119" t="e">
        <f t="shared" si="0"/>
        <v>#VALUE!</v>
      </c>
    </row>
    <row r="5" spans="1:27">
      <c r="A5" s="118" t="s">
        <v>44</v>
      </c>
      <c r="B5" s="119" t="e">
        <f>IF('Test_S5% Sièges (R4)'!B5,0,'Test_S5% Suffrages (R4)'!B5)</f>
        <v>#VALUE!</v>
      </c>
      <c r="C5" s="119" t="e">
        <f>IF('Test_S5% Sièges (R4)'!C5,0,'Test_S5% Suffrages (R4)'!C5)</f>
        <v>#VALUE!</v>
      </c>
      <c r="D5" s="119" t="e">
        <f>IF('Test_S5% Sièges (R4)'!D5,0,'Test_S5% Suffrages (R4)'!D5)</f>
        <v>#VALUE!</v>
      </c>
      <c r="E5" s="119" t="e">
        <f>IF('Test_S5% Sièges (R4)'!E5,0,'Test_S5% Suffrages (R4)'!E5)</f>
        <v>#VALUE!</v>
      </c>
      <c r="F5" s="119" t="e">
        <f>IF('Test_S5% Sièges (R4)'!F5,0,'Test_S5% Suffrages (R4)'!F5)</f>
        <v>#VALUE!</v>
      </c>
      <c r="G5" s="119" t="e">
        <f>IF('Test_S5% Sièges (R4)'!G5,0,'Test_S5% Suffrages (R4)'!G5)</f>
        <v>#VALUE!</v>
      </c>
      <c r="H5" s="119" t="e">
        <f>IF('Test_S5% Sièges (R4)'!H5,0,'Test_S5% Suffrages (R4)'!H5)</f>
        <v>#VALUE!</v>
      </c>
      <c r="I5" s="119" t="e">
        <f>IF('Test_S5% Sièges (R4)'!I5,0,'Test_S5% Suffrages (R4)'!I5)</f>
        <v>#VALUE!</v>
      </c>
      <c r="J5" s="119" t="e">
        <f>IF('Test_S5% Sièges (R4)'!J5,0,'Test_S5% Suffrages (R4)'!J5)</f>
        <v>#VALUE!</v>
      </c>
      <c r="K5" s="119" t="e">
        <f>IF('Test_S5% Sièges (R4)'!K5,0,'Test_S5% Suffrages (R4)'!K5)</f>
        <v>#VALUE!</v>
      </c>
      <c r="L5" s="119" t="e">
        <f>IF('Test_S5% Sièges (R4)'!L5,0,'Test_S5% Suffrages (R4)'!L5)</f>
        <v>#VALUE!</v>
      </c>
      <c r="M5" s="119" t="e">
        <f>IF('Test_S5% Sièges (R4)'!M5,0,'Test_S5% Suffrages (R4)'!M5)</f>
        <v>#VALUE!</v>
      </c>
      <c r="N5" s="119" t="e">
        <f>IF('Test_S5% Sièges (R4)'!N5,0,'Test_S5% Suffrages (R4)'!N5)</f>
        <v>#VALUE!</v>
      </c>
      <c r="O5" s="119" t="e">
        <f>IF('Test_S5% Sièges (R4)'!O5,0,'Test_S5% Suffrages (R4)'!O5)</f>
        <v>#VALUE!</v>
      </c>
      <c r="P5" s="119" t="e">
        <f>IF('Test_S5% Sièges (R4)'!P5,0,'Test_S5% Suffrages (R4)'!P5)</f>
        <v>#VALUE!</v>
      </c>
      <c r="Q5" s="119" t="e">
        <f>IF('Test_S5% Sièges (R4)'!Q5,0,'Test_S5% Suffrages (R4)'!Q5)</f>
        <v>#VALUE!</v>
      </c>
      <c r="R5" s="119" t="e">
        <f>IF('Test_S5% Sièges (R4)'!R5,0,'Test_S5% Suffrages (R4)'!R5)</f>
        <v>#VALUE!</v>
      </c>
      <c r="S5" s="119" t="e">
        <f>IF('Test_S5% Sièges (R4)'!S5,0,'Test_S5% Suffrages (R4)'!S5)</f>
        <v>#VALUE!</v>
      </c>
      <c r="T5" s="119" t="e">
        <f>IF('Test_S5% Sièges (R4)'!T5,0,'Test_S5% Suffrages (R4)'!T5)</f>
        <v>#VALUE!</v>
      </c>
      <c r="U5" s="119" t="e">
        <f>IF('Test_S5% Sièges (R4)'!U5,0,'Test_S5% Suffrages (R4)'!U5)</f>
        <v>#VALUE!</v>
      </c>
      <c r="V5" s="119" t="e">
        <f>IF('Test_S5% Sièges (R4)'!V5,0,'Test_S5% Suffrages (R4)'!V5)</f>
        <v>#VALUE!</v>
      </c>
      <c r="W5" s="119" t="e">
        <f>IF('Test_S5% Sièges (R4)'!W5,0,'Test_S5% Suffrages (R4)'!W5)</f>
        <v>#VALUE!</v>
      </c>
      <c r="X5" s="119" t="e">
        <f>IF('Test_S5% Sièges (R4)'!X5,0,'Test_S5% Suffrages (R4)'!X5)</f>
        <v>#VALUE!</v>
      </c>
      <c r="Y5" s="119" t="e">
        <f>IF('Test_S5% Sièges (R4)'!Y5,0,'Test_S5% Suffrages (R4)'!Y5)</f>
        <v>#VALUE!</v>
      </c>
      <c r="Z5" s="119" t="e">
        <f>IF('Test_S5% Sièges (R4)'!Z5,0,'Test_S5% Suffrages (R4)'!Z5)</f>
        <v>#VALUE!</v>
      </c>
      <c r="AA5" s="119" t="e">
        <f t="shared" si="0"/>
        <v>#VALUE!</v>
      </c>
    </row>
    <row r="6" spans="1:27">
      <c r="A6" s="118" t="s">
        <v>45</v>
      </c>
      <c r="B6" s="119" t="e">
        <f>IF('Test_S5% Sièges (R4)'!B6,0,'Test_S5% Suffrages (R4)'!B6)</f>
        <v>#VALUE!</v>
      </c>
      <c r="C6" s="119" t="e">
        <f>IF('Test_S5% Sièges (R4)'!C6,0,'Test_S5% Suffrages (R4)'!C6)</f>
        <v>#VALUE!</v>
      </c>
      <c r="D6" s="119" t="e">
        <f>IF('Test_S5% Sièges (R4)'!D6,0,'Test_S5% Suffrages (R4)'!D6)</f>
        <v>#VALUE!</v>
      </c>
      <c r="E6" s="119" t="e">
        <f>IF('Test_S5% Sièges (R4)'!E6,0,'Test_S5% Suffrages (R4)'!E6)</f>
        <v>#VALUE!</v>
      </c>
      <c r="F6" s="119" t="e">
        <f>IF('Test_S5% Sièges (R4)'!F6,0,'Test_S5% Suffrages (R4)'!F6)</f>
        <v>#VALUE!</v>
      </c>
      <c r="G6" s="119" t="e">
        <f>IF('Test_S5% Sièges (R4)'!G6,0,'Test_S5% Suffrages (R4)'!G6)</f>
        <v>#VALUE!</v>
      </c>
      <c r="H6" s="119" t="e">
        <f>IF('Test_S5% Sièges (R4)'!H6,0,'Test_S5% Suffrages (R4)'!H6)</f>
        <v>#VALUE!</v>
      </c>
      <c r="I6" s="119" t="e">
        <f>IF('Test_S5% Sièges (R4)'!I6,0,'Test_S5% Suffrages (R4)'!I6)</f>
        <v>#VALUE!</v>
      </c>
      <c r="J6" s="119" t="e">
        <f>IF('Test_S5% Sièges (R4)'!J6,0,'Test_S5% Suffrages (R4)'!J6)</f>
        <v>#VALUE!</v>
      </c>
      <c r="K6" s="119" t="e">
        <f>IF('Test_S5% Sièges (R4)'!K6,0,'Test_S5% Suffrages (R4)'!K6)</f>
        <v>#VALUE!</v>
      </c>
      <c r="L6" s="119" t="e">
        <f>IF('Test_S5% Sièges (R4)'!L6,0,'Test_S5% Suffrages (R4)'!L6)</f>
        <v>#VALUE!</v>
      </c>
      <c r="M6" s="119" t="e">
        <f>IF('Test_S5% Sièges (R4)'!M6,0,'Test_S5% Suffrages (R4)'!M6)</f>
        <v>#VALUE!</v>
      </c>
      <c r="N6" s="119" t="e">
        <f>IF('Test_S5% Sièges (R4)'!N6,0,'Test_S5% Suffrages (R4)'!N6)</f>
        <v>#VALUE!</v>
      </c>
      <c r="O6" s="119" t="e">
        <f>IF('Test_S5% Sièges (R4)'!O6,0,'Test_S5% Suffrages (R4)'!O6)</f>
        <v>#VALUE!</v>
      </c>
      <c r="P6" s="119" t="e">
        <f>IF('Test_S5% Sièges (R4)'!P6,0,'Test_S5% Suffrages (R4)'!P6)</f>
        <v>#VALUE!</v>
      </c>
      <c r="Q6" s="119" t="e">
        <f>IF('Test_S5% Sièges (R4)'!Q6,0,'Test_S5% Suffrages (R4)'!Q6)</f>
        <v>#VALUE!</v>
      </c>
      <c r="R6" s="119" t="e">
        <f>IF('Test_S5% Sièges (R4)'!R6,0,'Test_S5% Suffrages (R4)'!R6)</f>
        <v>#VALUE!</v>
      </c>
      <c r="S6" s="119" t="e">
        <f>IF('Test_S5% Sièges (R4)'!S6,0,'Test_S5% Suffrages (R4)'!S6)</f>
        <v>#VALUE!</v>
      </c>
      <c r="T6" s="119" t="e">
        <f>IF('Test_S5% Sièges (R4)'!T6,0,'Test_S5% Suffrages (R4)'!T6)</f>
        <v>#VALUE!</v>
      </c>
      <c r="U6" s="119" t="e">
        <f>IF('Test_S5% Sièges (R4)'!U6,0,'Test_S5% Suffrages (R4)'!U6)</f>
        <v>#VALUE!</v>
      </c>
      <c r="V6" s="119" t="e">
        <f>IF('Test_S5% Sièges (R4)'!V6,0,'Test_S5% Suffrages (R4)'!V6)</f>
        <v>#VALUE!</v>
      </c>
      <c r="W6" s="119" t="e">
        <f>IF('Test_S5% Sièges (R4)'!W6,0,'Test_S5% Suffrages (R4)'!W6)</f>
        <v>#VALUE!</v>
      </c>
      <c r="X6" s="119" t="e">
        <f>IF('Test_S5% Sièges (R4)'!X6,0,'Test_S5% Suffrages (R4)'!X6)</f>
        <v>#VALUE!</v>
      </c>
      <c r="Y6" s="119" t="e">
        <f>IF('Test_S5% Sièges (R4)'!Y6,0,'Test_S5% Suffrages (R4)'!Y6)</f>
        <v>#VALUE!</v>
      </c>
      <c r="Z6" s="119" t="e">
        <f>IF('Test_S5% Sièges (R4)'!Z6,0,'Test_S5% Suffrages (R4)'!Z6)</f>
        <v>#VALUE!</v>
      </c>
      <c r="AA6" s="119" t="e">
        <f t="shared" si="0"/>
        <v>#VALUE!</v>
      </c>
    </row>
    <row r="7" spans="1:27">
      <c r="A7" s="118" t="s">
        <v>46</v>
      </c>
      <c r="B7" s="119" t="e">
        <f>IF('Test_S5% Sièges (R4)'!B7,0,'Test_S5% Suffrages (R4)'!B7)</f>
        <v>#VALUE!</v>
      </c>
      <c r="C7" s="119" t="e">
        <f>IF('Test_S5% Sièges (R4)'!C7,0,'Test_S5% Suffrages (R4)'!C7)</f>
        <v>#VALUE!</v>
      </c>
      <c r="D7" s="119" t="e">
        <f>IF('Test_S5% Sièges (R4)'!D7,0,'Test_S5% Suffrages (R4)'!D7)</f>
        <v>#VALUE!</v>
      </c>
      <c r="E7" s="119" t="e">
        <f>IF('Test_S5% Sièges (R4)'!E7,0,'Test_S5% Suffrages (R4)'!E7)</f>
        <v>#VALUE!</v>
      </c>
      <c r="F7" s="119" t="e">
        <f>IF('Test_S5% Sièges (R4)'!F7,0,'Test_S5% Suffrages (R4)'!F7)</f>
        <v>#VALUE!</v>
      </c>
      <c r="G7" s="119" t="e">
        <f>IF('Test_S5% Sièges (R4)'!G7,0,'Test_S5% Suffrages (R4)'!G7)</f>
        <v>#VALUE!</v>
      </c>
      <c r="H7" s="119" t="e">
        <f>IF('Test_S5% Sièges (R4)'!H7,0,'Test_S5% Suffrages (R4)'!H7)</f>
        <v>#VALUE!</v>
      </c>
      <c r="I7" s="119" t="e">
        <f>IF('Test_S5% Sièges (R4)'!I7,0,'Test_S5% Suffrages (R4)'!I7)</f>
        <v>#VALUE!</v>
      </c>
      <c r="J7" s="119" t="e">
        <f>IF('Test_S5% Sièges (R4)'!J7,0,'Test_S5% Suffrages (R4)'!J7)</f>
        <v>#VALUE!</v>
      </c>
      <c r="K7" s="119" t="e">
        <f>IF('Test_S5% Sièges (R4)'!K7,0,'Test_S5% Suffrages (R4)'!K7)</f>
        <v>#VALUE!</v>
      </c>
      <c r="L7" s="119" t="e">
        <f>IF('Test_S5% Sièges (R4)'!L7,0,'Test_S5% Suffrages (R4)'!L7)</f>
        <v>#VALUE!</v>
      </c>
      <c r="M7" s="119" t="e">
        <f>IF('Test_S5% Sièges (R4)'!M7,0,'Test_S5% Suffrages (R4)'!M7)</f>
        <v>#VALUE!</v>
      </c>
      <c r="N7" s="119" t="e">
        <f>IF('Test_S5% Sièges (R4)'!N7,0,'Test_S5% Suffrages (R4)'!N7)</f>
        <v>#VALUE!</v>
      </c>
      <c r="O7" s="119" t="e">
        <f>IF('Test_S5% Sièges (R4)'!O7,0,'Test_S5% Suffrages (R4)'!O7)</f>
        <v>#VALUE!</v>
      </c>
      <c r="P7" s="119" t="e">
        <f>IF('Test_S5% Sièges (R4)'!P7,0,'Test_S5% Suffrages (R4)'!P7)</f>
        <v>#VALUE!</v>
      </c>
      <c r="Q7" s="119" t="e">
        <f>IF('Test_S5% Sièges (R4)'!Q7,0,'Test_S5% Suffrages (R4)'!Q7)</f>
        <v>#VALUE!</v>
      </c>
      <c r="R7" s="119" t="e">
        <f>IF('Test_S5% Sièges (R4)'!R7,0,'Test_S5% Suffrages (R4)'!R7)</f>
        <v>#VALUE!</v>
      </c>
      <c r="S7" s="119" t="e">
        <f>IF('Test_S5% Sièges (R4)'!S7,0,'Test_S5% Suffrages (R4)'!S7)</f>
        <v>#VALUE!</v>
      </c>
      <c r="T7" s="119" t="e">
        <f>IF('Test_S5% Sièges (R4)'!T7,0,'Test_S5% Suffrages (R4)'!T7)</f>
        <v>#VALUE!</v>
      </c>
      <c r="U7" s="119" t="e">
        <f>IF('Test_S5% Sièges (R4)'!U7,0,'Test_S5% Suffrages (R4)'!U7)</f>
        <v>#VALUE!</v>
      </c>
      <c r="V7" s="119" t="e">
        <f>IF('Test_S5% Sièges (R4)'!V7,0,'Test_S5% Suffrages (R4)'!V7)</f>
        <v>#VALUE!</v>
      </c>
      <c r="W7" s="119" t="e">
        <f>IF('Test_S5% Sièges (R4)'!W7,0,'Test_S5% Suffrages (R4)'!W7)</f>
        <v>#VALUE!</v>
      </c>
      <c r="X7" s="119" t="e">
        <f>IF('Test_S5% Sièges (R4)'!X7,0,'Test_S5% Suffrages (R4)'!X7)</f>
        <v>#VALUE!</v>
      </c>
      <c r="Y7" s="119" t="e">
        <f>IF('Test_S5% Sièges (R4)'!Y7,0,'Test_S5% Suffrages (R4)'!Y7)</f>
        <v>#VALUE!</v>
      </c>
      <c r="Z7" s="119" t="e">
        <f>IF('Test_S5% Sièges (R4)'!Z7,0,'Test_S5% Suffrages (R4)'!Z7)</f>
        <v>#VALUE!</v>
      </c>
      <c r="AA7" s="119" t="e">
        <f t="shared" si="0"/>
        <v>#VALUE!</v>
      </c>
    </row>
    <row r="8" spans="1:27">
      <c r="A8" s="118" t="s">
        <v>47</v>
      </c>
      <c r="B8" s="119" t="e">
        <f>IF('Test_S5% Sièges (R4)'!B8,0,'Test_S5% Suffrages (R4)'!B8)</f>
        <v>#VALUE!</v>
      </c>
      <c r="C8" s="119" t="e">
        <f>IF('Test_S5% Sièges (R4)'!C8,0,'Test_S5% Suffrages (R4)'!C8)</f>
        <v>#VALUE!</v>
      </c>
      <c r="D8" s="119" t="e">
        <f>IF('Test_S5% Sièges (R4)'!D8,0,'Test_S5% Suffrages (R4)'!D8)</f>
        <v>#VALUE!</v>
      </c>
      <c r="E8" s="119" t="e">
        <f>IF('Test_S5% Sièges (R4)'!E8,0,'Test_S5% Suffrages (R4)'!E8)</f>
        <v>#VALUE!</v>
      </c>
      <c r="F8" s="119" t="e">
        <f>IF('Test_S5% Sièges (R4)'!F8,0,'Test_S5% Suffrages (R4)'!F8)</f>
        <v>#VALUE!</v>
      </c>
      <c r="G8" s="119" t="e">
        <f>IF('Test_S5% Sièges (R4)'!G8,0,'Test_S5% Suffrages (R4)'!G8)</f>
        <v>#VALUE!</v>
      </c>
      <c r="H8" s="119" t="e">
        <f>IF('Test_S5% Sièges (R4)'!H8,0,'Test_S5% Suffrages (R4)'!H8)</f>
        <v>#VALUE!</v>
      </c>
      <c r="I8" s="119" t="e">
        <f>IF('Test_S5% Sièges (R4)'!I8,0,'Test_S5% Suffrages (R4)'!I8)</f>
        <v>#VALUE!</v>
      </c>
      <c r="J8" s="119" t="e">
        <f>IF('Test_S5% Sièges (R4)'!J8,0,'Test_S5% Suffrages (R4)'!J8)</f>
        <v>#VALUE!</v>
      </c>
      <c r="K8" s="119" t="e">
        <f>IF('Test_S5% Sièges (R4)'!K8,0,'Test_S5% Suffrages (R4)'!K8)</f>
        <v>#VALUE!</v>
      </c>
      <c r="L8" s="119" t="e">
        <f>IF('Test_S5% Sièges (R4)'!L8,0,'Test_S5% Suffrages (R4)'!L8)</f>
        <v>#VALUE!</v>
      </c>
      <c r="M8" s="119" t="e">
        <f>IF('Test_S5% Sièges (R4)'!M8,0,'Test_S5% Suffrages (R4)'!M8)</f>
        <v>#VALUE!</v>
      </c>
      <c r="N8" s="119" t="e">
        <f>IF('Test_S5% Sièges (R4)'!N8,0,'Test_S5% Suffrages (R4)'!N8)</f>
        <v>#VALUE!</v>
      </c>
      <c r="O8" s="119" t="e">
        <f>IF('Test_S5% Sièges (R4)'!O8,0,'Test_S5% Suffrages (R4)'!O8)</f>
        <v>#VALUE!</v>
      </c>
      <c r="P8" s="119" t="e">
        <f>IF('Test_S5% Sièges (R4)'!P8,0,'Test_S5% Suffrages (R4)'!P8)</f>
        <v>#VALUE!</v>
      </c>
      <c r="Q8" s="119" t="e">
        <f>IF('Test_S5% Sièges (R4)'!Q8,0,'Test_S5% Suffrages (R4)'!Q8)</f>
        <v>#VALUE!</v>
      </c>
      <c r="R8" s="119" t="e">
        <f>IF('Test_S5% Sièges (R4)'!R8,0,'Test_S5% Suffrages (R4)'!R8)</f>
        <v>#VALUE!</v>
      </c>
      <c r="S8" s="119" t="e">
        <f>IF('Test_S5% Sièges (R4)'!S8,0,'Test_S5% Suffrages (R4)'!S8)</f>
        <v>#VALUE!</v>
      </c>
      <c r="T8" s="119" t="e">
        <f>IF('Test_S5% Sièges (R4)'!T8,0,'Test_S5% Suffrages (R4)'!T8)</f>
        <v>#VALUE!</v>
      </c>
      <c r="U8" s="119" t="e">
        <f>IF('Test_S5% Sièges (R4)'!U8,0,'Test_S5% Suffrages (R4)'!U8)</f>
        <v>#VALUE!</v>
      </c>
      <c r="V8" s="119" t="e">
        <f>IF('Test_S5% Sièges (R4)'!V8,0,'Test_S5% Suffrages (R4)'!V8)</f>
        <v>#VALUE!</v>
      </c>
      <c r="W8" s="119" t="e">
        <f>IF('Test_S5% Sièges (R4)'!W8,0,'Test_S5% Suffrages (R4)'!W8)</f>
        <v>#VALUE!</v>
      </c>
      <c r="X8" s="119" t="e">
        <f>IF('Test_S5% Sièges (R4)'!X8,0,'Test_S5% Suffrages (R4)'!X8)</f>
        <v>#VALUE!</v>
      </c>
      <c r="Y8" s="119" t="e">
        <f>IF('Test_S5% Sièges (R4)'!Y8,0,'Test_S5% Suffrages (R4)'!Y8)</f>
        <v>#VALUE!</v>
      </c>
      <c r="Z8" s="119" t="e">
        <f>IF('Test_S5% Sièges (R4)'!Z8,0,'Test_S5% Suffrages (R4)'!Z8)</f>
        <v>#VALUE!</v>
      </c>
      <c r="AA8" s="119" t="e">
        <f t="shared" si="0"/>
        <v>#VALUE!</v>
      </c>
    </row>
    <row r="9" spans="1:27">
      <c r="A9" s="118" t="s">
        <v>48</v>
      </c>
      <c r="B9" s="119" t="e">
        <f>IF('Test_S5% Sièges (R4)'!B9,0,'Test_S5% Suffrages (R4)'!B9)</f>
        <v>#VALUE!</v>
      </c>
      <c r="C9" s="119" t="e">
        <f>IF('Test_S5% Sièges (R4)'!C9,0,'Test_S5% Suffrages (R4)'!C9)</f>
        <v>#VALUE!</v>
      </c>
      <c r="D9" s="119" t="e">
        <f>IF('Test_S5% Sièges (R4)'!D9,0,'Test_S5% Suffrages (R4)'!D9)</f>
        <v>#VALUE!</v>
      </c>
      <c r="E9" s="119" t="e">
        <f>IF('Test_S5% Sièges (R4)'!E9,0,'Test_S5% Suffrages (R4)'!E9)</f>
        <v>#VALUE!</v>
      </c>
      <c r="F9" s="119" t="e">
        <f>IF('Test_S5% Sièges (R4)'!F9,0,'Test_S5% Suffrages (R4)'!F9)</f>
        <v>#VALUE!</v>
      </c>
      <c r="G9" s="119" t="e">
        <f>IF('Test_S5% Sièges (R4)'!G9,0,'Test_S5% Suffrages (R4)'!G9)</f>
        <v>#VALUE!</v>
      </c>
      <c r="H9" s="119" t="e">
        <f>IF('Test_S5% Sièges (R4)'!H9,0,'Test_S5% Suffrages (R4)'!H9)</f>
        <v>#VALUE!</v>
      </c>
      <c r="I9" s="119" t="e">
        <f>IF('Test_S5% Sièges (R4)'!I9,0,'Test_S5% Suffrages (R4)'!I9)</f>
        <v>#VALUE!</v>
      </c>
      <c r="J9" s="119" t="e">
        <f>IF('Test_S5% Sièges (R4)'!J9,0,'Test_S5% Suffrages (R4)'!J9)</f>
        <v>#VALUE!</v>
      </c>
      <c r="K9" s="119" t="e">
        <f>IF('Test_S5% Sièges (R4)'!K9,0,'Test_S5% Suffrages (R4)'!K9)</f>
        <v>#VALUE!</v>
      </c>
      <c r="L9" s="119" t="e">
        <f>IF('Test_S5% Sièges (R4)'!L9,0,'Test_S5% Suffrages (R4)'!L9)</f>
        <v>#VALUE!</v>
      </c>
      <c r="M9" s="119" t="e">
        <f>IF('Test_S5% Sièges (R4)'!M9,0,'Test_S5% Suffrages (R4)'!M9)</f>
        <v>#VALUE!</v>
      </c>
      <c r="N9" s="119" t="e">
        <f>IF('Test_S5% Sièges (R4)'!N9,0,'Test_S5% Suffrages (R4)'!N9)</f>
        <v>#VALUE!</v>
      </c>
      <c r="O9" s="119" t="e">
        <f>IF('Test_S5% Sièges (R4)'!O9,0,'Test_S5% Suffrages (R4)'!O9)</f>
        <v>#VALUE!</v>
      </c>
      <c r="P9" s="119" t="e">
        <f>IF('Test_S5% Sièges (R4)'!P9,0,'Test_S5% Suffrages (R4)'!P9)</f>
        <v>#VALUE!</v>
      </c>
      <c r="Q9" s="119" t="e">
        <f>IF('Test_S5% Sièges (R4)'!Q9,0,'Test_S5% Suffrages (R4)'!Q9)</f>
        <v>#VALUE!</v>
      </c>
      <c r="R9" s="119" t="e">
        <f>IF('Test_S5% Sièges (R4)'!R9,0,'Test_S5% Suffrages (R4)'!R9)</f>
        <v>#VALUE!</v>
      </c>
      <c r="S9" s="119" t="e">
        <f>IF('Test_S5% Sièges (R4)'!S9,0,'Test_S5% Suffrages (R4)'!S9)</f>
        <v>#VALUE!</v>
      </c>
      <c r="T9" s="119" t="e">
        <f>IF('Test_S5% Sièges (R4)'!T9,0,'Test_S5% Suffrages (R4)'!T9)</f>
        <v>#VALUE!</v>
      </c>
      <c r="U9" s="119" t="e">
        <f>IF('Test_S5% Sièges (R4)'!U9,0,'Test_S5% Suffrages (R4)'!U9)</f>
        <v>#VALUE!</v>
      </c>
      <c r="V9" s="119" t="e">
        <f>IF('Test_S5% Sièges (R4)'!V9,0,'Test_S5% Suffrages (R4)'!V9)</f>
        <v>#VALUE!</v>
      </c>
      <c r="W9" s="119" t="e">
        <f>IF('Test_S5% Sièges (R4)'!W9,0,'Test_S5% Suffrages (R4)'!W9)</f>
        <v>#VALUE!</v>
      </c>
      <c r="X9" s="119" t="e">
        <f>IF('Test_S5% Sièges (R4)'!X9,0,'Test_S5% Suffrages (R4)'!X9)</f>
        <v>#VALUE!</v>
      </c>
      <c r="Y9" s="119" t="e">
        <f>IF('Test_S5% Sièges (R4)'!Y9,0,'Test_S5% Suffrages (R4)'!Y9)</f>
        <v>#VALUE!</v>
      </c>
      <c r="Z9" s="119" t="e">
        <f>IF('Test_S5% Sièges (R4)'!Z9,0,'Test_S5% Suffrages (R4)'!Z9)</f>
        <v>#VALUE!</v>
      </c>
      <c r="AA9" s="119" t="e">
        <f t="shared" si="0"/>
        <v>#VALUE!</v>
      </c>
    </row>
    <row r="10" spans="1:27">
      <c r="A10" s="118" t="s">
        <v>200</v>
      </c>
      <c r="B10" s="119" t="e">
        <f>IF('Test_S5% Sièges (R4)'!B10,0,'Test_S5% Suffrages (R4)'!B10)</f>
        <v>#VALUE!</v>
      </c>
      <c r="C10" s="119" t="e">
        <f>IF('Test_S5% Sièges (R4)'!C10,0,'Test_S5% Suffrages (R4)'!C10)</f>
        <v>#VALUE!</v>
      </c>
      <c r="D10" s="119" t="e">
        <f>IF('Test_S5% Sièges (R4)'!D10,0,'Test_S5% Suffrages (R4)'!D10)</f>
        <v>#VALUE!</v>
      </c>
      <c r="E10" s="119" t="e">
        <f>IF('Test_S5% Sièges (R4)'!E10,0,'Test_S5% Suffrages (R4)'!E10)</f>
        <v>#VALUE!</v>
      </c>
      <c r="F10" s="119" t="e">
        <f>IF('Test_S5% Sièges (R4)'!F10,0,'Test_S5% Suffrages (R4)'!F10)</f>
        <v>#VALUE!</v>
      </c>
      <c r="G10" s="119" t="e">
        <f>IF('Test_S5% Sièges (R4)'!G10,0,'Test_S5% Suffrages (R4)'!G10)</f>
        <v>#VALUE!</v>
      </c>
      <c r="H10" s="119" t="e">
        <f>IF('Test_S5% Sièges (R4)'!H10,0,'Test_S5% Suffrages (R4)'!H10)</f>
        <v>#VALUE!</v>
      </c>
      <c r="I10" s="119" t="e">
        <f>IF('Test_S5% Sièges (R4)'!I10,0,'Test_S5% Suffrages (R4)'!I10)</f>
        <v>#VALUE!</v>
      </c>
      <c r="J10" s="119" t="e">
        <f>IF('Test_S5% Sièges (R4)'!J10,0,'Test_S5% Suffrages (R4)'!J10)</f>
        <v>#VALUE!</v>
      </c>
      <c r="K10" s="119" t="e">
        <f>IF('Test_S5% Sièges (R4)'!K10,0,'Test_S5% Suffrages (R4)'!K10)</f>
        <v>#VALUE!</v>
      </c>
      <c r="L10" s="119" t="e">
        <f>IF('Test_S5% Sièges (R4)'!L10,0,'Test_S5% Suffrages (R4)'!L10)</f>
        <v>#VALUE!</v>
      </c>
      <c r="M10" s="119" t="e">
        <f>IF('Test_S5% Sièges (R4)'!M10,0,'Test_S5% Suffrages (R4)'!M10)</f>
        <v>#VALUE!</v>
      </c>
      <c r="N10" s="119" t="e">
        <f>IF('Test_S5% Sièges (R4)'!N10,0,'Test_S5% Suffrages (R4)'!N10)</f>
        <v>#VALUE!</v>
      </c>
      <c r="O10" s="119" t="e">
        <f>IF('Test_S5% Sièges (R4)'!O10,0,'Test_S5% Suffrages (R4)'!O10)</f>
        <v>#VALUE!</v>
      </c>
      <c r="P10" s="119" t="e">
        <f>IF('Test_S5% Sièges (R4)'!P10,0,'Test_S5% Suffrages (R4)'!P10)</f>
        <v>#VALUE!</v>
      </c>
      <c r="Q10" s="119" t="e">
        <f>IF('Test_S5% Sièges (R4)'!Q10,0,'Test_S5% Suffrages (R4)'!Q10)</f>
        <v>#VALUE!</v>
      </c>
      <c r="R10" s="119" t="e">
        <f>IF('Test_S5% Sièges (R4)'!R10,0,'Test_S5% Suffrages (R4)'!R10)</f>
        <v>#VALUE!</v>
      </c>
      <c r="S10" s="119" t="e">
        <f>IF('Test_S5% Sièges (R4)'!S10,0,'Test_S5% Suffrages (R4)'!S10)</f>
        <v>#VALUE!</v>
      </c>
      <c r="T10" s="119" t="e">
        <f>IF('Test_S5% Sièges (R4)'!T10,0,'Test_S5% Suffrages (R4)'!T10)</f>
        <v>#VALUE!</v>
      </c>
      <c r="U10" s="119" t="e">
        <f>IF('Test_S5% Sièges (R4)'!U10,0,'Test_S5% Suffrages (R4)'!U10)</f>
        <v>#VALUE!</v>
      </c>
      <c r="V10" s="119" t="e">
        <f>IF('Test_S5% Sièges (R4)'!V10,0,'Test_S5% Suffrages (R4)'!V10)</f>
        <v>#VALUE!</v>
      </c>
      <c r="W10" s="119" t="e">
        <f>IF('Test_S5% Sièges (R4)'!W10,0,'Test_S5% Suffrages (R4)'!W10)</f>
        <v>#VALUE!</v>
      </c>
      <c r="X10" s="119" t="e">
        <f>IF('Test_S5% Sièges (R4)'!X10,0,'Test_S5% Suffrages (R4)'!X10)</f>
        <v>#VALUE!</v>
      </c>
      <c r="Y10" s="119" t="e">
        <f>IF('Test_S5% Sièges (R4)'!Y10,0,'Test_S5% Suffrages (R4)'!Y10)</f>
        <v>#VALUE!</v>
      </c>
      <c r="Z10" s="119" t="e">
        <f>IF('Test_S5% Sièges (R4)'!Z10,0,'Test_S5% Suffrages (R4)'!Z10)</f>
        <v>#VALUE!</v>
      </c>
      <c r="AA10" s="119" t="e">
        <f t="shared" si="0"/>
        <v>#VALUE!</v>
      </c>
    </row>
    <row r="11" spans="1:27">
      <c r="A11" s="118" t="s">
        <v>50</v>
      </c>
      <c r="B11" s="119" t="e">
        <f>IF('Test_S5% Sièges (R4)'!B11,0,'Test_S5% Suffrages (R4)'!B11)</f>
        <v>#VALUE!</v>
      </c>
      <c r="C11" s="119" t="e">
        <f>IF('Test_S5% Sièges (R4)'!C11,0,'Test_S5% Suffrages (R4)'!C11)</f>
        <v>#VALUE!</v>
      </c>
      <c r="D11" s="119" t="e">
        <f>IF('Test_S5% Sièges (R4)'!D11,0,'Test_S5% Suffrages (R4)'!D11)</f>
        <v>#VALUE!</v>
      </c>
      <c r="E11" s="119" t="e">
        <f>IF('Test_S5% Sièges (R4)'!E11,0,'Test_S5% Suffrages (R4)'!E11)</f>
        <v>#VALUE!</v>
      </c>
      <c r="F11" s="119" t="e">
        <f>IF('Test_S5% Sièges (R4)'!F11,0,'Test_S5% Suffrages (R4)'!F11)</f>
        <v>#VALUE!</v>
      </c>
      <c r="G11" s="119" t="e">
        <f>IF('Test_S5% Sièges (R4)'!G11,0,'Test_S5% Suffrages (R4)'!G11)</f>
        <v>#VALUE!</v>
      </c>
      <c r="H11" s="119" t="e">
        <f>IF('Test_S5% Sièges (R4)'!H11,0,'Test_S5% Suffrages (R4)'!H11)</f>
        <v>#VALUE!</v>
      </c>
      <c r="I11" s="119" t="e">
        <f>IF('Test_S5% Sièges (R4)'!I11,0,'Test_S5% Suffrages (R4)'!I11)</f>
        <v>#VALUE!</v>
      </c>
      <c r="J11" s="119" t="e">
        <f>IF('Test_S5% Sièges (R4)'!J11,0,'Test_S5% Suffrages (R4)'!J11)</f>
        <v>#VALUE!</v>
      </c>
      <c r="K11" s="119" t="e">
        <f>IF('Test_S5% Sièges (R4)'!K11,0,'Test_S5% Suffrages (R4)'!K11)</f>
        <v>#VALUE!</v>
      </c>
      <c r="L11" s="119" t="e">
        <f>IF('Test_S5% Sièges (R4)'!L11,0,'Test_S5% Suffrages (R4)'!L11)</f>
        <v>#VALUE!</v>
      </c>
      <c r="M11" s="119" t="e">
        <f>IF('Test_S5% Sièges (R4)'!M11,0,'Test_S5% Suffrages (R4)'!M11)</f>
        <v>#VALUE!</v>
      </c>
      <c r="N11" s="119" t="e">
        <f>IF('Test_S5% Sièges (R4)'!N11,0,'Test_S5% Suffrages (R4)'!N11)</f>
        <v>#VALUE!</v>
      </c>
      <c r="O11" s="119" t="e">
        <f>IF('Test_S5% Sièges (R4)'!O11,0,'Test_S5% Suffrages (R4)'!O11)</f>
        <v>#VALUE!</v>
      </c>
      <c r="P11" s="119" t="e">
        <f>IF('Test_S5% Sièges (R4)'!P11,0,'Test_S5% Suffrages (R4)'!P11)</f>
        <v>#VALUE!</v>
      </c>
      <c r="Q11" s="119" t="e">
        <f>IF('Test_S5% Sièges (R4)'!Q11,0,'Test_S5% Suffrages (R4)'!Q11)</f>
        <v>#VALUE!</v>
      </c>
      <c r="R11" s="119" t="e">
        <f>IF('Test_S5% Sièges (R4)'!R11,0,'Test_S5% Suffrages (R4)'!R11)</f>
        <v>#VALUE!</v>
      </c>
      <c r="S11" s="119" t="e">
        <f>IF('Test_S5% Sièges (R4)'!S11,0,'Test_S5% Suffrages (R4)'!S11)</f>
        <v>#VALUE!</v>
      </c>
      <c r="T11" s="119" t="e">
        <f>IF('Test_S5% Sièges (R4)'!T11,0,'Test_S5% Suffrages (R4)'!T11)</f>
        <v>#VALUE!</v>
      </c>
      <c r="U11" s="119" t="e">
        <f>IF('Test_S5% Sièges (R4)'!U11,0,'Test_S5% Suffrages (R4)'!U11)</f>
        <v>#VALUE!</v>
      </c>
      <c r="V11" s="119" t="e">
        <f>IF('Test_S5% Sièges (R4)'!V11,0,'Test_S5% Suffrages (R4)'!V11)</f>
        <v>#VALUE!</v>
      </c>
      <c r="W11" s="119" t="e">
        <f>IF('Test_S5% Sièges (R4)'!W11,0,'Test_S5% Suffrages (R4)'!W11)</f>
        <v>#VALUE!</v>
      </c>
      <c r="X11" s="119" t="e">
        <f>IF('Test_S5% Sièges (R4)'!X11,0,'Test_S5% Suffrages (R4)'!X11)</f>
        <v>#VALUE!</v>
      </c>
      <c r="Y11" s="119" t="e">
        <f>IF('Test_S5% Sièges (R4)'!Y11,0,'Test_S5% Suffrages (R4)'!Y11)</f>
        <v>#VALUE!</v>
      </c>
      <c r="Z11" s="119" t="e">
        <f>IF('Test_S5% Sièges (R4)'!Z11,0,'Test_S5% Suffrages (R4)'!Z11)</f>
        <v>#VALUE!</v>
      </c>
      <c r="AA11" s="119" t="e">
        <f t="shared" si="0"/>
        <v>#VALUE!</v>
      </c>
    </row>
    <row r="12" spans="1:27">
      <c r="A12" s="118" t="s">
        <v>51</v>
      </c>
      <c r="B12" s="119" t="e">
        <f>IF('Test_S5% Sièges (R4)'!B12,0,'Test_S5% Suffrages (R4)'!B12)</f>
        <v>#VALUE!</v>
      </c>
      <c r="C12" s="119" t="e">
        <f>IF('Test_S5% Sièges (R4)'!C12,0,'Test_S5% Suffrages (R4)'!C12)</f>
        <v>#VALUE!</v>
      </c>
      <c r="D12" s="119" t="e">
        <f>IF('Test_S5% Sièges (R4)'!D12,0,'Test_S5% Suffrages (R4)'!D12)</f>
        <v>#VALUE!</v>
      </c>
      <c r="E12" s="119" t="e">
        <f>IF('Test_S5% Sièges (R4)'!E12,0,'Test_S5% Suffrages (R4)'!E12)</f>
        <v>#VALUE!</v>
      </c>
      <c r="F12" s="119" t="e">
        <f>IF('Test_S5% Sièges (R4)'!F12,0,'Test_S5% Suffrages (R4)'!F12)</f>
        <v>#VALUE!</v>
      </c>
      <c r="G12" s="119" t="e">
        <f>IF('Test_S5% Sièges (R4)'!G12,0,'Test_S5% Suffrages (R4)'!G12)</f>
        <v>#VALUE!</v>
      </c>
      <c r="H12" s="119" t="e">
        <f>IF('Test_S5% Sièges (R4)'!H12,0,'Test_S5% Suffrages (R4)'!H12)</f>
        <v>#VALUE!</v>
      </c>
      <c r="I12" s="119" t="e">
        <f>IF('Test_S5% Sièges (R4)'!I12,0,'Test_S5% Suffrages (R4)'!I12)</f>
        <v>#VALUE!</v>
      </c>
      <c r="J12" s="119" t="e">
        <f>IF('Test_S5% Sièges (R4)'!J12,0,'Test_S5% Suffrages (R4)'!J12)</f>
        <v>#VALUE!</v>
      </c>
      <c r="K12" s="119" t="e">
        <f>IF('Test_S5% Sièges (R4)'!K12,0,'Test_S5% Suffrages (R4)'!K12)</f>
        <v>#VALUE!</v>
      </c>
      <c r="L12" s="119" t="e">
        <f>IF('Test_S5% Sièges (R4)'!L12,0,'Test_S5% Suffrages (R4)'!L12)</f>
        <v>#VALUE!</v>
      </c>
      <c r="M12" s="119" t="e">
        <f>IF('Test_S5% Sièges (R4)'!M12,0,'Test_S5% Suffrages (R4)'!M12)</f>
        <v>#VALUE!</v>
      </c>
      <c r="N12" s="119" t="e">
        <f>IF('Test_S5% Sièges (R4)'!N12,0,'Test_S5% Suffrages (R4)'!N12)</f>
        <v>#VALUE!</v>
      </c>
      <c r="O12" s="119" t="e">
        <f>IF('Test_S5% Sièges (R4)'!O12,0,'Test_S5% Suffrages (R4)'!O12)</f>
        <v>#VALUE!</v>
      </c>
      <c r="P12" s="119" t="e">
        <f>IF('Test_S5% Sièges (R4)'!P12,0,'Test_S5% Suffrages (R4)'!P12)</f>
        <v>#VALUE!</v>
      </c>
      <c r="Q12" s="119" t="e">
        <f>IF('Test_S5% Sièges (R4)'!Q12,0,'Test_S5% Suffrages (R4)'!Q12)</f>
        <v>#VALUE!</v>
      </c>
      <c r="R12" s="119" t="e">
        <f>IF('Test_S5% Sièges (R4)'!R12,0,'Test_S5% Suffrages (R4)'!R12)</f>
        <v>#VALUE!</v>
      </c>
      <c r="S12" s="119" t="e">
        <f>IF('Test_S5% Sièges (R4)'!S12,0,'Test_S5% Suffrages (R4)'!S12)</f>
        <v>#VALUE!</v>
      </c>
      <c r="T12" s="119" t="e">
        <f>IF('Test_S5% Sièges (R4)'!T12,0,'Test_S5% Suffrages (R4)'!T12)</f>
        <v>#VALUE!</v>
      </c>
      <c r="U12" s="119" t="e">
        <f>IF('Test_S5% Sièges (R4)'!U12,0,'Test_S5% Suffrages (R4)'!U12)</f>
        <v>#VALUE!</v>
      </c>
      <c r="V12" s="119" t="e">
        <f>IF('Test_S5% Sièges (R4)'!V12,0,'Test_S5% Suffrages (R4)'!V12)</f>
        <v>#VALUE!</v>
      </c>
      <c r="W12" s="119" t="e">
        <f>IF('Test_S5% Sièges (R4)'!W12,0,'Test_S5% Suffrages (R4)'!W12)</f>
        <v>#VALUE!</v>
      </c>
      <c r="X12" s="119" t="e">
        <f>IF('Test_S5% Sièges (R4)'!X12,0,'Test_S5% Suffrages (R4)'!X12)</f>
        <v>#VALUE!</v>
      </c>
      <c r="Y12" s="119" t="e">
        <f>IF('Test_S5% Sièges (R4)'!Y12,0,'Test_S5% Suffrages (R4)'!Y12)</f>
        <v>#VALUE!</v>
      </c>
      <c r="Z12" s="119" t="e">
        <f>IF('Test_S5% Sièges (R4)'!Z12,0,'Test_S5% Suffrages (R4)'!Z12)</f>
        <v>#VALUE!</v>
      </c>
      <c r="AA12" s="119" t="e">
        <f t="shared" si="0"/>
        <v>#VALUE!</v>
      </c>
    </row>
    <row r="13" spans="1:27">
      <c r="A13" s="118" t="s">
        <v>52</v>
      </c>
      <c r="B13" s="119" t="e">
        <f>IF('Test_S5% Sièges (R4)'!B13,0,'Test_S5% Suffrages (R4)'!B13)</f>
        <v>#VALUE!</v>
      </c>
      <c r="C13" s="119" t="e">
        <f>IF('Test_S5% Sièges (R4)'!C13,0,'Test_S5% Suffrages (R4)'!C13)</f>
        <v>#VALUE!</v>
      </c>
      <c r="D13" s="119" t="e">
        <f>IF('Test_S5% Sièges (R4)'!D13,0,'Test_S5% Suffrages (R4)'!D13)</f>
        <v>#VALUE!</v>
      </c>
      <c r="E13" s="119" t="e">
        <f>IF('Test_S5% Sièges (R4)'!E13,0,'Test_S5% Suffrages (R4)'!E13)</f>
        <v>#VALUE!</v>
      </c>
      <c r="F13" s="119" t="e">
        <f>IF('Test_S5% Sièges (R4)'!F13,0,'Test_S5% Suffrages (R4)'!F13)</f>
        <v>#VALUE!</v>
      </c>
      <c r="G13" s="119" t="e">
        <f>IF('Test_S5% Sièges (R4)'!G13,0,'Test_S5% Suffrages (R4)'!G13)</f>
        <v>#VALUE!</v>
      </c>
      <c r="H13" s="119" t="e">
        <f>IF('Test_S5% Sièges (R4)'!H13,0,'Test_S5% Suffrages (R4)'!H13)</f>
        <v>#VALUE!</v>
      </c>
      <c r="I13" s="119" t="e">
        <f>IF('Test_S5% Sièges (R4)'!I13,0,'Test_S5% Suffrages (R4)'!I13)</f>
        <v>#VALUE!</v>
      </c>
      <c r="J13" s="119" t="e">
        <f>IF('Test_S5% Sièges (R4)'!J13,0,'Test_S5% Suffrages (R4)'!J13)</f>
        <v>#VALUE!</v>
      </c>
      <c r="K13" s="119" t="e">
        <f>IF('Test_S5% Sièges (R4)'!K13,0,'Test_S5% Suffrages (R4)'!K13)</f>
        <v>#VALUE!</v>
      </c>
      <c r="L13" s="119" t="e">
        <f>IF('Test_S5% Sièges (R4)'!L13,0,'Test_S5% Suffrages (R4)'!L13)</f>
        <v>#VALUE!</v>
      </c>
      <c r="M13" s="119" t="e">
        <f>IF('Test_S5% Sièges (R4)'!M13,0,'Test_S5% Suffrages (R4)'!M13)</f>
        <v>#VALUE!</v>
      </c>
      <c r="N13" s="119" t="e">
        <f>IF('Test_S5% Sièges (R4)'!N13,0,'Test_S5% Suffrages (R4)'!N13)</f>
        <v>#VALUE!</v>
      </c>
      <c r="O13" s="119" t="e">
        <f>IF('Test_S5% Sièges (R4)'!O13,0,'Test_S5% Suffrages (R4)'!O13)</f>
        <v>#VALUE!</v>
      </c>
      <c r="P13" s="119" t="e">
        <f>IF('Test_S5% Sièges (R4)'!P13,0,'Test_S5% Suffrages (R4)'!P13)</f>
        <v>#VALUE!</v>
      </c>
      <c r="Q13" s="119" t="e">
        <f>IF('Test_S5% Sièges (R4)'!Q13,0,'Test_S5% Suffrages (R4)'!Q13)</f>
        <v>#VALUE!</v>
      </c>
      <c r="R13" s="119" t="e">
        <f>IF('Test_S5% Sièges (R4)'!R13,0,'Test_S5% Suffrages (R4)'!R13)</f>
        <v>#VALUE!</v>
      </c>
      <c r="S13" s="119" t="e">
        <f>IF('Test_S5% Sièges (R4)'!S13,0,'Test_S5% Suffrages (R4)'!S13)</f>
        <v>#VALUE!</v>
      </c>
      <c r="T13" s="119" t="e">
        <f>IF('Test_S5% Sièges (R4)'!T13,0,'Test_S5% Suffrages (R4)'!T13)</f>
        <v>#VALUE!</v>
      </c>
      <c r="U13" s="119" t="e">
        <f>IF('Test_S5% Sièges (R4)'!U13,0,'Test_S5% Suffrages (R4)'!U13)</f>
        <v>#VALUE!</v>
      </c>
      <c r="V13" s="119" t="e">
        <f>IF('Test_S5% Sièges (R4)'!V13,0,'Test_S5% Suffrages (R4)'!V13)</f>
        <v>#VALUE!</v>
      </c>
      <c r="W13" s="119" t="e">
        <f>IF('Test_S5% Sièges (R4)'!W13,0,'Test_S5% Suffrages (R4)'!W13)</f>
        <v>#VALUE!</v>
      </c>
      <c r="X13" s="119" t="e">
        <f>IF('Test_S5% Sièges (R4)'!X13,0,'Test_S5% Suffrages (R4)'!X13)</f>
        <v>#VALUE!</v>
      </c>
      <c r="Y13" s="119" t="e">
        <f>IF('Test_S5% Sièges (R4)'!Y13,0,'Test_S5% Suffrages (R4)'!Y13)</f>
        <v>#VALUE!</v>
      </c>
      <c r="Z13" s="119" t="e">
        <f>IF('Test_S5% Sièges (R4)'!Z13,0,'Test_S5% Suffrages (R4)'!Z13)</f>
        <v>#VALUE!</v>
      </c>
      <c r="AA13" s="119" t="e">
        <f t="shared" si="0"/>
        <v>#VALUE!</v>
      </c>
    </row>
    <row r="14" spans="1:27">
      <c r="A14" s="118" t="s">
        <v>53</v>
      </c>
      <c r="B14" s="119" t="e">
        <f>IF('Test_S5% Sièges (R4)'!B14,0,'Test_S5% Suffrages (R4)'!B14)</f>
        <v>#VALUE!</v>
      </c>
      <c r="C14" s="119" t="e">
        <f>IF('Test_S5% Sièges (R4)'!C14,0,'Test_S5% Suffrages (R4)'!C14)</f>
        <v>#VALUE!</v>
      </c>
      <c r="D14" s="119" t="e">
        <f>IF('Test_S5% Sièges (R4)'!D14,0,'Test_S5% Suffrages (R4)'!D14)</f>
        <v>#VALUE!</v>
      </c>
      <c r="E14" s="119" t="e">
        <f>IF('Test_S5% Sièges (R4)'!E14,0,'Test_S5% Suffrages (R4)'!E14)</f>
        <v>#VALUE!</v>
      </c>
      <c r="F14" s="119" t="e">
        <f>IF('Test_S5% Sièges (R4)'!F14,0,'Test_S5% Suffrages (R4)'!F14)</f>
        <v>#VALUE!</v>
      </c>
      <c r="G14" s="119" t="e">
        <f>IF('Test_S5% Sièges (R4)'!G14,0,'Test_S5% Suffrages (R4)'!G14)</f>
        <v>#VALUE!</v>
      </c>
      <c r="H14" s="119" t="e">
        <f>IF('Test_S5% Sièges (R4)'!H14,0,'Test_S5% Suffrages (R4)'!H14)</f>
        <v>#VALUE!</v>
      </c>
      <c r="I14" s="119" t="e">
        <f>IF('Test_S5% Sièges (R4)'!I14,0,'Test_S5% Suffrages (R4)'!I14)</f>
        <v>#VALUE!</v>
      </c>
      <c r="J14" s="119" t="e">
        <f>IF('Test_S5% Sièges (R4)'!J14,0,'Test_S5% Suffrages (R4)'!J14)</f>
        <v>#VALUE!</v>
      </c>
      <c r="K14" s="119" t="e">
        <f>IF('Test_S5% Sièges (R4)'!K14,0,'Test_S5% Suffrages (R4)'!K14)</f>
        <v>#VALUE!</v>
      </c>
      <c r="L14" s="119" t="e">
        <f>IF('Test_S5% Sièges (R4)'!L14,0,'Test_S5% Suffrages (R4)'!L14)</f>
        <v>#VALUE!</v>
      </c>
      <c r="M14" s="119" t="e">
        <f>IF('Test_S5% Sièges (R4)'!M14,0,'Test_S5% Suffrages (R4)'!M14)</f>
        <v>#VALUE!</v>
      </c>
      <c r="N14" s="119" t="e">
        <f>IF('Test_S5% Sièges (R4)'!N14,0,'Test_S5% Suffrages (R4)'!N14)</f>
        <v>#VALUE!</v>
      </c>
      <c r="O14" s="119" t="e">
        <f>IF('Test_S5% Sièges (R4)'!O14,0,'Test_S5% Suffrages (R4)'!O14)</f>
        <v>#VALUE!</v>
      </c>
      <c r="P14" s="119" t="e">
        <f>IF('Test_S5% Sièges (R4)'!P14,0,'Test_S5% Suffrages (R4)'!P14)</f>
        <v>#VALUE!</v>
      </c>
      <c r="Q14" s="119" t="e">
        <f>IF('Test_S5% Sièges (R4)'!Q14,0,'Test_S5% Suffrages (R4)'!Q14)</f>
        <v>#VALUE!</v>
      </c>
      <c r="R14" s="119" t="e">
        <f>IF('Test_S5% Sièges (R4)'!R14,0,'Test_S5% Suffrages (R4)'!R14)</f>
        <v>#VALUE!</v>
      </c>
      <c r="S14" s="119" t="e">
        <f>IF('Test_S5% Sièges (R4)'!S14,0,'Test_S5% Suffrages (R4)'!S14)</f>
        <v>#VALUE!</v>
      </c>
      <c r="T14" s="119" t="e">
        <f>IF('Test_S5% Sièges (R4)'!T14,0,'Test_S5% Suffrages (R4)'!T14)</f>
        <v>#VALUE!</v>
      </c>
      <c r="U14" s="119" t="e">
        <f>IF('Test_S5% Sièges (R4)'!U14,0,'Test_S5% Suffrages (R4)'!U14)</f>
        <v>#VALUE!</v>
      </c>
      <c r="V14" s="119" t="e">
        <f>IF('Test_S5% Sièges (R4)'!V14,0,'Test_S5% Suffrages (R4)'!V14)</f>
        <v>#VALUE!</v>
      </c>
      <c r="W14" s="119" t="e">
        <f>IF('Test_S5% Sièges (R4)'!W14,0,'Test_S5% Suffrages (R4)'!W14)</f>
        <v>#VALUE!</v>
      </c>
      <c r="X14" s="119" t="e">
        <f>IF('Test_S5% Sièges (R4)'!X14,0,'Test_S5% Suffrages (R4)'!X14)</f>
        <v>#VALUE!</v>
      </c>
      <c r="Y14" s="119" t="e">
        <f>IF('Test_S5% Sièges (R4)'!Y14,0,'Test_S5% Suffrages (R4)'!Y14)</f>
        <v>#VALUE!</v>
      </c>
      <c r="Z14" s="119" t="e">
        <f>IF('Test_S5% Sièges (R4)'!Z14,0,'Test_S5% Suffrages (R4)'!Z14)</f>
        <v>#VALUE!</v>
      </c>
      <c r="AA14" s="119" t="e">
        <f t="shared" si="0"/>
        <v>#VALUE!</v>
      </c>
    </row>
    <row r="15" spans="1:27">
      <c r="A15" s="118" t="s">
        <v>54</v>
      </c>
      <c r="B15" s="119" t="e">
        <f>IF('Test_S5% Sièges (R4)'!B15,0,'Test_S5% Suffrages (R4)'!B15)</f>
        <v>#VALUE!</v>
      </c>
      <c r="C15" s="119" t="e">
        <f>IF('Test_S5% Sièges (R4)'!C15,0,'Test_S5% Suffrages (R4)'!C15)</f>
        <v>#VALUE!</v>
      </c>
      <c r="D15" s="119" t="e">
        <f>IF('Test_S5% Sièges (R4)'!D15,0,'Test_S5% Suffrages (R4)'!D15)</f>
        <v>#VALUE!</v>
      </c>
      <c r="E15" s="119" t="e">
        <f>IF('Test_S5% Sièges (R4)'!E15,0,'Test_S5% Suffrages (R4)'!E15)</f>
        <v>#VALUE!</v>
      </c>
      <c r="F15" s="119" t="e">
        <f>IF('Test_S5% Sièges (R4)'!F15,0,'Test_S5% Suffrages (R4)'!F15)</f>
        <v>#VALUE!</v>
      </c>
      <c r="G15" s="119" t="e">
        <f>IF('Test_S5% Sièges (R4)'!G15,0,'Test_S5% Suffrages (R4)'!G15)</f>
        <v>#VALUE!</v>
      </c>
      <c r="H15" s="119" t="e">
        <f>IF('Test_S5% Sièges (R4)'!H15,0,'Test_S5% Suffrages (R4)'!H15)</f>
        <v>#VALUE!</v>
      </c>
      <c r="I15" s="119" t="e">
        <f>IF('Test_S5% Sièges (R4)'!I15,0,'Test_S5% Suffrages (R4)'!I15)</f>
        <v>#VALUE!</v>
      </c>
      <c r="J15" s="119" t="e">
        <f>IF('Test_S5% Sièges (R4)'!J15,0,'Test_S5% Suffrages (R4)'!J15)</f>
        <v>#VALUE!</v>
      </c>
      <c r="K15" s="119" t="e">
        <f>IF('Test_S5% Sièges (R4)'!K15,0,'Test_S5% Suffrages (R4)'!K15)</f>
        <v>#VALUE!</v>
      </c>
      <c r="L15" s="119" t="e">
        <f>IF('Test_S5% Sièges (R4)'!L15,0,'Test_S5% Suffrages (R4)'!L15)</f>
        <v>#VALUE!</v>
      </c>
      <c r="M15" s="119" t="e">
        <f>IF('Test_S5% Sièges (R4)'!M15,0,'Test_S5% Suffrages (R4)'!M15)</f>
        <v>#VALUE!</v>
      </c>
      <c r="N15" s="119" t="e">
        <f>IF('Test_S5% Sièges (R4)'!N15,0,'Test_S5% Suffrages (R4)'!N15)</f>
        <v>#VALUE!</v>
      </c>
      <c r="O15" s="119" t="e">
        <f>IF('Test_S5% Sièges (R4)'!O15,0,'Test_S5% Suffrages (R4)'!O15)</f>
        <v>#VALUE!</v>
      </c>
      <c r="P15" s="119" t="e">
        <f>IF('Test_S5% Sièges (R4)'!P15,0,'Test_S5% Suffrages (R4)'!P15)</f>
        <v>#VALUE!</v>
      </c>
      <c r="Q15" s="119" t="e">
        <f>IF('Test_S5% Sièges (R4)'!Q15,0,'Test_S5% Suffrages (R4)'!Q15)</f>
        <v>#VALUE!</v>
      </c>
      <c r="R15" s="119" t="e">
        <f>IF('Test_S5% Sièges (R4)'!R15,0,'Test_S5% Suffrages (R4)'!R15)</f>
        <v>#VALUE!</v>
      </c>
      <c r="S15" s="119" t="e">
        <f>IF('Test_S5% Sièges (R4)'!S15,0,'Test_S5% Suffrages (R4)'!S15)</f>
        <v>#VALUE!</v>
      </c>
      <c r="T15" s="119" t="e">
        <f>IF('Test_S5% Sièges (R4)'!T15,0,'Test_S5% Suffrages (R4)'!T15)</f>
        <v>#VALUE!</v>
      </c>
      <c r="U15" s="119" t="e">
        <f>IF('Test_S5% Sièges (R4)'!U15,0,'Test_S5% Suffrages (R4)'!U15)</f>
        <v>#VALUE!</v>
      </c>
      <c r="V15" s="119" t="e">
        <f>IF('Test_S5% Sièges (R4)'!V15,0,'Test_S5% Suffrages (R4)'!V15)</f>
        <v>#VALUE!</v>
      </c>
      <c r="W15" s="119" t="e">
        <f>IF('Test_S5% Sièges (R4)'!W15,0,'Test_S5% Suffrages (R4)'!W15)</f>
        <v>#VALUE!</v>
      </c>
      <c r="X15" s="119" t="e">
        <f>IF('Test_S5% Sièges (R4)'!X15,0,'Test_S5% Suffrages (R4)'!X15)</f>
        <v>#VALUE!</v>
      </c>
      <c r="Y15" s="119" t="e">
        <f>IF('Test_S5% Sièges (R4)'!Y15,0,'Test_S5% Suffrages (R4)'!Y15)</f>
        <v>#VALUE!</v>
      </c>
      <c r="Z15" s="119" t="e">
        <f>IF('Test_S5% Sièges (R4)'!Z15,0,'Test_S5% Suffrages (R4)'!Z15)</f>
        <v>#VALUE!</v>
      </c>
      <c r="AA15" s="119" t="e">
        <f t="shared" si="0"/>
        <v>#VALUE!</v>
      </c>
    </row>
    <row r="16" spans="1:27">
      <c r="A16" s="118" t="s">
        <v>55</v>
      </c>
      <c r="B16" s="119" t="e">
        <f>IF('Test_S5% Sièges (R4)'!B16,0,'Test_S5% Suffrages (R4)'!B16)</f>
        <v>#VALUE!</v>
      </c>
      <c r="C16" s="119" t="e">
        <f>IF('Test_S5% Sièges (R4)'!C16,0,'Test_S5% Suffrages (R4)'!C16)</f>
        <v>#VALUE!</v>
      </c>
      <c r="D16" s="119" t="e">
        <f>IF('Test_S5% Sièges (R4)'!D16,0,'Test_S5% Suffrages (R4)'!D16)</f>
        <v>#VALUE!</v>
      </c>
      <c r="E16" s="119" t="e">
        <f>IF('Test_S5% Sièges (R4)'!E16,0,'Test_S5% Suffrages (R4)'!E16)</f>
        <v>#VALUE!</v>
      </c>
      <c r="F16" s="119" t="e">
        <f>IF('Test_S5% Sièges (R4)'!F16,0,'Test_S5% Suffrages (R4)'!F16)</f>
        <v>#VALUE!</v>
      </c>
      <c r="G16" s="119" t="e">
        <f>IF('Test_S5% Sièges (R4)'!G16,0,'Test_S5% Suffrages (R4)'!G16)</f>
        <v>#VALUE!</v>
      </c>
      <c r="H16" s="119" t="e">
        <f>IF('Test_S5% Sièges (R4)'!H16,0,'Test_S5% Suffrages (R4)'!H16)</f>
        <v>#VALUE!</v>
      </c>
      <c r="I16" s="119" t="e">
        <f>IF('Test_S5% Sièges (R4)'!I16,0,'Test_S5% Suffrages (R4)'!I16)</f>
        <v>#VALUE!</v>
      </c>
      <c r="J16" s="119" t="e">
        <f>IF('Test_S5% Sièges (R4)'!J16,0,'Test_S5% Suffrages (R4)'!J16)</f>
        <v>#VALUE!</v>
      </c>
      <c r="K16" s="119" t="e">
        <f>IF('Test_S5% Sièges (R4)'!K16,0,'Test_S5% Suffrages (R4)'!K16)</f>
        <v>#VALUE!</v>
      </c>
      <c r="L16" s="119" t="e">
        <f>IF('Test_S5% Sièges (R4)'!L16,0,'Test_S5% Suffrages (R4)'!L16)</f>
        <v>#VALUE!</v>
      </c>
      <c r="M16" s="119" t="e">
        <f>IF('Test_S5% Sièges (R4)'!M16,0,'Test_S5% Suffrages (R4)'!M16)</f>
        <v>#VALUE!</v>
      </c>
      <c r="N16" s="119" t="e">
        <f>IF('Test_S5% Sièges (R4)'!N16,0,'Test_S5% Suffrages (R4)'!N16)</f>
        <v>#VALUE!</v>
      </c>
      <c r="O16" s="119" t="e">
        <f>IF('Test_S5% Sièges (R4)'!O16,0,'Test_S5% Suffrages (R4)'!O16)</f>
        <v>#VALUE!</v>
      </c>
      <c r="P16" s="119" t="e">
        <f>IF('Test_S5% Sièges (R4)'!P16,0,'Test_S5% Suffrages (R4)'!P16)</f>
        <v>#VALUE!</v>
      </c>
      <c r="Q16" s="119" t="e">
        <f>IF('Test_S5% Sièges (R4)'!Q16,0,'Test_S5% Suffrages (R4)'!Q16)</f>
        <v>#VALUE!</v>
      </c>
      <c r="R16" s="119" t="e">
        <f>IF('Test_S5% Sièges (R4)'!R16,0,'Test_S5% Suffrages (R4)'!R16)</f>
        <v>#VALUE!</v>
      </c>
      <c r="S16" s="119" t="e">
        <f>IF('Test_S5% Sièges (R4)'!S16,0,'Test_S5% Suffrages (R4)'!S16)</f>
        <v>#VALUE!</v>
      </c>
      <c r="T16" s="119" t="e">
        <f>IF('Test_S5% Sièges (R4)'!T16,0,'Test_S5% Suffrages (R4)'!T16)</f>
        <v>#VALUE!</v>
      </c>
      <c r="U16" s="119" t="e">
        <f>IF('Test_S5% Sièges (R4)'!U16,0,'Test_S5% Suffrages (R4)'!U16)</f>
        <v>#VALUE!</v>
      </c>
      <c r="V16" s="119" t="e">
        <f>IF('Test_S5% Sièges (R4)'!V16,0,'Test_S5% Suffrages (R4)'!V16)</f>
        <v>#VALUE!</v>
      </c>
      <c r="W16" s="119" t="e">
        <f>IF('Test_S5% Sièges (R4)'!W16,0,'Test_S5% Suffrages (R4)'!W16)</f>
        <v>#VALUE!</v>
      </c>
      <c r="X16" s="119" t="e">
        <f>IF('Test_S5% Sièges (R4)'!X16,0,'Test_S5% Suffrages (R4)'!X16)</f>
        <v>#VALUE!</v>
      </c>
      <c r="Y16" s="119" t="e">
        <f>IF('Test_S5% Sièges (R4)'!Y16,0,'Test_S5% Suffrages (R4)'!Y16)</f>
        <v>#VALUE!</v>
      </c>
      <c r="Z16" s="119" t="e">
        <f>IF('Test_S5% Sièges (R4)'!Z16,0,'Test_S5% Suffrages (R4)'!Z16)</f>
        <v>#VALUE!</v>
      </c>
      <c r="AA16" s="119" t="e">
        <f t="shared" si="0"/>
        <v>#VALUE!</v>
      </c>
    </row>
    <row r="17" spans="1:27">
      <c r="A17" s="118" t="s">
        <v>56</v>
      </c>
      <c r="B17" s="119" t="e">
        <f>IF('Test_S5% Sièges (R4)'!B17,0,'Test_S5% Suffrages (R4)'!B17)</f>
        <v>#VALUE!</v>
      </c>
      <c r="C17" s="119" t="e">
        <f>IF('Test_S5% Sièges (R4)'!C17,0,'Test_S5% Suffrages (R4)'!C17)</f>
        <v>#VALUE!</v>
      </c>
      <c r="D17" s="119" t="e">
        <f>IF('Test_S5% Sièges (R4)'!D17,0,'Test_S5% Suffrages (R4)'!D17)</f>
        <v>#VALUE!</v>
      </c>
      <c r="E17" s="119" t="e">
        <f>IF('Test_S5% Sièges (R4)'!E17,0,'Test_S5% Suffrages (R4)'!E17)</f>
        <v>#VALUE!</v>
      </c>
      <c r="F17" s="119" t="e">
        <f>IF('Test_S5% Sièges (R4)'!F17,0,'Test_S5% Suffrages (R4)'!F17)</f>
        <v>#VALUE!</v>
      </c>
      <c r="G17" s="119" t="e">
        <f>IF('Test_S5% Sièges (R4)'!G17,0,'Test_S5% Suffrages (R4)'!G17)</f>
        <v>#VALUE!</v>
      </c>
      <c r="H17" s="119" t="e">
        <f>IF('Test_S5% Sièges (R4)'!H17,0,'Test_S5% Suffrages (R4)'!H17)</f>
        <v>#VALUE!</v>
      </c>
      <c r="I17" s="119" t="e">
        <f>IF('Test_S5% Sièges (R4)'!I17,0,'Test_S5% Suffrages (R4)'!I17)</f>
        <v>#VALUE!</v>
      </c>
      <c r="J17" s="119" t="e">
        <f>IF('Test_S5% Sièges (R4)'!J17,0,'Test_S5% Suffrages (R4)'!J17)</f>
        <v>#VALUE!</v>
      </c>
      <c r="K17" s="119" t="e">
        <f>IF('Test_S5% Sièges (R4)'!K17,0,'Test_S5% Suffrages (R4)'!K17)</f>
        <v>#VALUE!</v>
      </c>
      <c r="L17" s="119" t="e">
        <f>IF('Test_S5% Sièges (R4)'!L17,0,'Test_S5% Suffrages (R4)'!L17)</f>
        <v>#VALUE!</v>
      </c>
      <c r="M17" s="119" t="e">
        <f>IF('Test_S5% Sièges (R4)'!M17,0,'Test_S5% Suffrages (R4)'!M17)</f>
        <v>#VALUE!</v>
      </c>
      <c r="N17" s="119" t="e">
        <f>IF('Test_S5% Sièges (R4)'!N17,0,'Test_S5% Suffrages (R4)'!N17)</f>
        <v>#VALUE!</v>
      </c>
      <c r="O17" s="119" t="e">
        <f>IF('Test_S5% Sièges (R4)'!O17,0,'Test_S5% Suffrages (R4)'!O17)</f>
        <v>#VALUE!</v>
      </c>
      <c r="P17" s="119" t="e">
        <f>IF('Test_S5% Sièges (R4)'!P17,0,'Test_S5% Suffrages (R4)'!P17)</f>
        <v>#VALUE!</v>
      </c>
      <c r="Q17" s="119" t="e">
        <f>IF('Test_S5% Sièges (R4)'!Q17,0,'Test_S5% Suffrages (R4)'!Q17)</f>
        <v>#VALUE!</v>
      </c>
      <c r="R17" s="119" t="e">
        <f>IF('Test_S5% Sièges (R4)'!R17,0,'Test_S5% Suffrages (R4)'!R17)</f>
        <v>#VALUE!</v>
      </c>
      <c r="S17" s="119" t="e">
        <f>IF('Test_S5% Sièges (R4)'!S17,0,'Test_S5% Suffrages (R4)'!S17)</f>
        <v>#VALUE!</v>
      </c>
      <c r="T17" s="119" t="e">
        <f>IF('Test_S5% Sièges (R4)'!T17,0,'Test_S5% Suffrages (R4)'!T17)</f>
        <v>#VALUE!</v>
      </c>
      <c r="U17" s="119" t="e">
        <f>IF('Test_S5% Sièges (R4)'!U17,0,'Test_S5% Suffrages (R4)'!U17)</f>
        <v>#VALUE!</v>
      </c>
      <c r="V17" s="119" t="e">
        <f>IF('Test_S5% Sièges (R4)'!V17,0,'Test_S5% Suffrages (R4)'!V17)</f>
        <v>#VALUE!</v>
      </c>
      <c r="W17" s="119" t="e">
        <f>IF('Test_S5% Sièges (R4)'!W17,0,'Test_S5% Suffrages (R4)'!W17)</f>
        <v>#VALUE!</v>
      </c>
      <c r="X17" s="119" t="e">
        <f>IF('Test_S5% Sièges (R4)'!X17,0,'Test_S5% Suffrages (R4)'!X17)</f>
        <v>#VALUE!</v>
      </c>
      <c r="Y17" s="119" t="e">
        <f>IF('Test_S5% Sièges (R4)'!Y17,0,'Test_S5% Suffrages (R4)'!Y17)</f>
        <v>#VALUE!</v>
      </c>
      <c r="Z17" s="119" t="e">
        <f>IF('Test_S5% Sièges (R4)'!Z17,0,'Test_S5% Suffrages (R4)'!Z17)</f>
        <v>#VALUE!</v>
      </c>
      <c r="AA17" s="119" t="e">
        <f t="shared" si="0"/>
        <v>#VALUE!</v>
      </c>
    </row>
    <row r="18" spans="1:27">
      <c r="A18" s="118" t="s">
        <v>57</v>
      </c>
      <c r="B18" s="119" t="e">
        <f>IF('Test_S5% Sièges (R4)'!B18,0,'Test_S5% Suffrages (R4)'!B18)</f>
        <v>#VALUE!</v>
      </c>
      <c r="C18" s="119" t="e">
        <f>IF('Test_S5% Sièges (R4)'!C18,0,'Test_S5% Suffrages (R4)'!C18)</f>
        <v>#VALUE!</v>
      </c>
      <c r="D18" s="119" t="e">
        <f>IF('Test_S5% Sièges (R4)'!D18,0,'Test_S5% Suffrages (R4)'!D18)</f>
        <v>#VALUE!</v>
      </c>
      <c r="E18" s="119" t="e">
        <f>IF('Test_S5% Sièges (R4)'!E18,0,'Test_S5% Suffrages (R4)'!E18)</f>
        <v>#VALUE!</v>
      </c>
      <c r="F18" s="119" t="e">
        <f>IF('Test_S5% Sièges (R4)'!F18,0,'Test_S5% Suffrages (R4)'!F18)</f>
        <v>#VALUE!</v>
      </c>
      <c r="G18" s="119" t="e">
        <f>IF('Test_S5% Sièges (R4)'!G18,0,'Test_S5% Suffrages (R4)'!G18)</f>
        <v>#VALUE!</v>
      </c>
      <c r="H18" s="119" t="e">
        <f>IF('Test_S5% Sièges (R4)'!H18,0,'Test_S5% Suffrages (R4)'!H18)</f>
        <v>#VALUE!</v>
      </c>
      <c r="I18" s="119" t="e">
        <f>IF('Test_S5% Sièges (R4)'!I18,0,'Test_S5% Suffrages (R4)'!I18)</f>
        <v>#VALUE!</v>
      </c>
      <c r="J18" s="119" t="e">
        <f>IF('Test_S5% Sièges (R4)'!J18,0,'Test_S5% Suffrages (R4)'!J18)</f>
        <v>#VALUE!</v>
      </c>
      <c r="K18" s="119" t="e">
        <f>IF('Test_S5% Sièges (R4)'!K18,0,'Test_S5% Suffrages (R4)'!K18)</f>
        <v>#VALUE!</v>
      </c>
      <c r="L18" s="119" t="e">
        <f>IF('Test_S5% Sièges (R4)'!L18,0,'Test_S5% Suffrages (R4)'!L18)</f>
        <v>#VALUE!</v>
      </c>
      <c r="M18" s="119" t="e">
        <f>IF('Test_S5% Sièges (R4)'!M18,0,'Test_S5% Suffrages (R4)'!M18)</f>
        <v>#VALUE!</v>
      </c>
      <c r="N18" s="119" t="e">
        <f>IF('Test_S5% Sièges (R4)'!N18,0,'Test_S5% Suffrages (R4)'!N18)</f>
        <v>#VALUE!</v>
      </c>
      <c r="O18" s="119" t="e">
        <f>IF('Test_S5% Sièges (R4)'!O18,0,'Test_S5% Suffrages (R4)'!O18)</f>
        <v>#VALUE!</v>
      </c>
      <c r="P18" s="119" t="e">
        <f>IF('Test_S5% Sièges (R4)'!P18,0,'Test_S5% Suffrages (R4)'!P18)</f>
        <v>#VALUE!</v>
      </c>
      <c r="Q18" s="119" t="e">
        <f>IF('Test_S5% Sièges (R4)'!Q18,0,'Test_S5% Suffrages (R4)'!Q18)</f>
        <v>#VALUE!</v>
      </c>
      <c r="R18" s="119" t="e">
        <f>IF('Test_S5% Sièges (R4)'!R18,0,'Test_S5% Suffrages (R4)'!R18)</f>
        <v>#VALUE!</v>
      </c>
      <c r="S18" s="119" t="e">
        <f>IF('Test_S5% Sièges (R4)'!S18,0,'Test_S5% Suffrages (R4)'!S18)</f>
        <v>#VALUE!</v>
      </c>
      <c r="T18" s="119" t="e">
        <f>IF('Test_S5% Sièges (R4)'!T18,0,'Test_S5% Suffrages (R4)'!T18)</f>
        <v>#VALUE!</v>
      </c>
      <c r="U18" s="119" t="e">
        <f>IF('Test_S5% Sièges (R4)'!U18,0,'Test_S5% Suffrages (R4)'!U18)</f>
        <v>#VALUE!</v>
      </c>
      <c r="V18" s="119" t="e">
        <f>IF('Test_S5% Sièges (R4)'!V18,0,'Test_S5% Suffrages (R4)'!V18)</f>
        <v>#VALUE!</v>
      </c>
      <c r="W18" s="119" t="e">
        <f>IF('Test_S5% Sièges (R4)'!W18,0,'Test_S5% Suffrages (R4)'!W18)</f>
        <v>#VALUE!</v>
      </c>
      <c r="X18" s="119" t="e">
        <f>IF('Test_S5% Sièges (R4)'!X18,0,'Test_S5% Suffrages (R4)'!X18)</f>
        <v>#VALUE!</v>
      </c>
      <c r="Y18" s="119" t="e">
        <f>IF('Test_S5% Sièges (R4)'!Y18,0,'Test_S5% Suffrages (R4)'!Y18)</f>
        <v>#VALUE!</v>
      </c>
      <c r="Z18" s="119" t="e">
        <f>IF('Test_S5% Sièges (R4)'!Z18,0,'Test_S5% Suffrages (R4)'!Z18)</f>
        <v>#VALUE!</v>
      </c>
      <c r="AA18" s="119" t="e">
        <f t="shared" si="0"/>
        <v>#VALUE!</v>
      </c>
    </row>
    <row r="19" spans="1:27">
      <c r="A19" s="118" t="s">
        <v>58</v>
      </c>
      <c r="B19" s="119" t="e">
        <f>IF('Test_S5% Sièges (R4)'!B19,0,'Test_S5% Suffrages (R4)'!B19)</f>
        <v>#VALUE!</v>
      </c>
      <c r="C19" s="119" t="e">
        <f>IF('Test_S5% Sièges (R4)'!C19,0,'Test_S5% Suffrages (R4)'!C19)</f>
        <v>#VALUE!</v>
      </c>
      <c r="D19" s="119" t="e">
        <f>IF('Test_S5% Sièges (R4)'!D19,0,'Test_S5% Suffrages (R4)'!D19)</f>
        <v>#VALUE!</v>
      </c>
      <c r="E19" s="119" t="e">
        <f>IF('Test_S5% Sièges (R4)'!E19,0,'Test_S5% Suffrages (R4)'!E19)</f>
        <v>#VALUE!</v>
      </c>
      <c r="F19" s="119" t="e">
        <f>IF('Test_S5% Sièges (R4)'!F19,0,'Test_S5% Suffrages (R4)'!F19)</f>
        <v>#VALUE!</v>
      </c>
      <c r="G19" s="119" t="e">
        <f>IF('Test_S5% Sièges (R4)'!G19,0,'Test_S5% Suffrages (R4)'!G19)</f>
        <v>#VALUE!</v>
      </c>
      <c r="H19" s="119" t="e">
        <f>IF('Test_S5% Sièges (R4)'!H19,0,'Test_S5% Suffrages (R4)'!H19)</f>
        <v>#VALUE!</v>
      </c>
      <c r="I19" s="119" t="e">
        <f>IF('Test_S5% Sièges (R4)'!I19,0,'Test_S5% Suffrages (R4)'!I19)</f>
        <v>#VALUE!</v>
      </c>
      <c r="J19" s="119" t="e">
        <f>IF('Test_S5% Sièges (R4)'!J19,0,'Test_S5% Suffrages (R4)'!J19)</f>
        <v>#VALUE!</v>
      </c>
      <c r="K19" s="119" t="e">
        <f>IF('Test_S5% Sièges (R4)'!K19,0,'Test_S5% Suffrages (R4)'!K19)</f>
        <v>#VALUE!</v>
      </c>
      <c r="L19" s="119" t="e">
        <f>IF('Test_S5% Sièges (R4)'!L19,0,'Test_S5% Suffrages (R4)'!L19)</f>
        <v>#VALUE!</v>
      </c>
      <c r="M19" s="119" t="e">
        <f>IF('Test_S5% Sièges (R4)'!M19,0,'Test_S5% Suffrages (R4)'!M19)</f>
        <v>#VALUE!</v>
      </c>
      <c r="N19" s="119" t="e">
        <f>IF('Test_S5% Sièges (R4)'!N19,0,'Test_S5% Suffrages (R4)'!N19)</f>
        <v>#VALUE!</v>
      </c>
      <c r="O19" s="119" t="e">
        <f>IF('Test_S5% Sièges (R4)'!O19,0,'Test_S5% Suffrages (R4)'!O19)</f>
        <v>#VALUE!</v>
      </c>
      <c r="P19" s="119" t="e">
        <f>IF('Test_S5% Sièges (R4)'!P19,0,'Test_S5% Suffrages (R4)'!P19)</f>
        <v>#VALUE!</v>
      </c>
      <c r="Q19" s="119" t="e">
        <f>IF('Test_S5% Sièges (R4)'!Q19,0,'Test_S5% Suffrages (R4)'!Q19)</f>
        <v>#VALUE!</v>
      </c>
      <c r="R19" s="119" t="e">
        <f>IF('Test_S5% Sièges (R4)'!R19,0,'Test_S5% Suffrages (R4)'!R19)</f>
        <v>#VALUE!</v>
      </c>
      <c r="S19" s="119" t="e">
        <f>IF('Test_S5% Sièges (R4)'!S19,0,'Test_S5% Suffrages (R4)'!S19)</f>
        <v>#VALUE!</v>
      </c>
      <c r="T19" s="119" t="e">
        <f>IF('Test_S5% Sièges (R4)'!T19,0,'Test_S5% Suffrages (R4)'!T19)</f>
        <v>#VALUE!</v>
      </c>
      <c r="U19" s="119" t="e">
        <f>IF('Test_S5% Sièges (R4)'!U19,0,'Test_S5% Suffrages (R4)'!U19)</f>
        <v>#VALUE!</v>
      </c>
      <c r="V19" s="119" t="e">
        <f>IF('Test_S5% Sièges (R4)'!V19,0,'Test_S5% Suffrages (R4)'!V19)</f>
        <v>#VALUE!</v>
      </c>
      <c r="W19" s="119" t="e">
        <f>IF('Test_S5% Sièges (R4)'!W19,0,'Test_S5% Suffrages (R4)'!W19)</f>
        <v>#VALUE!</v>
      </c>
      <c r="X19" s="119" t="e">
        <f>IF('Test_S5% Sièges (R4)'!X19,0,'Test_S5% Suffrages (R4)'!X19)</f>
        <v>#VALUE!</v>
      </c>
      <c r="Y19" s="119" t="e">
        <f>IF('Test_S5% Sièges (R4)'!Y19,0,'Test_S5% Suffrages (R4)'!Y19)</f>
        <v>#VALUE!</v>
      </c>
      <c r="Z19" s="119" t="e">
        <f>IF('Test_S5% Sièges (R4)'!Z19,0,'Test_S5% Suffrages (R4)'!Z19)</f>
        <v>#VALUE!</v>
      </c>
      <c r="AA19" s="119" t="e">
        <f t="shared" si="0"/>
        <v>#VALUE!</v>
      </c>
    </row>
    <row r="20" spans="1:27">
      <c r="A20" s="118" t="s">
        <v>59</v>
      </c>
      <c r="B20" s="119" t="e">
        <f>IF('Test_S5% Sièges (R4)'!B20,0,'Test_S5% Suffrages (R4)'!B20)</f>
        <v>#VALUE!</v>
      </c>
      <c r="C20" s="119" t="e">
        <f>IF('Test_S5% Sièges (R4)'!C20,0,'Test_S5% Suffrages (R4)'!C20)</f>
        <v>#VALUE!</v>
      </c>
      <c r="D20" s="119" t="e">
        <f>IF('Test_S5% Sièges (R4)'!D20,0,'Test_S5% Suffrages (R4)'!D20)</f>
        <v>#VALUE!</v>
      </c>
      <c r="E20" s="119" t="e">
        <f>IF('Test_S5% Sièges (R4)'!E20,0,'Test_S5% Suffrages (R4)'!E20)</f>
        <v>#VALUE!</v>
      </c>
      <c r="F20" s="119" t="e">
        <f>IF('Test_S5% Sièges (R4)'!F20,0,'Test_S5% Suffrages (R4)'!F20)</f>
        <v>#VALUE!</v>
      </c>
      <c r="G20" s="119" t="e">
        <f>IF('Test_S5% Sièges (R4)'!G20,0,'Test_S5% Suffrages (R4)'!G20)</f>
        <v>#VALUE!</v>
      </c>
      <c r="H20" s="119" t="e">
        <f>IF('Test_S5% Sièges (R4)'!H20,0,'Test_S5% Suffrages (R4)'!H20)</f>
        <v>#VALUE!</v>
      </c>
      <c r="I20" s="119" t="e">
        <f>IF('Test_S5% Sièges (R4)'!I20,0,'Test_S5% Suffrages (R4)'!I20)</f>
        <v>#VALUE!</v>
      </c>
      <c r="J20" s="119" t="e">
        <f>IF('Test_S5% Sièges (R4)'!J20,0,'Test_S5% Suffrages (R4)'!J20)</f>
        <v>#VALUE!</v>
      </c>
      <c r="K20" s="119" t="e">
        <f>IF('Test_S5% Sièges (R4)'!K20,0,'Test_S5% Suffrages (R4)'!K20)</f>
        <v>#VALUE!</v>
      </c>
      <c r="L20" s="119" t="e">
        <f>IF('Test_S5% Sièges (R4)'!L20,0,'Test_S5% Suffrages (R4)'!L20)</f>
        <v>#VALUE!</v>
      </c>
      <c r="M20" s="119" t="e">
        <f>IF('Test_S5% Sièges (R4)'!M20,0,'Test_S5% Suffrages (R4)'!M20)</f>
        <v>#VALUE!</v>
      </c>
      <c r="N20" s="119" t="e">
        <f>IF('Test_S5% Sièges (R4)'!N20,0,'Test_S5% Suffrages (R4)'!N20)</f>
        <v>#VALUE!</v>
      </c>
      <c r="O20" s="119" t="e">
        <f>IF('Test_S5% Sièges (R4)'!O20,0,'Test_S5% Suffrages (R4)'!O20)</f>
        <v>#VALUE!</v>
      </c>
      <c r="P20" s="119" t="e">
        <f>IF('Test_S5% Sièges (R4)'!P20,0,'Test_S5% Suffrages (R4)'!P20)</f>
        <v>#VALUE!</v>
      </c>
      <c r="Q20" s="119" t="e">
        <f>IF('Test_S5% Sièges (R4)'!Q20,0,'Test_S5% Suffrages (R4)'!Q20)</f>
        <v>#VALUE!</v>
      </c>
      <c r="R20" s="119" t="e">
        <f>IF('Test_S5% Sièges (R4)'!R20,0,'Test_S5% Suffrages (R4)'!R20)</f>
        <v>#VALUE!</v>
      </c>
      <c r="S20" s="119" t="e">
        <f>IF('Test_S5% Sièges (R4)'!S20,0,'Test_S5% Suffrages (R4)'!S20)</f>
        <v>#VALUE!</v>
      </c>
      <c r="T20" s="119" t="e">
        <f>IF('Test_S5% Sièges (R4)'!T20,0,'Test_S5% Suffrages (R4)'!T20)</f>
        <v>#VALUE!</v>
      </c>
      <c r="U20" s="119" t="e">
        <f>IF('Test_S5% Sièges (R4)'!U20,0,'Test_S5% Suffrages (R4)'!U20)</f>
        <v>#VALUE!</v>
      </c>
      <c r="V20" s="119" t="e">
        <f>IF('Test_S5% Sièges (R4)'!V20,0,'Test_S5% Suffrages (R4)'!V20)</f>
        <v>#VALUE!</v>
      </c>
      <c r="W20" s="119" t="e">
        <f>IF('Test_S5% Sièges (R4)'!W20,0,'Test_S5% Suffrages (R4)'!W20)</f>
        <v>#VALUE!</v>
      </c>
      <c r="X20" s="119" t="e">
        <f>IF('Test_S5% Sièges (R4)'!X20,0,'Test_S5% Suffrages (R4)'!X20)</f>
        <v>#VALUE!</v>
      </c>
      <c r="Y20" s="119" t="e">
        <f>IF('Test_S5% Sièges (R4)'!Y20,0,'Test_S5% Suffrages (R4)'!Y20)</f>
        <v>#VALUE!</v>
      </c>
      <c r="Z20" s="119" t="e">
        <f>IF('Test_S5% Sièges (R4)'!Z20,0,'Test_S5% Suffrages (R4)'!Z20)</f>
        <v>#VALUE!</v>
      </c>
      <c r="AA20" s="119" t="e">
        <f t="shared" si="0"/>
        <v>#VALUE!</v>
      </c>
    </row>
    <row r="21" spans="1:27">
      <c r="A21" s="118" t="s">
        <v>60</v>
      </c>
      <c r="B21" s="119" t="e">
        <f>IF('Test_S5% Sièges (R4)'!B21,0,'Test_S5% Suffrages (R4)'!B21)</f>
        <v>#VALUE!</v>
      </c>
      <c r="C21" s="119" t="e">
        <f>IF('Test_S5% Sièges (R4)'!C21,0,'Test_S5% Suffrages (R4)'!C21)</f>
        <v>#VALUE!</v>
      </c>
      <c r="D21" s="119" t="e">
        <f>IF('Test_S5% Sièges (R4)'!D21,0,'Test_S5% Suffrages (R4)'!D21)</f>
        <v>#VALUE!</v>
      </c>
      <c r="E21" s="119" t="e">
        <f>IF('Test_S5% Sièges (R4)'!E21,0,'Test_S5% Suffrages (R4)'!E21)</f>
        <v>#VALUE!</v>
      </c>
      <c r="F21" s="119" t="e">
        <f>IF('Test_S5% Sièges (R4)'!F21,0,'Test_S5% Suffrages (R4)'!F21)</f>
        <v>#VALUE!</v>
      </c>
      <c r="G21" s="119" t="e">
        <f>IF('Test_S5% Sièges (R4)'!G21,0,'Test_S5% Suffrages (R4)'!G21)</f>
        <v>#VALUE!</v>
      </c>
      <c r="H21" s="119" t="e">
        <f>IF('Test_S5% Sièges (R4)'!H21,0,'Test_S5% Suffrages (R4)'!H21)</f>
        <v>#VALUE!</v>
      </c>
      <c r="I21" s="119" t="e">
        <f>IF('Test_S5% Sièges (R4)'!I21,0,'Test_S5% Suffrages (R4)'!I21)</f>
        <v>#VALUE!</v>
      </c>
      <c r="J21" s="119" t="e">
        <f>IF('Test_S5% Sièges (R4)'!J21,0,'Test_S5% Suffrages (R4)'!J21)</f>
        <v>#VALUE!</v>
      </c>
      <c r="K21" s="119" t="e">
        <f>IF('Test_S5% Sièges (R4)'!K21,0,'Test_S5% Suffrages (R4)'!K21)</f>
        <v>#VALUE!</v>
      </c>
      <c r="L21" s="119" t="e">
        <f>IF('Test_S5% Sièges (R4)'!L21,0,'Test_S5% Suffrages (R4)'!L21)</f>
        <v>#VALUE!</v>
      </c>
      <c r="M21" s="119" t="e">
        <f>IF('Test_S5% Sièges (R4)'!M21,0,'Test_S5% Suffrages (R4)'!M21)</f>
        <v>#VALUE!</v>
      </c>
      <c r="N21" s="119" t="e">
        <f>IF('Test_S5% Sièges (R4)'!N21,0,'Test_S5% Suffrages (R4)'!N21)</f>
        <v>#VALUE!</v>
      </c>
      <c r="O21" s="119" t="e">
        <f>IF('Test_S5% Sièges (R4)'!O21,0,'Test_S5% Suffrages (R4)'!O21)</f>
        <v>#VALUE!</v>
      </c>
      <c r="P21" s="119" t="e">
        <f>IF('Test_S5% Sièges (R4)'!P21,0,'Test_S5% Suffrages (R4)'!P21)</f>
        <v>#VALUE!</v>
      </c>
      <c r="Q21" s="119" t="e">
        <f>IF('Test_S5% Sièges (R4)'!Q21,0,'Test_S5% Suffrages (R4)'!Q21)</f>
        <v>#VALUE!</v>
      </c>
      <c r="R21" s="119" t="e">
        <f>IF('Test_S5% Sièges (R4)'!R21,0,'Test_S5% Suffrages (R4)'!R21)</f>
        <v>#VALUE!</v>
      </c>
      <c r="S21" s="119" t="e">
        <f>IF('Test_S5% Sièges (R4)'!S21,0,'Test_S5% Suffrages (R4)'!S21)</f>
        <v>#VALUE!</v>
      </c>
      <c r="T21" s="119" t="e">
        <f>IF('Test_S5% Sièges (R4)'!T21,0,'Test_S5% Suffrages (R4)'!T21)</f>
        <v>#VALUE!</v>
      </c>
      <c r="U21" s="119" t="e">
        <f>IF('Test_S5% Sièges (R4)'!U21,0,'Test_S5% Suffrages (R4)'!U21)</f>
        <v>#VALUE!</v>
      </c>
      <c r="V21" s="119" t="e">
        <f>IF('Test_S5% Sièges (R4)'!V21,0,'Test_S5% Suffrages (R4)'!V21)</f>
        <v>#VALUE!</v>
      </c>
      <c r="W21" s="119" t="e">
        <f>IF('Test_S5% Sièges (R4)'!W21,0,'Test_S5% Suffrages (R4)'!W21)</f>
        <v>#VALUE!</v>
      </c>
      <c r="X21" s="119" t="e">
        <f>IF('Test_S5% Sièges (R4)'!X21,0,'Test_S5% Suffrages (R4)'!X21)</f>
        <v>#VALUE!</v>
      </c>
      <c r="Y21" s="119" t="e">
        <f>IF('Test_S5% Sièges (R4)'!Y21,0,'Test_S5% Suffrages (R4)'!Y21)</f>
        <v>#VALUE!</v>
      </c>
      <c r="Z21" s="119" t="e">
        <f>IF('Test_S5% Sièges (R4)'!Z21,0,'Test_S5% Suffrages (R4)'!Z21)</f>
        <v>#VALUE!</v>
      </c>
      <c r="AA21" s="119" t="e">
        <f t="shared" si="0"/>
        <v>#VALUE!</v>
      </c>
    </row>
    <row r="22" spans="1:27">
      <c r="A22" s="118" t="s">
        <v>61</v>
      </c>
      <c r="B22" s="119" t="e">
        <f>IF('Test_S5% Sièges (R4)'!B22,0,'Test_S5% Suffrages (R4)'!B22)</f>
        <v>#VALUE!</v>
      </c>
      <c r="C22" s="119" t="e">
        <f>IF('Test_S5% Sièges (R4)'!C22,0,'Test_S5% Suffrages (R4)'!C22)</f>
        <v>#VALUE!</v>
      </c>
      <c r="D22" s="119" t="e">
        <f>IF('Test_S5% Sièges (R4)'!D22,0,'Test_S5% Suffrages (R4)'!D22)</f>
        <v>#VALUE!</v>
      </c>
      <c r="E22" s="119" t="e">
        <f>IF('Test_S5% Sièges (R4)'!E22,0,'Test_S5% Suffrages (R4)'!E22)</f>
        <v>#VALUE!</v>
      </c>
      <c r="F22" s="119" t="e">
        <f>IF('Test_S5% Sièges (R4)'!F22,0,'Test_S5% Suffrages (R4)'!F22)</f>
        <v>#VALUE!</v>
      </c>
      <c r="G22" s="119" t="e">
        <f>IF('Test_S5% Sièges (R4)'!G22,0,'Test_S5% Suffrages (R4)'!G22)</f>
        <v>#VALUE!</v>
      </c>
      <c r="H22" s="119" t="e">
        <f>IF('Test_S5% Sièges (R4)'!H22,0,'Test_S5% Suffrages (R4)'!H22)</f>
        <v>#VALUE!</v>
      </c>
      <c r="I22" s="119" t="e">
        <f>IF('Test_S5% Sièges (R4)'!I22,0,'Test_S5% Suffrages (R4)'!I22)</f>
        <v>#VALUE!</v>
      </c>
      <c r="J22" s="119" t="e">
        <f>IF('Test_S5% Sièges (R4)'!J22,0,'Test_S5% Suffrages (R4)'!J22)</f>
        <v>#VALUE!</v>
      </c>
      <c r="K22" s="119" t="e">
        <f>IF('Test_S5% Sièges (R4)'!K22,0,'Test_S5% Suffrages (R4)'!K22)</f>
        <v>#VALUE!</v>
      </c>
      <c r="L22" s="119" t="e">
        <f>IF('Test_S5% Sièges (R4)'!L22,0,'Test_S5% Suffrages (R4)'!L22)</f>
        <v>#VALUE!</v>
      </c>
      <c r="M22" s="119" t="e">
        <f>IF('Test_S5% Sièges (R4)'!M22,0,'Test_S5% Suffrages (R4)'!M22)</f>
        <v>#VALUE!</v>
      </c>
      <c r="N22" s="119" t="e">
        <f>IF('Test_S5% Sièges (R4)'!N22,0,'Test_S5% Suffrages (R4)'!N22)</f>
        <v>#VALUE!</v>
      </c>
      <c r="O22" s="119" t="e">
        <f>IF('Test_S5% Sièges (R4)'!O22,0,'Test_S5% Suffrages (R4)'!O22)</f>
        <v>#VALUE!</v>
      </c>
      <c r="P22" s="119" t="e">
        <f>IF('Test_S5% Sièges (R4)'!P22,0,'Test_S5% Suffrages (R4)'!P22)</f>
        <v>#VALUE!</v>
      </c>
      <c r="Q22" s="119" t="e">
        <f>IF('Test_S5% Sièges (R4)'!Q22,0,'Test_S5% Suffrages (R4)'!Q22)</f>
        <v>#VALUE!</v>
      </c>
      <c r="R22" s="119" t="e">
        <f>IF('Test_S5% Sièges (R4)'!R22,0,'Test_S5% Suffrages (R4)'!R22)</f>
        <v>#VALUE!</v>
      </c>
      <c r="S22" s="119" t="e">
        <f>IF('Test_S5% Sièges (R4)'!S22,0,'Test_S5% Suffrages (R4)'!S22)</f>
        <v>#VALUE!</v>
      </c>
      <c r="T22" s="119" t="e">
        <f>IF('Test_S5% Sièges (R4)'!T22,0,'Test_S5% Suffrages (R4)'!T22)</f>
        <v>#VALUE!</v>
      </c>
      <c r="U22" s="119" t="e">
        <f>IF('Test_S5% Sièges (R4)'!U22,0,'Test_S5% Suffrages (R4)'!U22)</f>
        <v>#VALUE!</v>
      </c>
      <c r="V22" s="119" t="e">
        <f>IF('Test_S5% Sièges (R4)'!V22,0,'Test_S5% Suffrages (R4)'!V22)</f>
        <v>#VALUE!</v>
      </c>
      <c r="W22" s="119" t="e">
        <f>IF('Test_S5% Sièges (R4)'!W22,0,'Test_S5% Suffrages (R4)'!W22)</f>
        <v>#VALUE!</v>
      </c>
      <c r="X22" s="119" t="e">
        <f>IF('Test_S5% Sièges (R4)'!X22,0,'Test_S5% Suffrages (R4)'!X22)</f>
        <v>#VALUE!</v>
      </c>
      <c r="Y22" s="119" t="e">
        <f>IF('Test_S5% Sièges (R4)'!Y22,0,'Test_S5% Suffrages (R4)'!Y22)</f>
        <v>#VALUE!</v>
      </c>
      <c r="Z22" s="119" t="e">
        <f>IF('Test_S5% Sièges (R4)'!Z22,0,'Test_S5% Suffrages (R4)'!Z22)</f>
        <v>#VALUE!</v>
      </c>
      <c r="AA22" s="119" t="e">
        <f t="shared" si="0"/>
        <v>#VALUE!</v>
      </c>
    </row>
    <row r="23" spans="1:27">
      <c r="A23" s="118" t="s">
        <v>62</v>
      </c>
      <c r="B23" s="119" t="e">
        <f>IF('Test_S5% Sièges (R4)'!B23,0,'Test_S5% Suffrages (R4)'!B23)</f>
        <v>#VALUE!</v>
      </c>
      <c r="C23" s="119" t="e">
        <f>IF('Test_S5% Sièges (R4)'!C23,0,'Test_S5% Suffrages (R4)'!C23)</f>
        <v>#VALUE!</v>
      </c>
      <c r="D23" s="119" t="e">
        <f>IF('Test_S5% Sièges (R4)'!D23,0,'Test_S5% Suffrages (R4)'!D23)</f>
        <v>#VALUE!</v>
      </c>
      <c r="E23" s="119" t="e">
        <f>IF('Test_S5% Sièges (R4)'!E23,0,'Test_S5% Suffrages (R4)'!E23)</f>
        <v>#VALUE!</v>
      </c>
      <c r="F23" s="119" t="e">
        <f>IF('Test_S5% Sièges (R4)'!F23,0,'Test_S5% Suffrages (R4)'!F23)</f>
        <v>#VALUE!</v>
      </c>
      <c r="G23" s="119" t="e">
        <f>IF('Test_S5% Sièges (R4)'!G23,0,'Test_S5% Suffrages (R4)'!G23)</f>
        <v>#VALUE!</v>
      </c>
      <c r="H23" s="119" t="e">
        <f>IF('Test_S5% Sièges (R4)'!H23,0,'Test_S5% Suffrages (R4)'!H23)</f>
        <v>#VALUE!</v>
      </c>
      <c r="I23" s="119" t="e">
        <f>IF('Test_S5% Sièges (R4)'!I23,0,'Test_S5% Suffrages (R4)'!I23)</f>
        <v>#VALUE!</v>
      </c>
      <c r="J23" s="119" t="e">
        <f>IF('Test_S5% Sièges (R4)'!J23,0,'Test_S5% Suffrages (R4)'!J23)</f>
        <v>#VALUE!</v>
      </c>
      <c r="K23" s="119" t="e">
        <f>IF('Test_S5% Sièges (R4)'!K23,0,'Test_S5% Suffrages (R4)'!K23)</f>
        <v>#VALUE!</v>
      </c>
      <c r="L23" s="119" t="e">
        <f>IF('Test_S5% Sièges (R4)'!L23,0,'Test_S5% Suffrages (R4)'!L23)</f>
        <v>#VALUE!</v>
      </c>
      <c r="M23" s="119" t="e">
        <f>IF('Test_S5% Sièges (R4)'!M23,0,'Test_S5% Suffrages (R4)'!M23)</f>
        <v>#VALUE!</v>
      </c>
      <c r="N23" s="119" t="e">
        <f>IF('Test_S5% Sièges (R4)'!N23,0,'Test_S5% Suffrages (R4)'!N23)</f>
        <v>#VALUE!</v>
      </c>
      <c r="O23" s="119" t="e">
        <f>IF('Test_S5% Sièges (R4)'!O23,0,'Test_S5% Suffrages (R4)'!O23)</f>
        <v>#VALUE!</v>
      </c>
      <c r="P23" s="119" t="e">
        <f>IF('Test_S5% Sièges (R4)'!P23,0,'Test_S5% Suffrages (R4)'!P23)</f>
        <v>#VALUE!</v>
      </c>
      <c r="Q23" s="119" t="e">
        <f>IF('Test_S5% Sièges (R4)'!Q23,0,'Test_S5% Suffrages (R4)'!Q23)</f>
        <v>#VALUE!</v>
      </c>
      <c r="R23" s="119" t="e">
        <f>IF('Test_S5% Sièges (R4)'!R23,0,'Test_S5% Suffrages (R4)'!R23)</f>
        <v>#VALUE!</v>
      </c>
      <c r="S23" s="119" t="e">
        <f>IF('Test_S5% Sièges (R4)'!S23,0,'Test_S5% Suffrages (R4)'!S23)</f>
        <v>#VALUE!</v>
      </c>
      <c r="T23" s="119" t="e">
        <f>IF('Test_S5% Sièges (R4)'!T23,0,'Test_S5% Suffrages (R4)'!T23)</f>
        <v>#VALUE!</v>
      </c>
      <c r="U23" s="119" t="e">
        <f>IF('Test_S5% Sièges (R4)'!U23,0,'Test_S5% Suffrages (R4)'!U23)</f>
        <v>#VALUE!</v>
      </c>
      <c r="V23" s="119" t="e">
        <f>IF('Test_S5% Sièges (R4)'!V23,0,'Test_S5% Suffrages (R4)'!V23)</f>
        <v>#VALUE!</v>
      </c>
      <c r="W23" s="119" t="e">
        <f>IF('Test_S5% Sièges (R4)'!W23,0,'Test_S5% Suffrages (R4)'!W23)</f>
        <v>#VALUE!</v>
      </c>
      <c r="X23" s="119" t="e">
        <f>IF('Test_S5% Sièges (R4)'!X23,0,'Test_S5% Suffrages (R4)'!X23)</f>
        <v>#VALUE!</v>
      </c>
      <c r="Y23" s="119" t="e">
        <f>IF('Test_S5% Sièges (R4)'!Y23,0,'Test_S5% Suffrages (R4)'!Y23)</f>
        <v>#VALUE!</v>
      </c>
      <c r="Z23" s="119" t="e">
        <f>IF('Test_S5% Sièges (R4)'!Z23,0,'Test_S5% Suffrages (R4)'!Z23)</f>
        <v>#VALUE!</v>
      </c>
      <c r="AA23" s="119" t="e">
        <f t="shared" si="0"/>
        <v>#VALUE!</v>
      </c>
    </row>
    <row r="24" spans="1:27">
      <c r="A24" s="118" t="s">
        <v>63</v>
      </c>
      <c r="B24" s="119" t="e">
        <f>IF('Test_S5% Sièges (R4)'!B24,0,'Test_S5% Suffrages (R4)'!B24)</f>
        <v>#VALUE!</v>
      </c>
      <c r="C24" s="119" t="e">
        <f>IF('Test_S5% Sièges (R4)'!C24,0,'Test_S5% Suffrages (R4)'!C24)</f>
        <v>#VALUE!</v>
      </c>
      <c r="D24" s="119" t="e">
        <f>IF('Test_S5% Sièges (R4)'!D24,0,'Test_S5% Suffrages (R4)'!D24)</f>
        <v>#VALUE!</v>
      </c>
      <c r="E24" s="119" t="e">
        <f>IF('Test_S5% Sièges (R4)'!E24,0,'Test_S5% Suffrages (R4)'!E24)</f>
        <v>#VALUE!</v>
      </c>
      <c r="F24" s="119" t="e">
        <f>IF('Test_S5% Sièges (R4)'!F24,0,'Test_S5% Suffrages (R4)'!F24)</f>
        <v>#VALUE!</v>
      </c>
      <c r="G24" s="119" t="e">
        <f>IF('Test_S5% Sièges (R4)'!G24,0,'Test_S5% Suffrages (R4)'!G24)</f>
        <v>#VALUE!</v>
      </c>
      <c r="H24" s="119" t="e">
        <f>IF('Test_S5% Sièges (R4)'!H24,0,'Test_S5% Suffrages (R4)'!H24)</f>
        <v>#VALUE!</v>
      </c>
      <c r="I24" s="119" t="e">
        <f>IF('Test_S5% Sièges (R4)'!I24,0,'Test_S5% Suffrages (R4)'!I24)</f>
        <v>#VALUE!</v>
      </c>
      <c r="J24" s="119" t="e">
        <f>IF('Test_S5% Sièges (R4)'!J24,0,'Test_S5% Suffrages (R4)'!J24)</f>
        <v>#VALUE!</v>
      </c>
      <c r="K24" s="119" t="e">
        <f>IF('Test_S5% Sièges (R4)'!K24,0,'Test_S5% Suffrages (R4)'!K24)</f>
        <v>#VALUE!</v>
      </c>
      <c r="L24" s="119" t="e">
        <f>IF('Test_S5% Sièges (R4)'!L24,0,'Test_S5% Suffrages (R4)'!L24)</f>
        <v>#VALUE!</v>
      </c>
      <c r="M24" s="119" t="e">
        <f>IF('Test_S5% Sièges (R4)'!M24,0,'Test_S5% Suffrages (R4)'!M24)</f>
        <v>#VALUE!</v>
      </c>
      <c r="N24" s="119" t="e">
        <f>IF('Test_S5% Sièges (R4)'!N24,0,'Test_S5% Suffrages (R4)'!N24)</f>
        <v>#VALUE!</v>
      </c>
      <c r="O24" s="119" t="e">
        <f>IF('Test_S5% Sièges (R4)'!O24,0,'Test_S5% Suffrages (R4)'!O24)</f>
        <v>#VALUE!</v>
      </c>
      <c r="P24" s="119" t="e">
        <f>IF('Test_S5% Sièges (R4)'!P24,0,'Test_S5% Suffrages (R4)'!P24)</f>
        <v>#VALUE!</v>
      </c>
      <c r="Q24" s="119" t="e">
        <f>IF('Test_S5% Sièges (R4)'!Q24,0,'Test_S5% Suffrages (R4)'!Q24)</f>
        <v>#VALUE!</v>
      </c>
      <c r="R24" s="119" t="e">
        <f>IF('Test_S5% Sièges (R4)'!R24,0,'Test_S5% Suffrages (R4)'!R24)</f>
        <v>#VALUE!</v>
      </c>
      <c r="S24" s="119" t="e">
        <f>IF('Test_S5% Sièges (R4)'!S24,0,'Test_S5% Suffrages (R4)'!S24)</f>
        <v>#VALUE!</v>
      </c>
      <c r="T24" s="119" t="e">
        <f>IF('Test_S5% Sièges (R4)'!T24,0,'Test_S5% Suffrages (R4)'!T24)</f>
        <v>#VALUE!</v>
      </c>
      <c r="U24" s="119" t="e">
        <f>IF('Test_S5% Sièges (R4)'!U24,0,'Test_S5% Suffrages (R4)'!U24)</f>
        <v>#VALUE!</v>
      </c>
      <c r="V24" s="119" t="e">
        <f>IF('Test_S5% Sièges (R4)'!V24,0,'Test_S5% Suffrages (R4)'!V24)</f>
        <v>#VALUE!</v>
      </c>
      <c r="W24" s="119" t="e">
        <f>IF('Test_S5% Sièges (R4)'!W24,0,'Test_S5% Suffrages (R4)'!W24)</f>
        <v>#VALUE!</v>
      </c>
      <c r="X24" s="119" t="e">
        <f>IF('Test_S5% Sièges (R4)'!X24,0,'Test_S5% Suffrages (R4)'!X24)</f>
        <v>#VALUE!</v>
      </c>
      <c r="Y24" s="119" t="e">
        <f>IF('Test_S5% Sièges (R4)'!Y24,0,'Test_S5% Suffrages (R4)'!Y24)</f>
        <v>#VALUE!</v>
      </c>
      <c r="Z24" s="119" t="e">
        <f>IF('Test_S5% Sièges (R4)'!Z24,0,'Test_S5% Suffrages (R4)'!Z24)</f>
        <v>#VALUE!</v>
      </c>
      <c r="AA24" s="119" t="e">
        <f t="shared" si="0"/>
        <v>#VALUE!</v>
      </c>
    </row>
    <row r="25" spans="1:27">
      <c r="A25" s="118" t="s">
        <v>64</v>
      </c>
      <c r="B25" s="119" t="e">
        <f>IF('Test_S5% Sièges (R4)'!B25,0,'Test_S5% Suffrages (R4)'!B25)</f>
        <v>#VALUE!</v>
      </c>
      <c r="C25" s="119" t="e">
        <f>IF('Test_S5% Sièges (R4)'!C25,0,'Test_S5% Suffrages (R4)'!C25)</f>
        <v>#VALUE!</v>
      </c>
      <c r="D25" s="119" t="e">
        <f>IF('Test_S5% Sièges (R4)'!D25,0,'Test_S5% Suffrages (R4)'!D25)</f>
        <v>#VALUE!</v>
      </c>
      <c r="E25" s="119" t="e">
        <f>IF('Test_S5% Sièges (R4)'!E25,0,'Test_S5% Suffrages (R4)'!E25)</f>
        <v>#VALUE!</v>
      </c>
      <c r="F25" s="119" t="e">
        <f>IF('Test_S5% Sièges (R4)'!F25,0,'Test_S5% Suffrages (R4)'!F25)</f>
        <v>#VALUE!</v>
      </c>
      <c r="G25" s="119" t="e">
        <f>IF('Test_S5% Sièges (R4)'!G25,0,'Test_S5% Suffrages (R4)'!G25)</f>
        <v>#VALUE!</v>
      </c>
      <c r="H25" s="119" t="e">
        <f>IF('Test_S5% Sièges (R4)'!H25,0,'Test_S5% Suffrages (R4)'!H25)</f>
        <v>#VALUE!</v>
      </c>
      <c r="I25" s="119" t="e">
        <f>IF('Test_S5% Sièges (R4)'!I25,0,'Test_S5% Suffrages (R4)'!I25)</f>
        <v>#VALUE!</v>
      </c>
      <c r="J25" s="119" t="e">
        <f>IF('Test_S5% Sièges (R4)'!J25,0,'Test_S5% Suffrages (R4)'!J25)</f>
        <v>#VALUE!</v>
      </c>
      <c r="K25" s="119" t="e">
        <f>IF('Test_S5% Sièges (R4)'!K25,0,'Test_S5% Suffrages (R4)'!K25)</f>
        <v>#VALUE!</v>
      </c>
      <c r="L25" s="119" t="e">
        <f>IF('Test_S5% Sièges (R4)'!L25,0,'Test_S5% Suffrages (R4)'!L25)</f>
        <v>#VALUE!</v>
      </c>
      <c r="M25" s="119" t="e">
        <f>IF('Test_S5% Sièges (R4)'!M25,0,'Test_S5% Suffrages (R4)'!M25)</f>
        <v>#VALUE!</v>
      </c>
      <c r="N25" s="119" t="e">
        <f>IF('Test_S5% Sièges (R4)'!N25,0,'Test_S5% Suffrages (R4)'!N25)</f>
        <v>#VALUE!</v>
      </c>
      <c r="O25" s="119" t="e">
        <f>IF('Test_S5% Sièges (R4)'!O25,0,'Test_S5% Suffrages (R4)'!O25)</f>
        <v>#VALUE!</v>
      </c>
      <c r="P25" s="119" t="e">
        <f>IF('Test_S5% Sièges (R4)'!P25,0,'Test_S5% Suffrages (R4)'!P25)</f>
        <v>#VALUE!</v>
      </c>
      <c r="Q25" s="119" t="e">
        <f>IF('Test_S5% Sièges (R4)'!Q25,0,'Test_S5% Suffrages (R4)'!Q25)</f>
        <v>#VALUE!</v>
      </c>
      <c r="R25" s="119" t="e">
        <f>IF('Test_S5% Sièges (R4)'!R25,0,'Test_S5% Suffrages (R4)'!R25)</f>
        <v>#VALUE!</v>
      </c>
      <c r="S25" s="119" t="e">
        <f>IF('Test_S5% Sièges (R4)'!S25,0,'Test_S5% Suffrages (R4)'!S25)</f>
        <v>#VALUE!</v>
      </c>
      <c r="T25" s="119" t="e">
        <f>IF('Test_S5% Sièges (R4)'!T25,0,'Test_S5% Suffrages (R4)'!T25)</f>
        <v>#VALUE!</v>
      </c>
      <c r="U25" s="119" t="e">
        <f>IF('Test_S5% Sièges (R4)'!U25,0,'Test_S5% Suffrages (R4)'!U25)</f>
        <v>#VALUE!</v>
      </c>
      <c r="V25" s="119" t="e">
        <f>IF('Test_S5% Sièges (R4)'!V25,0,'Test_S5% Suffrages (R4)'!V25)</f>
        <v>#VALUE!</v>
      </c>
      <c r="W25" s="119" t="e">
        <f>IF('Test_S5% Sièges (R4)'!W25,0,'Test_S5% Suffrages (R4)'!W25)</f>
        <v>#VALUE!</v>
      </c>
      <c r="X25" s="119" t="e">
        <f>IF('Test_S5% Sièges (R4)'!X25,0,'Test_S5% Suffrages (R4)'!X25)</f>
        <v>#VALUE!</v>
      </c>
      <c r="Y25" s="119" t="e">
        <f>IF('Test_S5% Sièges (R4)'!Y25,0,'Test_S5% Suffrages (R4)'!Y25)</f>
        <v>#VALUE!</v>
      </c>
      <c r="Z25" s="119" t="e">
        <f>IF('Test_S5% Sièges (R4)'!Z25,0,'Test_S5% Suffrages (R4)'!Z25)</f>
        <v>#VALUE!</v>
      </c>
      <c r="AA25" s="119" t="e">
        <f t="shared" si="0"/>
        <v>#VALUE!</v>
      </c>
    </row>
    <row r="26" spans="1:27">
      <c r="A26" s="118" t="s">
        <v>65</v>
      </c>
      <c r="B26" s="119" t="e">
        <f>IF('Test_S5% Sièges (R4)'!B26,0,'Test_S5% Suffrages (R4)'!B26)</f>
        <v>#VALUE!</v>
      </c>
      <c r="C26" s="119" t="e">
        <f>IF('Test_S5% Sièges (R4)'!C26,0,'Test_S5% Suffrages (R4)'!C26)</f>
        <v>#VALUE!</v>
      </c>
      <c r="D26" s="119" t="e">
        <f>IF('Test_S5% Sièges (R4)'!D26,0,'Test_S5% Suffrages (R4)'!D26)</f>
        <v>#VALUE!</v>
      </c>
      <c r="E26" s="119" t="e">
        <f>IF('Test_S5% Sièges (R4)'!E26,0,'Test_S5% Suffrages (R4)'!E26)</f>
        <v>#VALUE!</v>
      </c>
      <c r="F26" s="119" t="e">
        <f>IF('Test_S5% Sièges (R4)'!F26,0,'Test_S5% Suffrages (R4)'!F26)</f>
        <v>#VALUE!</v>
      </c>
      <c r="G26" s="119" t="e">
        <f>IF('Test_S5% Sièges (R4)'!G26,0,'Test_S5% Suffrages (R4)'!G26)</f>
        <v>#VALUE!</v>
      </c>
      <c r="H26" s="119" t="e">
        <f>IF('Test_S5% Sièges (R4)'!H26,0,'Test_S5% Suffrages (R4)'!H26)</f>
        <v>#VALUE!</v>
      </c>
      <c r="I26" s="119" t="e">
        <f>IF('Test_S5% Sièges (R4)'!I26,0,'Test_S5% Suffrages (R4)'!I26)</f>
        <v>#VALUE!</v>
      </c>
      <c r="J26" s="119" t="e">
        <f>IF('Test_S5% Sièges (R4)'!J26,0,'Test_S5% Suffrages (R4)'!J26)</f>
        <v>#VALUE!</v>
      </c>
      <c r="K26" s="119" t="e">
        <f>IF('Test_S5% Sièges (R4)'!K26,0,'Test_S5% Suffrages (R4)'!K26)</f>
        <v>#VALUE!</v>
      </c>
      <c r="L26" s="119" t="e">
        <f>IF('Test_S5% Sièges (R4)'!L26,0,'Test_S5% Suffrages (R4)'!L26)</f>
        <v>#VALUE!</v>
      </c>
      <c r="M26" s="119" t="e">
        <f>IF('Test_S5% Sièges (R4)'!M26,0,'Test_S5% Suffrages (R4)'!M26)</f>
        <v>#VALUE!</v>
      </c>
      <c r="N26" s="119" t="e">
        <f>IF('Test_S5% Sièges (R4)'!N26,0,'Test_S5% Suffrages (R4)'!N26)</f>
        <v>#VALUE!</v>
      </c>
      <c r="O26" s="119" t="e">
        <f>IF('Test_S5% Sièges (R4)'!O26,0,'Test_S5% Suffrages (R4)'!O26)</f>
        <v>#VALUE!</v>
      </c>
      <c r="P26" s="119" t="e">
        <f>IF('Test_S5% Sièges (R4)'!P26,0,'Test_S5% Suffrages (R4)'!P26)</f>
        <v>#VALUE!</v>
      </c>
      <c r="Q26" s="119" t="e">
        <f>IF('Test_S5% Sièges (R4)'!Q26,0,'Test_S5% Suffrages (R4)'!Q26)</f>
        <v>#VALUE!</v>
      </c>
      <c r="R26" s="119" t="e">
        <f>IF('Test_S5% Sièges (R4)'!R26,0,'Test_S5% Suffrages (R4)'!R26)</f>
        <v>#VALUE!</v>
      </c>
      <c r="S26" s="119" t="e">
        <f>IF('Test_S5% Sièges (R4)'!S26,0,'Test_S5% Suffrages (R4)'!S26)</f>
        <v>#VALUE!</v>
      </c>
      <c r="T26" s="119" t="e">
        <f>IF('Test_S5% Sièges (R4)'!T26,0,'Test_S5% Suffrages (R4)'!T26)</f>
        <v>#VALUE!</v>
      </c>
      <c r="U26" s="119" t="e">
        <f>IF('Test_S5% Sièges (R4)'!U26,0,'Test_S5% Suffrages (R4)'!U26)</f>
        <v>#VALUE!</v>
      </c>
      <c r="V26" s="119" t="e">
        <f>IF('Test_S5% Sièges (R4)'!V26,0,'Test_S5% Suffrages (R4)'!V26)</f>
        <v>#VALUE!</v>
      </c>
      <c r="W26" s="119" t="e">
        <f>IF('Test_S5% Sièges (R4)'!W26,0,'Test_S5% Suffrages (R4)'!W26)</f>
        <v>#VALUE!</v>
      </c>
      <c r="X26" s="119" t="e">
        <f>IF('Test_S5% Sièges (R4)'!X26,0,'Test_S5% Suffrages (R4)'!X26)</f>
        <v>#VALUE!</v>
      </c>
      <c r="Y26" s="119" t="e">
        <f>IF('Test_S5% Sièges (R4)'!Y26,0,'Test_S5% Suffrages (R4)'!Y26)</f>
        <v>#VALUE!</v>
      </c>
      <c r="Z26" s="119" t="e">
        <f>IF('Test_S5% Sièges (R4)'!Z26,0,'Test_S5% Suffrages (R4)'!Z26)</f>
        <v>#VALUE!</v>
      </c>
      <c r="AA26" s="119" t="e">
        <f t="shared" si="0"/>
        <v>#VALUE!</v>
      </c>
    </row>
    <row r="27" spans="1:27">
      <c r="A27" s="118" t="s">
        <v>66</v>
      </c>
      <c r="B27" s="119" t="e">
        <f>IF('Test_S5% Sièges (R4)'!B27,0,'Test_S5% Suffrages (R4)'!B27)</f>
        <v>#VALUE!</v>
      </c>
      <c r="C27" s="119" t="e">
        <f>IF('Test_S5% Sièges (R4)'!C27,0,'Test_S5% Suffrages (R4)'!C27)</f>
        <v>#VALUE!</v>
      </c>
      <c r="D27" s="119" t="e">
        <f>IF('Test_S5% Sièges (R4)'!D27,0,'Test_S5% Suffrages (R4)'!D27)</f>
        <v>#VALUE!</v>
      </c>
      <c r="E27" s="119" t="e">
        <f>IF('Test_S5% Sièges (R4)'!E27,0,'Test_S5% Suffrages (R4)'!E27)</f>
        <v>#VALUE!</v>
      </c>
      <c r="F27" s="119" t="e">
        <f>IF('Test_S5% Sièges (R4)'!F27,0,'Test_S5% Suffrages (R4)'!F27)</f>
        <v>#VALUE!</v>
      </c>
      <c r="G27" s="119" t="e">
        <f>IF('Test_S5% Sièges (R4)'!G27,0,'Test_S5% Suffrages (R4)'!G27)</f>
        <v>#VALUE!</v>
      </c>
      <c r="H27" s="119" t="e">
        <f>IF('Test_S5% Sièges (R4)'!H27,0,'Test_S5% Suffrages (R4)'!H27)</f>
        <v>#VALUE!</v>
      </c>
      <c r="I27" s="119" t="e">
        <f>IF('Test_S5% Sièges (R4)'!I27,0,'Test_S5% Suffrages (R4)'!I27)</f>
        <v>#VALUE!</v>
      </c>
      <c r="J27" s="119" t="e">
        <f>IF('Test_S5% Sièges (R4)'!J27,0,'Test_S5% Suffrages (R4)'!J27)</f>
        <v>#VALUE!</v>
      </c>
      <c r="K27" s="119" t="e">
        <f>IF('Test_S5% Sièges (R4)'!K27,0,'Test_S5% Suffrages (R4)'!K27)</f>
        <v>#VALUE!</v>
      </c>
      <c r="L27" s="119" t="e">
        <f>IF('Test_S5% Sièges (R4)'!L27,0,'Test_S5% Suffrages (R4)'!L27)</f>
        <v>#VALUE!</v>
      </c>
      <c r="M27" s="119" t="e">
        <f>IF('Test_S5% Sièges (R4)'!M27,0,'Test_S5% Suffrages (R4)'!M27)</f>
        <v>#VALUE!</v>
      </c>
      <c r="N27" s="119" t="e">
        <f>IF('Test_S5% Sièges (R4)'!N27,0,'Test_S5% Suffrages (R4)'!N27)</f>
        <v>#VALUE!</v>
      </c>
      <c r="O27" s="119" t="e">
        <f>IF('Test_S5% Sièges (R4)'!O27,0,'Test_S5% Suffrages (R4)'!O27)</f>
        <v>#VALUE!</v>
      </c>
      <c r="P27" s="119" t="e">
        <f>IF('Test_S5% Sièges (R4)'!P27,0,'Test_S5% Suffrages (R4)'!P27)</f>
        <v>#VALUE!</v>
      </c>
      <c r="Q27" s="119" t="e">
        <f>IF('Test_S5% Sièges (R4)'!Q27,0,'Test_S5% Suffrages (R4)'!Q27)</f>
        <v>#VALUE!</v>
      </c>
      <c r="R27" s="119" t="e">
        <f>IF('Test_S5% Sièges (R4)'!R27,0,'Test_S5% Suffrages (R4)'!R27)</f>
        <v>#VALUE!</v>
      </c>
      <c r="S27" s="119" t="e">
        <f>IF('Test_S5% Sièges (R4)'!S27,0,'Test_S5% Suffrages (R4)'!S27)</f>
        <v>#VALUE!</v>
      </c>
      <c r="T27" s="119" t="e">
        <f>IF('Test_S5% Sièges (R4)'!T27,0,'Test_S5% Suffrages (R4)'!T27)</f>
        <v>#VALUE!</v>
      </c>
      <c r="U27" s="119" t="e">
        <f>IF('Test_S5% Sièges (R4)'!U27,0,'Test_S5% Suffrages (R4)'!U27)</f>
        <v>#VALUE!</v>
      </c>
      <c r="V27" s="119" t="e">
        <f>IF('Test_S5% Sièges (R4)'!V27,0,'Test_S5% Suffrages (R4)'!V27)</f>
        <v>#VALUE!</v>
      </c>
      <c r="W27" s="119" t="e">
        <f>IF('Test_S5% Sièges (R4)'!W27,0,'Test_S5% Suffrages (R4)'!W27)</f>
        <v>#VALUE!</v>
      </c>
      <c r="X27" s="119" t="e">
        <f>IF('Test_S5% Sièges (R4)'!X27,0,'Test_S5% Suffrages (R4)'!X27)</f>
        <v>#VALUE!</v>
      </c>
      <c r="Y27" s="119" t="e">
        <f>IF('Test_S5% Sièges (R4)'!Y27,0,'Test_S5% Suffrages (R4)'!Y27)</f>
        <v>#VALUE!</v>
      </c>
      <c r="Z27" s="119" t="e">
        <f>IF('Test_S5% Sièges (R4)'!Z27,0,'Test_S5% Suffrages (R4)'!Z27)</f>
        <v>#VALUE!</v>
      </c>
      <c r="AA27" s="119" t="e">
        <f t="shared" si="0"/>
        <v>#VALUE!</v>
      </c>
    </row>
    <row r="28" spans="1:27">
      <c r="A28" s="118" t="s">
        <v>67</v>
      </c>
      <c r="B28" s="119" t="e">
        <f>IF('Test_S5% Sièges (R4)'!B28,0,'Test_S5% Suffrages (R4)'!B28)</f>
        <v>#VALUE!</v>
      </c>
      <c r="C28" s="119" t="e">
        <f>IF('Test_S5% Sièges (R4)'!C28,0,'Test_S5% Suffrages (R4)'!C28)</f>
        <v>#VALUE!</v>
      </c>
      <c r="D28" s="119" t="e">
        <f>IF('Test_S5% Sièges (R4)'!D28,0,'Test_S5% Suffrages (R4)'!D28)</f>
        <v>#VALUE!</v>
      </c>
      <c r="E28" s="119" t="e">
        <f>IF('Test_S5% Sièges (R4)'!E28,0,'Test_S5% Suffrages (R4)'!E28)</f>
        <v>#VALUE!</v>
      </c>
      <c r="F28" s="119" t="e">
        <f>IF('Test_S5% Sièges (R4)'!F28,0,'Test_S5% Suffrages (R4)'!F28)</f>
        <v>#VALUE!</v>
      </c>
      <c r="G28" s="119" t="e">
        <f>IF('Test_S5% Sièges (R4)'!G28,0,'Test_S5% Suffrages (R4)'!G28)</f>
        <v>#VALUE!</v>
      </c>
      <c r="H28" s="119" t="e">
        <f>IF('Test_S5% Sièges (R4)'!H28,0,'Test_S5% Suffrages (R4)'!H28)</f>
        <v>#VALUE!</v>
      </c>
      <c r="I28" s="119" t="e">
        <f>IF('Test_S5% Sièges (R4)'!I28,0,'Test_S5% Suffrages (R4)'!I28)</f>
        <v>#VALUE!</v>
      </c>
      <c r="J28" s="119" t="e">
        <f>IF('Test_S5% Sièges (R4)'!J28,0,'Test_S5% Suffrages (R4)'!J28)</f>
        <v>#VALUE!</v>
      </c>
      <c r="K28" s="119" t="e">
        <f>IF('Test_S5% Sièges (R4)'!K28,0,'Test_S5% Suffrages (R4)'!K28)</f>
        <v>#VALUE!</v>
      </c>
      <c r="L28" s="119" t="e">
        <f>IF('Test_S5% Sièges (R4)'!L28,0,'Test_S5% Suffrages (R4)'!L28)</f>
        <v>#VALUE!</v>
      </c>
      <c r="M28" s="119" t="e">
        <f>IF('Test_S5% Sièges (R4)'!M28,0,'Test_S5% Suffrages (R4)'!M28)</f>
        <v>#VALUE!</v>
      </c>
      <c r="N28" s="119" t="e">
        <f>IF('Test_S5% Sièges (R4)'!N28,0,'Test_S5% Suffrages (R4)'!N28)</f>
        <v>#VALUE!</v>
      </c>
      <c r="O28" s="119" t="e">
        <f>IF('Test_S5% Sièges (R4)'!O28,0,'Test_S5% Suffrages (R4)'!O28)</f>
        <v>#VALUE!</v>
      </c>
      <c r="P28" s="119" t="e">
        <f>IF('Test_S5% Sièges (R4)'!P28,0,'Test_S5% Suffrages (R4)'!P28)</f>
        <v>#VALUE!</v>
      </c>
      <c r="Q28" s="119" t="e">
        <f>IF('Test_S5% Sièges (R4)'!Q28,0,'Test_S5% Suffrages (R4)'!Q28)</f>
        <v>#VALUE!</v>
      </c>
      <c r="R28" s="119" t="e">
        <f>IF('Test_S5% Sièges (R4)'!R28,0,'Test_S5% Suffrages (R4)'!R28)</f>
        <v>#VALUE!</v>
      </c>
      <c r="S28" s="119" t="e">
        <f>IF('Test_S5% Sièges (R4)'!S28,0,'Test_S5% Suffrages (R4)'!S28)</f>
        <v>#VALUE!</v>
      </c>
      <c r="T28" s="119" t="e">
        <f>IF('Test_S5% Sièges (R4)'!T28,0,'Test_S5% Suffrages (R4)'!T28)</f>
        <v>#VALUE!</v>
      </c>
      <c r="U28" s="119" t="e">
        <f>IF('Test_S5% Sièges (R4)'!U28,0,'Test_S5% Suffrages (R4)'!U28)</f>
        <v>#VALUE!</v>
      </c>
      <c r="V28" s="119" t="e">
        <f>IF('Test_S5% Sièges (R4)'!V28,0,'Test_S5% Suffrages (R4)'!V28)</f>
        <v>#VALUE!</v>
      </c>
      <c r="W28" s="119" t="e">
        <f>IF('Test_S5% Sièges (R4)'!W28,0,'Test_S5% Suffrages (R4)'!W28)</f>
        <v>#VALUE!</v>
      </c>
      <c r="X28" s="119" t="e">
        <f>IF('Test_S5% Sièges (R4)'!X28,0,'Test_S5% Suffrages (R4)'!X28)</f>
        <v>#VALUE!</v>
      </c>
      <c r="Y28" s="119" t="e">
        <f>IF('Test_S5% Sièges (R4)'!Y28,0,'Test_S5% Suffrages (R4)'!Y28)</f>
        <v>#VALUE!</v>
      </c>
      <c r="Z28" s="119" t="e">
        <f>IF('Test_S5% Sièges (R4)'!Z28,0,'Test_S5% Suffrages (R4)'!Z28)</f>
        <v>#VALUE!</v>
      </c>
      <c r="AA28" s="119" t="e">
        <f t="shared" si="0"/>
        <v>#VALUE!</v>
      </c>
    </row>
    <row r="29" spans="1:27">
      <c r="A29" s="118" t="s">
        <v>68</v>
      </c>
      <c r="B29" s="119" t="e">
        <f>IF('Test_S5% Sièges (R4)'!B29,0,'Test_S5% Suffrages (R4)'!B29)</f>
        <v>#VALUE!</v>
      </c>
      <c r="C29" s="119" t="e">
        <f>IF('Test_S5% Sièges (R4)'!C29,0,'Test_S5% Suffrages (R4)'!C29)</f>
        <v>#VALUE!</v>
      </c>
      <c r="D29" s="119" t="e">
        <f>IF('Test_S5% Sièges (R4)'!D29,0,'Test_S5% Suffrages (R4)'!D29)</f>
        <v>#VALUE!</v>
      </c>
      <c r="E29" s="119" t="e">
        <f>IF('Test_S5% Sièges (R4)'!E29,0,'Test_S5% Suffrages (R4)'!E29)</f>
        <v>#VALUE!</v>
      </c>
      <c r="F29" s="119" t="e">
        <f>IF('Test_S5% Sièges (R4)'!F29,0,'Test_S5% Suffrages (R4)'!F29)</f>
        <v>#VALUE!</v>
      </c>
      <c r="G29" s="119" t="e">
        <f>IF('Test_S5% Sièges (R4)'!G29,0,'Test_S5% Suffrages (R4)'!G29)</f>
        <v>#VALUE!</v>
      </c>
      <c r="H29" s="119" t="e">
        <f>IF('Test_S5% Sièges (R4)'!H29,0,'Test_S5% Suffrages (R4)'!H29)</f>
        <v>#VALUE!</v>
      </c>
      <c r="I29" s="119" t="e">
        <f>IF('Test_S5% Sièges (R4)'!I29,0,'Test_S5% Suffrages (R4)'!I29)</f>
        <v>#VALUE!</v>
      </c>
      <c r="J29" s="119" t="e">
        <f>IF('Test_S5% Sièges (R4)'!J29,0,'Test_S5% Suffrages (R4)'!J29)</f>
        <v>#VALUE!</v>
      </c>
      <c r="K29" s="119" t="e">
        <f>IF('Test_S5% Sièges (R4)'!K29,0,'Test_S5% Suffrages (R4)'!K29)</f>
        <v>#VALUE!</v>
      </c>
      <c r="L29" s="119" t="e">
        <f>IF('Test_S5% Sièges (R4)'!L29,0,'Test_S5% Suffrages (R4)'!L29)</f>
        <v>#VALUE!</v>
      </c>
      <c r="M29" s="119" t="e">
        <f>IF('Test_S5% Sièges (R4)'!M29,0,'Test_S5% Suffrages (R4)'!M29)</f>
        <v>#VALUE!</v>
      </c>
      <c r="N29" s="119" t="e">
        <f>IF('Test_S5% Sièges (R4)'!N29,0,'Test_S5% Suffrages (R4)'!N29)</f>
        <v>#VALUE!</v>
      </c>
      <c r="O29" s="119" t="e">
        <f>IF('Test_S5% Sièges (R4)'!O29,0,'Test_S5% Suffrages (R4)'!O29)</f>
        <v>#VALUE!</v>
      </c>
      <c r="P29" s="119" t="e">
        <f>IF('Test_S5% Sièges (R4)'!P29,0,'Test_S5% Suffrages (R4)'!P29)</f>
        <v>#VALUE!</v>
      </c>
      <c r="Q29" s="119" t="e">
        <f>IF('Test_S5% Sièges (R4)'!Q29,0,'Test_S5% Suffrages (R4)'!Q29)</f>
        <v>#VALUE!</v>
      </c>
      <c r="R29" s="119" t="e">
        <f>IF('Test_S5% Sièges (R4)'!R29,0,'Test_S5% Suffrages (R4)'!R29)</f>
        <v>#VALUE!</v>
      </c>
      <c r="S29" s="119" t="e">
        <f>IF('Test_S5% Sièges (R4)'!S29,0,'Test_S5% Suffrages (R4)'!S29)</f>
        <v>#VALUE!</v>
      </c>
      <c r="T29" s="119" t="e">
        <f>IF('Test_S5% Sièges (R4)'!T29,0,'Test_S5% Suffrages (R4)'!T29)</f>
        <v>#VALUE!</v>
      </c>
      <c r="U29" s="119" t="e">
        <f>IF('Test_S5% Sièges (R4)'!U29,0,'Test_S5% Suffrages (R4)'!U29)</f>
        <v>#VALUE!</v>
      </c>
      <c r="V29" s="119" t="e">
        <f>IF('Test_S5% Sièges (R4)'!V29,0,'Test_S5% Suffrages (R4)'!V29)</f>
        <v>#VALUE!</v>
      </c>
      <c r="W29" s="119" t="e">
        <f>IF('Test_S5% Sièges (R4)'!W29,0,'Test_S5% Suffrages (R4)'!W29)</f>
        <v>#VALUE!</v>
      </c>
      <c r="X29" s="119" t="e">
        <f>IF('Test_S5% Sièges (R4)'!X29,0,'Test_S5% Suffrages (R4)'!X29)</f>
        <v>#VALUE!</v>
      </c>
      <c r="Y29" s="119" t="e">
        <f>IF('Test_S5% Sièges (R4)'!Y29,0,'Test_S5% Suffrages (R4)'!Y29)</f>
        <v>#VALUE!</v>
      </c>
      <c r="Z29" s="119" t="e">
        <f>IF('Test_S5% Sièges (R4)'!Z29,0,'Test_S5% Suffrages (R4)'!Z29)</f>
        <v>#VALUE!</v>
      </c>
      <c r="AA29" s="119" t="e">
        <f t="shared" si="0"/>
        <v>#VALUE!</v>
      </c>
    </row>
    <row r="30" spans="1:27">
      <c r="A30" s="118" t="s">
        <v>69</v>
      </c>
      <c r="B30" s="119" t="e">
        <f>IF('Test_S5% Sièges (R4)'!B30,0,'Test_S5% Suffrages (R4)'!B30)</f>
        <v>#VALUE!</v>
      </c>
      <c r="C30" s="119" t="e">
        <f>IF('Test_S5% Sièges (R4)'!C30,0,'Test_S5% Suffrages (R4)'!C30)</f>
        <v>#VALUE!</v>
      </c>
      <c r="D30" s="119" t="e">
        <f>IF('Test_S5% Sièges (R4)'!D30,0,'Test_S5% Suffrages (R4)'!D30)</f>
        <v>#VALUE!</v>
      </c>
      <c r="E30" s="119" t="e">
        <f>IF('Test_S5% Sièges (R4)'!E30,0,'Test_S5% Suffrages (R4)'!E30)</f>
        <v>#VALUE!</v>
      </c>
      <c r="F30" s="119" t="e">
        <f>IF('Test_S5% Sièges (R4)'!F30,0,'Test_S5% Suffrages (R4)'!F30)</f>
        <v>#VALUE!</v>
      </c>
      <c r="G30" s="119" t="e">
        <f>IF('Test_S5% Sièges (R4)'!G30,0,'Test_S5% Suffrages (R4)'!G30)</f>
        <v>#VALUE!</v>
      </c>
      <c r="H30" s="119" t="e">
        <f>IF('Test_S5% Sièges (R4)'!H30,0,'Test_S5% Suffrages (R4)'!H30)</f>
        <v>#VALUE!</v>
      </c>
      <c r="I30" s="119" t="e">
        <f>IF('Test_S5% Sièges (R4)'!I30,0,'Test_S5% Suffrages (R4)'!I30)</f>
        <v>#VALUE!</v>
      </c>
      <c r="J30" s="119" t="e">
        <f>IF('Test_S5% Sièges (R4)'!J30,0,'Test_S5% Suffrages (R4)'!J30)</f>
        <v>#VALUE!</v>
      </c>
      <c r="K30" s="119" t="e">
        <f>IF('Test_S5% Sièges (R4)'!K30,0,'Test_S5% Suffrages (R4)'!K30)</f>
        <v>#VALUE!</v>
      </c>
      <c r="L30" s="119" t="e">
        <f>IF('Test_S5% Sièges (R4)'!L30,0,'Test_S5% Suffrages (R4)'!L30)</f>
        <v>#VALUE!</v>
      </c>
      <c r="M30" s="119" t="e">
        <f>IF('Test_S5% Sièges (R4)'!M30,0,'Test_S5% Suffrages (R4)'!M30)</f>
        <v>#VALUE!</v>
      </c>
      <c r="N30" s="119" t="e">
        <f>IF('Test_S5% Sièges (R4)'!N30,0,'Test_S5% Suffrages (R4)'!N30)</f>
        <v>#VALUE!</v>
      </c>
      <c r="O30" s="119" t="e">
        <f>IF('Test_S5% Sièges (R4)'!O30,0,'Test_S5% Suffrages (R4)'!O30)</f>
        <v>#VALUE!</v>
      </c>
      <c r="P30" s="119" t="e">
        <f>IF('Test_S5% Sièges (R4)'!P30,0,'Test_S5% Suffrages (R4)'!P30)</f>
        <v>#VALUE!</v>
      </c>
      <c r="Q30" s="119" t="e">
        <f>IF('Test_S5% Sièges (R4)'!Q30,0,'Test_S5% Suffrages (R4)'!Q30)</f>
        <v>#VALUE!</v>
      </c>
      <c r="R30" s="119" t="e">
        <f>IF('Test_S5% Sièges (R4)'!R30,0,'Test_S5% Suffrages (R4)'!R30)</f>
        <v>#VALUE!</v>
      </c>
      <c r="S30" s="119" t="e">
        <f>IF('Test_S5% Sièges (R4)'!S30,0,'Test_S5% Suffrages (R4)'!S30)</f>
        <v>#VALUE!</v>
      </c>
      <c r="T30" s="119" t="e">
        <f>IF('Test_S5% Sièges (R4)'!T30,0,'Test_S5% Suffrages (R4)'!T30)</f>
        <v>#VALUE!</v>
      </c>
      <c r="U30" s="119" t="e">
        <f>IF('Test_S5% Sièges (R4)'!U30,0,'Test_S5% Suffrages (R4)'!U30)</f>
        <v>#VALUE!</v>
      </c>
      <c r="V30" s="119" t="e">
        <f>IF('Test_S5% Sièges (R4)'!V30,0,'Test_S5% Suffrages (R4)'!V30)</f>
        <v>#VALUE!</v>
      </c>
      <c r="W30" s="119" t="e">
        <f>IF('Test_S5% Sièges (R4)'!W30,0,'Test_S5% Suffrages (R4)'!W30)</f>
        <v>#VALUE!</v>
      </c>
      <c r="X30" s="119" t="e">
        <f>IF('Test_S5% Sièges (R4)'!X30,0,'Test_S5% Suffrages (R4)'!X30)</f>
        <v>#VALUE!</v>
      </c>
      <c r="Y30" s="119" t="e">
        <f>IF('Test_S5% Sièges (R4)'!Y30,0,'Test_S5% Suffrages (R4)'!Y30)</f>
        <v>#VALUE!</v>
      </c>
      <c r="Z30" s="119" t="e">
        <f>IF('Test_S5% Sièges (R4)'!Z30,0,'Test_S5% Suffrages (R4)'!Z30)</f>
        <v>#VALUE!</v>
      </c>
      <c r="AA30" s="119" t="e">
        <f t="shared" si="0"/>
        <v>#VALUE!</v>
      </c>
    </row>
    <row r="31" spans="1:27">
      <c r="A31" s="118" t="s">
        <v>70</v>
      </c>
      <c r="B31" s="119" t="e">
        <f>IF('Test_S5% Sièges (R4)'!B31,0,'Test_S5% Suffrages (R4)'!B31)</f>
        <v>#VALUE!</v>
      </c>
      <c r="C31" s="119" t="e">
        <f>IF('Test_S5% Sièges (R4)'!C31,0,'Test_S5% Suffrages (R4)'!C31)</f>
        <v>#VALUE!</v>
      </c>
      <c r="D31" s="119" t="e">
        <f>IF('Test_S5% Sièges (R4)'!D31,0,'Test_S5% Suffrages (R4)'!D31)</f>
        <v>#VALUE!</v>
      </c>
      <c r="E31" s="119" t="e">
        <f>IF('Test_S5% Sièges (R4)'!E31,0,'Test_S5% Suffrages (R4)'!E31)</f>
        <v>#VALUE!</v>
      </c>
      <c r="F31" s="119" t="e">
        <f>IF('Test_S5% Sièges (R4)'!F31,0,'Test_S5% Suffrages (R4)'!F31)</f>
        <v>#VALUE!</v>
      </c>
      <c r="G31" s="119" t="e">
        <f>IF('Test_S5% Sièges (R4)'!G31,0,'Test_S5% Suffrages (R4)'!G31)</f>
        <v>#VALUE!</v>
      </c>
      <c r="H31" s="119" t="e">
        <f>IF('Test_S5% Sièges (R4)'!H31,0,'Test_S5% Suffrages (R4)'!H31)</f>
        <v>#VALUE!</v>
      </c>
      <c r="I31" s="119" t="e">
        <f>IF('Test_S5% Sièges (R4)'!I31,0,'Test_S5% Suffrages (R4)'!I31)</f>
        <v>#VALUE!</v>
      </c>
      <c r="J31" s="119" t="e">
        <f>IF('Test_S5% Sièges (R4)'!J31,0,'Test_S5% Suffrages (R4)'!J31)</f>
        <v>#VALUE!</v>
      </c>
      <c r="K31" s="119" t="e">
        <f>IF('Test_S5% Sièges (R4)'!K31,0,'Test_S5% Suffrages (R4)'!K31)</f>
        <v>#VALUE!</v>
      </c>
      <c r="L31" s="119" t="e">
        <f>IF('Test_S5% Sièges (R4)'!L31,0,'Test_S5% Suffrages (R4)'!L31)</f>
        <v>#VALUE!</v>
      </c>
      <c r="M31" s="119" t="e">
        <f>IF('Test_S5% Sièges (R4)'!M31,0,'Test_S5% Suffrages (R4)'!M31)</f>
        <v>#VALUE!</v>
      </c>
      <c r="N31" s="119" t="e">
        <f>IF('Test_S5% Sièges (R4)'!N31,0,'Test_S5% Suffrages (R4)'!N31)</f>
        <v>#VALUE!</v>
      </c>
      <c r="O31" s="119" t="e">
        <f>IF('Test_S5% Sièges (R4)'!O31,0,'Test_S5% Suffrages (R4)'!O31)</f>
        <v>#VALUE!</v>
      </c>
      <c r="P31" s="119" t="e">
        <f>IF('Test_S5% Sièges (R4)'!P31,0,'Test_S5% Suffrages (R4)'!P31)</f>
        <v>#VALUE!</v>
      </c>
      <c r="Q31" s="119" t="e">
        <f>IF('Test_S5% Sièges (R4)'!Q31,0,'Test_S5% Suffrages (R4)'!Q31)</f>
        <v>#VALUE!</v>
      </c>
      <c r="R31" s="119" t="e">
        <f>IF('Test_S5% Sièges (R4)'!R31,0,'Test_S5% Suffrages (R4)'!R31)</f>
        <v>#VALUE!</v>
      </c>
      <c r="S31" s="119" t="e">
        <f>IF('Test_S5% Sièges (R4)'!S31,0,'Test_S5% Suffrages (R4)'!S31)</f>
        <v>#VALUE!</v>
      </c>
      <c r="T31" s="119" t="e">
        <f>IF('Test_S5% Sièges (R4)'!T31,0,'Test_S5% Suffrages (R4)'!T31)</f>
        <v>#VALUE!</v>
      </c>
      <c r="U31" s="119" t="e">
        <f>IF('Test_S5% Sièges (R4)'!U31,0,'Test_S5% Suffrages (R4)'!U31)</f>
        <v>#VALUE!</v>
      </c>
      <c r="V31" s="119" t="e">
        <f>IF('Test_S5% Sièges (R4)'!V31,0,'Test_S5% Suffrages (R4)'!V31)</f>
        <v>#VALUE!</v>
      </c>
      <c r="W31" s="119" t="e">
        <f>IF('Test_S5% Sièges (R4)'!W31,0,'Test_S5% Suffrages (R4)'!W31)</f>
        <v>#VALUE!</v>
      </c>
      <c r="X31" s="119" t="e">
        <f>IF('Test_S5% Sièges (R4)'!X31,0,'Test_S5% Suffrages (R4)'!X31)</f>
        <v>#VALUE!</v>
      </c>
      <c r="Y31" s="119" t="e">
        <f>IF('Test_S5% Sièges (R4)'!Y31,0,'Test_S5% Suffrages (R4)'!Y31)</f>
        <v>#VALUE!</v>
      </c>
      <c r="Z31" s="119" t="e">
        <f>IF('Test_S5% Sièges (R4)'!Z31,0,'Test_S5% Suffrages (R4)'!Z31)</f>
        <v>#VALUE!</v>
      </c>
      <c r="AA31" s="119" t="e">
        <f t="shared" si="0"/>
        <v>#VALUE!</v>
      </c>
    </row>
    <row r="32" spans="1:27">
      <c r="A32" s="118" t="s">
        <v>71</v>
      </c>
      <c r="B32" s="119" t="e">
        <f>IF('Test_S5% Sièges (R4)'!B32,0,'Test_S5% Suffrages (R4)'!B32)</f>
        <v>#VALUE!</v>
      </c>
      <c r="C32" s="119" t="e">
        <f>IF('Test_S5% Sièges (R4)'!C32,0,'Test_S5% Suffrages (R4)'!C32)</f>
        <v>#VALUE!</v>
      </c>
      <c r="D32" s="119" t="e">
        <f>IF('Test_S5% Sièges (R4)'!D32,0,'Test_S5% Suffrages (R4)'!D32)</f>
        <v>#VALUE!</v>
      </c>
      <c r="E32" s="119" t="e">
        <f>IF('Test_S5% Sièges (R4)'!E32,0,'Test_S5% Suffrages (R4)'!E32)</f>
        <v>#VALUE!</v>
      </c>
      <c r="F32" s="119" t="e">
        <f>IF('Test_S5% Sièges (R4)'!F32,0,'Test_S5% Suffrages (R4)'!F32)</f>
        <v>#VALUE!</v>
      </c>
      <c r="G32" s="119" t="e">
        <f>IF('Test_S5% Sièges (R4)'!G32,0,'Test_S5% Suffrages (R4)'!G32)</f>
        <v>#VALUE!</v>
      </c>
      <c r="H32" s="119" t="e">
        <f>IF('Test_S5% Sièges (R4)'!H32,0,'Test_S5% Suffrages (R4)'!H32)</f>
        <v>#VALUE!</v>
      </c>
      <c r="I32" s="119" t="e">
        <f>IF('Test_S5% Sièges (R4)'!I32,0,'Test_S5% Suffrages (R4)'!I32)</f>
        <v>#VALUE!</v>
      </c>
      <c r="J32" s="119" t="e">
        <f>IF('Test_S5% Sièges (R4)'!J32,0,'Test_S5% Suffrages (R4)'!J32)</f>
        <v>#VALUE!</v>
      </c>
      <c r="K32" s="119" t="e">
        <f>IF('Test_S5% Sièges (R4)'!K32,0,'Test_S5% Suffrages (R4)'!K32)</f>
        <v>#VALUE!</v>
      </c>
      <c r="L32" s="119" t="e">
        <f>IF('Test_S5% Sièges (R4)'!L32,0,'Test_S5% Suffrages (R4)'!L32)</f>
        <v>#VALUE!</v>
      </c>
      <c r="M32" s="119" t="e">
        <f>IF('Test_S5% Sièges (R4)'!M32,0,'Test_S5% Suffrages (R4)'!M32)</f>
        <v>#VALUE!</v>
      </c>
      <c r="N32" s="119" t="e">
        <f>IF('Test_S5% Sièges (R4)'!N32,0,'Test_S5% Suffrages (R4)'!N32)</f>
        <v>#VALUE!</v>
      </c>
      <c r="O32" s="119" t="e">
        <f>IF('Test_S5% Sièges (R4)'!O32,0,'Test_S5% Suffrages (R4)'!O32)</f>
        <v>#VALUE!</v>
      </c>
      <c r="P32" s="119" t="e">
        <f>IF('Test_S5% Sièges (R4)'!P32,0,'Test_S5% Suffrages (R4)'!P32)</f>
        <v>#VALUE!</v>
      </c>
      <c r="Q32" s="119" t="e">
        <f>IF('Test_S5% Sièges (R4)'!Q32,0,'Test_S5% Suffrages (R4)'!Q32)</f>
        <v>#VALUE!</v>
      </c>
      <c r="R32" s="119" t="e">
        <f>IF('Test_S5% Sièges (R4)'!R32,0,'Test_S5% Suffrages (R4)'!R32)</f>
        <v>#VALUE!</v>
      </c>
      <c r="S32" s="119" t="e">
        <f>IF('Test_S5% Sièges (R4)'!S32,0,'Test_S5% Suffrages (R4)'!S32)</f>
        <v>#VALUE!</v>
      </c>
      <c r="T32" s="119" t="e">
        <f>IF('Test_S5% Sièges (R4)'!T32,0,'Test_S5% Suffrages (R4)'!T32)</f>
        <v>#VALUE!</v>
      </c>
      <c r="U32" s="119" t="e">
        <f>IF('Test_S5% Sièges (R4)'!U32,0,'Test_S5% Suffrages (R4)'!U32)</f>
        <v>#VALUE!</v>
      </c>
      <c r="V32" s="119" t="e">
        <f>IF('Test_S5% Sièges (R4)'!V32,0,'Test_S5% Suffrages (R4)'!V32)</f>
        <v>#VALUE!</v>
      </c>
      <c r="W32" s="119" t="e">
        <f>IF('Test_S5% Sièges (R4)'!W32,0,'Test_S5% Suffrages (R4)'!W32)</f>
        <v>#VALUE!</v>
      </c>
      <c r="X32" s="119" t="e">
        <f>IF('Test_S5% Sièges (R4)'!X32,0,'Test_S5% Suffrages (R4)'!X32)</f>
        <v>#VALUE!</v>
      </c>
      <c r="Y32" s="119" t="e">
        <f>IF('Test_S5% Sièges (R4)'!Y32,0,'Test_S5% Suffrages (R4)'!Y32)</f>
        <v>#VALUE!</v>
      </c>
      <c r="Z32" s="119" t="e">
        <f>IF('Test_S5% Sièges (R4)'!Z32,0,'Test_S5% Suffrages (R4)'!Z32)</f>
        <v>#VALUE!</v>
      </c>
      <c r="AA32" s="119" t="e">
        <f t="shared" si="0"/>
        <v>#VALUE!</v>
      </c>
    </row>
    <row r="33" spans="1:27">
      <c r="A33" s="118" t="s">
        <v>201</v>
      </c>
      <c r="B33" s="119" t="e">
        <f>IF('Test_S5% Sièges (R4)'!B33,0,'Test_S5% Suffrages (R4)'!B33)</f>
        <v>#VALUE!</v>
      </c>
      <c r="C33" s="119" t="e">
        <f>IF('Test_S5% Sièges (R4)'!C33,0,'Test_S5% Suffrages (R4)'!C33)</f>
        <v>#VALUE!</v>
      </c>
      <c r="D33" s="119" t="e">
        <f>IF('Test_S5% Sièges (R4)'!D33,0,'Test_S5% Suffrages (R4)'!D33)</f>
        <v>#VALUE!</v>
      </c>
      <c r="E33" s="119" t="e">
        <f>IF('Test_S5% Sièges (R4)'!E33,0,'Test_S5% Suffrages (R4)'!E33)</f>
        <v>#VALUE!</v>
      </c>
      <c r="F33" s="119" t="e">
        <f>IF('Test_S5% Sièges (R4)'!F33,0,'Test_S5% Suffrages (R4)'!F33)</f>
        <v>#VALUE!</v>
      </c>
      <c r="G33" s="119" t="e">
        <f>IF('Test_S5% Sièges (R4)'!G33,0,'Test_S5% Suffrages (R4)'!G33)</f>
        <v>#VALUE!</v>
      </c>
      <c r="H33" s="119" t="e">
        <f>IF('Test_S5% Sièges (R4)'!H33,0,'Test_S5% Suffrages (R4)'!H33)</f>
        <v>#VALUE!</v>
      </c>
      <c r="I33" s="119" t="e">
        <f>IF('Test_S5% Sièges (R4)'!I33,0,'Test_S5% Suffrages (R4)'!I33)</f>
        <v>#VALUE!</v>
      </c>
      <c r="J33" s="119" t="e">
        <f>IF('Test_S5% Sièges (R4)'!J33,0,'Test_S5% Suffrages (R4)'!J33)</f>
        <v>#VALUE!</v>
      </c>
      <c r="K33" s="119" t="e">
        <f>IF('Test_S5% Sièges (R4)'!K33,0,'Test_S5% Suffrages (R4)'!K33)</f>
        <v>#VALUE!</v>
      </c>
      <c r="L33" s="119" t="e">
        <f>IF('Test_S5% Sièges (R4)'!L33,0,'Test_S5% Suffrages (R4)'!L33)</f>
        <v>#VALUE!</v>
      </c>
      <c r="M33" s="119" t="e">
        <f>IF('Test_S5% Sièges (R4)'!M33,0,'Test_S5% Suffrages (R4)'!M33)</f>
        <v>#VALUE!</v>
      </c>
      <c r="N33" s="119" t="e">
        <f>IF('Test_S5% Sièges (R4)'!N33,0,'Test_S5% Suffrages (R4)'!N33)</f>
        <v>#VALUE!</v>
      </c>
      <c r="O33" s="119" t="e">
        <f>IF('Test_S5% Sièges (R4)'!O33,0,'Test_S5% Suffrages (R4)'!O33)</f>
        <v>#VALUE!</v>
      </c>
      <c r="P33" s="119" t="e">
        <f>IF('Test_S5% Sièges (R4)'!P33,0,'Test_S5% Suffrages (R4)'!P33)</f>
        <v>#VALUE!</v>
      </c>
      <c r="Q33" s="119" t="e">
        <f>IF('Test_S5% Sièges (R4)'!Q33,0,'Test_S5% Suffrages (R4)'!Q33)</f>
        <v>#VALUE!</v>
      </c>
      <c r="R33" s="119" t="e">
        <f>IF('Test_S5% Sièges (R4)'!R33,0,'Test_S5% Suffrages (R4)'!R33)</f>
        <v>#VALUE!</v>
      </c>
      <c r="S33" s="119" t="e">
        <f>IF('Test_S5% Sièges (R4)'!S33,0,'Test_S5% Suffrages (R4)'!S33)</f>
        <v>#VALUE!</v>
      </c>
      <c r="T33" s="119" t="e">
        <f>IF('Test_S5% Sièges (R4)'!T33,0,'Test_S5% Suffrages (R4)'!T33)</f>
        <v>#VALUE!</v>
      </c>
      <c r="U33" s="119" t="e">
        <f>IF('Test_S5% Sièges (R4)'!U33,0,'Test_S5% Suffrages (R4)'!U33)</f>
        <v>#VALUE!</v>
      </c>
      <c r="V33" s="119" t="e">
        <f>IF('Test_S5% Sièges (R4)'!V33,0,'Test_S5% Suffrages (R4)'!V33)</f>
        <v>#VALUE!</v>
      </c>
      <c r="W33" s="119" t="e">
        <f>IF('Test_S5% Sièges (R4)'!W33,0,'Test_S5% Suffrages (R4)'!W33)</f>
        <v>#VALUE!</v>
      </c>
      <c r="X33" s="119" t="e">
        <f>IF('Test_S5% Sièges (R4)'!X33,0,'Test_S5% Suffrages (R4)'!X33)</f>
        <v>#VALUE!</v>
      </c>
      <c r="Y33" s="119" t="e">
        <f>IF('Test_S5% Sièges (R4)'!Y33,0,'Test_S5% Suffrages (R4)'!Y33)</f>
        <v>#VALUE!</v>
      </c>
      <c r="Z33" s="119" t="e">
        <f>IF('Test_S5% Sièges (R4)'!Z33,0,'Test_S5% Suffrages (R4)'!Z33)</f>
        <v>#VALUE!</v>
      </c>
      <c r="AA33" s="119" t="e">
        <f t="shared" si="0"/>
        <v>#VALUE!</v>
      </c>
    </row>
    <row r="34" spans="1:27">
      <c r="A34" s="118" t="s">
        <v>73</v>
      </c>
      <c r="B34" s="119" t="e">
        <f>IF('Test_S5% Sièges (R4)'!B34,0,'Test_S5% Suffrages (R4)'!B34)</f>
        <v>#VALUE!</v>
      </c>
      <c r="C34" s="119" t="e">
        <f>IF('Test_S5% Sièges (R4)'!C34,0,'Test_S5% Suffrages (R4)'!C34)</f>
        <v>#VALUE!</v>
      </c>
      <c r="D34" s="119" t="e">
        <f>IF('Test_S5% Sièges (R4)'!D34,0,'Test_S5% Suffrages (R4)'!D34)</f>
        <v>#VALUE!</v>
      </c>
      <c r="E34" s="119" t="e">
        <f>IF('Test_S5% Sièges (R4)'!E34,0,'Test_S5% Suffrages (R4)'!E34)</f>
        <v>#VALUE!</v>
      </c>
      <c r="F34" s="119" t="e">
        <f>IF('Test_S5% Sièges (R4)'!F34,0,'Test_S5% Suffrages (R4)'!F34)</f>
        <v>#VALUE!</v>
      </c>
      <c r="G34" s="119" t="e">
        <f>IF('Test_S5% Sièges (R4)'!G34,0,'Test_S5% Suffrages (R4)'!G34)</f>
        <v>#VALUE!</v>
      </c>
      <c r="H34" s="119" t="e">
        <f>IF('Test_S5% Sièges (R4)'!H34,0,'Test_S5% Suffrages (R4)'!H34)</f>
        <v>#VALUE!</v>
      </c>
      <c r="I34" s="119" t="e">
        <f>IF('Test_S5% Sièges (R4)'!I34,0,'Test_S5% Suffrages (R4)'!I34)</f>
        <v>#VALUE!</v>
      </c>
      <c r="J34" s="119" t="e">
        <f>IF('Test_S5% Sièges (R4)'!J34,0,'Test_S5% Suffrages (R4)'!J34)</f>
        <v>#VALUE!</v>
      </c>
      <c r="K34" s="119" t="e">
        <f>IF('Test_S5% Sièges (R4)'!K34,0,'Test_S5% Suffrages (R4)'!K34)</f>
        <v>#VALUE!</v>
      </c>
      <c r="L34" s="119" t="e">
        <f>IF('Test_S5% Sièges (R4)'!L34,0,'Test_S5% Suffrages (R4)'!L34)</f>
        <v>#VALUE!</v>
      </c>
      <c r="M34" s="119" t="e">
        <f>IF('Test_S5% Sièges (R4)'!M34,0,'Test_S5% Suffrages (R4)'!M34)</f>
        <v>#VALUE!</v>
      </c>
      <c r="N34" s="119" t="e">
        <f>IF('Test_S5% Sièges (R4)'!N34,0,'Test_S5% Suffrages (R4)'!N34)</f>
        <v>#VALUE!</v>
      </c>
      <c r="O34" s="119" t="e">
        <f>IF('Test_S5% Sièges (R4)'!O34,0,'Test_S5% Suffrages (R4)'!O34)</f>
        <v>#VALUE!</v>
      </c>
      <c r="P34" s="119" t="e">
        <f>IF('Test_S5% Sièges (R4)'!P34,0,'Test_S5% Suffrages (R4)'!P34)</f>
        <v>#VALUE!</v>
      </c>
      <c r="Q34" s="119" t="e">
        <f>IF('Test_S5% Sièges (R4)'!Q34,0,'Test_S5% Suffrages (R4)'!Q34)</f>
        <v>#VALUE!</v>
      </c>
      <c r="R34" s="119" t="e">
        <f>IF('Test_S5% Sièges (R4)'!R34,0,'Test_S5% Suffrages (R4)'!R34)</f>
        <v>#VALUE!</v>
      </c>
      <c r="S34" s="119" t="e">
        <f>IF('Test_S5% Sièges (R4)'!S34,0,'Test_S5% Suffrages (R4)'!S34)</f>
        <v>#VALUE!</v>
      </c>
      <c r="T34" s="119" t="e">
        <f>IF('Test_S5% Sièges (R4)'!T34,0,'Test_S5% Suffrages (R4)'!T34)</f>
        <v>#VALUE!</v>
      </c>
      <c r="U34" s="119" t="e">
        <f>IF('Test_S5% Sièges (R4)'!U34,0,'Test_S5% Suffrages (R4)'!U34)</f>
        <v>#VALUE!</v>
      </c>
      <c r="V34" s="119" t="e">
        <f>IF('Test_S5% Sièges (R4)'!V34,0,'Test_S5% Suffrages (R4)'!V34)</f>
        <v>#VALUE!</v>
      </c>
      <c r="W34" s="119" t="e">
        <f>IF('Test_S5% Sièges (R4)'!W34,0,'Test_S5% Suffrages (R4)'!W34)</f>
        <v>#VALUE!</v>
      </c>
      <c r="X34" s="119" t="e">
        <f>IF('Test_S5% Sièges (R4)'!X34,0,'Test_S5% Suffrages (R4)'!X34)</f>
        <v>#VALUE!</v>
      </c>
      <c r="Y34" s="119" t="e">
        <f>IF('Test_S5% Sièges (R4)'!Y34,0,'Test_S5% Suffrages (R4)'!Y34)</f>
        <v>#VALUE!</v>
      </c>
      <c r="Z34" s="119" t="e">
        <f>IF('Test_S5% Sièges (R4)'!Z34,0,'Test_S5% Suffrages (R4)'!Z34)</f>
        <v>#VALUE!</v>
      </c>
      <c r="AA34" s="119" t="e">
        <f t="shared" si="0"/>
        <v>#VALUE!</v>
      </c>
    </row>
    <row r="35" spans="1:27">
      <c r="A35" s="118" t="s">
        <v>17</v>
      </c>
      <c r="B35" s="122" t="e">
        <f t="shared" ref="B35:AA35" si="1">SUM(B2:B34)</f>
        <v>#VALUE!</v>
      </c>
      <c r="C35" s="122" t="e">
        <f t="shared" si="1"/>
        <v>#VALUE!</v>
      </c>
      <c r="D35" s="122" t="e">
        <f t="shared" si="1"/>
        <v>#VALUE!</v>
      </c>
      <c r="E35" s="122" t="e">
        <f t="shared" si="1"/>
        <v>#VALUE!</v>
      </c>
      <c r="F35" s="122" t="e">
        <f t="shared" si="1"/>
        <v>#VALUE!</v>
      </c>
      <c r="G35" s="122" t="e">
        <f t="shared" si="1"/>
        <v>#VALUE!</v>
      </c>
      <c r="H35" s="122" t="e">
        <f t="shared" si="1"/>
        <v>#VALUE!</v>
      </c>
      <c r="I35" s="122" t="e">
        <f t="shared" si="1"/>
        <v>#VALUE!</v>
      </c>
      <c r="J35" s="122" t="e">
        <f t="shared" si="1"/>
        <v>#VALUE!</v>
      </c>
      <c r="K35" s="122" t="e">
        <f t="shared" si="1"/>
        <v>#VALUE!</v>
      </c>
      <c r="L35" s="122" t="e">
        <f t="shared" si="1"/>
        <v>#VALUE!</v>
      </c>
      <c r="M35" s="122" t="e">
        <f t="shared" si="1"/>
        <v>#VALUE!</v>
      </c>
      <c r="N35" s="122" t="e">
        <f t="shared" si="1"/>
        <v>#VALUE!</v>
      </c>
      <c r="O35" s="122" t="e">
        <f t="shared" si="1"/>
        <v>#VALUE!</v>
      </c>
      <c r="P35" s="122" t="e">
        <f t="shared" si="1"/>
        <v>#VALUE!</v>
      </c>
      <c r="Q35" s="122" t="e">
        <f t="shared" si="1"/>
        <v>#VALUE!</v>
      </c>
      <c r="R35" s="127" t="e">
        <f t="shared" si="1"/>
        <v>#VALUE!</v>
      </c>
      <c r="S35" s="128" t="e">
        <f t="shared" si="1"/>
        <v>#VALUE!</v>
      </c>
      <c r="T35" s="128" t="e">
        <f t="shared" si="1"/>
        <v>#VALUE!</v>
      </c>
      <c r="U35" s="122" t="e">
        <f t="shared" si="1"/>
        <v>#VALUE!</v>
      </c>
      <c r="V35" s="122" t="e">
        <f t="shared" si="1"/>
        <v>#VALUE!</v>
      </c>
      <c r="W35" s="122" t="e">
        <f t="shared" si="1"/>
        <v>#VALUE!</v>
      </c>
      <c r="X35" s="122" t="e">
        <f t="shared" si="1"/>
        <v>#VALUE!</v>
      </c>
      <c r="Y35" s="122" t="e">
        <f t="shared" si="1"/>
        <v>#VALUE!</v>
      </c>
      <c r="Z35" s="122" t="e">
        <f t="shared" si="1"/>
        <v>#VALUE!</v>
      </c>
      <c r="AA35" s="122" t="e">
        <f t="shared" si="1"/>
        <v>#VALUE!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outlinePr summaryBelow="0" summaryRight="0"/>
  </sheetPr>
  <dimension ref="A1:AB35"/>
  <sheetViews>
    <sheetView workbookViewId="0"/>
  </sheetViews>
  <sheetFormatPr baseColWidth="10" defaultColWidth="13.5" defaultRowHeight="15.75" customHeight="1"/>
  <sheetData>
    <row r="1" spans="1:28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202</v>
      </c>
      <c r="AB1" s="117" t="s">
        <v>203</v>
      </c>
    </row>
    <row r="2" spans="1:28">
      <c r="A2" s="118" t="s">
        <v>40</v>
      </c>
      <c r="B2" s="119" t="e">
        <f>IF(AND('Test_S5% Sièges (R4)'!$AB2&gt;0,'Test_S5% Suffrages (R5)'!B2='Test_S5% Suffrages (R5)'!$AA2),1,0)</f>
        <v>#VALUE!</v>
      </c>
      <c r="C2" s="119" t="e">
        <f>IF(AND('Test_S5% Sièges (R4)'!$AB2&gt;0,'Test_S5% Suffrages (R5)'!C2='Test_S5% Suffrages (R5)'!$AA2),1,0)</f>
        <v>#VALUE!</v>
      </c>
      <c r="D2" s="119" t="e">
        <f>IF(AND('Test_S5% Sièges (R4)'!$AB2&gt;0,'Test_S5% Suffrages (R5)'!D2='Test_S5% Suffrages (R5)'!$AA2),1,0)</f>
        <v>#VALUE!</v>
      </c>
      <c r="E2" s="119" t="e">
        <f>IF(AND('Test_S5% Sièges (R4)'!$AB2&gt;0,'Test_S5% Suffrages (R5)'!E2='Test_S5% Suffrages (R5)'!$AA2),1,0)</f>
        <v>#VALUE!</v>
      </c>
      <c r="F2" s="119" t="e">
        <f>IF(AND('Test_S5% Sièges (R4)'!$AB2&gt;0,'Test_S5% Suffrages (R5)'!F2='Test_S5% Suffrages (R5)'!$AA2),1,0)</f>
        <v>#VALUE!</v>
      </c>
      <c r="G2" s="119" t="e">
        <f>IF(AND('Test_S5% Sièges (R4)'!$AB2&gt;0,'Test_S5% Suffrages (R5)'!G2='Test_S5% Suffrages (R5)'!$AA2),1,0)</f>
        <v>#VALUE!</v>
      </c>
      <c r="H2" s="119" t="e">
        <f>IF(AND('Test_S5% Sièges (R4)'!$AB2&gt;0,'Test_S5% Suffrages (R5)'!H2='Test_S5% Suffrages (R5)'!$AA2),1,0)</f>
        <v>#VALUE!</v>
      </c>
      <c r="I2" s="119" t="e">
        <f>IF(AND('Test_S5% Sièges (R4)'!$AB2&gt;0,'Test_S5% Suffrages (R5)'!I2='Test_S5% Suffrages (R5)'!$AA2),1,0)</f>
        <v>#VALUE!</v>
      </c>
      <c r="J2" s="119" t="e">
        <f>IF(AND('Test_S5% Sièges (R4)'!$AB2&gt;0,'Test_S5% Suffrages (R5)'!J2='Test_S5% Suffrages (R5)'!$AA2),1,0)</f>
        <v>#VALUE!</v>
      </c>
      <c r="K2" s="119" t="e">
        <f>IF(AND('Test_S5% Sièges (R4)'!$AB2&gt;0,'Test_S5% Suffrages (R5)'!K2='Test_S5% Suffrages (R5)'!$AA2),1,0)</f>
        <v>#VALUE!</v>
      </c>
      <c r="L2" s="119" t="e">
        <f>IF(AND('Test_S5% Sièges (R4)'!$AB2&gt;0,'Test_S5% Suffrages (R5)'!L2='Test_S5% Suffrages (R5)'!$AA2),1,0)</f>
        <v>#VALUE!</v>
      </c>
      <c r="M2" s="119" t="e">
        <f>IF(AND('Test_S5% Sièges (R4)'!$AB2&gt;0,'Test_S5% Suffrages (R5)'!M2='Test_S5% Suffrages (R5)'!$AA2),1,0)</f>
        <v>#VALUE!</v>
      </c>
      <c r="N2" s="119" t="e">
        <f>IF(AND('Test_S5% Sièges (R4)'!$AB2&gt;0,'Test_S5% Suffrages (R5)'!N2='Test_S5% Suffrages (R5)'!$AA2),1,0)</f>
        <v>#VALUE!</v>
      </c>
      <c r="O2" s="119" t="e">
        <f>IF(AND('Test_S5% Sièges (R4)'!$AB2&gt;0,'Test_S5% Suffrages (R5)'!O2='Test_S5% Suffrages (R5)'!$AA2),1,0)</f>
        <v>#VALUE!</v>
      </c>
      <c r="P2" s="119" t="e">
        <f>IF(AND('Test_S5% Sièges (R4)'!$AB2&gt;0,'Test_S5% Suffrages (R5)'!P2='Test_S5% Suffrages (R5)'!$AA2),1,0)</f>
        <v>#VALUE!</v>
      </c>
      <c r="Q2" s="119" t="e">
        <f>IF(AND('Test_S5% Sièges (R4)'!$AB2&gt;0,'Test_S5% Suffrages (R5)'!Q2='Test_S5% Suffrages (R5)'!$AA2),1,0)</f>
        <v>#VALUE!</v>
      </c>
      <c r="R2" s="119" t="e">
        <f>IF(AND('Test_S5% Sièges (R4)'!$AB2&gt;0,'Test_S5% Suffrages (R5)'!R2='Test_S5% Suffrages (R5)'!$AA2),1,0)</f>
        <v>#VALUE!</v>
      </c>
      <c r="S2" s="119" t="e">
        <f>IF(AND('Test_S5% Sièges (R4)'!$AB2&gt;0,'Test_S5% Suffrages (R5)'!S2='Test_S5% Suffrages (R5)'!$AA2),1,0)</f>
        <v>#VALUE!</v>
      </c>
      <c r="T2" s="119" t="e">
        <f>IF(AND('Test_S5% Sièges (R4)'!$AB2&gt;0,'Test_S5% Suffrages (R5)'!T2='Test_S5% Suffrages (R5)'!$AA2),1,0)</f>
        <v>#VALUE!</v>
      </c>
      <c r="U2" s="119" t="e">
        <f>IF(AND('Test_S5% Sièges (R4)'!$AB2&gt;0,'Test_S5% Suffrages (R5)'!U2='Test_S5% Suffrages (R5)'!$AA2),1,0)</f>
        <v>#VALUE!</v>
      </c>
      <c r="V2" s="119" t="e">
        <f>IF(AND('Test_S5% Sièges (R4)'!$AB2&gt;0,'Test_S5% Suffrages (R5)'!V2='Test_S5% Suffrages (R5)'!$AA2),1,0)</f>
        <v>#VALUE!</v>
      </c>
      <c r="W2" s="119" t="e">
        <f>IF(AND('Test_S5% Sièges (R4)'!$AB2&gt;0,'Test_S5% Suffrages (R5)'!W2='Test_S5% Suffrages (R5)'!$AA2),1,0)</f>
        <v>#VALUE!</v>
      </c>
      <c r="X2" s="119" t="e">
        <f>IF(AND('Test_S5% Sièges (R4)'!$AB2&gt;0,'Test_S5% Suffrages (R5)'!X2='Test_S5% Suffrages (R5)'!$AA2),1,0)</f>
        <v>#VALUE!</v>
      </c>
      <c r="Y2" s="119" t="e">
        <f>IF(AND('Test_S5% Sièges (R4)'!$AB2&gt;0,'Test_S5% Suffrages (R5)'!Y2='Test_S5% Suffrages (R5)'!$AA2),1,0)</f>
        <v>#VALUE!</v>
      </c>
      <c r="Z2" s="119" t="e">
        <f>IF(AND('Test_S5% Sièges (R4)'!$AB2&gt;0,'Test_S5% Suffrages (R5)'!Z2='Test_S5% Suffrages (R5)'!$AA2),1,0)</f>
        <v>#VALUE!</v>
      </c>
      <c r="AA2" s="119" t="e">
        <f t="shared" ref="AA2:AA34" si="0">SUM(B2:Z2)</f>
        <v>#VALUE!</v>
      </c>
      <c r="AB2" s="120" t="e">
        <f>'Test_S5% Sièges (R4)'!AB2-AA2</f>
        <v>#VALUE!</v>
      </c>
    </row>
    <row r="3" spans="1:28">
      <c r="A3" s="118" t="s">
        <v>42</v>
      </c>
      <c r="B3" s="119" t="e">
        <f>IF(AND('Test_S5% Sièges (R4)'!$AB3&gt;0,'Test_S5% Suffrages (R5)'!B3='Test_S5% Suffrages (R5)'!$AA3),1,0)</f>
        <v>#VALUE!</v>
      </c>
      <c r="C3" s="119" t="e">
        <f>IF(AND('Test_S5% Sièges (R4)'!$AB3&gt;0,'Test_S5% Suffrages (R5)'!C3='Test_S5% Suffrages (R5)'!$AA3),1,0)</f>
        <v>#VALUE!</v>
      </c>
      <c r="D3" s="119" t="e">
        <f>IF(AND('Test_S5% Sièges (R4)'!$AB3&gt;0,'Test_S5% Suffrages (R5)'!D3='Test_S5% Suffrages (R5)'!$AA3),1,0)</f>
        <v>#VALUE!</v>
      </c>
      <c r="E3" s="119" t="e">
        <f>IF(AND('Test_S5% Sièges (R4)'!$AB3&gt;0,'Test_S5% Suffrages (R5)'!E3='Test_S5% Suffrages (R5)'!$AA3),1,0)</f>
        <v>#VALUE!</v>
      </c>
      <c r="F3" s="119" t="e">
        <f>IF(AND('Test_S5% Sièges (R4)'!$AB3&gt;0,'Test_S5% Suffrages (R5)'!F3='Test_S5% Suffrages (R5)'!$AA3),1,0)</f>
        <v>#VALUE!</v>
      </c>
      <c r="G3" s="119" t="e">
        <f>IF(AND('Test_S5% Sièges (R4)'!$AB3&gt;0,'Test_S5% Suffrages (R5)'!G3='Test_S5% Suffrages (R5)'!$AA3),1,0)</f>
        <v>#VALUE!</v>
      </c>
      <c r="H3" s="119" t="e">
        <f>IF(AND('Test_S5% Sièges (R4)'!$AB3&gt;0,'Test_S5% Suffrages (R5)'!H3='Test_S5% Suffrages (R5)'!$AA3),1,0)</f>
        <v>#VALUE!</v>
      </c>
      <c r="I3" s="119" t="e">
        <f>IF(AND('Test_S5% Sièges (R4)'!$AB3&gt;0,'Test_S5% Suffrages (R5)'!I3='Test_S5% Suffrages (R5)'!$AA3),1,0)</f>
        <v>#VALUE!</v>
      </c>
      <c r="J3" s="119" t="e">
        <f>IF(AND('Test_S5% Sièges (R4)'!$AB3&gt;0,'Test_S5% Suffrages (R5)'!J3='Test_S5% Suffrages (R5)'!$AA3),1,0)</f>
        <v>#VALUE!</v>
      </c>
      <c r="K3" s="119" t="e">
        <f>IF(AND('Test_S5% Sièges (R4)'!$AB3&gt;0,'Test_S5% Suffrages (R5)'!K3='Test_S5% Suffrages (R5)'!$AA3),1,0)</f>
        <v>#VALUE!</v>
      </c>
      <c r="L3" s="119" t="e">
        <f>IF(AND('Test_S5% Sièges (R4)'!$AB3&gt;0,'Test_S5% Suffrages (R5)'!L3='Test_S5% Suffrages (R5)'!$AA3),1,0)</f>
        <v>#VALUE!</v>
      </c>
      <c r="M3" s="119" t="e">
        <f>IF(AND('Test_S5% Sièges (R4)'!$AB3&gt;0,'Test_S5% Suffrages (R5)'!M3='Test_S5% Suffrages (R5)'!$AA3),1,0)</f>
        <v>#VALUE!</v>
      </c>
      <c r="N3" s="119" t="e">
        <f>IF(AND('Test_S5% Sièges (R4)'!$AB3&gt;0,'Test_S5% Suffrages (R5)'!N3='Test_S5% Suffrages (R5)'!$AA3),1,0)</f>
        <v>#VALUE!</v>
      </c>
      <c r="O3" s="119" t="e">
        <f>IF(AND('Test_S5% Sièges (R4)'!$AB3&gt;0,'Test_S5% Suffrages (R5)'!O3='Test_S5% Suffrages (R5)'!$AA3),1,0)</f>
        <v>#VALUE!</v>
      </c>
      <c r="P3" s="119" t="e">
        <f>IF(AND('Test_S5% Sièges (R4)'!$AB3&gt;0,'Test_S5% Suffrages (R5)'!P3='Test_S5% Suffrages (R5)'!$AA3),1,0)</f>
        <v>#VALUE!</v>
      </c>
      <c r="Q3" s="119" t="e">
        <f>IF(AND('Test_S5% Sièges (R4)'!$AB3&gt;0,'Test_S5% Suffrages (R5)'!Q3='Test_S5% Suffrages (R5)'!$AA3),1,0)</f>
        <v>#VALUE!</v>
      </c>
      <c r="R3" s="119" t="e">
        <f>IF(AND('Test_S5% Sièges (R4)'!$AB3&gt;0,'Test_S5% Suffrages (R5)'!R3='Test_S5% Suffrages (R5)'!$AA3),1,0)</f>
        <v>#VALUE!</v>
      </c>
      <c r="S3" s="119" t="e">
        <f>IF(AND('Test_S5% Sièges (R4)'!$AB3&gt;0,'Test_S5% Suffrages (R5)'!S3='Test_S5% Suffrages (R5)'!$AA3),1,0)</f>
        <v>#VALUE!</v>
      </c>
      <c r="T3" s="119" t="e">
        <f>IF(AND('Test_S5% Sièges (R4)'!$AB3&gt;0,'Test_S5% Suffrages (R5)'!T3='Test_S5% Suffrages (R5)'!$AA3),1,0)</f>
        <v>#VALUE!</v>
      </c>
      <c r="U3" s="119" t="e">
        <f>IF(AND('Test_S5% Sièges (R4)'!$AB3&gt;0,'Test_S5% Suffrages (R5)'!U3='Test_S5% Suffrages (R5)'!$AA3),1,0)</f>
        <v>#VALUE!</v>
      </c>
      <c r="V3" s="119" t="e">
        <f>IF(AND('Test_S5% Sièges (R4)'!$AB3&gt;0,'Test_S5% Suffrages (R5)'!V3='Test_S5% Suffrages (R5)'!$AA3),1,0)</f>
        <v>#VALUE!</v>
      </c>
      <c r="W3" s="119" t="e">
        <f>IF(AND('Test_S5% Sièges (R4)'!$AB3&gt;0,'Test_S5% Suffrages (R5)'!W3='Test_S5% Suffrages (R5)'!$AA3),1,0)</f>
        <v>#VALUE!</v>
      </c>
      <c r="X3" s="119" t="e">
        <f>IF(AND('Test_S5% Sièges (R4)'!$AB3&gt;0,'Test_S5% Suffrages (R5)'!X3='Test_S5% Suffrages (R5)'!$AA3),1,0)</f>
        <v>#VALUE!</v>
      </c>
      <c r="Y3" s="119" t="e">
        <f>IF(AND('Test_S5% Sièges (R4)'!$AB3&gt;0,'Test_S5% Suffrages (R5)'!Y3='Test_S5% Suffrages (R5)'!$AA3),1,0)</f>
        <v>#VALUE!</v>
      </c>
      <c r="Z3" s="119" t="e">
        <f>IF(AND('Test_S5% Sièges (R4)'!$AB3&gt;0,'Test_S5% Suffrages (R5)'!Z3='Test_S5% Suffrages (R5)'!$AA3),1,0)</f>
        <v>#VALUE!</v>
      </c>
      <c r="AA3" s="119" t="e">
        <f t="shared" si="0"/>
        <v>#VALUE!</v>
      </c>
      <c r="AB3" s="120" t="e">
        <f>'Test_S5% Sièges (R4)'!AB3-AA3</f>
        <v>#VALUE!</v>
      </c>
    </row>
    <row r="4" spans="1:28">
      <c r="A4" s="118" t="s">
        <v>43</v>
      </c>
      <c r="B4" s="119" t="e">
        <f>IF(AND('Test_S5% Sièges (R4)'!$AB4&gt;0,'Test_S5% Suffrages (R5)'!B4='Test_S5% Suffrages (R5)'!$AA4),1,0)</f>
        <v>#VALUE!</v>
      </c>
      <c r="C4" s="119" t="e">
        <f>IF(AND('Test_S5% Sièges (R4)'!$AB4&gt;0,'Test_S5% Suffrages (R5)'!C4='Test_S5% Suffrages (R5)'!$AA4),1,0)</f>
        <v>#VALUE!</v>
      </c>
      <c r="D4" s="119" t="e">
        <f>IF(AND('Test_S5% Sièges (R4)'!$AB4&gt;0,'Test_S5% Suffrages (R5)'!D4='Test_S5% Suffrages (R5)'!$AA4),1,0)</f>
        <v>#VALUE!</v>
      </c>
      <c r="E4" s="119" t="e">
        <f>IF(AND('Test_S5% Sièges (R4)'!$AB4&gt;0,'Test_S5% Suffrages (R5)'!E4='Test_S5% Suffrages (R5)'!$AA4),1,0)</f>
        <v>#VALUE!</v>
      </c>
      <c r="F4" s="119" t="e">
        <f>IF(AND('Test_S5% Sièges (R4)'!$AB4&gt;0,'Test_S5% Suffrages (R5)'!F4='Test_S5% Suffrages (R5)'!$AA4),1,0)</f>
        <v>#VALUE!</v>
      </c>
      <c r="G4" s="119" t="e">
        <f>IF(AND('Test_S5% Sièges (R4)'!$AB4&gt;0,'Test_S5% Suffrages (R5)'!G4='Test_S5% Suffrages (R5)'!$AA4),1,0)</f>
        <v>#VALUE!</v>
      </c>
      <c r="H4" s="119" t="e">
        <f>IF(AND('Test_S5% Sièges (R4)'!$AB4&gt;0,'Test_S5% Suffrages (R5)'!H4='Test_S5% Suffrages (R5)'!$AA4),1,0)</f>
        <v>#VALUE!</v>
      </c>
      <c r="I4" s="119" t="e">
        <f>IF(AND('Test_S5% Sièges (R4)'!$AB4&gt;0,'Test_S5% Suffrages (R5)'!I4='Test_S5% Suffrages (R5)'!$AA4),1,0)</f>
        <v>#VALUE!</v>
      </c>
      <c r="J4" s="119" t="e">
        <f>IF(AND('Test_S5% Sièges (R4)'!$AB4&gt;0,'Test_S5% Suffrages (R5)'!J4='Test_S5% Suffrages (R5)'!$AA4),1,0)</f>
        <v>#VALUE!</v>
      </c>
      <c r="K4" s="119" t="e">
        <f>IF(AND('Test_S5% Sièges (R4)'!$AB4&gt;0,'Test_S5% Suffrages (R5)'!K4='Test_S5% Suffrages (R5)'!$AA4),1,0)</f>
        <v>#VALUE!</v>
      </c>
      <c r="L4" s="119" t="e">
        <f>IF(AND('Test_S5% Sièges (R4)'!$AB4&gt;0,'Test_S5% Suffrages (R5)'!L4='Test_S5% Suffrages (R5)'!$AA4),1,0)</f>
        <v>#VALUE!</v>
      </c>
      <c r="M4" s="119" t="e">
        <f>IF(AND('Test_S5% Sièges (R4)'!$AB4&gt;0,'Test_S5% Suffrages (R5)'!M4='Test_S5% Suffrages (R5)'!$AA4),1,0)</f>
        <v>#VALUE!</v>
      </c>
      <c r="N4" s="119" t="e">
        <f>IF(AND('Test_S5% Sièges (R4)'!$AB4&gt;0,'Test_S5% Suffrages (R5)'!N4='Test_S5% Suffrages (R5)'!$AA4),1,0)</f>
        <v>#VALUE!</v>
      </c>
      <c r="O4" s="119" t="e">
        <f>IF(AND('Test_S5% Sièges (R4)'!$AB4&gt;0,'Test_S5% Suffrages (R5)'!O4='Test_S5% Suffrages (R5)'!$AA4),1,0)</f>
        <v>#VALUE!</v>
      </c>
      <c r="P4" s="119" t="e">
        <f>IF(AND('Test_S5% Sièges (R4)'!$AB4&gt;0,'Test_S5% Suffrages (R5)'!P4='Test_S5% Suffrages (R5)'!$AA4),1,0)</f>
        <v>#VALUE!</v>
      </c>
      <c r="Q4" s="119" t="e">
        <f>IF(AND('Test_S5% Sièges (R4)'!$AB4&gt;0,'Test_S5% Suffrages (R5)'!Q4='Test_S5% Suffrages (R5)'!$AA4),1,0)</f>
        <v>#VALUE!</v>
      </c>
      <c r="R4" s="119" t="e">
        <f>IF(AND('Test_S5% Sièges (R4)'!$AB4&gt;0,'Test_S5% Suffrages (R5)'!R4='Test_S5% Suffrages (R5)'!$AA4),1,0)</f>
        <v>#VALUE!</v>
      </c>
      <c r="S4" s="119" t="e">
        <f>IF(AND('Test_S5% Sièges (R4)'!$AB4&gt;0,'Test_S5% Suffrages (R5)'!S4='Test_S5% Suffrages (R5)'!$AA4),1,0)</f>
        <v>#VALUE!</v>
      </c>
      <c r="T4" s="119" t="e">
        <f>IF(AND('Test_S5% Sièges (R4)'!$AB4&gt;0,'Test_S5% Suffrages (R5)'!T4='Test_S5% Suffrages (R5)'!$AA4),1,0)</f>
        <v>#VALUE!</v>
      </c>
      <c r="U4" s="119" t="e">
        <f>IF(AND('Test_S5% Sièges (R4)'!$AB4&gt;0,'Test_S5% Suffrages (R5)'!U4='Test_S5% Suffrages (R5)'!$AA4),1,0)</f>
        <v>#VALUE!</v>
      </c>
      <c r="V4" s="119" t="e">
        <f>IF(AND('Test_S5% Sièges (R4)'!$AB4&gt;0,'Test_S5% Suffrages (R5)'!V4='Test_S5% Suffrages (R5)'!$AA4),1,0)</f>
        <v>#VALUE!</v>
      </c>
      <c r="W4" s="119" t="e">
        <f>IF(AND('Test_S5% Sièges (R4)'!$AB4&gt;0,'Test_S5% Suffrages (R5)'!W4='Test_S5% Suffrages (R5)'!$AA4),1,0)</f>
        <v>#VALUE!</v>
      </c>
      <c r="X4" s="119" t="e">
        <f>IF(AND('Test_S5% Sièges (R4)'!$AB4&gt;0,'Test_S5% Suffrages (R5)'!X4='Test_S5% Suffrages (R5)'!$AA4),1,0)</f>
        <v>#VALUE!</v>
      </c>
      <c r="Y4" s="119" t="e">
        <f>IF(AND('Test_S5% Sièges (R4)'!$AB4&gt;0,'Test_S5% Suffrages (R5)'!Y4='Test_S5% Suffrages (R5)'!$AA4),1,0)</f>
        <v>#VALUE!</v>
      </c>
      <c r="Z4" s="119" t="e">
        <f>IF(AND('Test_S5% Sièges (R4)'!$AB4&gt;0,'Test_S5% Suffrages (R5)'!Z4='Test_S5% Suffrages (R5)'!$AA4),1,0)</f>
        <v>#VALUE!</v>
      </c>
      <c r="AA4" s="119" t="e">
        <f t="shared" si="0"/>
        <v>#VALUE!</v>
      </c>
      <c r="AB4" s="120" t="e">
        <f>'Test_S5% Sièges (R4)'!AB4-AA4</f>
        <v>#VALUE!</v>
      </c>
    </row>
    <row r="5" spans="1:28">
      <c r="A5" s="118" t="s">
        <v>44</v>
      </c>
      <c r="B5" s="119" t="e">
        <f>IF(AND('Test_S5% Sièges (R4)'!$AB5&gt;0,'Test_S5% Suffrages (R5)'!B5='Test_S5% Suffrages (R5)'!$AA5),1,0)</f>
        <v>#VALUE!</v>
      </c>
      <c r="C5" s="119" t="e">
        <f>IF(AND('Test_S5% Sièges (R4)'!$AB5&gt;0,'Test_S5% Suffrages (R5)'!C5='Test_S5% Suffrages (R5)'!$AA5),1,0)</f>
        <v>#VALUE!</v>
      </c>
      <c r="D5" s="119" t="e">
        <f>IF(AND('Test_S5% Sièges (R4)'!$AB5&gt;0,'Test_S5% Suffrages (R5)'!D5='Test_S5% Suffrages (R5)'!$AA5),1,0)</f>
        <v>#VALUE!</v>
      </c>
      <c r="E5" s="119" t="e">
        <f>IF(AND('Test_S5% Sièges (R4)'!$AB5&gt;0,'Test_S5% Suffrages (R5)'!E5='Test_S5% Suffrages (R5)'!$AA5),1,0)</f>
        <v>#VALUE!</v>
      </c>
      <c r="F5" s="119" t="e">
        <f>IF(AND('Test_S5% Sièges (R4)'!$AB5&gt;0,'Test_S5% Suffrages (R5)'!F5='Test_S5% Suffrages (R5)'!$AA5),1,0)</f>
        <v>#VALUE!</v>
      </c>
      <c r="G5" s="119" t="e">
        <f>IF(AND('Test_S5% Sièges (R4)'!$AB5&gt;0,'Test_S5% Suffrages (R5)'!G5='Test_S5% Suffrages (R5)'!$AA5),1,0)</f>
        <v>#VALUE!</v>
      </c>
      <c r="H5" s="119" t="e">
        <f>IF(AND('Test_S5% Sièges (R4)'!$AB5&gt;0,'Test_S5% Suffrages (R5)'!H5='Test_S5% Suffrages (R5)'!$AA5),1,0)</f>
        <v>#VALUE!</v>
      </c>
      <c r="I5" s="119" t="e">
        <f>IF(AND('Test_S5% Sièges (R4)'!$AB5&gt;0,'Test_S5% Suffrages (R5)'!I5='Test_S5% Suffrages (R5)'!$AA5),1,0)</f>
        <v>#VALUE!</v>
      </c>
      <c r="J5" s="119" t="e">
        <f>IF(AND('Test_S5% Sièges (R4)'!$AB5&gt;0,'Test_S5% Suffrages (R5)'!J5='Test_S5% Suffrages (R5)'!$AA5),1,0)</f>
        <v>#VALUE!</v>
      </c>
      <c r="K5" s="119" t="e">
        <f>IF(AND('Test_S5% Sièges (R4)'!$AB5&gt;0,'Test_S5% Suffrages (R5)'!K5='Test_S5% Suffrages (R5)'!$AA5),1,0)</f>
        <v>#VALUE!</v>
      </c>
      <c r="L5" s="119" t="e">
        <f>IF(AND('Test_S5% Sièges (R4)'!$AB5&gt;0,'Test_S5% Suffrages (R5)'!L5='Test_S5% Suffrages (R5)'!$AA5),1,0)</f>
        <v>#VALUE!</v>
      </c>
      <c r="M5" s="119" t="e">
        <f>IF(AND('Test_S5% Sièges (R4)'!$AB5&gt;0,'Test_S5% Suffrages (R5)'!M5='Test_S5% Suffrages (R5)'!$AA5),1,0)</f>
        <v>#VALUE!</v>
      </c>
      <c r="N5" s="119" t="e">
        <f>IF(AND('Test_S5% Sièges (R4)'!$AB5&gt;0,'Test_S5% Suffrages (R5)'!N5='Test_S5% Suffrages (R5)'!$AA5),1,0)</f>
        <v>#VALUE!</v>
      </c>
      <c r="O5" s="119" t="e">
        <f>IF(AND('Test_S5% Sièges (R4)'!$AB5&gt;0,'Test_S5% Suffrages (R5)'!O5='Test_S5% Suffrages (R5)'!$AA5),1,0)</f>
        <v>#VALUE!</v>
      </c>
      <c r="P5" s="119" t="e">
        <f>IF(AND('Test_S5% Sièges (R4)'!$AB5&gt;0,'Test_S5% Suffrages (R5)'!P5='Test_S5% Suffrages (R5)'!$AA5),1,0)</f>
        <v>#VALUE!</v>
      </c>
      <c r="Q5" s="119" t="e">
        <f>IF(AND('Test_S5% Sièges (R4)'!$AB5&gt;0,'Test_S5% Suffrages (R5)'!Q5='Test_S5% Suffrages (R5)'!$AA5),1,0)</f>
        <v>#VALUE!</v>
      </c>
      <c r="R5" s="119" t="e">
        <f>IF(AND('Test_S5% Sièges (R4)'!$AB5&gt;0,'Test_S5% Suffrages (R5)'!R5='Test_S5% Suffrages (R5)'!$AA5),1,0)</f>
        <v>#VALUE!</v>
      </c>
      <c r="S5" s="119" t="e">
        <f>IF(AND('Test_S5% Sièges (R4)'!$AB5&gt;0,'Test_S5% Suffrages (R5)'!S5='Test_S5% Suffrages (R5)'!$AA5),1,0)</f>
        <v>#VALUE!</v>
      </c>
      <c r="T5" s="119" t="e">
        <f>IF(AND('Test_S5% Sièges (R4)'!$AB5&gt;0,'Test_S5% Suffrages (R5)'!T5='Test_S5% Suffrages (R5)'!$AA5),1,0)</f>
        <v>#VALUE!</v>
      </c>
      <c r="U5" s="119" t="e">
        <f>IF(AND('Test_S5% Sièges (R4)'!$AB5&gt;0,'Test_S5% Suffrages (R5)'!U5='Test_S5% Suffrages (R5)'!$AA5),1,0)</f>
        <v>#VALUE!</v>
      </c>
      <c r="V5" s="119" t="e">
        <f>IF(AND('Test_S5% Sièges (R4)'!$AB5&gt;0,'Test_S5% Suffrages (R5)'!V5='Test_S5% Suffrages (R5)'!$AA5),1,0)</f>
        <v>#VALUE!</v>
      </c>
      <c r="W5" s="119" t="e">
        <f>IF(AND('Test_S5% Sièges (R4)'!$AB5&gt;0,'Test_S5% Suffrages (R5)'!W5='Test_S5% Suffrages (R5)'!$AA5),1,0)</f>
        <v>#VALUE!</v>
      </c>
      <c r="X5" s="119" t="e">
        <f>IF(AND('Test_S5% Sièges (R4)'!$AB5&gt;0,'Test_S5% Suffrages (R5)'!X5='Test_S5% Suffrages (R5)'!$AA5),1,0)</f>
        <v>#VALUE!</v>
      </c>
      <c r="Y5" s="119" t="e">
        <f>IF(AND('Test_S5% Sièges (R4)'!$AB5&gt;0,'Test_S5% Suffrages (R5)'!Y5='Test_S5% Suffrages (R5)'!$AA5),1,0)</f>
        <v>#VALUE!</v>
      </c>
      <c r="Z5" s="119" t="e">
        <f>IF(AND('Test_S5% Sièges (R4)'!$AB5&gt;0,'Test_S5% Suffrages (R5)'!Z5='Test_S5% Suffrages (R5)'!$AA5),1,0)</f>
        <v>#VALUE!</v>
      </c>
      <c r="AA5" s="119" t="e">
        <f t="shared" si="0"/>
        <v>#VALUE!</v>
      </c>
      <c r="AB5" s="120" t="e">
        <f>'Test_S5% Sièges (R4)'!AB5-AA5</f>
        <v>#VALUE!</v>
      </c>
    </row>
    <row r="6" spans="1:28">
      <c r="A6" s="118" t="s">
        <v>45</v>
      </c>
      <c r="B6" s="119" t="e">
        <f>IF(AND('Test_S5% Sièges (R4)'!$AB6&gt;0,'Test_S5% Suffrages (R5)'!B6='Test_S5% Suffrages (R5)'!$AA6),1,0)</f>
        <v>#VALUE!</v>
      </c>
      <c r="C6" s="119" t="e">
        <f>IF(AND('Test_S5% Sièges (R4)'!$AB6&gt;0,'Test_S5% Suffrages (R5)'!C6='Test_S5% Suffrages (R5)'!$AA6),1,0)</f>
        <v>#VALUE!</v>
      </c>
      <c r="D6" s="119" t="e">
        <f>IF(AND('Test_S5% Sièges (R4)'!$AB6&gt;0,'Test_S5% Suffrages (R5)'!D6='Test_S5% Suffrages (R5)'!$AA6),1,0)</f>
        <v>#VALUE!</v>
      </c>
      <c r="E6" s="119" t="e">
        <f>IF(AND('Test_S5% Sièges (R4)'!$AB6&gt;0,'Test_S5% Suffrages (R5)'!E6='Test_S5% Suffrages (R5)'!$AA6),1,0)</f>
        <v>#VALUE!</v>
      </c>
      <c r="F6" s="119" t="e">
        <f>IF(AND('Test_S5% Sièges (R4)'!$AB6&gt;0,'Test_S5% Suffrages (R5)'!F6='Test_S5% Suffrages (R5)'!$AA6),1,0)</f>
        <v>#VALUE!</v>
      </c>
      <c r="G6" s="119" t="e">
        <f>IF(AND('Test_S5% Sièges (R4)'!$AB6&gt;0,'Test_S5% Suffrages (R5)'!G6='Test_S5% Suffrages (R5)'!$AA6),1,0)</f>
        <v>#VALUE!</v>
      </c>
      <c r="H6" s="119" t="e">
        <f>IF(AND('Test_S5% Sièges (R4)'!$AB6&gt;0,'Test_S5% Suffrages (R5)'!H6='Test_S5% Suffrages (R5)'!$AA6),1,0)</f>
        <v>#VALUE!</v>
      </c>
      <c r="I6" s="119" t="e">
        <f>IF(AND('Test_S5% Sièges (R4)'!$AB6&gt;0,'Test_S5% Suffrages (R5)'!I6='Test_S5% Suffrages (R5)'!$AA6),1,0)</f>
        <v>#VALUE!</v>
      </c>
      <c r="J6" s="119" t="e">
        <f>IF(AND('Test_S5% Sièges (R4)'!$AB6&gt;0,'Test_S5% Suffrages (R5)'!J6='Test_S5% Suffrages (R5)'!$AA6),1,0)</f>
        <v>#VALUE!</v>
      </c>
      <c r="K6" s="119" t="e">
        <f>IF(AND('Test_S5% Sièges (R4)'!$AB6&gt;0,'Test_S5% Suffrages (R5)'!K6='Test_S5% Suffrages (R5)'!$AA6),1,0)</f>
        <v>#VALUE!</v>
      </c>
      <c r="L6" s="119" t="e">
        <f>IF(AND('Test_S5% Sièges (R4)'!$AB6&gt;0,'Test_S5% Suffrages (R5)'!L6='Test_S5% Suffrages (R5)'!$AA6),1,0)</f>
        <v>#VALUE!</v>
      </c>
      <c r="M6" s="119" t="e">
        <f>IF(AND('Test_S5% Sièges (R4)'!$AB6&gt;0,'Test_S5% Suffrages (R5)'!M6='Test_S5% Suffrages (R5)'!$AA6),1,0)</f>
        <v>#VALUE!</v>
      </c>
      <c r="N6" s="119" t="e">
        <f>IF(AND('Test_S5% Sièges (R4)'!$AB6&gt;0,'Test_S5% Suffrages (R5)'!N6='Test_S5% Suffrages (R5)'!$AA6),1,0)</f>
        <v>#VALUE!</v>
      </c>
      <c r="O6" s="119" t="e">
        <f>IF(AND('Test_S5% Sièges (R4)'!$AB6&gt;0,'Test_S5% Suffrages (R5)'!O6='Test_S5% Suffrages (R5)'!$AA6),1,0)</f>
        <v>#VALUE!</v>
      </c>
      <c r="P6" s="119" t="e">
        <f>IF(AND('Test_S5% Sièges (R4)'!$AB6&gt;0,'Test_S5% Suffrages (R5)'!P6='Test_S5% Suffrages (R5)'!$AA6),1,0)</f>
        <v>#VALUE!</v>
      </c>
      <c r="Q6" s="119" t="e">
        <f>IF(AND('Test_S5% Sièges (R4)'!$AB6&gt;0,'Test_S5% Suffrages (R5)'!Q6='Test_S5% Suffrages (R5)'!$AA6),1,0)</f>
        <v>#VALUE!</v>
      </c>
      <c r="R6" s="119" t="e">
        <f>IF(AND('Test_S5% Sièges (R4)'!$AB6&gt;0,'Test_S5% Suffrages (R5)'!R6='Test_S5% Suffrages (R5)'!$AA6),1,0)</f>
        <v>#VALUE!</v>
      </c>
      <c r="S6" s="119" t="e">
        <f>IF(AND('Test_S5% Sièges (R4)'!$AB6&gt;0,'Test_S5% Suffrages (R5)'!S6='Test_S5% Suffrages (R5)'!$AA6),1,0)</f>
        <v>#VALUE!</v>
      </c>
      <c r="T6" s="119" t="e">
        <f>IF(AND('Test_S5% Sièges (R4)'!$AB6&gt;0,'Test_S5% Suffrages (R5)'!T6='Test_S5% Suffrages (R5)'!$AA6),1,0)</f>
        <v>#VALUE!</v>
      </c>
      <c r="U6" s="119" t="e">
        <f>IF(AND('Test_S5% Sièges (R4)'!$AB6&gt;0,'Test_S5% Suffrages (R5)'!U6='Test_S5% Suffrages (R5)'!$AA6),1,0)</f>
        <v>#VALUE!</v>
      </c>
      <c r="V6" s="119" t="e">
        <f>IF(AND('Test_S5% Sièges (R4)'!$AB6&gt;0,'Test_S5% Suffrages (R5)'!V6='Test_S5% Suffrages (R5)'!$AA6),1,0)</f>
        <v>#VALUE!</v>
      </c>
      <c r="W6" s="119" t="e">
        <f>IF(AND('Test_S5% Sièges (R4)'!$AB6&gt;0,'Test_S5% Suffrages (R5)'!W6='Test_S5% Suffrages (R5)'!$AA6),1,0)</f>
        <v>#VALUE!</v>
      </c>
      <c r="X6" s="119" t="e">
        <f>IF(AND('Test_S5% Sièges (R4)'!$AB6&gt;0,'Test_S5% Suffrages (R5)'!X6='Test_S5% Suffrages (R5)'!$AA6),1,0)</f>
        <v>#VALUE!</v>
      </c>
      <c r="Y6" s="119" t="e">
        <f>IF(AND('Test_S5% Sièges (R4)'!$AB6&gt;0,'Test_S5% Suffrages (R5)'!Y6='Test_S5% Suffrages (R5)'!$AA6),1,0)</f>
        <v>#VALUE!</v>
      </c>
      <c r="Z6" s="119" t="e">
        <f>IF(AND('Test_S5% Sièges (R4)'!$AB6&gt;0,'Test_S5% Suffrages (R5)'!Z6='Test_S5% Suffrages (R5)'!$AA6),1,0)</f>
        <v>#VALUE!</v>
      </c>
      <c r="AA6" s="119" t="e">
        <f t="shared" si="0"/>
        <v>#VALUE!</v>
      </c>
      <c r="AB6" s="120" t="e">
        <f>'Test_S5% Sièges (R4)'!AB6-AA6</f>
        <v>#VALUE!</v>
      </c>
    </row>
    <row r="7" spans="1:28">
      <c r="A7" s="118" t="s">
        <v>46</v>
      </c>
      <c r="B7" s="119" t="e">
        <f>IF(AND('Test_S5% Sièges (R4)'!$AB7&gt;0,'Test_S5% Suffrages (R5)'!B7='Test_S5% Suffrages (R5)'!$AA7),1,0)</f>
        <v>#VALUE!</v>
      </c>
      <c r="C7" s="119" t="e">
        <f>IF(AND('Test_S5% Sièges (R4)'!$AB7&gt;0,'Test_S5% Suffrages (R5)'!C7='Test_S5% Suffrages (R5)'!$AA7),1,0)</f>
        <v>#VALUE!</v>
      </c>
      <c r="D7" s="119" t="e">
        <f>IF(AND('Test_S5% Sièges (R4)'!$AB7&gt;0,'Test_S5% Suffrages (R5)'!D7='Test_S5% Suffrages (R5)'!$AA7),1,0)</f>
        <v>#VALUE!</v>
      </c>
      <c r="E7" s="119" t="e">
        <f>IF(AND('Test_S5% Sièges (R4)'!$AB7&gt;0,'Test_S5% Suffrages (R5)'!E7='Test_S5% Suffrages (R5)'!$AA7),1,0)</f>
        <v>#VALUE!</v>
      </c>
      <c r="F7" s="119" t="e">
        <f>IF(AND('Test_S5% Sièges (R4)'!$AB7&gt;0,'Test_S5% Suffrages (R5)'!F7='Test_S5% Suffrages (R5)'!$AA7),1,0)</f>
        <v>#VALUE!</v>
      </c>
      <c r="G7" s="119" t="e">
        <f>IF(AND('Test_S5% Sièges (R4)'!$AB7&gt;0,'Test_S5% Suffrages (R5)'!G7='Test_S5% Suffrages (R5)'!$AA7),1,0)</f>
        <v>#VALUE!</v>
      </c>
      <c r="H7" s="119" t="e">
        <f>IF(AND('Test_S5% Sièges (R4)'!$AB7&gt;0,'Test_S5% Suffrages (R5)'!H7='Test_S5% Suffrages (R5)'!$AA7),1,0)</f>
        <v>#VALUE!</v>
      </c>
      <c r="I7" s="119" t="e">
        <f>IF(AND('Test_S5% Sièges (R4)'!$AB7&gt;0,'Test_S5% Suffrages (R5)'!I7='Test_S5% Suffrages (R5)'!$AA7),1,0)</f>
        <v>#VALUE!</v>
      </c>
      <c r="J7" s="119" t="e">
        <f>IF(AND('Test_S5% Sièges (R4)'!$AB7&gt;0,'Test_S5% Suffrages (R5)'!J7='Test_S5% Suffrages (R5)'!$AA7),1,0)</f>
        <v>#VALUE!</v>
      </c>
      <c r="K7" s="119" t="e">
        <f>IF(AND('Test_S5% Sièges (R4)'!$AB7&gt;0,'Test_S5% Suffrages (R5)'!K7='Test_S5% Suffrages (R5)'!$AA7),1,0)</f>
        <v>#VALUE!</v>
      </c>
      <c r="L7" s="119" t="e">
        <f>IF(AND('Test_S5% Sièges (R4)'!$AB7&gt;0,'Test_S5% Suffrages (R5)'!L7='Test_S5% Suffrages (R5)'!$AA7),1,0)</f>
        <v>#VALUE!</v>
      </c>
      <c r="M7" s="119" t="e">
        <f>IF(AND('Test_S5% Sièges (R4)'!$AB7&gt;0,'Test_S5% Suffrages (R5)'!M7='Test_S5% Suffrages (R5)'!$AA7),1,0)</f>
        <v>#VALUE!</v>
      </c>
      <c r="N7" s="119" t="e">
        <f>IF(AND('Test_S5% Sièges (R4)'!$AB7&gt;0,'Test_S5% Suffrages (R5)'!N7='Test_S5% Suffrages (R5)'!$AA7),1,0)</f>
        <v>#VALUE!</v>
      </c>
      <c r="O7" s="119" t="e">
        <f>IF(AND('Test_S5% Sièges (R4)'!$AB7&gt;0,'Test_S5% Suffrages (R5)'!O7='Test_S5% Suffrages (R5)'!$AA7),1,0)</f>
        <v>#VALUE!</v>
      </c>
      <c r="P7" s="119" t="e">
        <f>IF(AND('Test_S5% Sièges (R4)'!$AB7&gt;0,'Test_S5% Suffrages (R5)'!P7='Test_S5% Suffrages (R5)'!$AA7),1,0)</f>
        <v>#VALUE!</v>
      </c>
      <c r="Q7" s="119" t="e">
        <f>IF(AND('Test_S5% Sièges (R4)'!$AB7&gt;0,'Test_S5% Suffrages (R5)'!Q7='Test_S5% Suffrages (R5)'!$AA7),1,0)</f>
        <v>#VALUE!</v>
      </c>
      <c r="R7" s="119" t="e">
        <f>IF(AND('Test_S5% Sièges (R4)'!$AB7&gt;0,'Test_S5% Suffrages (R5)'!R7='Test_S5% Suffrages (R5)'!$AA7),1,0)</f>
        <v>#VALUE!</v>
      </c>
      <c r="S7" s="119" t="e">
        <f>IF(AND('Test_S5% Sièges (R4)'!$AB7&gt;0,'Test_S5% Suffrages (R5)'!S7='Test_S5% Suffrages (R5)'!$AA7),1,0)</f>
        <v>#VALUE!</v>
      </c>
      <c r="T7" s="119" t="e">
        <f>IF(AND('Test_S5% Sièges (R4)'!$AB7&gt;0,'Test_S5% Suffrages (R5)'!T7='Test_S5% Suffrages (R5)'!$AA7),1,0)</f>
        <v>#VALUE!</v>
      </c>
      <c r="U7" s="119" t="e">
        <f>IF(AND('Test_S5% Sièges (R4)'!$AB7&gt;0,'Test_S5% Suffrages (R5)'!U7='Test_S5% Suffrages (R5)'!$AA7),1,0)</f>
        <v>#VALUE!</v>
      </c>
      <c r="V7" s="119" t="e">
        <f>IF(AND('Test_S5% Sièges (R4)'!$AB7&gt;0,'Test_S5% Suffrages (R5)'!V7='Test_S5% Suffrages (R5)'!$AA7),1,0)</f>
        <v>#VALUE!</v>
      </c>
      <c r="W7" s="119" t="e">
        <f>IF(AND('Test_S5% Sièges (R4)'!$AB7&gt;0,'Test_S5% Suffrages (R5)'!W7='Test_S5% Suffrages (R5)'!$AA7),1,0)</f>
        <v>#VALUE!</v>
      </c>
      <c r="X7" s="119" t="e">
        <f>IF(AND('Test_S5% Sièges (R4)'!$AB7&gt;0,'Test_S5% Suffrages (R5)'!X7='Test_S5% Suffrages (R5)'!$AA7),1,0)</f>
        <v>#VALUE!</v>
      </c>
      <c r="Y7" s="119" t="e">
        <f>IF(AND('Test_S5% Sièges (R4)'!$AB7&gt;0,'Test_S5% Suffrages (R5)'!Y7='Test_S5% Suffrages (R5)'!$AA7),1,0)</f>
        <v>#VALUE!</v>
      </c>
      <c r="Z7" s="119" t="e">
        <f>IF(AND('Test_S5% Sièges (R4)'!$AB7&gt;0,'Test_S5% Suffrages (R5)'!Z7='Test_S5% Suffrages (R5)'!$AA7),1,0)</f>
        <v>#VALUE!</v>
      </c>
      <c r="AA7" s="119" t="e">
        <f t="shared" si="0"/>
        <v>#VALUE!</v>
      </c>
      <c r="AB7" s="120" t="e">
        <f>'Test_S5% Sièges (R4)'!AB7-AA7</f>
        <v>#VALUE!</v>
      </c>
    </row>
    <row r="8" spans="1:28">
      <c r="A8" s="118" t="s">
        <v>47</v>
      </c>
      <c r="B8" s="119" t="e">
        <f>IF(AND('Test_S5% Sièges (R4)'!$AB8&gt;0,'Test_S5% Suffrages (R5)'!B8='Test_S5% Suffrages (R5)'!$AA8),1,0)</f>
        <v>#VALUE!</v>
      </c>
      <c r="C8" s="119" t="e">
        <f>IF(AND('Test_S5% Sièges (R4)'!$AB8&gt;0,'Test_S5% Suffrages (R5)'!C8='Test_S5% Suffrages (R5)'!$AA8),1,0)</f>
        <v>#VALUE!</v>
      </c>
      <c r="D8" s="119" t="e">
        <f>IF(AND('Test_S5% Sièges (R4)'!$AB8&gt;0,'Test_S5% Suffrages (R5)'!D8='Test_S5% Suffrages (R5)'!$AA8),1,0)</f>
        <v>#VALUE!</v>
      </c>
      <c r="E8" s="119" t="e">
        <f>IF(AND('Test_S5% Sièges (R4)'!$AB8&gt;0,'Test_S5% Suffrages (R5)'!E8='Test_S5% Suffrages (R5)'!$AA8),1,0)</f>
        <v>#VALUE!</v>
      </c>
      <c r="F8" s="119" t="e">
        <f>IF(AND('Test_S5% Sièges (R4)'!$AB8&gt;0,'Test_S5% Suffrages (R5)'!F8='Test_S5% Suffrages (R5)'!$AA8),1,0)</f>
        <v>#VALUE!</v>
      </c>
      <c r="G8" s="119" t="e">
        <f>IF(AND('Test_S5% Sièges (R4)'!$AB8&gt;0,'Test_S5% Suffrages (R5)'!G8='Test_S5% Suffrages (R5)'!$AA8),1,0)</f>
        <v>#VALUE!</v>
      </c>
      <c r="H8" s="119" t="e">
        <f>IF(AND('Test_S5% Sièges (R4)'!$AB8&gt;0,'Test_S5% Suffrages (R5)'!H8='Test_S5% Suffrages (R5)'!$AA8),1,0)</f>
        <v>#VALUE!</v>
      </c>
      <c r="I8" s="119" t="e">
        <f>IF(AND('Test_S5% Sièges (R4)'!$AB8&gt;0,'Test_S5% Suffrages (R5)'!I8='Test_S5% Suffrages (R5)'!$AA8),1,0)</f>
        <v>#VALUE!</v>
      </c>
      <c r="J8" s="119" t="e">
        <f>IF(AND('Test_S5% Sièges (R4)'!$AB8&gt;0,'Test_S5% Suffrages (R5)'!J8='Test_S5% Suffrages (R5)'!$AA8),1,0)</f>
        <v>#VALUE!</v>
      </c>
      <c r="K8" s="119" t="e">
        <f>IF(AND('Test_S5% Sièges (R4)'!$AB8&gt;0,'Test_S5% Suffrages (R5)'!K8='Test_S5% Suffrages (R5)'!$AA8),1,0)</f>
        <v>#VALUE!</v>
      </c>
      <c r="L8" s="119" t="e">
        <f>IF(AND('Test_S5% Sièges (R4)'!$AB8&gt;0,'Test_S5% Suffrages (R5)'!L8='Test_S5% Suffrages (R5)'!$AA8),1,0)</f>
        <v>#VALUE!</v>
      </c>
      <c r="M8" s="119" t="e">
        <f>IF(AND('Test_S5% Sièges (R4)'!$AB8&gt;0,'Test_S5% Suffrages (R5)'!M8='Test_S5% Suffrages (R5)'!$AA8),1,0)</f>
        <v>#VALUE!</v>
      </c>
      <c r="N8" s="119" t="e">
        <f>IF(AND('Test_S5% Sièges (R4)'!$AB8&gt;0,'Test_S5% Suffrages (R5)'!N8='Test_S5% Suffrages (R5)'!$AA8),1,0)</f>
        <v>#VALUE!</v>
      </c>
      <c r="O8" s="119" t="e">
        <f>IF(AND('Test_S5% Sièges (R4)'!$AB8&gt;0,'Test_S5% Suffrages (R5)'!O8='Test_S5% Suffrages (R5)'!$AA8),1,0)</f>
        <v>#VALUE!</v>
      </c>
      <c r="P8" s="119" t="e">
        <f>IF(AND('Test_S5% Sièges (R4)'!$AB8&gt;0,'Test_S5% Suffrages (R5)'!P8='Test_S5% Suffrages (R5)'!$AA8),1,0)</f>
        <v>#VALUE!</v>
      </c>
      <c r="Q8" s="119" t="e">
        <f>IF(AND('Test_S5% Sièges (R4)'!$AB8&gt;0,'Test_S5% Suffrages (R5)'!Q8='Test_S5% Suffrages (R5)'!$AA8),1,0)</f>
        <v>#VALUE!</v>
      </c>
      <c r="R8" s="119" t="e">
        <f>IF(AND('Test_S5% Sièges (R4)'!$AB8&gt;0,'Test_S5% Suffrages (R5)'!R8='Test_S5% Suffrages (R5)'!$AA8),1,0)</f>
        <v>#VALUE!</v>
      </c>
      <c r="S8" s="119" t="e">
        <f>IF(AND('Test_S5% Sièges (R4)'!$AB8&gt;0,'Test_S5% Suffrages (R5)'!S8='Test_S5% Suffrages (R5)'!$AA8),1,0)</f>
        <v>#VALUE!</v>
      </c>
      <c r="T8" s="119" t="e">
        <f>IF(AND('Test_S5% Sièges (R4)'!$AB8&gt;0,'Test_S5% Suffrages (R5)'!T8='Test_S5% Suffrages (R5)'!$AA8),1,0)</f>
        <v>#VALUE!</v>
      </c>
      <c r="U8" s="119" t="e">
        <f>IF(AND('Test_S5% Sièges (R4)'!$AB8&gt;0,'Test_S5% Suffrages (R5)'!U8='Test_S5% Suffrages (R5)'!$AA8),1,0)</f>
        <v>#VALUE!</v>
      </c>
      <c r="V8" s="119" t="e">
        <f>IF(AND('Test_S5% Sièges (R4)'!$AB8&gt;0,'Test_S5% Suffrages (R5)'!V8='Test_S5% Suffrages (R5)'!$AA8),1,0)</f>
        <v>#VALUE!</v>
      </c>
      <c r="W8" s="119" t="e">
        <f>IF(AND('Test_S5% Sièges (R4)'!$AB8&gt;0,'Test_S5% Suffrages (R5)'!W8='Test_S5% Suffrages (R5)'!$AA8),1,0)</f>
        <v>#VALUE!</v>
      </c>
      <c r="X8" s="119" t="e">
        <f>IF(AND('Test_S5% Sièges (R4)'!$AB8&gt;0,'Test_S5% Suffrages (R5)'!X8='Test_S5% Suffrages (R5)'!$AA8),1,0)</f>
        <v>#VALUE!</v>
      </c>
      <c r="Y8" s="119" t="e">
        <f>IF(AND('Test_S5% Sièges (R4)'!$AB8&gt;0,'Test_S5% Suffrages (R5)'!Y8='Test_S5% Suffrages (R5)'!$AA8),1,0)</f>
        <v>#VALUE!</v>
      </c>
      <c r="Z8" s="119" t="e">
        <f>IF(AND('Test_S5% Sièges (R4)'!$AB8&gt;0,'Test_S5% Suffrages (R5)'!Z8='Test_S5% Suffrages (R5)'!$AA8),1,0)</f>
        <v>#VALUE!</v>
      </c>
      <c r="AA8" s="119" t="e">
        <f t="shared" si="0"/>
        <v>#VALUE!</v>
      </c>
      <c r="AB8" s="120" t="e">
        <f>'Test_S5% Sièges (R4)'!AB8-AA8</f>
        <v>#VALUE!</v>
      </c>
    </row>
    <row r="9" spans="1:28">
      <c r="A9" s="118" t="s">
        <v>48</v>
      </c>
      <c r="B9" s="119" t="e">
        <f>IF(AND('Test_S5% Sièges (R4)'!$AB9&gt;0,'Test_S5% Suffrages (R5)'!B9='Test_S5% Suffrages (R5)'!$AA9),1,0)</f>
        <v>#VALUE!</v>
      </c>
      <c r="C9" s="119" t="e">
        <f>IF(AND('Test_S5% Sièges (R4)'!$AB9&gt;0,'Test_S5% Suffrages (R5)'!C9='Test_S5% Suffrages (R5)'!$AA9),1,0)</f>
        <v>#VALUE!</v>
      </c>
      <c r="D9" s="119" t="e">
        <f>IF(AND('Test_S5% Sièges (R4)'!$AB9&gt;0,'Test_S5% Suffrages (R5)'!D9='Test_S5% Suffrages (R5)'!$AA9),1,0)</f>
        <v>#VALUE!</v>
      </c>
      <c r="E9" s="119" t="e">
        <f>IF(AND('Test_S5% Sièges (R4)'!$AB9&gt;0,'Test_S5% Suffrages (R5)'!E9='Test_S5% Suffrages (R5)'!$AA9),1,0)</f>
        <v>#VALUE!</v>
      </c>
      <c r="F9" s="119" t="e">
        <f>IF(AND('Test_S5% Sièges (R4)'!$AB9&gt;0,'Test_S5% Suffrages (R5)'!F9='Test_S5% Suffrages (R5)'!$AA9),1,0)</f>
        <v>#VALUE!</v>
      </c>
      <c r="G9" s="119" t="e">
        <f>IF(AND('Test_S5% Sièges (R4)'!$AB9&gt;0,'Test_S5% Suffrages (R5)'!G9='Test_S5% Suffrages (R5)'!$AA9),1,0)</f>
        <v>#VALUE!</v>
      </c>
      <c r="H9" s="119" t="e">
        <f>IF(AND('Test_S5% Sièges (R4)'!$AB9&gt;0,'Test_S5% Suffrages (R5)'!H9='Test_S5% Suffrages (R5)'!$AA9),1,0)</f>
        <v>#VALUE!</v>
      </c>
      <c r="I9" s="119" t="e">
        <f>IF(AND('Test_S5% Sièges (R4)'!$AB9&gt;0,'Test_S5% Suffrages (R5)'!I9='Test_S5% Suffrages (R5)'!$AA9),1,0)</f>
        <v>#VALUE!</v>
      </c>
      <c r="J9" s="119" t="e">
        <f>IF(AND('Test_S5% Sièges (R4)'!$AB9&gt;0,'Test_S5% Suffrages (R5)'!J9='Test_S5% Suffrages (R5)'!$AA9),1,0)</f>
        <v>#VALUE!</v>
      </c>
      <c r="K9" s="119" t="e">
        <f>IF(AND('Test_S5% Sièges (R4)'!$AB9&gt;0,'Test_S5% Suffrages (R5)'!K9='Test_S5% Suffrages (R5)'!$AA9),1,0)</f>
        <v>#VALUE!</v>
      </c>
      <c r="L9" s="119" t="e">
        <f>IF(AND('Test_S5% Sièges (R4)'!$AB9&gt;0,'Test_S5% Suffrages (R5)'!L9='Test_S5% Suffrages (R5)'!$AA9),1,0)</f>
        <v>#VALUE!</v>
      </c>
      <c r="M9" s="119" t="e">
        <f>IF(AND('Test_S5% Sièges (R4)'!$AB9&gt;0,'Test_S5% Suffrages (R5)'!M9='Test_S5% Suffrages (R5)'!$AA9),1,0)</f>
        <v>#VALUE!</v>
      </c>
      <c r="N9" s="119" t="e">
        <f>IF(AND('Test_S5% Sièges (R4)'!$AB9&gt;0,'Test_S5% Suffrages (R5)'!N9='Test_S5% Suffrages (R5)'!$AA9),1,0)</f>
        <v>#VALUE!</v>
      </c>
      <c r="O9" s="119" t="e">
        <f>IF(AND('Test_S5% Sièges (R4)'!$AB9&gt;0,'Test_S5% Suffrages (R5)'!O9='Test_S5% Suffrages (R5)'!$AA9),1,0)</f>
        <v>#VALUE!</v>
      </c>
      <c r="P9" s="119" t="e">
        <f>IF(AND('Test_S5% Sièges (R4)'!$AB9&gt;0,'Test_S5% Suffrages (R5)'!P9='Test_S5% Suffrages (R5)'!$AA9),1,0)</f>
        <v>#VALUE!</v>
      </c>
      <c r="Q9" s="119" t="e">
        <f>IF(AND('Test_S5% Sièges (R4)'!$AB9&gt;0,'Test_S5% Suffrages (R5)'!Q9='Test_S5% Suffrages (R5)'!$AA9),1,0)</f>
        <v>#VALUE!</v>
      </c>
      <c r="R9" s="119" t="e">
        <f>IF(AND('Test_S5% Sièges (R4)'!$AB9&gt;0,'Test_S5% Suffrages (R5)'!R9='Test_S5% Suffrages (R5)'!$AA9),1,0)</f>
        <v>#VALUE!</v>
      </c>
      <c r="S9" s="119" t="e">
        <f>IF(AND('Test_S5% Sièges (R4)'!$AB9&gt;0,'Test_S5% Suffrages (R5)'!S9='Test_S5% Suffrages (R5)'!$AA9),1,0)</f>
        <v>#VALUE!</v>
      </c>
      <c r="T9" s="119" t="e">
        <f>IF(AND('Test_S5% Sièges (R4)'!$AB9&gt;0,'Test_S5% Suffrages (R5)'!T9='Test_S5% Suffrages (R5)'!$AA9),1,0)</f>
        <v>#VALUE!</v>
      </c>
      <c r="U9" s="119" t="e">
        <f>IF(AND('Test_S5% Sièges (R4)'!$AB9&gt;0,'Test_S5% Suffrages (R5)'!U9='Test_S5% Suffrages (R5)'!$AA9),1,0)</f>
        <v>#VALUE!</v>
      </c>
      <c r="V9" s="119" t="e">
        <f>IF(AND('Test_S5% Sièges (R4)'!$AB9&gt;0,'Test_S5% Suffrages (R5)'!V9='Test_S5% Suffrages (R5)'!$AA9),1,0)</f>
        <v>#VALUE!</v>
      </c>
      <c r="W9" s="119" t="e">
        <f>IF(AND('Test_S5% Sièges (R4)'!$AB9&gt;0,'Test_S5% Suffrages (R5)'!W9='Test_S5% Suffrages (R5)'!$AA9),1,0)</f>
        <v>#VALUE!</v>
      </c>
      <c r="X9" s="119" t="e">
        <f>IF(AND('Test_S5% Sièges (R4)'!$AB9&gt;0,'Test_S5% Suffrages (R5)'!X9='Test_S5% Suffrages (R5)'!$AA9),1,0)</f>
        <v>#VALUE!</v>
      </c>
      <c r="Y9" s="119" t="e">
        <f>IF(AND('Test_S5% Sièges (R4)'!$AB9&gt;0,'Test_S5% Suffrages (R5)'!Y9='Test_S5% Suffrages (R5)'!$AA9),1,0)</f>
        <v>#VALUE!</v>
      </c>
      <c r="Z9" s="119" t="e">
        <f>IF(AND('Test_S5% Sièges (R4)'!$AB9&gt;0,'Test_S5% Suffrages (R5)'!Z9='Test_S5% Suffrages (R5)'!$AA9),1,0)</f>
        <v>#VALUE!</v>
      </c>
      <c r="AA9" s="119" t="e">
        <f t="shared" si="0"/>
        <v>#VALUE!</v>
      </c>
      <c r="AB9" s="120" t="e">
        <f>'Test_S5% Sièges (R4)'!AB9-AA9</f>
        <v>#VALUE!</v>
      </c>
    </row>
    <row r="10" spans="1:28">
      <c r="A10" s="118" t="s">
        <v>200</v>
      </c>
      <c r="B10" s="119" t="e">
        <f>IF(AND('Test_S5% Sièges (R4)'!$AB10&gt;0,'Test_S5% Suffrages (R5)'!B10='Test_S5% Suffrages (R5)'!$AA10),1,0)</f>
        <v>#VALUE!</v>
      </c>
      <c r="C10" s="119" t="e">
        <f>IF(AND('Test_S5% Sièges (R4)'!$AB10&gt;0,'Test_S5% Suffrages (R5)'!C10='Test_S5% Suffrages (R5)'!$AA10),1,0)</f>
        <v>#VALUE!</v>
      </c>
      <c r="D10" s="119" t="e">
        <f>IF(AND('Test_S5% Sièges (R4)'!$AB10&gt;0,'Test_S5% Suffrages (R5)'!D10='Test_S5% Suffrages (R5)'!$AA10),1,0)</f>
        <v>#VALUE!</v>
      </c>
      <c r="E10" s="119" t="e">
        <f>IF(AND('Test_S5% Sièges (R4)'!$AB10&gt;0,'Test_S5% Suffrages (R5)'!E10='Test_S5% Suffrages (R5)'!$AA10),1,0)</f>
        <v>#VALUE!</v>
      </c>
      <c r="F10" s="119" t="e">
        <f>IF(AND('Test_S5% Sièges (R4)'!$AB10&gt;0,'Test_S5% Suffrages (R5)'!F10='Test_S5% Suffrages (R5)'!$AA10),1,0)</f>
        <v>#VALUE!</v>
      </c>
      <c r="G10" s="119" t="e">
        <f>IF(AND('Test_S5% Sièges (R4)'!$AB10&gt;0,'Test_S5% Suffrages (R5)'!G10='Test_S5% Suffrages (R5)'!$AA10),1,0)</f>
        <v>#VALUE!</v>
      </c>
      <c r="H10" s="119" t="e">
        <f>IF(AND('Test_S5% Sièges (R4)'!$AB10&gt;0,'Test_S5% Suffrages (R5)'!H10='Test_S5% Suffrages (R5)'!$AA10),1,0)</f>
        <v>#VALUE!</v>
      </c>
      <c r="I10" s="119" t="e">
        <f>IF(AND('Test_S5% Sièges (R4)'!$AB10&gt;0,'Test_S5% Suffrages (R5)'!I10='Test_S5% Suffrages (R5)'!$AA10),1,0)</f>
        <v>#VALUE!</v>
      </c>
      <c r="J10" s="119" t="e">
        <f>IF(AND('Test_S5% Sièges (R4)'!$AB10&gt;0,'Test_S5% Suffrages (R5)'!J10='Test_S5% Suffrages (R5)'!$AA10),1,0)</f>
        <v>#VALUE!</v>
      </c>
      <c r="K10" s="119" t="e">
        <f>IF(AND('Test_S5% Sièges (R4)'!$AB10&gt;0,'Test_S5% Suffrages (R5)'!K10='Test_S5% Suffrages (R5)'!$AA10),1,0)</f>
        <v>#VALUE!</v>
      </c>
      <c r="L10" s="119" t="e">
        <f>IF(AND('Test_S5% Sièges (R4)'!$AB10&gt;0,'Test_S5% Suffrages (R5)'!L10='Test_S5% Suffrages (R5)'!$AA10),1,0)</f>
        <v>#VALUE!</v>
      </c>
      <c r="M10" s="119" t="e">
        <f>IF(AND('Test_S5% Sièges (R4)'!$AB10&gt;0,'Test_S5% Suffrages (R5)'!M10='Test_S5% Suffrages (R5)'!$AA10),1,0)</f>
        <v>#VALUE!</v>
      </c>
      <c r="N10" s="119" t="e">
        <f>IF(AND('Test_S5% Sièges (R4)'!$AB10&gt;0,'Test_S5% Suffrages (R5)'!N10='Test_S5% Suffrages (R5)'!$AA10),1,0)</f>
        <v>#VALUE!</v>
      </c>
      <c r="O10" s="119" t="e">
        <f>IF(AND('Test_S5% Sièges (R4)'!$AB10&gt;0,'Test_S5% Suffrages (R5)'!O10='Test_S5% Suffrages (R5)'!$AA10),1,0)</f>
        <v>#VALUE!</v>
      </c>
      <c r="P10" s="119" t="e">
        <f>IF(AND('Test_S5% Sièges (R4)'!$AB10&gt;0,'Test_S5% Suffrages (R5)'!P10='Test_S5% Suffrages (R5)'!$AA10),1,0)</f>
        <v>#VALUE!</v>
      </c>
      <c r="Q10" s="119" t="e">
        <f>IF(AND('Test_S5% Sièges (R4)'!$AB10&gt;0,'Test_S5% Suffrages (R5)'!Q10='Test_S5% Suffrages (R5)'!$AA10),1,0)</f>
        <v>#VALUE!</v>
      </c>
      <c r="R10" s="119" t="e">
        <f>IF(AND('Test_S5% Sièges (R4)'!$AB10&gt;0,'Test_S5% Suffrages (R5)'!R10='Test_S5% Suffrages (R5)'!$AA10),1,0)</f>
        <v>#VALUE!</v>
      </c>
      <c r="S10" s="119" t="e">
        <f>IF(AND('Test_S5% Sièges (R4)'!$AB10&gt;0,'Test_S5% Suffrages (R5)'!S10='Test_S5% Suffrages (R5)'!$AA10),1,0)</f>
        <v>#VALUE!</v>
      </c>
      <c r="T10" s="119" t="e">
        <f>IF(AND('Test_S5% Sièges (R4)'!$AB10&gt;0,'Test_S5% Suffrages (R5)'!T10='Test_S5% Suffrages (R5)'!$AA10),1,0)</f>
        <v>#VALUE!</v>
      </c>
      <c r="U10" s="119" t="e">
        <f>IF(AND('Test_S5% Sièges (R4)'!$AB10&gt;0,'Test_S5% Suffrages (R5)'!U10='Test_S5% Suffrages (R5)'!$AA10),1,0)</f>
        <v>#VALUE!</v>
      </c>
      <c r="V10" s="119" t="e">
        <f>IF(AND('Test_S5% Sièges (R4)'!$AB10&gt;0,'Test_S5% Suffrages (R5)'!V10='Test_S5% Suffrages (R5)'!$AA10),1,0)</f>
        <v>#VALUE!</v>
      </c>
      <c r="W10" s="119" t="e">
        <f>IF(AND('Test_S5% Sièges (R4)'!$AB10&gt;0,'Test_S5% Suffrages (R5)'!W10='Test_S5% Suffrages (R5)'!$AA10),1,0)</f>
        <v>#VALUE!</v>
      </c>
      <c r="X10" s="119" t="e">
        <f>IF(AND('Test_S5% Sièges (R4)'!$AB10&gt;0,'Test_S5% Suffrages (R5)'!X10='Test_S5% Suffrages (R5)'!$AA10),1,0)</f>
        <v>#VALUE!</v>
      </c>
      <c r="Y10" s="119" t="e">
        <f>IF(AND('Test_S5% Sièges (R4)'!$AB10&gt;0,'Test_S5% Suffrages (R5)'!Y10='Test_S5% Suffrages (R5)'!$AA10),1,0)</f>
        <v>#VALUE!</v>
      </c>
      <c r="Z10" s="119" t="e">
        <f>IF(AND('Test_S5% Sièges (R4)'!$AB10&gt;0,'Test_S5% Suffrages (R5)'!Z10='Test_S5% Suffrages (R5)'!$AA10),1,0)</f>
        <v>#VALUE!</v>
      </c>
      <c r="AA10" s="119" t="e">
        <f t="shared" si="0"/>
        <v>#VALUE!</v>
      </c>
      <c r="AB10" s="120" t="e">
        <f>'Test_S5% Sièges (R4)'!AB10-AA10</f>
        <v>#VALUE!</v>
      </c>
    </row>
    <row r="11" spans="1:28">
      <c r="A11" s="118" t="s">
        <v>50</v>
      </c>
      <c r="B11" s="119" t="e">
        <f>IF(AND('Test_S5% Sièges (R4)'!$AB11&gt;0,'Test_S5% Suffrages (R5)'!B11='Test_S5% Suffrages (R5)'!$AA11),1,0)</f>
        <v>#VALUE!</v>
      </c>
      <c r="C11" s="119" t="e">
        <f>IF(AND('Test_S5% Sièges (R4)'!$AB11&gt;0,'Test_S5% Suffrages (R5)'!C11='Test_S5% Suffrages (R5)'!$AA11),1,0)</f>
        <v>#VALUE!</v>
      </c>
      <c r="D11" s="119" t="e">
        <f>IF(AND('Test_S5% Sièges (R4)'!$AB11&gt;0,'Test_S5% Suffrages (R5)'!D11='Test_S5% Suffrages (R5)'!$AA11),1,0)</f>
        <v>#VALUE!</v>
      </c>
      <c r="E11" s="119" t="e">
        <f>IF(AND('Test_S5% Sièges (R4)'!$AB11&gt;0,'Test_S5% Suffrages (R5)'!E11='Test_S5% Suffrages (R5)'!$AA11),1,0)</f>
        <v>#VALUE!</v>
      </c>
      <c r="F11" s="119" t="e">
        <f>IF(AND('Test_S5% Sièges (R4)'!$AB11&gt;0,'Test_S5% Suffrages (R5)'!F11='Test_S5% Suffrages (R5)'!$AA11),1,0)</f>
        <v>#VALUE!</v>
      </c>
      <c r="G11" s="119" t="e">
        <f>IF(AND('Test_S5% Sièges (R4)'!$AB11&gt;0,'Test_S5% Suffrages (R5)'!G11='Test_S5% Suffrages (R5)'!$AA11),1,0)</f>
        <v>#VALUE!</v>
      </c>
      <c r="H11" s="119" t="e">
        <f>IF(AND('Test_S5% Sièges (R4)'!$AB11&gt;0,'Test_S5% Suffrages (R5)'!H11='Test_S5% Suffrages (R5)'!$AA11),1,0)</f>
        <v>#VALUE!</v>
      </c>
      <c r="I11" s="119" t="e">
        <f>IF(AND('Test_S5% Sièges (R4)'!$AB11&gt;0,'Test_S5% Suffrages (R5)'!I11='Test_S5% Suffrages (R5)'!$AA11),1,0)</f>
        <v>#VALUE!</v>
      </c>
      <c r="J11" s="119" t="e">
        <f>IF(AND('Test_S5% Sièges (R4)'!$AB11&gt;0,'Test_S5% Suffrages (R5)'!J11='Test_S5% Suffrages (R5)'!$AA11),1,0)</f>
        <v>#VALUE!</v>
      </c>
      <c r="K11" s="119" t="e">
        <f>IF(AND('Test_S5% Sièges (R4)'!$AB11&gt;0,'Test_S5% Suffrages (R5)'!K11='Test_S5% Suffrages (R5)'!$AA11),1,0)</f>
        <v>#VALUE!</v>
      </c>
      <c r="L11" s="119" t="e">
        <f>IF(AND('Test_S5% Sièges (R4)'!$AB11&gt;0,'Test_S5% Suffrages (R5)'!L11='Test_S5% Suffrages (R5)'!$AA11),1,0)</f>
        <v>#VALUE!</v>
      </c>
      <c r="M11" s="119" t="e">
        <f>IF(AND('Test_S5% Sièges (R4)'!$AB11&gt;0,'Test_S5% Suffrages (R5)'!M11='Test_S5% Suffrages (R5)'!$AA11),1,0)</f>
        <v>#VALUE!</v>
      </c>
      <c r="N11" s="119" t="e">
        <f>IF(AND('Test_S5% Sièges (R4)'!$AB11&gt;0,'Test_S5% Suffrages (R5)'!N11='Test_S5% Suffrages (R5)'!$AA11),1,0)</f>
        <v>#VALUE!</v>
      </c>
      <c r="O11" s="119" t="e">
        <f>IF(AND('Test_S5% Sièges (R4)'!$AB11&gt;0,'Test_S5% Suffrages (R5)'!O11='Test_S5% Suffrages (R5)'!$AA11),1,0)</f>
        <v>#VALUE!</v>
      </c>
      <c r="P11" s="119" t="e">
        <f>IF(AND('Test_S5% Sièges (R4)'!$AB11&gt;0,'Test_S5% Suffrages (R5)'!P11='Test_S5% Suffrages (R5)'!$AA11),1,0)</f>
        <v>#VALUE!</v>
      </c>
      <c r="Q11" s="119" t="e">
        <f>IF(AND('Test_S5% Sièges (R4)'!$AB11&gt;0,'Test_S5% Suffrages (R5)'!Q11='Test_S5% Suffrages (R5)'!$AA11),1,0)</f>
        <v>#VALUE!</v>
      </c>
      <c r="R11" s="119" t="e">
        <f>IF(AND('Test_S5% Sièges (R4)'!$AB11&gt;0,'Test_S5% Suffrages (R5)'!R11='Test_S5% Suffrages (R5)'!$AA11),1,0)</f>
        <v>#VALUE!</v>
      </c>
      <c r="S11" s="119" t="e">
        <f>IF(AND('Test_S5% Sièges (R4)'!$AB11&gt;0,'Test_S5% Suffrages (R5)'!S11='Test_S5% Suffrages (R5)'!$AA11),1,0)</f>
        <v>#VALUE!</v>
      </c>
      <c r="T11" s="119" t="e">
        <f>IF(AND('Test_S5% Sièges (R4)'!$AB11&gt;0,'Test_S5% Suffrages (R5)'!T11='Test_S5% Suffrages (R5)'!$AA11),1,0)</f>
        <v>#VALUE!</v>
      </c>
      <c r="U11" s="119" t="e">
        <f>IF(AND('Test_S5% Sièges (R4)'!$AB11&gt;0,'Test_S5% Suffrages (R5)'!U11='Test_S5% Suffrages (R5)'!$AA11),1,0)</f>
        <v>#VALUE!</v>
      </c>
      <c r="V11" s="119" t="e">
        <f>IF(AND('Test_S5% Sièges (R4)'!$AB11&gt;0,'Test_S5% Suffrages (R5)'!V11='Test_S5% Suffrages (R5)'!$AA11),1,0)</f>
        <v>#VALUE!</v>
      </c>
      <c r="W11" s="119" t="e">
        <f>IF(AND('Test_S5% Sièges (R4)'!$AB11&gt;0,'Test_S5% Suffrages (R5)'!W11='Test_S5% Suffrages (R5)'!$AA11),1,0)</f>
        <v>#VALUE!</v>
      </c>
      <c r="X11" s="119" t="e">
        <f>IF(AND('Test_S5% Sièges (R4)'!$AB11&gt;0,'Test_S5% Suffrages (R5)'!X11='Test_S5% Suffrages (R5)'!$AA11),1,0)</f>
        <v>#VALUE!</v>
      </c>
      <c r="Y11" s="119" t="e">
        <f>IF(AND('Test_S5% Sièges (R4)'!$AB11&gt;0,'Test_S5% Suffrages (R5)'!Y11='Test_S5% Suffrages (R5)'!$AA11),1,0)</f>
        <v>#VALUE!</v>
      </c>
      <c r="Z11" s="119" t="e">
        <f>IF(AND('Test_S5% Sièges (R4)'!$AB11&gt;0,'Test_S5% Suffrages (R5)'!Z11='Test_S5% Suffrages (R5)'!$AA11),1,0)</f>
        <v>#VALUE!</v>
      </c>
      <c r="AA11" s="119" t="e">
        <f t="shared" si="0"/>
        <v>#VALUE!</v>
      </c>
      <c r="AB11" s="120" t="e">
        <f>'Test_S5% Sièges (R4)'!AB11-AA11</f>
        <v>#VALUE!</v>
      </c>
    </row>
    <row r="12" spans="1:28">
      <c r="A12" s="118" t="s">
        <v>51</v>
      </c>
      <c r="B12" s="119" t="e">
        <f>IF(AND('Test_S5% Sièges (R4)'!$AB12&gt;0,'Test_S5% Suffrages (R5)'!B12='Test_S5% Suffrages (R5)'!$AA12),1,0)</f>
        <v>#VALUE!</v>
      </c>
      <c r="C12" s="119" t="e">
        <f>IF(AND('Test_S5% Sièges (R4)'!$AB12&gt;0,'Test_S5% Suffrages (R5)'!C12='Test_S5% Suffrages (R5)'!$AA12),1,0)</f>
        <v>#VALUE!</v>
      </c>
      <c r="D12" s="119" t="e">
        <f>IF(AND('Test_S5% Sièges (R4)'!$AB12&gt;0,'Test_S5% Suffrages (R5)'!D12='Test_S5% Suffrages (R5)'!$AA12),1,0)</f>
        <v>#VALUE!</v>
      </c>
      <c r="E12" s="119" t="e">
        <f>IF(AND('Test_S5% Sièges (R4)'!$AB12&gt;0,'Test_S5% Suffrages (R5)'!E12='Test_S5% Suffrages (R5)'!$AA12),1,0)</f>
        <v>#VALUE!</v>
      </c>
      <c r="F12" s="119" t="e">
        <f>IF(AND('Test_S5% Sièges (R4)'!$AB12&gt;0,'Test_S5% Suffrages (R5)'!F12='Test_S5% Suffrages (R5)'!$AA12),1,0)</f>
        <v>#VALUE!</v>
      </c>
      <c r="G12" s="119" t="e">
        <f>IF(AND('Test_S5% Sièges (R4)'!$AB12&gt;0,'Test_S5% Suffrages (R5)'!G12='Test_S5% Suffrages (R5)'!$AA12),1,0)</f>
        <v>#VALUE!</v>
      </c>
      <c r="H12" s="119" t="e">
        <f>IF(AND('Test_S5% Sièges (R4)'!$AB12&gt;0,'Test_S5% Suffrages (R5)'!H12='Test_S5% Suffrages (R5)'!$AA12),1,0)</f>
        <v>#VALUE!</v>
      </c>
      <c r="I12" s="119" t="e">
        <f>IF(AND('Test_S5% Sièges (R4)'!$AB12&gt;0,'Test_S5% Suffrages (R5)'!I12='Test_S5% Suffrages (R5)'!$AA12),1,0)</f>
        <v>#VALUE!</v>
      </c>
      <c r="J12" s="119" t="e">
        <f>IF(AND('Test_S5% Sièges (R4)'!$AB12&gt;0,'Test_S5% Suffrages (R5)'!J12='Test_S5% Suffrages (R5)'!$AA12),1,0)</f>
        <v>#VALUE!</v>
      </c>
      <c r="K12" s="119" t="e">
        <f>IF(AND('Test_S5% Sièges (R4)'!$AB12&gt;0,'Test_S5% Suffrages (R5)'!K12='Test_S5% Suffrages (R5)'!$AA12),1,0)</f>
        <v>#VALUE!</v>
      </c>
      <c r="L12" s="119" t="e">
        <f>IF(AND('Test_S5% Sièges (R4)'!$AB12&gt;0,'Test_S5% Suffrages (R5)'!L12='Test_S5% Suffrages (R5)'!$AA12),1,0)</f>
        <v>#VALUE!</v>
      </c>
      <c r="M12" s="119" t="e">
        <f>IF(AND('Test_S5% Sièges (R4)'!$AB12&gt;0,'Test_S5% Suffrages (R5)'!M12='Test_S5% Suffrages (R5)'!$AA12),1,0)</f>
        <v>#VALUE!</v>
      </c>
      <c r="N12" s="119" t="e">
        <f>IF(AND('Test_S5% Sièges (R4)'!$AB12&gt;0,'Test_S5% Suffrages (R5)'!N12='Test_S5% Suffrages (R5)'!$AA12),1,0)</f>
        <v>#VALUE!</v>
      </c>
      <c r="O12" s="119" t="e">
        <f>IF(AND('Test_S5% Sièges (R4)'!$AB12&gt;0,'Test_S5% Suffrages (R5)'!O12='Test_S5% Suffrages (R5)'!$AA12),1,0)</f>
        <v>#VALUE!</v>
      </c>
      <c r="P12" s="119" t="e">
        <f>IF(AND('Test_S5% Sièges (R4)'!$AB12&gt;0,'Test_S5% Suffrages (R5)'!P12='Test_S5% Suffrages (R5)'!$AA12),1,0)</f>
        <v>#VALUE!</v>
      </c>
      <c r="Q12" s="119" t="e">
        <f>IF(AND('Test_S5% Sièges (R4)'!$AB12&gt;0,'Test_S5% Suffrages (R5)'!Q12='Test_S5% Suffrages (R5)'!$AA12),1,0)</f>
        <v>#VALUE!</v>
      </c>
      <c r="R12" s="119" t="e">
        <f>IF(AND('Test_S5% Sièges (R4)'!$AB12&gt;0,'Test_S5% Suffrages (R5)'!R12='Test_S5% Suffrages (R5)'!$AA12),1,0)</f>
        <v>#VALUE!</v>
      </c>
      <c r="S12" s="119" t="e">
        <f>IF(AND('Test_S5% Sièges (R4)'!$AB12&gt;0,'Test_S5% Suffrages (R5)'!S12='Test_S5% Suffrages (R5)'!$AA12),1,0)</f>
        <v>#VALUE!</v>
      </c>
      <c r="T12" s="119" t="e">
        <f>IF(AND('Test_S5% Sièges (R4)'!$AB12&gt;0,'Test_S5% Suffrages (R5)'!T12='Test_S5% Suffrages (R5)'!$AA12),1,0)</f>
        <v>#VALUE!</v>
      </c>
      <c r="U12" s="119" t="e">
        <f>IF(AND('Test_S5% Sièges (R4)'!$AB12&gt;0,'Test_S5% Suffrages (R5)'!U12='Test_S5% Suffrages (R5)'!$AA12),1,0)</f>
        <v>#VALUE!</v>
      </c>
      <c r="V12" s="119" t="e">
        <f>IF(AND('Test_S5% Sièges (R4)'!$AB12&gt;0,'Test_S5% Suffrages (R5)'!V12='Test_S5% Suffrages (R5)'!$AA12),1,0)</f>
        <v>#VALUE!</v>
      </c>
      <c r="W12" s="119" t="e">
        <f>IF(AND('Test_S5% Sièges (R4)'!$AB12&gt;0,'Test_S5% Suffrages (R5)'!W12='Test_S5% Suffrages (R5)'!$AA12),1,0)</f>
        <v>#VALUE!</v>
      </c>
      <c r="X12" s="119" t="e">
        <f>IF(AND('Test_S5% Sièges (R4)'!$AB12&gt;0,'Test_S5% Suffrages (R5)'!X12='Test_S5% Suffrages (R5)'!$AA12),1,0)</f>
        <v>#VALUE!</v>
      </c>
      <c r="Y12" s="119" t="e">
        <f>IF(AND('Test_S5% Sièges (R4)'!$AB12&gt;0,'Test_S5% Suffrages (R5)'!Y12='Test_S5% Suffrages (R5)'!$AA12),1,0)</f>
        <v>#VALUE!</v>
      </c>
      <c r="Z12" s="119" t="e">
        <f>IF(AND('Test_S5% Sièges (R4)'!$AB12&gt;0,'Test_S5% Suffrages (R5)'!Z12='Test_S5% Suffrages (R5)'!$AA12),1,0)</f>
        <v>#VALUE!</v>
      </c>
      <c r="AA12" s="119" t="e">
        <f t="shared" si="0"/>
        <v>#VALUE!</v>
      </c>
      <c r="AB12" s="120" t="e">
        <f>'Test_S5% Sièges (R4)'!AB12-AA12</f>
        <v>#VALUE!</v>
      </c>
    </row>
    <row r="13" spans="1:28">
      <c r="A13" s="118" t="s">
        <v>52</v>
      </c>
      <c r="B13" s="119" t="e">
        <f>IF(AND('Test_S5% Sièges (R4)'!$AB13&gt;0,'Test_S5% Suffrages (R5)'!B13='Test_S5% Suffrages (R5)'!$AA13),1,0)</f>
        <v>#VALUE!</v>
      </c>
      <c r="C13" s="119" t="e">
        <f>IF(AND('Test_S5% Sièges (R4)'!$AB13&gt;0,'Test_S5% Suffrages (R5)'!C13='Test_S5% Suffrages (R5)'!$AA13),1,0)</f>
        <v>#VALUE!</v>
      </c>
      <c r="D13" s="119" t="e">
        <f>IF(AND('Test_S5% Sièges (R4)'!$AB13&gt;0,'Test_S5% Suffrages (R5)'!D13='Test_S5% Suffrages (R5)'!$AA13),1,0)</f>
        <v>#VALUE!</v>
      </c>
      <c r="E13" s="119" t="e">
        <f>IF(AND('Test_S5% Sièges (R4)'!$AB13&gt;0,'Test_S5% Suffrages (R5)'!E13='Test_S5% Suffrages (R5)'!$AA13),1,0)</f>
        <v>#VALUE!</v>
      </c>
      <c r="F13" s="119" t="e">
        <f>IF(AND('Test_S5% Sièges (R4)'!$AB13&gt;0,'Test_S5% Suffrages (R5)'!F13='Test_S5% Suffrages (R5)'!$AA13),1,0)</f>
        <v>#VALUE!</v>
      </c>
      <c r="G13" s="119" t="e">
        <f>IF(AND('Test_S5% Sièges (R4)'!$AB13&gt;0,'Test_S5% Suffrages (R5)'!G13='Test_S5% Suffrages (R5)'!$AA13),1,0)</f>
        <v>#VALUE!</v>
      </c>
      <c r="H13" s="119" t="e">
        <f>IF(AND('Test_S5% Sièges (R4)'!$AB13&gt;0,'Test_S5% Suffrages (R5)'!H13='Test_S5% Suffrages (R5)'!$AA13),1,0)</f>
        <v>#VALUE!</v>
      </c>
      <c r="I13" s="119" t="e">
        <f>IF(AND('Test_S5% Sièges (R4)'!$AB13&gt;0,'Test_S5% Suffrages (R5)'!I13='Test_S5% Suffrages (R5)'!$AA13),1,0)</f>
        <v>#VALUE!</v>
      </c>
      <c r="J13" s="119" t="e">
        <f>IF(AND('Test_S5% Sièges (R4)'!$AB13&gt;0,'Test_S5% Suffrages (R5)'!J13='Test_S5% Suffrages (R5)'!$AA13),1,0)</f>
        <v>#VALUE!</v>
      </c>
      <c r="K13" s="119" t="e">
        <f>IF(AND('Test_S5% Sièges (R4)'!$AB13&gt;0,'Test_S5% Suffrages (R5)'!K13='Test_S5% Suffrages (R5)'!$AA13),1,0)</f>
        <v>#VALUE!</v>
      </c>
      <c r="L13" s="119" t="e">
        <f>IF(AND('Test_S5% Sièges (R4)'!$AB13&gt;0,'Test_S5% Suffrages (R5)'!L13='Test_S5% Suffrages (R5)'!$AA13),1,0)</f>
        <v>#VALUE!</v>
      </c>
      <c r="M13" s="119" t="e">
        <f>IF(AND('Test_S5% Sièges (R4)'!$AB13&gt;0,'Test_S5% Suffrages (R5)'!M13='Test_S5% Suffrages (R5)'!$AA13),1,0)</f>
        <v>#VALUE!</v>
      </c>
      <c r="N13" s="119" t="e">
        <f>IF(AND('Test_S5% Sièges (R4)'!$AB13&gt;0,'Test_S5% Suffrages (R5)'!N13='Test_S5% Suffrages (R5)'!$AA13),1,0)</f>
        <v>#VALUE!</v>
      </c>
      <c r="O13" s="119" t="e">
        <f>IF(AND('Test_S5% Sièges (R4)'!$AB13&gt;0,'Test_S5% Suffrages (R5)'!O13='Test_S5% Suffrages (R5)'!$AA13),1,0)</f>
        <v>#VALUE!</v>
      </c>
      <c r="P13" s="119" t="e">
        <f>IF(AND('Test_S5% Sièges (R4)'!$AB13&gt;0,'Test_S5% Suffrages (R5)'!P13='Test_S5% Suffrages (R5)'!$AA13),1,0)</f>
        <v>#VALUE!</v>
      </c>
      <c r="Q13" s="119" t="e">
        <f>IF(AND('Test_S5% Sièges (R4)'!$AB13&gt;0,'Test_S5% Suffrages (R5)'!Q13='Test_S5% Suffrages (R5)'!$AA13),1,0)</f>
        <v>#VALUE!</v>
      </c>
      <c r="R13" s="119" t="e">
        <f>IF(AND('Test_S5% Sièges (R4)'!$AB13&gt;0,'Test_S5% Suffrages (R5)'!R13='Test_S5% Suffrages (R5)'!$AA13),1,0)</f>
        <v>#VALUE!</v>
      </c>
      <c r="S13" s="119" t="e">
        <f>IF(AND('Test_S5% Sièges (R4)'!$AB13&gt;0,'Test_S5% Suffrages (R5)'!S13='Test_S5% Suffrages (R5)'!$AA13),1,0)</f>
        <v>#VALUE!</v>
      </c>
      <c r="T13" s="119" t="e">
        <f>IF(AND('Test_S5% Sièges (R4)'!$AB13&gt;0,'Test_S5% Suffrages (R5)'!T13='Test_S5% Suffrages (R5)'!$AA13),1,0)</f>
        <v>#VALUE!</v>
      </c>
      <c r="U13" s="119" t="e">
        <f>IF(AND('Test_S5% Sièges (R4)'!$AB13&gt;0,'Test_S5% Suffrages (R5)'!U13='Test_S5% Suffrages (R5)'!$AA13),1,0)</f>
        <v>#VALUE!</v>
      </c>
      <c r="V13" s="119" t="e">
        <f>IF(AND('Test_S5% Sièges (R4)'!$AB13&gt;0,'Test_S5% Suffrages (R5)'!V13='Test_S5% Suffrages (R5)'!$AA13),1,0)</f>
        <v>#VALUE!</v>
      </c>
      <c r="W13" s="119" t="e">
        <f>IF(AND('Test_S5% Sièges (R4)'!$AB13&gt;0,'Test_S5% Suffrages (R5)'!W13='Test_S5% Suffrages (R5)'!$AA13),1,0)</f>
        <v>#VALUE!</v>
      </c>
      <c r="X13" s="119" t="e">
        <f>IF(AND('Test_S5% Sièges (R4)'!$AB13&gt;0,'Test_S5% Suffrages (R5)'!X13='Test_S5% Suffrages (R5)'!$AA13),1,0)</f>
        <v>#VALUE!</v>
      </c>
      <c r="Y13" s="119" t="e">
        <f>IF(AND('Test_S5% Sièges (R4)'!$AB13&gt;0,'Test_S5% Suffrages (R5)'!Y13='Test_S5% Suffrages (R5)'!$AA13),1,0)</f>
        <v>#VALUE!</v>
      </c>
      <c r="Z13" s="119" t="e">
        <f>IF(AND('Test_S5% Sièges (R4)'!$AB13&gt;0,'Test_S5% Suffrages (R5)'!Z13='Test_S5% Suffrages (R5)'!$AA13),1,0)</f>
        <v>#VALUE!</v>
      </c>
      <c r="AA13" s="119" t="e">
        <f t="shared" si="0"/>
        <v>#VALUE!</v>
      </c>
      <c r="AB13" s="120" t="e">
        <f>'Test_S5% Sièges (R4)'!AB13-AA13</f>
        <v>#VALUE!</v>
      </c>
    </row>
    <row r="14" spans="1:28">
      <c r="A14" s="118" t="s">
        <v>53</v>
      </c>
      <c r="B14" s="119" t="e">
        <f>IF(AND('Test_S5% Sièges (R4)'!$AB14&gt;0,'Test_S5% Suffrages (R5)'!B14='Test_S5% Suffrages (R5)'!$AA14),1,0)</f>
        <v>#VALUE!</v>
      </c>
      <c r="C14" s="119" t="e">
        <f>IF(AND('Test_S5% Sièges (R4)'!$AB14&gt;0,'Test_S5% Suffrages (R5)'!C14='Test_S5% Suffrages (R5)'!$AA14),1,0)</f>
        <v>#VALUE!</v>
      </c>
      <c r="D14" s="119" t="e">
        <f>IF(AND('Test_S5% Sièges (R4)'!$AB14&gt;0,'Test_S5% Suffrages (R5)'!D14='Test_S5% Suffrages (R5)'!$AA14),1,0)</f>
        <v>#VALUE!</v>
      </c>
      <c r="E14" s="119" t="e">
        <f>IF(AND('Test_S5% Sièges (R4)'!$AB14&gt;0,'Test_S5% Suffrages (R5)'!E14='Test_S5% Suffrages (R5)'!$AA14),1,0)</f>
        <v>#VALUE!</v>
      </c>
      <c r="F14" s="119" t="e">
        <f>IF(AND('Test_S5% Sièges (R4)'!$AB14&gt;0,'Test_S5% Suffrages (R5)'!F14='Test_S5% Suffrages (R5)'!$AA14),1,0)</f>
        <v>#VALUE!</v>
      </c>
      <c r="G14" s="119" t="e">
        <f>IF(AND('Test_S5% Sièges (R4)'!$AB14&gt;0,'Test_S5% Suffrages (R5)'!G14='Test_S5% Suffrages (R5)'!$AA14),1,0)</f>
        <v>#VALUE!</v>
      </c>
      <c r="H14" s="119" t="e">
        <f>IF(AND('Test_S5% Sièges (R4)'!$AB14&gt;0,'Test_S5% Suffrages (R5)'!H14='Test_S5% Suffrages (R5)'!$AA14),1,0)</f>
        <v>#VALUE!</v>
      </c>
      <c r="I14" s="119" t="e">
        <f>IF(AND('Test_S5% Sièges (R4)'!$AB14&gt;0,'Test_S5% Suffrages (R5)'!I14='Test_S5% Suffrages (R5)'!$AA14),1,0)</f>
        <v>#VALUE!</v>
      </c>
      <c r="J14" s="119" t="e">
        <f>IF(AND('Test_S5% Sièges (R4)'!$AB14&gt;0,'Test_S5% Suffrages (R5)'!J14='Test_S5% Suffrages (R5)'!$AA14),1,0)</f>
        <v>#VALUE!</v>
      </c>
      <c r="K14" s="119" t="e">
        <f>IF(AND('Test_S5% Sièges (R4)'!$AB14&gt;0,'Test_S5% Suffrages (R5)'!K14='Test_S5% Suffrages (R5)'!$AA14),1,0)</f>
        <v>#VALUE!</v>
      </c>
      <c r="L14" s="119" t="e">
        <f>IF(AND('Test_S5% Sièges (R4)'!$AB14&gt;0,'Test_S5% Suffrages (R5)'!L14='Test_S5% Suffrages (R5)'!$AA14),1,0)</f>
        <v>#VALUE!</v>
      </c>
      <c r="M14" s="119" t="e">
        <f>IF(AND('Test_S5% Sièges (R4)'!$AB14&gt;0,'Test_S5% Suffrages (R5)'!M14='Test_S5% Suffrages (R5)'!$AA14),1,0)</f>
        <v>#VALUE!</v>
      </c>
      <c r="N14" s="119" t="e">
        <f>IF(AND('Test_S5% Sièges (R4)'!$AB14&gt;0,'Test_S5% Suffrages (R5)'!N14='Test_S5% Suffrages (R5)'!$AA14),1,0)</f>
        <v>#VALUE!</v>
      </c>
      <c r="O14" s="119" t="e">
        <f>IF(AND('Test_S5% Sièges (R4)'!$AB14&gt;0,'Test_S5% Suffrages (R5)'!O14='Test_S5% Suffrages (R5)'!$AA14),1,0)</f>
        <v>#VALUE!</v>
      </c>
      <c r="P14" s="119" t="e">
        <f>IF(AND('Test_S5% Sièges (R4)'!$AB14&gt;0,'Test_S5% Suffrages (R5)'!P14='Test_S5% Suffrages (R5)'!$AA14),1,0)</f>
        <v>#VALUE!</v>
      </c>
      <c r="Q14" s="119" t="e">
        <f>IF(AND('Test_S5% Sièges (R4)'!$AB14&gt;0,'Test_S5% Suffrages (R5)'!Q14='Test_S5% Suffrages (R5)'!$AA14),1,0)</f>
        <v>#VALUE!</v>
      </c>
      <c r="R14" s="119" t="e">
        <f>IF(AND('Test_S5% Sièges (R4)'!$AB14&gt;0,'Test_S5% Suffrages (R5)'!R14='Test_S5% Suffrages (R5)'!$AA14),1,0)</f>
        <v>#VALUE!</v>
      </c>
      <c r="S14" s="119" t="e">
        <f>IF(AND('Test_S5% Sièges (R4)'!$AB14&gt;0,'Test_S5% Suffrages (R5)'!S14='Test_S5% Suffrages (R5)'!$AA14),1,0)</f>
        <v>#VALUE!</v>
      </c>
      <c r="T14" s="119" t="e">
        <f>IF(AND('Test_S5% Sièges (R4)'!$AB14&gt;0,'Test_S5% Suffrages (R5)'!T14='Test_S5% Suffrages (R5)'!$AA14),1,0)</f>
        <v>#VALUE!</v>
      </c>
      <c r="U14" s="119" t="e">
        <f>IF(AND('Test_S5% Sièges (R4)'!$AB14&gt;0,'Test_S5% Suffrages (R5)'!U14='Test_S5% Suffrages (R5)'!$AA14),1,0)</f>
        <v>#VALUE!</v>
      </c>
      <c r="V14" s="119" t="e">
        <f>IF(AND('Test_S5% Sièges (R4)'!$AB14&gt;0,'Test_S5% Suffrages (R5)'!V14='Test_S5% Suffrages (R5)'!$AA14),1,0)</f>
        <v>#VALUE!</v>
      </c>
      <c r="W14" s="119" t="e">
        <f>IF(AND('Test_S5% Sièges (R4)'!$AB14&gt;0,'Test_S5% Suffrages (R5)'!W14='Test_S5% Suffrages (R5)'!$AA14),1,0)</f>
        <v>#VALUE!</v>
      </c>
      <c r="X14" s="119" t="e">
        <f>IF(AND('Test_S5% Sièges (R4)'!$AB14&gt;0,'Test_S5% Suffrages (R5)'!X14='Test_S5% Suffrages (R5)'!$AA14),1,0)</f>
        <v>#VALUE!</v>
      </c>
      <c r="Y14" s="119" t="e">
        <f>IF(AND('Test_S5% Sièges (R4)'!$AB14&gt;0,'Test_S5% Suffrages (R5)'!Y14='Test_S5% Suffrages (R5)'!$AA14),1,0)</f>
        <v>#VALUE!</v>
      </c>
      <c r="Z14" s="119" t="e">
        <f>IF(AND('Test_S5% Sièges (R4)'!$AB14&gt;0,'Test_S5% Suffrages (R5)'!Z14='Test_S5% Suffrages (R5)'!$AA14),1,0)</f>
        <v>#VALUE!</v>
      </c>
      <c r="AA14" s="119" t="e">
        <f t="shared" si="0"/>
        <v>#VALUE!</v>
      </c>
      <c r="AB14" s="120" t="e">
        <f>'Test_S5% Sièges (R4)'!AB14-AA14</f>
        <v>#VALUE!</v>
      </c>
    </row>
    <row r="15" spans="1:28">
      <c r="A15" s="118" t="s">
        <v>54</v>
      </c>
      <c r="B15" s="119" t="e">
        <f>IF(AND('Test_S5% Sièges (R4)'!$AB15&gt;0,'Test_S5% Suffrages (R5)'!B15='Test_S5% Suffrages (R5)'!$AA15),1,0)</f>
        <v>#VALUE!</v>
      </c>
      <c r="C15" s="119" t="e">
        <f>IF(AND('Test_S5% Sièges (R4)'!$AB15&gt;0,'Test_S5% Suffrages (R5)'!C15='Test_S5% Suffrages (R5)'!$AA15),1,0)</f>
        <v>#VALUE!</v>
      </c>
      <c r="D15" s="119" t="e">
        <f>IF(AND('Test_S5% Sièges (R4)'!$AB15&gt;0,'Test_S5% Suffrages (R5)'!D15='Test_S5% Suffrages (R5)'!$AA15),1,0)</f>
        <v>#VALUE!</v>
      </c>
      <c r="E15" s="119" t="e">
        <f>IF(AND('Test_S5% Sièges (R4)'!$AB15&gt;0,'Test_S5% Suffrages (R5)'!E15='Test_S5% Suffrages (R5)'!$AA15),1,0)</f>
        <v>#VALUE!</v>
      </c>
      <c r="F15" s="119" t="e">
        <f>IF(AND('Test_S5% Sièges (R4)'!$AB15&gt;0,'Test_S5% Suffrages (R5)'!F15='Test_S5% Suffrages (R5)'!$AA15),1,0)</f>
        <v>#VALUE!</v>
      </c>
      <c r="G15" s="119" t="e">
        <f>IF(AND('Test_S5% Sièges (R4)'!$AB15&gt;0,'Test_S5% Suffrages (R5)'!G15='Test_S5% Suffrages (R5)'!$AA15),1,0)</f>
        <v>#VALUE!</v>
      </c>
      <c r="H15" s="119" t="e">
        <f>IF(AND('Test_S5% Sièges (R4)'!$AB15&gt;0,'Test_S5% Suffrages (R5)'!H15='Test_S5% Suffrages (R5)'!$AA15),1,0)</f>
        <v>#VALUE!</v>
      </c>
      <c r="I15" s="119" t="e">
        <f>IF(AND('Test_S5% Sièges (R4)'!$AB15&gt;0,'Test_S5% Suffrages (R5)'!I15='Test_S5% Suffrages (R5)'!$AA15),1,0)</f>
        <v>#VALUE!</v>
      </c>
      <c r="J15" s="119" t="e">
        <f>IF(AND('Test_S5% Sièges (R4)'!$AB15&gt;0,'Test_S5% Suffrages (R5)'!J15='Test_S5% Suffrages (R5)'!$AA15),1,0)</f>
        <v>#VALUE!</v>
      </c>
      <c r="K15" s="119" t="e">
        <f>IF(AND('Test_S5% Sièges (R4)'!$AB15&gt;0,'Test_S5% Suffrages (R5)'!K15='Test_S5% Suffrages (R5)'!$AA15),1,0)</f>
        <v>#VALUE!</v>
      </c>
      <c r="L15" s="119" t="e">
        <f>IF(AND('Test_S5% Sièges (R4)'!$AB15&gt;0,'Test_S5% Suffrages (R5)'!L15='Test_S5% Suffrages (R5)'!$AA15),1,0)</f>
        <v>#VALUE!</v>
      </c>
      <c r="M15" s="119" t="e">
        <f>IF(AND('Test_S5% Sièges (R4)'!$AB15&gt;0,'Test_S5% Suffrages (R5)'!M15='Test_S5% Suffrages (R5)'!$AA15),1,0)</f>
        <v>#VALUE!</v>
      </c>
      <c r="N15" s="119" t="e">
        <f>IF(AND('Test_S5% Sièges (R4)'!$AB15&gt;0,'Test_S5% Suffrages (R5)'!N15='Test_S5% Suffrages (R5)'!$AA15),1,0)</f>
        <v>#VALUE!</v>
      </c>
      <c r="O15" s="119" t="e">
        <f>IF(AND('Test_S5% Sièges (R4)'!$AB15&gt;0,'Test_S5% Suffrages (R5)'!O15='Test_S5% Suffrages (R5)'!$AA15),1,0)</f>
        <v>#VALUE!</v>
      </c>
      <c r="P15" s="119" t="e">
        <f>IF(AND('Test_S5% Sièges (R4)'!$AB15&gt;0,'Test_S5% Suffrages (R5)'!P15='Test_S5% Suffrages (R5)'!$AA15),1,0)</f>
        <v>#VALUE!</v>
      </c>
      <c r="Q15" s="119" t="e">
        <f>IF(AND('Test_S5% Sièges (R4)'!$AB15&gt;0,'Test_S5% Suffrages (R5)'!Q15='Test_S5% Suffrages (R5)'!$AA15),1,0)</f>
        <v>#VALUE!</v>
      </c>
      <c r="R15" s="119" t="e">
        <f>IF(AND('Test_S5% Sièges (R4)'!$AB15&gt;0,'Test_S5% Suffrages (R5)'!R15='Test_S5% Suffrages (R5)'!$AA15),1,0)</f>
        <v>#VALUE!</v>
      </c>
      <c r="S15" s="119" t="e">
        <f>IF(AND('Test_S5% Sièges (R4)'!$AB15&gt;0,'Test_S5% Suffrages (R5)'!S15='Test_S5% Suffrages (R5)'!$AA15),1,0)</f>
        <v>#VALUE!</v>
      </c>
      <c r="T15" s="119" t="e">
        <f>IF(AND('Test_S5% Sièges (R4)'!$AB15&gt;0,'Test_S5% Suffrages (R5)'!T15='Test_S5% Suffrages (R5)'!$AA15),1,0)</f>
        <v>#VALUE!</v>
      </c>
      <c r="U15" s="119" t="e">
        <f>IF(AND('Test_S5% Sièges (R4)'!$AB15&gt;0,'Test_S5% Suffrages (R5)'!U15='Test_S5% Suffrages (R5)'!$AA15),1,0)</f>
        <v>#VALUE!</v>
      </c>
      <c r="V15" s="119" t="e">
        <f>IF(AND('Test_S5% Sièges (R4)'!$AB15&gt;0,'Test_S5% Suffrages (R5)'!V15='Test_S5% Suffrages (R5)'!$AA15),1,0)</f>
        <v>#VALUE!</v>
      </c>
      <c r="W15" s="119" t="e">
        <f>IF(AND('Test_S5% Sièges (R4)'!$AB15&gt;0,'Test_S5% Suffrages (R5)'!W15='Test_S5% Suffrages (R5)'!$AA15),1,0)</f>
        <v>#VALUE!</v>
      </c>
      <c r="X15" s="119" t="e">
        <f>IF(AND('Test_S5% Sièges (R4)'!$AB15&gt;0,'Test_S5% Suffrages (R5)'!X15='Test_S5% Suffrages (R5)'!$AA15),1,0)</f>
        <v>#VALUE!</v>
      </c>
      <c r="Y15" s="119" t="e">
        <f>IF(AND('Test_S5% Sièges (R4)'!$AB15&gt;0,'Test_S5% Suffrages (R5)'!Y15='Test_S5% Suffrages (R5)'!$AA15),1,0)</f>
        <v>#VALUE!</v>
      </c>
      <c r="Z15" s="119" t="e">
        <f>IF(AND('Test_S5% Sièges (R4)'!$AB15&gt;0,'Test_S5% Suffrages (R5)'!Z15='Test_S5% Suffrages (R5)'!$AA15),1,0)</f>
        <v>#VALUE!</v>
      </c>
      <c r="AA15" s="119" t="e">
        <f t="shared" si="0"/>
        <v>#VALUE!</v>
      </c>
      <c r="AB15" s="120" t="e">
        <f>'Test_S5% Sièges (R4)'!AB15-AA15</f>
        <v>#VALUE!</v>
      </c>
    </row>
    <row r="16" spans="1:28">
      <c r="A16" s="118" t="s">
        <v>55</v>
      </c>
      <c r="B16" s="119" t="e">
        <f>IF(AND('Test_S5% Sièges (R4)'!$AB16&gt;0,'Test_S5% Suffrages (R5)'!B16='Test_S5% Suffrages (R5)'!$AA16),1,0)</f>
        <v>#VALUE!</v>
      </c>
      <c r="C16" s="119" t="e">
        <f>IF(AND('Test_S5% Sièges (R4)'!$AB16&gt;0,'Test_S5% Suffrages (R5)'!C16='Test_S5% Suffrages (R5)'!$AA16),1,0)</f>
        <v>#VALUE!</v>
      </c>
      <c r="D16" s="119" t="e">
        <f>IF(AND('Test_S5% Sièges (R4)'!$AB16&gt;0,'Test_S5% Suffrages (R5)'!D16='Test_S5% Suffrages (R5)'!$AA16),1,0)</f>
        <v>#VALUE!</v>
      </c>
      <c r="E16" s="119" t="e">
        <f>IF(AND('Test_S5% Sièges (R4)'!$AB16&gt;0,'Test_S5% Suffrages (R5)'!E16='Test_S5% Suffrages (R5)'!$AA16),1,0)</f>
        <v>#VALUE!</v>
      </c>
      <c r="F16" s="119" t="e">
        <f>IF(AND('Test_S5% Sièges (R4)'!$AB16&gt;0,'Test_S5% Suffrages (R5)'!F16='Test_S5% Suffrages (R5)'!$AA16),1,0)</f>
        <v>#VALUE!</v>
      </c>
      <c r="G16" s="119" t="e">
        <f>IF(AND('Test_S5% Sièges (R4)'!$AB16&gt;0,'Test_S5% Suffrages (R5)'!G16='Test_S5% Suffrages (R5)'!$AA16),1,0)</f>
        <v>#VALUE!</v>
      </c>
      <c r="H16" s="119" t="e">
        <f>IF(AND('Test_S5% Sièges (R4)'!$AB16&gt;0,'Test_S5% Suffrages (R5)'!H16='Test_S5% Suffrages (R5)'!$AA16),1,0)</f>
        <v>#VALUE!</v>
      </c>
      <c r="I16" s="119" t="e">
        <f>IF(AND('Test_S5% Sièges (R4)'!$AB16&gt;0,'Test_S5% Suffrages (R5)'!I16='Test_S5% Suffrages (R5)'!$AA16),1,0)</f>
        <v>#VALUE!</v>
      </c>
      <c r="J16" s="119" t="e">
        <f>IF(AND('Test_S5% Sièges (R4)'!$AB16&gt;0,'Test_S5% Suffrages (R5)'!J16='Test_S5% Suffrages (R5)'!$AA16),1,0)</f>
        <v>#VALUE!</v>
      </c>
      <c r="K16" s="119" t="e">
        <f>IF(AND('Test_S5% Sièges (R4)'!$AB16&gt;0,'Test_S5% Suffrages (R5)'!K16='Test_S5% Suffrages (R5)'!$AA16),1,0)</f>
        <v>#VALUE!</v>
      </c>
      <c r="L16" s="119" t="e">
        <f>IF(AND('Test_S5% Sièges (R4)'!$AB16&gt;0,'Test_S5% Suffrages (R5)'!L16='Test_S5% Suffrages (R5)'!$AA16),1,0)</f>
        <v>#VALUE!</v>
      </c>
      <c r="M16" s="119" t="e">
        <f>IF(AND('Test_S5% Sièges (R4)'!$AB16&gt;0,'Test_S5% Suffrages (R5)'!M16='Test_S5% Suffrages (R5)'!$AA16),1,0)</f>
        <v>#VALUE!</v>
      </c>
      <c r="N16" s="119" t="e">
        <f>IF(AND('Test_S5% Sièges (R4)'!$AB16&gt;0,'Test_S5% Suffrages (R5)'!N16='Test_S5% Suffrages (R5)'!$AA16),1,0)</f>
        <v>#VALUE!</v>
      </c>
      <c r="O16" s="119" t="e">
        <f>IF(AND('Test_S5% Sièges (R4)'!$AB16&gt;0,'Test_S5% Suffrages (R5)'!O16='Test_S5% Suffrages (R5)'!$AA16),1,0)</f>
        <v>#VALUE!</v>
      </c>
      <c r="P16" s="119" t="e">
        <f>IF(AND('Test_S5% Sièges (R4)'!$AB16&gt;0,'Test_S5% Suffrages (R5)'!P16='Test_S5% Suffrages (R5)'!$AA16),1,0)</f>
        <v>#VALUE!</v>
      </c>
      <c r="Q16" s="119" t="e">
        <f>IF(AND('Test_S5% Sièges (R4)'!$AB16&gt;0,'Test_S5% Suffrages (R5)'!Q16='Test_S5% Suffrages (R5)'!$AA16),1,0)</f>
        <v>#VALUE!</v>
      </c>
      <c r="R16" s="119" t="e">
        <f>IF(AND('Test_S5% Sièges (R4)'!$AB16&gt;0,'Test_S5% Suffrages (R5)'!R16='Test_S5% Suffrages (R5)'!$AA16),1,0)</f>
        <v>#VALUE!</v>
      </c>
      <c r="S16" s="119" t="e">
        <f>IF(AND('Test_S5% Sièges (R4)'!$AB16&gt;0,'Test_S5% Suffrages (R5)'!S16='Test_S5% Suffrages (R5)'!$AA16),1,0)</f>
        <v>#VALUE!</v>
      </c>
      <c r="T16" s="119" t="e">
        <f>IF(AND('Test_S5% Sièges (R4)'!$AB16&gt;0,'Test_S5% Suffrages (R5)'!T16='Test_S5% Suffrages (R5)'!$AA16),1,0)</f>
        <v>#VALUE!</v>
      </c>
      <c r="U16" s="119" t="e">
        <f>IF(AND('Test_S5% Sièges (R4)'!$AB16&gt;0,'Test_S5% Suffrages (R5)'!U16='Test_S5% Suffrages (R5)'!$AA16),1,0)</f>
        <v>#VALUE!</v>
      </c>
      <c r="V16" s="119" t="e">
        <f>IF(AND('Test_S5% Sièges (R4)'!$AB16&gt;0,'Test_S5% Suffrages (R5)'!V16='Test_S5% Suffrages (R5)'!$AA16),1,0)</f>
        <v>#VALUE!</v>
      </c>
      <c r="W16" s="119" t="e">
        <f>IF(AND('Test_S5% Sièges (R4)'!$AB16&gt;0,'Test_S5% Suffrages (R5)'!W16='Test_S5% Suffrages (R5)'!$AA16),1,0)</f>
        <v>#VALUE!</v>
      </c>
      <c r="X16" s="119" t="e">
        <f>IF(AND('Test_S5% Sièges (R4)'!$AB16&gt;0,'Test_S5% Suffrages (R5)'!X16='Test_S5% Suffrages (R5)'!$AA16),1,0)</f>
        <v>#VALUE!</v>
      </c>
      <c r="Y16" s="119" t="e">
        <f>IF(AND('Test_S5% Sièges (R4)'!$AB16&gt;0,'Test_S5% Suffrages (R5)'!Y16='Test_S5% Suffrages (R5)'!$AA16),1,0)</f>
        <v>#VALUE!</v>
      </c>
      <c r="Z16" s="119" t="e">
        <f>IF(AND('Test_S5% Sièges (R4)'!$AB16&gt;0,'Test_S5% Suffrages (R5)'!Z16='Test_S5% Suffrages (R5)'!$AA16),1,0)</f>
        <v>#VALUE!</v>
      </c>
      <c r="AA16" s="119" t="e">
        <f t="shared" si="0"/>
        <v>#VALUE!</v>
      </c>
      <c r="AB16" s="120" t="e">
        <f>'Test_S5% Sièges (R4)'!AB16-AA16</f>
        <v>#VALUE!</v>
      </c>
    </row>
    <row r="17" spans="1:28">
      <c r="A17" s="118" t="s">
        <v>56</v>
      </c>
      <c r="B17" s="119" t="e">
        <f>IF(AND('Test_S5% Sièges (R4)'!$AB17&gt;0,'Test_S5% Suffrages (R5)'!B17='Test_S5% Suffrages (R5)'!$AA17),1,0)</f>
        <v>#VALUE!</v>
      </c>
      <c r="C17" s="119" t="e">
        <f>IF(AND('Test_S5% Sièges (R4)'!$AB17&gt;0,'Test_S5% Suffrages (R5)'!C17='Test_S5% Suffrages (R5)'!$AA17),1,0)</f>
        <v>#VALUE!</v>
      </c>
      <c r="D17" s="119" t="e">
        <f>IF(AND('Test_S5% Sièges (R4)'!$AB17&gt;0,'Test_S5% Suffrages (R5)'!D17='Test_S5% Suffrages (R5)'!$AA17),1,0)</f>
        <v>#VALUE!</v>
      </c>
      <c r="E17" s="119" t="e">
        <f>IF(AND('Test_S5% Sièges (R4)'!$AB17&gt;0,'Test_S5% Suffrages (R5)'!E17='Test_S5% Suffrages (R5)'!$AA17),1,0)</f>
        <v>#VALUE!</v>
      </c>
      <c r="F17" s="119" t="e">
        <f>IF(AND('Test_S5% Sièges (R4)'!$AB17&gt;0,'Test_S5% Suffrages (R5)'!F17='Test_S5% Suffrages (R5)'!$AA17),1,0)</f>
        <v>#VALUE!</v>
      </c>
      <c r="G17" s="119" t="e">
        <f>IF(AND('Test_S5% Sièges (R4)'!$AB17&gt;0,'Test_S5% Suffrages (R5)'!G17='Test_S5% Suffrages (R5)'!$AA17),1,0)</f>
        <v>#VALUE!</v>
      </c>
      <c r="H17" s="119" t="e">
        <f>IF(AND('Test_S5% Sièges (R4)'!$AB17&gt;0,'Test_S5% Suffrages (R5)'!H17='Test_S5% Suffrages (R5)'!$AA17),1,0)</f>
        <v>#VALUE!</v>
      </c>
      <c r="I17" s="119" t="e">
        <f>IF(AND('Test_S5% Sièges (R4)'!$AB17&gt;0,'Test_S5% Suffrages (R5)'!I17='Test_S5% Suffrages (R5)'!$AA17),1,0)</f>
        <v>#VALUE!</v>
      </c>
      <c r="J17" s="119" t="e">
        <f>IF(AND('Test_S5% Sièges (R4)'!$AB17&gt;0,'Test_S5% Suffrages (R5)'!J17='Test_S5% Suffrages (R5)'!$AA17),1,0)</f>
        <v>#VALUE!</v>
      </c>
      <c r="K17" s="119" t="e">
        <f>IF(AND('Test_S5% Sièges (R4)'!$AB17&gt;0,'Test_S5% Suffrages (R5)'!K17='Test_S5% Suffrages (R5)'!$AA17),1,0)</f>
        <v>#VALUE!</v>
      </c>
      <c r="L17" s="119" t="e">
        <f>IF(AND('Test_S5% Sièges (R4)'!$AB17&gt;0,'Test_S5% Suffrages (R5)'!L17='Test_S5% Suffrages (R5)'!$AA17),1,0)</f>
        <v>#VALUE!</v>
      </c>
      <c r="M17" s="119" t="e">
        <f>IF(AND('Test_S5% Sièges (R4)'!$AB17&gt;0,'Test_S5% Suffrages (R5)'!M17='Test_S5% Suffrages (R5)'!$AA17),1,0)</f>
        <v>#VALUE!</v>
      </c>
      <c r="N17" s="119" t="e">
        <f>IF(AND('Test_S5% Sièges (R4)'!$AB17&gt;0,'Test_S5% Suffrages (R5)'!N17='Test_S5% Suffrages (R5)'!$AA17),1,0)</f>
        <v>#VALUE!</v>
      </c>
      <c r="O17" s="119" t="e">
        <f>IF(AND('Test_S5% Sièges (R4)'!$AB17&gt;0,'Test_S5% Suffrages (R5)'!O17='Test_S5% Suffrages (R5)'!$AA17),1,0)</f>
        <v>#VALUE!</v>
      </c>
      <c r="P17" s="119" t="e">
        <f>IF(AND('Test_S5% Sièges (R4)'!$AB17&gt;0,'Test_S5% Suffrages (R5)'!P17='Test_S5% Suffrages (R5)'!$AA17),1,0)</f>
        <v>#VALUE!</v>
      </c>
      <c r="Q17" s="119" t="e">
        <f>IF(AND('Test_S5% Sièges (R4)'!$AB17&gt;0,'Test_S5% Suffrages (R5)'!Q17='Test_S5% Suffrages (R5)'!$AA17),1,0)</f>
        <v>#VALUE!</v>
      </c>
      <c r="R17" s="119" t="e">
        <f>IF(AND('Test_S5% Sièges (R4)'!$AB17&gt;0,'Test_S5% Suffrages (R5)'!R17='Test_S5% Suffrages (R5)'!$AA17),1,0)</f>
        <v>#VALUE!</v>
      </c>
      <c r="S17" s="119" t="e">
        <f>IF(AND('Test_S5% Sièges (R4)'!$AB17&gt;0,'Test_S5% Suffrages (R5)'!S17='Test_S5% Suffrages (R5)'!$AA17),1,0)</f>
        <v>#VALUE!</v>
      </c>
      <c r="T17" s="119" t="e">
        <f>IF(AND('Test_S5% Sièges (R4)'!$AB17&gt;0,'Test_S5% Suffrages (R5)'!T17='Test_S5% Suffrages (R5)'!$AA17),1,0)</f>
        <v>#VALUE!</v>
      </c>
      <c r="U17" s="119" t="e">
        <f>IF(AND('Test_S5% Sièges (R4)'!$AB17&gt;0,'Test_S5% Suffrages (R5)'!U17='Test_S5% Suffrages (R5)'!$AA17),1,0)</f>
        <v>#VALUE!</v>
      </c>
      <c r="V17" s="119" t="e">
        <f>IF(AND('Test_S5% Sièges (R4)'!$AB17&gt;0,'Test_S5% Suffrages (R5)'!V17='Test_S5% Suffrages (R5)'!$AA17),1,0)</f>
        <v>#VALUE!</v>
      </c>
      <c r="W17" s="119" t="e">
        <f>IF(AND('Test_S5% Sièges (R4)'!$AB17&gt;0,'Test_S5% Suffrages (R5)'!W17='Test_S5% Suffrages (R5)'!$AA17),1,0)</f>
        <v>#VALUE!</v>
      </c>
      <c r="X17" s="119" t="e">
        <f>IF(AND('Test_S5% Sièges (R4)'!$AB17&gt;0,'Test_S5% Suffrages (R5)'!X17='Test_S5% Suffrages (R5)'!$AA17),1,0)</f>
        <v>#VALUE!</v>
      </c>
      <c r="Y17" s="119" t="e">
        <f>IF(AND('Test_S5% Sièges (R4)'!$AB17&gt;0,'Test_S5% Suffrages (R5)'!Y17='Test_S5% Suffrages (R5)'!$AA17),1,0)</f>
        <v>#VALUE!</v>
      </c>
      <c r="Z17" s="119" t="e">
        <f>IF(AND('Test_S5% Sièges (R4)'!$AB17&gt;0,'Test_S5% Suffrages (R5)'!Z17='Test_S5% Suffrages (R5)'!$AA17),1,0)</f>
        <v>#VALUE!</v>
      </c>
      <c r="AA17" s="119" t="e">
        <f t="shared" si="0"/>
        <v>#VALUE!</v>
      </c>
      <c r="AB17" s="120" t="e">
        <f>'Test_S5% Sièges (R4)'!AB17-AA17</f>
        <v>#VALUE!</v>
      </c>
    </row>
    <row r="18" spans="1:28">
      <c r="A18" s="118" t="s">
        <v>57</v>
      </c>
      <c r="B18" s="119" t="e">
        <f>IF(AND('Test_S5% Sièges (R4)'!$AB18&gt;0,'Test_S5% Suffrages (R5)'!B18='Test_S5% Suffrages (R5)'!$AA18),1,0)</f>
        <v>#VALUE!</v>
      </c>
      <c r="C18" s="119" t="e">
        <f>IF(AND('Test_S5% Sièges (R4)'!$AB18&gt;0,'Test_S5% Suffrages (R5)'!C18='Test_S5% Suffrages (R5)'!$AA18),1,0)</f>
        <v>#VALUE!</v>
      </c>
      <c r="D18" s="119" t="e">
        <f>IF(AND('Test_S5% Sièges (R4)'!$AB18&gt;0,'Test_S5% Suffrages (R5)'!D18='Test_S5% Suffrages (R5)'!$AA18),1,0)</f>
        <v>#VALUE!</v>
      </c>
      <c r="E18" s="119" t="e">
        <f>IF(AND('Test_S5% Sièges (R4)'!$AB18&gt;0,'Test_S5% Suffrages (R5)'!E18='Test_S5% Suffrages (R5)'!$AA18),1,0)</f>
        <v>#VALUE!</v>
      </c>
      <c r="F18" s="119" t="e">
        <f>IF(AND('Test_S5% Sièges (R4)'!$AB18&gt;0,'Test_S5% Suffrages (R5)'!F18='Test_S5% Suffrages (R5)'!$AA18),1,0)</f>
        <v>#VALUE!</v>
      </c>
      <c r="G18" s="119" t="e">
        <f>IF(AND('Test_S5% Sièges (R4)'!$AB18&gt;0,'Test_S5% Suffrages (R5)'!G18='Test_S5% Suffrages (R5)'!$AA18),1,0)</f>
        <v>#VALUE!</v>
      </c>
      <c r="H18" s="119" t="e">
        <f>IF(AND('Test_S5% Sièges (R4)'!$AB18&gt;0,'Test_S5% Suffrages (R5)'!H18='Test_S5% Suffrages (R5)'!$AA18),1,0)</f>
        <v>#VALUE!</v>
      </c>
      <c r="I18" s="119" t="e">
        <f>IF(AND('Test_S5% Sièges (R4)'!$AB18&gt;0,'Test_S5% Suffrages (R5)'!I18='Test_S5% Suffrages (R5)'!$AA18),1,0)</f>
        <v>#VALUE!</v>
      </c>
      <c r="J18" s="119" t="e">
        <f>IF(AND('Test_S5% Sièges (R4)'!$AB18&gt;0,'Test_S5% Suffrages (R5)'!J18='Test_S5% Suffrages (R5)'!$AA18),1,0)</f>
        <v>#VALUE!</v>
      </c>
      <c r="K18" s="119" t="e">
        <f>IF(AND('Test_S5% Sièges (R4)'!$AB18&gt;0,'Test_S5% Suffrages (R5)'!K18='Test_S5% Suffrages (R5)'!$AA18),1,0)</f>
        <v>#VALUE!</v>
      </c>
      <c r="L18" s="119" t="e">
        <f>IF(AND('Test_S5% Sièges (R4)'!$AB18&gt;0,'Test_S5% Suffrages (R5)'!L18='Test_S5% Suffrages (R5)'!$AA18),1,0)</f>
        <v>#VALUE!</v>
      </c>
      <c r="M18" s="119" t="e">
        <f>IF(AND('Test_S5% Sièges (R4)'!$AB18&gt;0,'Test_S5% Suffrages (R5)'!M18='Test_S5% Suffrages (R5)'!$AA18),1,0)</f>
        <v>#VALUE!</v>
      </c>
      <c r="N18" s="119" t="e">
        <f>IF(AND('Test_S5% Sièges (R4)'!$AB18&gt;0,'Test_S5% Suffrages (R5)'!N18='Test_S5% Suffrages (R5)'!$AA18),1,0)</f>
        <v>#VALUE!</v>
      </c>
      <c r="O18" s="119" t="e">
        <f>IF(AND('Test_S5% Sièges (R4)'!$AB18&gt;0,'Test_S5% Suffrages (R5)'!O18='Test_S5% Suffrages (R5)'!$AA18),1,0)</f>
        <v>#VALUE!</v>
      </c>
      <c r="P18" s="119" t="e">
        <f>IF(AND('Test_S5% Sièges (R4)'!$AB18&gt;0,'Test_S5% Suffrages (R5)'!P18='Test_S5% Suffrages (R5)'!$AA18),1,0)</f>
        <v>#VALUE!</v>
      </c>
      <c r="Q18" s="119" t="e">
        <f>IF(AND('Test_S5% Sièges (R4)'!$AB18&gt;0,'Test_S5% Suffrages (R5)'!Q18='Test_S5% Suffrages (R5)'!$AA18),1,0)</f>
        <v>#VALUE!</v>
      </c>
      <c r="R18" s="119" t="e">
        <f>IF(AND('Test_S5% Sièges (R4)'!$AB18&gt;0,'Test_S5% Suffrages (R5)'!R18='Test_S5% Suffrages (R5)'!$AA18),1,0)</f>
        <v>#VALUE!</v>
      </c>
      <c r="S18" s="119" t="e">
        <f>IF(AND('Test_S5% Sièges (R4)'!$AB18&gt;0,'Test_S5% Suffrages (R5)'!S18='Test_S5% Suffrages (R5)'!$AA18),1,0)</f>
        <v>#VALUE!</v>
      </c>
      <c r="T18" s="119" t="e">
        <f>IF(AND('Test_S5% Sièges (R4)'!$AB18&gt;0,'Test_S5% Suffrages (R5)'!T18='Test_S5% Suffrages (R5)'!$AA18),1,0)</f>
        <v>#VALUE!</v>
      </c>
      <c r="U18" s="119" t="e">
        <f>IF(AND('Test_S5% Sièges (R4)'!$AB18&gt;0,'Test_S5% Suffrages (R5)'!U18='Test_S5% Suffrages (R5)'!$AA18),1,0)</f>
        <v>#VALUE!</v>
      </c>
      <c r="V18" s="119" t="e">
        <f>IF(AND('Test_S5% Sièges (R4)'!$AB18&gt;0,'Test_S5% Suffrages (R5)'!V18='Test_S5% Suffrages (R5)'!$AA18),1,0)</f>
        <v>#VALUE!</v>
      </c>
      <c r="W18" s="119" t="e">
        <f>IF(AND('Test_S5% Sièges (R4)'!$AB18&gt;0,'Test_S5% Suffrages (R5)'!W18='Test_S5% Suffrages (R5)'!$AA18),1,0)</f>
        <v>#VALUE!</v>
      </c>
      <c r="X18" s="119" t="e">
        <f>IF(AND('Test_S5% Sièges (R4)'!$AB18&gt;0,'Test_S5% Suffrages (R5)'!X18='Test_S5% Suffrages (R5)'!$AA18),1,0)</f>
        <v>#VALUE!</v>
      </c>
      <c r="Y18" s="119" t="e">
        <f>IF(AND('Test_S5% Sièges (R4)'!$AB18&gt;0,'Test_S5% Suffrages (R5)'!Y18='Test_S5% Suffrages (R5)'!$AA18),1,0)</f>
        <v>#VALUE!</v>
      </c>
      <c r="Z18" s="119" t="e">
        <f>IF(AND('Test_S5% Sièges (R4)'!$AB18&gt;0,'Test_S5% Suffrages (R5)'!Z18='Test_S5% Suffrages (R5)'!$AA18),1,0)</f>
        <v>#VALUE!</v>
      </c>
      <c r="AA18" s="119" t="e">
        <f t="shared" si="0"/>
        <v>#VALUE!</v>
      </c>
      <c r="AB18" s="120" t="e">
        <f>'Test_S5% Sièges (R4)'!AB18-AA18</f>
        <v>#VALUE!</v>
      </c>
    </row>
    <row r="19" spans="1:28">
      <c r="A19" s="118" t="s">
        <v>58</v>
      </c>
      <c r="B19" s="119" t="e">
        <f>IF(AND('Test_S5% Sièges (R4)'!$AB19&gt;0,'Test_S5% Suffrages (R5)'!B19='Test_S5% Suffrages (R5)'!$AA19),1,0)</f>
        <v>#VALUE!</v>
      </c>
      <c r="C19" s="119" t="e">
        <f>IF(AND('Test_S5% Sièges (R4)'!$AB19&gt;0,'Test_S5% Suffrages (R5)'!C19='Test_S5% Suffrages (R5)'!$AA19),1,0)</f>
        <v>#VALUE!</v>
      </c>
      <c r="D19" s="119" t="e">
        <f>IF(AND('Test_S5% Sièges (R4)'!$AB19&gt;0,'Test_S5% Suffrages (R5)'!D19='Test_S5% Suffrages (R5)'!$AA19),1,0)</f>
        <v>#VALUE!</v>
      </c>
      <c r="E19" s="119" t="e">
        <f>IF(AND('Test_S5% Sièges (R4)'!$AB19&gt;0,'Test_S5% Suffrages (R5)'!E19='Test_S5% Suffrages (R5)'!$AA19),1,0)</f>
        <v>#VALUE!</v>
      </c>
      <c r="F19" s="119" t="e">
        <f>IF(AND('Test_S5% Sièges (R4)'!$AB19&gt;0,'Test_S5% Suffrages (R5)'!F19='Test_S5% Suffrages (R5)'!$AA19),1,0)</f>
        <v>#VALUE!</v>
      </c>
      <c r="G19" s="119" t="e">
        <f>IF(AND('Test_S5% Sièges (R4)'!$AB19&gt;0,'Test_S5% Suffrages (R5)'!G19='Test_S5% Suffrages (R5)'!$AA19),1,0)</f>
        <v>#VALUE!</v>
      </c>
      <c r="H19" s="119" t="e">
        <f>IF(AND('Test_S5% Sièges (R4)'!$AB19&gt;0,'Test_S5% Suffrages (R5)'!H19='Test_S5% Suffrages (R5)'!$AA19),1,0)</f>
        <v>#VALUE!</v>
      </c>
      <c r="I19" s="119" t="e">
        <f>IF(AND('Test_S5% Sièges (R4)'!$AB19&gt;0,'Test_S5% Suffrages (R5)'!I19='Test_S5% Suffrages (R5)'!$AA19),1,0)</f>
        <v>#VALUE!</v>
      </c>
      <c r="J19" s="119" t="e">
        <f>IF(AND('Test_S5% Sièges (R4)'!$AB19&gt;0,'Test_S5% Suffrages (R5)'!J19='Test_S5% Suffrages (R5)'!$AA19),1,0)</f>
        <v>#VALUE!</v>
      </c>
      <c r="K19" s="119" t="e">
        <f>IF(AND('Test_S5% Sièges (R4)'!$AB19&gt;0,'Test_S5% Suffrages (R5)'!K19='Test_S5% Suffrages (R5)'!$AA19),1,0)</f>
        <v>#VALUE!</v>
      </c>
      <c r="L19" s="119" t="e">
        <f>IF(AND('Test_S5% Sièges (R4)'!$AB19&gt;0,'Test_S5% Suffrages (R5)'!L19='Test_S5% Suffrages (R5)'!$AA19),1,0)</f>
        <v>#VALUE!</v>
      </c>
      <c r="M19" s="119" t="e">
        <f>IF(AND('Test_S5% Sièges (R4)'!$AB19&gt;0,'Test_S5% Suffrages (R5)'!M19='Test_S5% Suffrages (R5)'!$AA19),1,0)</f>
        <v>#VALUE!</v>
      </c>
      <c r="N19" s="119" t="e">
        <f>IF(AND('Test_S5% Sièges (R4)'!$AB19&gt;0,'Test_S5% Suffrages (R5)'!N19='Test_S5% Suffrages (R5)'!$AA19),1,0)</f>
        <v>#VALUE!</v>
      </c>
      <c r="O19" s="119" t="e">
        <f>IF(AND('Test_S5% Sièges (R4)'!$AB19&gt;0,'Test_S5% Suffrages (R5)'!O19='Test_S5% Suffrages (R5)'!$AA19),1,0)</f>
        <v>#VALUE!</v>
      </c>
      <c r="P19" s="119" t="e">
        <f>IF(AND('Test_S5% Sièges (R4)'!$AB19&gt;0,'Test_S5% Suffrages (R5)'!P19='Test_S5% Suffrages (R5)'!$AA19),1,0)</f>
        <v>#VALUE!</v>
      </c>
      <c r="Q19" s="119" t="e">
        <f>IF(AND('Test_S5% Sièges (R4)'!$AB19&gt;0,'Test_S5% Suffrages (R5)'!Q19='Test_S5% Suffrages (R5)'!$AA19),1,0)</f>
        <v>#VALUE!</v>
      </c>
      <c r="R19" s="119" t="e">
        <f>IF(AND('Test_S5% Sièges (R4)'!$AB19&gt;0,'Test_S5% Suffrages (R5)'!R19='Test_S5% Suffrages (R5)'!$AA19),1,0)</f>
        <v>#VALUE!</v>
      </c>
      <c r="S19" s="119" t="e">
        <f>IF(AND('Test_S5% Sièges (R4)'!$AB19&gt;0,'Test_S5% Suffrages (R5)'!S19='Test_S5% Suffrages (R5)'!$AA19),1,0)</f>
        <v>#VALUE!</v>
      </c>
      <c r="T19" s="119" t="e">
        <f>IF(AND('Test_S5% Sièges (R4)'!$AB19&gt;0,'Test_S5% Suffrages (R5)'!T19='Test_S5% Suffrages (R5)'!$AA19),1,0)</f>
        <v>#VALUE!</v>
      </c>
      <c r="U19" s="119" t="e">
        <f>IF(AND('Test_S5% Sièges (R4)'!$AB19&gt;0,'Test_S5% Suffrages (R5)'!U19='Test_S5% Suffrages (R5)'!$AA19),1,0)</f>
        <v>#VALUE!</v>
      </c>
      <c r="V19" s="119" t="e">
        <f>IF(AND('Test_S5% Sièges (R4)'!$AB19&gt;0,'Test_S5% Suffrages (R5)'!V19='Test_S5% Suffrages (R5)'!$AA19),1,0)</f>
        <v>#VALUE!</v>
      </c>
      <c r="W19" s="119" t="e">
        <f>IF(AND('Test_S5% Sièges (R4)'!$AB19&gt;0,'Test_S5% Suffrages (R5)'!W19='Test_S5% Suffrages (R5)'!$AA19),1,0)</f>
        <v>#VALUE!</v>
      </c>
      <c r="X19" s="119" t="e">
        <f>IF(AND('Test_S5% Sièges (R4)'!$AB19&gt;0,'Test_S5% Suffrages (R5)'!X19='Test_S5% Suffrages (R5)'!$AA19),1,0)</f>
        <v>#VALUE!</v>
      </c>
      <c r="Y19" s="119" t="e">
        <f>IF(AND('Test_S5% Sièges (R4)'!$AB19&gt;0,'Test_S5% Suffrages (R5)'!Y19='Test_S5% Suffrages (R5)'!$AA19),1,0)</f>
        <v>#VALUE!</v>
      </c>
      <c r="Z19" s="119" t="e">
        <f>IF(AND('Test_S5% Sièges (R4)'!$AB19&gt;0,'Test_S5% Suffrages (R5)'!Z19='Test_S5% Suffrages (R5)'!$AA19),1,0)</f>
        <v>#VALUE!</v>
      </c>
      <c r="AA19" s="119" t="e">
        <f t="shared" si="0"/>
        <v>#VALUE!</v>
      </c>
      <c r="AB19" s="120" t="e">
        <f>'Test_S5% Sièges (R4)'!AB19-AA19</f>
        <v>#VALUE!</v>
      </c>
    </row>
    <row r="20" spans="1:28">
      <c r="A20" s="118" t="s">
        <v>59</v>
      </c>
      <c r="B20" s="119" t="e">
        <f>IF(AND('Test_S5% Sièges (R4)'!$AB20&gt;0,'Test_S5% Suffrages (R5)'!B20='Test_S5% Suffrages (R5)'!$AA20),1,0)</f>
        <v>#VALUE!</v>
      </c>
      <c r="C20" s="119" t="e">
        <f>IF(AND('Test_S5% Sièges (R4)'!$AB20&gt;0,'Test_S5% Suffrages (R5)'!C20='Test_S5% Suffrages (R5)'!$AA20),1,0)</f>
        <v>#VALUE!</v>
      </c>
      <c r="D20" s="119" t="e">
        <f>IF(AND('Test_S5% Sièges (R4)'!$AB20&gt;0,'Test_S5% Suffrages (R5)'!D20='Test_S5% Suffrages (R5)'!$AA20),1,0)</f>
        <v>#VALUE!</v>
      </c>
      <c r="E20" s="119" t="e">
        <f>IF(AND('Test_S5% Sièges (R4)'!$AB20&gt;0,'Test_S5% Suffrages (R5)'!E20='Test_S5% Suffrages (R5)'!$AA20),1,0)</f>
        <v>#VALUE!</v>
      </c>
      <c r="F20" s="119" t="e">
        <f>IF(AND('Test_S5% Sièges (R4)'!$AB20&gt;0,'Test_S5% Suffrages (R5)'!F20='Test_S5% Suffrages (R5)'!$AA20),1,0)</f>
        <v>#VALUE!</v>
      </c>
      <c r="G20" s="119" t="e">
        <f>IF(AND('Test_S5% Sièges (R4)'!$AB20&gt;0,'Test_S5% Suffrages (R5)'!G20='Test_S5% Suffrages (R5)'!$AA20),1,0)</f>
        <v>#VALUE!</v>
      </c>
      <c r="H20" s="119" t="e">
        <f>IF(AND('Test_S5% Sièges (R4)'!$AB20&gt;0,'Test_S5% Suffrages (R5)'!H20='Test_S5% Suffrages (R5)'!$AA20),1,0)</f>
        <v>#VALUE!</v>
      </c>
      <c r="I20" s="119" t="e">
        <f>IF(AND('Test_S5% Sièges (R4)'!$AB20&gt;0,'Test_S5% Suffrages (R5)'!I20='Test_S5% Suffrages (R5)'!$AA20),1,0)</f>
        <v>#VALUE!</v>
      </c>
      <c r="J20" s="119" t="e">
        <f>IF(AND('Test_S5% Sièges (R4)'!$AB20&gt;0,'Test_S5% Suffrages (R5)'!J20='Test_S5% Suffrages (R5)'!$AA20),1,0)</f>
        <v>#VALUE!</v>
      </c>
      <c r="K20" s="119" t="e">
        <f>IF(AND('Test_S5% Sièges (R4)'!$AB20&gt;0,'Test_S5% Suffrages (R5)'!K20='Test_S5% Suffrages (R5)'!$AA20),1,0)</f>
        <v>#VALUE!</v>
      </c>
      <c r="L20" s="119" t="e">
        <f>IF(AND('Test_S5% Sièges (R4)'!$AB20&gt;0,'Test_S5% Suffrages (R5)'!L20='Test_S5% Suffrages (R5)'!$AA20),1,0)</f>
        <v>#VALUE!</v>
      </c>
      <c r="M20" s="119" t="e">
        <f>IF(AND('Test_S5% Sièges (R4)'!$AB20&gt;0,'Test_S5% Suffrages (R5)'!M20='Test_S5% Suffrages (R5)'!$AA20),1,0)</f>
        <v>#VALUE!</v>
      </c>
      <c r="N20" s="119" t="e">
        <f>IF(AND('Test_S5% Sièges (R4)'!$AB20&gt;0,'Test_S5% Suffrages (R5)'!N20='Test_S5% Suffrages (R5)'!$AA20),1,0)</f>
        <v>#VALUE!</v>
      </c>
      <c r="O20" s="119" t="e">
        <f>IF(AND('Test_S5% Sièges (R4)'!$AB20&gt;0,'Test_S5% Suffrages (R5)'!O20='Test_S5% Suffrages (R5)'!$AA20),1,0)</f>
        <v>#VALUE!</v>
      </c>
      <c r="P20" s="119" t="e">
        <f>IF(AND('Test_S5% Sièges (R4)'!$AB20&gt;0,'Test_S5% Suffrages (R5)'!P20='Test_S5% Suffrages (R5)'!$AA20),1,0)</f>
        <v>#VALUE!</v>
      </c>
      <c r="Q20" s="119" t="e">
        <f>IF(AND('Test_S5% Sièges (R4)'!$AB20&gt;0,'Test_S5% Suffrages (R5)'!Q20='Test_S5% Suffrages (R5)'!$AA20),1,0)</f>
        <v>#VALUE!</v>
      </c>
      <c r="R20" s="119" t="e">
        <f>IF(AND('Test_S5% Sièges (R4)'!$AB20&gt;0,'Test_S5% Suffrages (R5)'!R20='Test_S5% Suffrages (R5)'!$AA20),1,0)</f>
        <v>#VALUE!</v>
      </c>
      <c r="S20" s="119" t="e">
        <f>IF(AND('Test_S5% Sièges (R4)'!$AB20&gt;0,'Test_S5% Suffrages (R5)'!S20='Test_S5% Suffrages (R5)'!$AA20),1,0)</f>
        <v>#VALUE!</v>
      </c>
      <c r="T20" s="119" t="e">
        <f>IF(AND('Test_S5% Sièges (R4)'!$AB20&gt;0,'Test_S5% Suffrages (R5)'!T20='Test_S5% Suffrages (R5)'!$AA20),1,0)</f>
        <v>#VALUE!</v>
      </c>
      <c r="U20" s="119" t="e">
        <f>IF(AND('Test_S5% Sièges (R4)'!$AB20&gt;0,'Test_S5% Suffrages (R5)'!U20='Test_S5% Suffrages (R5)'!$AA20),1,0)</f>
        <v>#VALUE!</v>
      </c>
      <c r="V20" s="119" t="e">
        <f>IF(AND('Test_S5% Sièges (R4)'!$AB20&gt;0,'Test_S5% Suffrages (R5)'!V20='Test_S5% Suffrages (R5)'!$AA20),1,0)</f>
        <v>#VALUE!</v>
      </c>
      <c r="W20" s="119" t="e">
        <f>IF(AND('Test_S5% Sièges (R4)'!$AB20&gt;0,'Test_S5% Suffrages (R5)'!W20='Test_S5% Suffrages (R5)'!$AA20),1,0)</f>
        <v>#VALUE!</v>
      </c>
      <c r="X20" s="119" t="e">
        <f>IF(AND('Test_S5% Sièges (R4)'!$AB20&gt;0,'Test_S5% Suffrages (R5)'!X20='Test_S5% Suffrages (R5)'!$AA20),1,0)</f>
        <v>#VALUE!</v>
      </c>
      <c r="Y20" s="119" t="e">
        <f>IF(AND('Test_S5% Sièges (R4)'!$AB20&gt;0,'Test_S5% Suffrages (R5)'!Y20='Test_S5% Suffrages (R5)'!$AA20),1,0)</f>
        <v>#VALUE!</v>
      </c>
      <c r="Z20" s="119" t="e">
        <f>IF(AND('Test_S5% Sièges (R4)'!$AB20&gt;0,'Test_S5% Suffrages (R5)'!Z20='Test_S5% Suffrages (R5)'!$AA20),1,0)</f>
        <v>#VALUE!</v>
      </c>
      <c r="AA20" s="119" t="e">
        <f t="shared" si="0"/>
        <v>#VALUE!</v>
      </c>
      <c r="AB20" s="120" t="e">
        <f>'Test_S5% Sièges (R4)'!AB20-AA20</f>
        <v>#VALUE!</v>
      </c>
    </row>
    <row r="21" spans="1:28">
      <c r="A21" s="118" t="s">
        <v>60</v>
      </c>
      <c r="B21" s="119" t="e">
        <f>IF(AND('Test_S5% Sièges (R4)'!$AB21&gt;0,'Test_S5% Suffrages (R5)'!B21='Test_S5% Suffrages (R5)'!$AA21),1,0)</f>
        <v>#VALUE!</v>
      </c>
      <c r="C21" s="119" t="e">
        <f>IF(AND('Test_S5% Sièges (R4)'!$AB21&gt;0,'Test_S5% Suffrages (R5)'!C21='Test_S5% Suffrages (R5)'!$AA21),1,0)</f>
        <v>#VALUE!</v>
      </c>
      <c r="D21" s="119" t="e">
        <f>IF(AND('Test_S5% Sièges (R4)'!$AB21&gt;0,'Test_S5% Suffrages (R5)'!D21='Test_S5% Suffrages (R5)'!$AA21),1,0)</f>
        <v>#VALUE!</v>
      </c>
      <c r="E21" s="119" t="e">
        <f>IF(AND('Test_S5% Sièges (R4)'!$AB21&gt;0,'Test_S5% Suffrages (R5)'!E21='Test_S5% Suffrages (R5)'!$AA21),1,0)</f>
        <v>#VALUE!</v>
      </c>
      <c r="F21" s="119" t="e">
        <f>IF(AND('Test_S5% Sièges (R4)'!$AB21&gt;0,'Test_S5% Suffrages (R5)'!F21='Test_S5% Suffrages (R5)'!$AA21),1,0)</f>
        <v>#VALUE!</v>
      </c>
      <c r="G21" s="119" t="e">
        <f>IF(AND('Test_S5% Sièges (R4)'!$AB21&gt;0,'Test_S5% Suffrages (R5)'!G21='Test_S5% Suffrages (R5)'!$AA21),1,0)</f>
        <v>#VALUE!</v>
      </c>
      <c r="H21" s="119" t="e">
        <f>IF(AND('Test_S5% Sièges (R4)'!$AB21&gt;0,'Test_S5% Suffrages (R5)'!H21='Test_S5% Suffrages (R5)'!$AA21),1,0)</f>
        <v>#VALUE!</v>
      </c>
      <c r="I21" s="119" t="e">
        <f>IF(AND('Test_S5% Sièges (R4)'!$AB21&gt;0,'Test_S5% Suffrages (R5)'!I21='Test_S5% Suffrages (R5)'!$AA21),1,0)</f>
        <v>#VALUE!</v>
      </c>
      <c r="J21" s="119" t="e">
        <f>IF(AND('Test_S5% Sièges (R4)'!$AB21&gt;0,'Test_S5% Suffrages (R5)'!J21='Test_S5% Suffrages (R5)'!$AA21),1,0)</f>
        <v>#VALUE!</v>
      </c>
      <c r="K21" s="119" t="e">
        <f>IF(AND('Test_S5% Sièges (R4)'!$AB21&gt;0,'Test_S5% Suffrages (R5)'!K21='Test_S5% Suffrages (R5)'!$AA21),1,0)</f>
        <v>#VALUE!</v>
      </c>
      <c r="L21" s="119" t="e">
        <f>IF(AND('Test_S5% Sièges (R4)'!$AB21&gt;0,'Test_S5% Suffrages (R5)'!L21='Test_S5% Suffrages (R5)'!$AA21),1,0)</f>
        <v>#VALUE!</v>
      </c>
      <c r="M21" s="119" t="e">
        <f>IF(AND('Test_S5% Sièges (R4)'!$AB21&gt;0,'Test_S5% Suffrages (R5)'!M21='Test_S5% Suffrages (R5)'!$AA21),1,0)</f>
        <v>#VALUE!</v>
      </c>
      <c r="N21" s="119" t="e">
        <f>IF(AND('Test_S5% Sièges (R4)'!$AB21&gt;0,'Test_S5% Suffrages (R5)'!N21='Test_S5% Suffrages (R5)'!$AA21),1,0)</f>
        <v>#VALUE!</v>
      </c>
      <c r="O21" s="119" t="e">
        <f>IF(AND('Test_S5% Sièges (R4)'!$AB21&gt;0,'Test_S5% Suffrages (R5)'!O21='Test_S5% Suffrages (R5)'!$AA21),1,0)</f>
        <v>#VALUE!</v>
      </c>
      <c r="P21" s="119" t="e">
        <f>IF(AND('Test_S5% Sièges (R4)'!$AB21&gt;0,'Test_S5% Suffrages (R5)'!P21='Test_S5% Suffrages (R5)'!$AA21),1,0)</f>
        <v>#VALUE!</v>
      </c>
      <c r="Q21" s="119" t="e">
        <f>IF(AND('Test_S5% Sièges (R4)'!$AB21&gt;0,'Test_S5% Suffrages (R5)'!Q21='Test_S5% Suffrages (R5)'!$AA21),1,0)</f>
        <v>#VALUE!</v>
      </c>
      <c r="R21" s="119" t="e">
        <f>IF(AND('Test_S5% Sièges (R4)'!$AB21&gt;0,'Test_S5% Suffrages (R5)'!R21='Test_S5% Suffrages (R5)'!$AA21),1,0)</f>
        <v>#VALUE!</v>
      </c>
      <c r="S21" s="119" t="e">
        <f>IF(AND('Test_S5% Sièges (R4)'!$AB21&gt;0,'Test_S5% Suffrages (R5)'!S21='Test_S5% Suffrages (R5)'!$AA21),1,0)</f>
        <v>#VALUE!</v>
      </c>
      <c r="T21" s="119" t="e">
        <f>IF(AND('Test_S5% Sièges (R4)'!$AB21&gt;0,'Test_S5% Suffrages (R5)'!T21='Test_S5% Suffrages (R5)'!$AA21),1,0)</f>
        <v>#VALUE!</v>
      </c>
      <c r="U21" s="119" t="e">
        <f>IF(AND('Test_S5% Sièges (R4)'!$AB21&gt;0,'Test_S5% Suffrages (R5)'!U21='Test_S5% Suffrages (R5)'!$AA21),1,0)</f>
        <v>#VALUE!</v>
      </c>
      <c r="V21" s="119" t="e">
        <f>IF(AND('Test_S5% Sièges (R4)'!$AB21&gt;0,'Test_S5% Suffrages (R5)'!V21='Test_S5% Suffrages (R5)'!$AA21),1,0)</f>
        <v>#VALUE!</v>
      </c>
      <c r="W21" s="119" t="e">
        <f>IF(AND('Test_S5% Sièges (R4)'!$AB21&gt;0,'Test_S5% Suffrages (R5)'!W21='Test_S5% Suffrages (R5)'!$AA21),1,0)</f>
        <v>#VALUE!</v>
      </c>
      <c r="X21" s="119" t="e">
        <f>IF(AND('Test_S5% Sièges (R4)'!$AB21&gt;0,'Test_S5% Suffrages (R5)'!X21='Test_S5% Suffrages (R5)'!$AA21),1,0)</f>
        <v>#VALUE!</v>
      </c>
      <c r="Y21" s="119" t="e">
        <f>IF(AND('Test_S5% Sièges (R4)'!$AB21&gt;0,'Test_S5% Suffrages (R5)'!Y21='Test_S5% Suffrages (R5)'!$AA21),1,0)</f>
        <v>#VALUE!</v>
      </c>
      <c r="Z21" s="119" t="e">
        <f>IF(AND('Test_S5% Sièges (R4)'!$AB21&gt;0,'Test_S5% Suffrages (R5)'!Z21='Test_S5% Suffrages (R5)'!$AA21),1,0)</f>
        <v>#VALUE!</v>
      </c>
      <c r="AA21" s="119" t="e">
        <f t="shared" si="0"/>
        <v>#VALUE!</v>
      </c>
      <c r="AB21" s="120" t="e">
        <f>'Test_S5% Sièges (R4)'!AB21-AA21</f>
        <v>#VALUE!</v>
      </c>
    </row>
    <row r="22" spans="1:28">
      <c r="A22" s="118" t="s">
        <v>61</v>
      </c>
      <c r="B22" s="119" t="e">
        <f>IF(AND('Test_S5% Sièges (R4)'!$AB22&gt;0,'Test_S5% Suffrages (R5)'!B22='Test_S5% Suffrages (R5)'!$AA22),1,0)</f>
        <v>#VALUE!</v>
      </c>
      <c r="C22" s="119" t="e">
        <f>IF(AND('Test_S5% Sièges (R4)'!$AB22&gt;0,'Test_S5% Suffrages (R5)'!C22='Test_S5% Suffrages (R5)'!$AA22),1,0)</f>
        <v>#VALUE!</v>
      </c>
      <c r="D22" s="119" t="e">
        <f>IF(AND('Test_S5% Sièges (R4)'!$AB22&gt;0,'Test_S5% Suffrages (R5)'!D22='Test_S5% Suffrages (R5)'!$AA22),1,0)</f>
        <v>#VALUE!</v>
      </c>
      <c r="E22" s="119" t="e">
        <f>IF(AND('Test_S5% Sièges (R4)'!$AB22&gt;0,'Test_S5% Suffrages (R5)'!E22='Test_S5% Suffrages (R5)'!$AA22),1,0)</f>
        <v>#VALUE!</v>
      </c>
      <c r="F22" s="119" t="e">
        <f>IF(AND('Test_S5% Sièges (R4)'!$AB22&gt;0,'Test_S5% Suffrages (R5)'!F22='Test_S5% Suffrages (R5)'!$AA22),1,0)</f>
        <v>#VALUE!</v>
      </c>
      <c r="G22" s="119" t="e">
        <f>IF(AND('Test_S5% Sièges (R4)'!$AB22&gt;0,'Test_S5% Suffrages (R5)'!G22='Test_S5% Suffrages (R5)'!$AA22),1,0)</f>
        <v>#VALUE!</v>
      </c>
      <c r="H22" s="119" t="e">
        <f>IF(AND('Test_S5% Sièges (R4)'!$AB22&gt;0,'Test_S5% Suffrages (R5)'!H22='Test_S5% Suffrages (R5)'!$AA22),1,0)</f>
        <v>#VALUE!</v>
      </c>
      <c r="I22" s="119" t="e">
        <f>IF(AND('Test_S5% Sièges (R4)'!$AB22&gt;0,'Test_S5% Suffrages (R5)'!I22='Test_S5% Suffrages (R5)'!$AA22),1,0)</f>
        <v>#VALUE!</v>
      </c>
      <c r="J22" s="119" t="e">
        <f>IF(AND('Test_S5% Sièges (R4)'!$AB22&gt;0,'Test_S5% Suffrages (R5)'!J22='Test_S5% Suffrages (R5)'!$AA22),1,0)</f>
        <v>#VALUE!</v>
      </c>
      <c r="K22" s="119" t="e">
        <f>IF(AND('Test_S5% Sièges (R4)'!$AB22&gt;0,'Test_S5% Suffrages (R5)'!K22='Test_S5% Suffrages (R5)'!$AA22),1,0)</f>
        <v>#VALUE!</v>
      </c>
      <c r="L22" s="119" t="e">
        <f>IF(AND('Test_S5% Sièges (R4)'!$AB22&gt;0,'Test_S5% Suffrages (R5)'!L22='Test_S5% Suffrages (R5)'!$AA22),1,0)</f>
        <v>#VALUE!</v>
      </c>
      <c r="M22" s="119" t="e">
        <f>IF(AND('Test_S5% Sièges (R4)'!$AB22&gt;0,'Test_S5% Suffrages (R5)'!M22='Test_S5% Suffrages (R5)'!$AA22),1,0)</f>
        <v>#VALUE!</v>
      </c>
      <c r="N22" s="119" t="e">
        <f>IF(AND('Test_S5% Sièges (R4)'!$AB22&gt;0,'Test_S5% Suffrages (R5)'!N22='Test_S5% Suffrages (R5)'!$AA22),1,0)</f>
        <v>#VALUE!</v>
      </c>
      <c r="O22" s="119" t="e">
        <f>IF(AND('Test_S5% Sièges (R4)'!$AB22&gt;0,'Test_S5% Suffrages (R5)'!O22='Test_S5% Suffrages (R5)'!$AA22),1,0)</f>
        <v>#VALUE!</v>
      </c>
      <c r="P22" s="119" t="e">
        <f>IF(AND('Test_S5% Sièges (R4)'!$AB22&gt;0,'Test_S5% Suffrages (R5)'!P22='Test_S5% Suffrages (R5)'!$AA22),1,0)</f>
        <v>#VALUE!</v>
      </c>
      <c r="Q22" s="119" t="e">
        <f>IF(AND('Test_S5% Sièges (R4)'!$AB22&gt;0,'Test_S5% Suffrages (R5)'!Q22='Test_S5% Suffrages (R5)'!$AA22),1,0)</f>
        <v>#VALUE!</v>
      </c>
      <c r="R22" s="119" t="e">
        <f>IF(AND('Test_S5% Sièges (R4)'!$AB22&gt;0,'Test_S5% Suffrages (R5)'!R22='Test_S5% Suffrages (R5)'!$AA22),1,0)</f>
        <v>#VALUE!</v>
      </c>
      <c r="S22" s="119" t="e">
        <f>IF(AND('Test_S5% Sièges (R4)'!$AB22&gt;0,'Test_S5% Suffrages (R5)'!S22='Test_S5% Suffrages (R5)'!$AA22),1,0)</f>
        <v>#VALUE!</v>
      </c>
      <c r="T22" s="119" t="e">
        <f>IF(AND('Test_S5% Sièges (R4)'!$AB22&gt;0,'Test_S5% Suffrages (R5)'!T22='Test_S5% Suffrages (R5)'!$AA22),1,0)</f>
        <v>#VALUE!</v>
      </c>
      <c r="U22" s="119" t="e">
        <f>IF(AND('Test_S5% Sièges (R4)'!$AB22&gt;0,'Test_S5% Suffrages (R5)'!U22='Test_S5% Suffrages (R5)'!$AA22),1,0)</f>
        <v>#VALUE!</v>
      </c>
      <c r="V22" s="119" t="e">
        <f>IF(AND('Test_S5% Sièges (R4)'!$AB22&gt;0,'Test_S5% Suffrages (R5)'!V22='Test_S5% Suffrages (R5)'!$AA22),1,0)</f>
        <v>#VALUE!</v>
      </c>
      <c r="W22" s="119" t="e">
        <f>IF(AND('Test_S5% Sièges (R4)'!$AB22&gt;0,'Test_S5% Suffrages (R5)'!W22='Test_S5% Suffrages (R5)'!$AA22),1,0)</f>
        <v>#VALUE!</v>
      </c>
      <c r="X22" s="119" t="e">
        <f>IF(AND('Test_S5% Sièges (R4)'!$AB22&gt;0,'Test_S5% Suffrages (R5)'!X22='Test_S5% Suffrages (R5)'!$AA22),1,0)</f>
        <v>#VALUE!</v>
      </c>
      <c r="Y22" s="119" t="e">
        <f>IF(AND('Test_S5% Sièges (R4)'!$AB22&gt;0,'Test_S5% Suffrages (R5)'!Y22='Test_S5% Suffrages (R5)'!$AA22),1,0)</f>
        <v>#VALUE!</v>
      </c>
      <c r="Z22" s="119" t="e">
        <f>IF(AND('Test_S5% Sièges (R4)'!$AB22&gt;0,'Test_S5% Suffrages (R5)'!Z22='Test_S5% Suffrages (R5)'!$AA22),1,0)</f>
        <v>#VALUE!</v>
      </c>
      <c r="AA22" s="119" t="e">
        <f t="shared" si="0"/>
        <v>#VALUE!</v>
      </c>
      <c r="AB22" s="120" t="e">
        <f>'Test_S5% Sièges (R4)'!AB22-AA22</f>
        <v>#VALUE!</v>
      </c>
    </row>
    <row r="23" spans="1:28">
      <c r="A23" s="118" t="s">
        <v>62</v>
      </c>
      <c r="B23" s="119" t="e">
        <f>IF(AND('Test_S5% Sièges (R4)'!$AB23&gt;0,'Test_S5% Suffrages (R5)'!B23='Test_S5% Suffrages (R5)'!$AA23),1,0)</f>
        <v>#VALUE!</v>
      </c>
      <c r="C23" s="119" t="e">
        <f>IF(AND('Test_S5% Sièges (R4)'!$AB23&gt;0,'Test_S5% Suffrages (R5)'!C23='Test_S5% Suffrages (R5)'!$AA23),1,0)</f>
        <v>#VALUE!</v>
      </c>
      <c r="D23" s="119" t="e">
        <f>IF(AND('Test_S5% Sièges (R4)'!$AB23&gt;0,'Test_S5% Suffrages (R5)'!D23='Test_S5% Suffrages (R5)'!$AA23),1,0)</f>
        <v>#VALUE!</v>
      </c>
      <c r="E23" s="119" t="e">
        <f>IF(AND('Test_S5% Sièges (R4)'!$AB23&gt;0,'Test_S5% Suffrages (R5)'!E23='Test_S5% Suffrages (R5)'!$AA23),1,0)</f>
        <v>#VALUE!</v>
      </c>
      <c r="F23" s="119" t="e">
        <f>IF(AND('Test_S5% Sièges (R4)'!$AB23&gt;0,'Test_S5% Suffrages (R5)'!F23='Test_S5% Suffrages (R5)'!$AA23),1,0)</f>
        <v>#VALUE!</v>
      </c>
      <c r="G23" s="119" t="e">
        <f>IF(AND('Test_S5% Sièges (R4)'!$AB23&gt;0,'Test_S5% Suffrages (R5)'!G23='Test_S5% Suffrages (R5)'!$AA23),1,0)</f>
        <v>#VALUE!</v>
      </c>
      <c r="H23" s="119" t="e">
        <f>IF(AND('Test_S5% Sièges (R4)'!$AB23&gt;0,'Test_S5% Suffrages (R5)'!H23='Test_S5% Suffrages (R5)'!$AA23),1,0)</f>
        <v>#VALUE!</v>
      </c>
      <c r="I23" s="119" t="e">
        <f>IF(AND('Test_S5% Sièges (R4)'!$AB23&gt;0,'Test_S5% Suffrages (R5)'!I23='Test_S5% Suffrages (R5)'!$AA23),1,0)</f>
        <v>#VALUE!</v>
      </c>
      <c r="J23" s="119" t="e">
        <f>IF(AND('Test_S5% Sièges (R4)'!$AB23&gt;0,'Test_S5% Suffrages (R5)'!J23='Test_S5% Suffrages (R5)'!$AA23),1,0)</f>
        <v>#VALUE!</v>
      </c>
      <c r="K23" s="119" t="e">
        <f>IF(AND('Test_S5% Sièges (R4)'!$AB23&gt;0,'Test_S5% Suffrages (R5)'!K23='Test_S5% Suffrages (R5)'!$AA23),1,0)</f>
        <v>#VALUE!</v>
      </c>
      <c r="L23" s="119" t="e">
        <f>IF(AND('Test_S5% Sièges (R4)'!$AB23&gt;0,'Test_S5% Suffrages (R5)'!L23='Test_S5% Suffrages (R5)'!$AA23),1,0)</f>
        <v>#VALUE!</v>
      </c>
      <c r="M23" s="119" t="e">
        <f>IF(AND('Test_S5% Sièges (R4)'!$AB23&gt;0,'Test_S5% Suffrages (R5)'!M23='Test_S5% Suffrages (R5)'!$AA23),1,0)</f>
        <v>#VALUE!</v>
      </c>
      <c r="N23" s="119" t="e">
        <f>IF(AND('Test_S5% Sièges (R4)'!$AB23&gt;0,'Test_S5% Suffrages (R5)'!N23='Test_S5% Suffrages (R5)'!$AA23),1,0)</f>
        <v>#VALUE!</v>
      </c>
      <c r="O23" s="119" t="e">
        <f>IF(AND('Test_S5% Sièges (R4)'!$AB23&gt;0,'Test_S5% Suffrages (R5)'!O23='Test_S5% Suffrages (R5)'!$AA23),1,0)</f>
        <v>#VALUE!</v>
      </c>
      <c r="P23" s="119" t="e">
        <f>IF(AND('Test_S5% Sièges (R4)'!$AB23&gt;0,'Test_S5% Suffrages (R5)'!P23='Test_S5% Suffrages (R5)'!$AA23),1,0)</f>
        <v>#VALUE!</v>
      </c>
      <c r="Q23" s="119" t="e">
        <f>IF(AND('Test_S5% Sièges (R4)'!$AB23&gt;0,'Test_S5% Suffrages (R5)'!Q23='Test_S5% Suffrages (R5)'!$AA23),1,0)</f>
        <v>#VALUE!</v>
      </c>
      <c r="R23" s="119" t="e">
        <f>IF(AND('Test_S5% Sièges (R4)'!$AB23&gt;0,'Test_S5% Suffrages (R5)'!R23='Test_S5% Suffrages (R5)'!$AA23),1,0)</f>
        <v>#VALUE!</v>
      </c>
      <c r="S23" s="119" t="e">
        <f>IF(AND('Test_S5% Sièges (R4)'!$AB23&gt;0,'Test_S5% Suffrages (R5)'!S23='Test_S5% Suffrages (R5)'!$AA23),1,0)</f>
        <v>#VALUE!</v>
      </c>
      <c r="T23" s="119" t="e">
        <f>IF(AND('Test_S5% Sièges (R4)'!$AB23&gt;0,'Test_S5% Suffrages (R5)'!T23='Test_S5% Suffrages (R5)'!$AA23),1,0)</f>
        <v>#VALUE!</v>
      </c>
      <c r="U23" s="119" t="e">
        <f>IF(AND('Test_S5% Sièges (R4)'!$AB23&gt;0,'Test_S5% Suffrages (R5)'!U23='Test_S5% Suffrages (R5)'!$AA23),1,0)</f>
        <v>#VALUE!</v>
      </c>
      <c r="V23" s="119" t="e">
        <f>IF(AND('Test_S5% Sièges (R4)'!$AB23&gt;0,'Test_S5% Suffrages (R5)'!V23='Test_S5% Suffrages (R5)'!$AA23),1,0)</f>
        <v>#VALUE!</v>
      </c>
      <c r="W23" s="119" t="e">
        <f>IF(AND('Test_S5% Sièges (R4)'!$AB23&gt;0,'Test_S5% Suffrages (R5)'!W23='Test_S5% Suffrages (R5)'!$AA23),1,0)</f>
        <v>#VALUE!</v>
      </c>
      <c r="X23" s="119" t="e">
        <f>IF(AND('Test_S5% Sièges (R4)'!$AB23&gt;0,'Test_S5% Suffrages (R5)'!X23='Test_S5% Suffrages (R5)'!$AA23),1,0)</f>
        <v>#VALUE!</v>
      </c>
      <c r="Y23" s="119" t="e">
        <f>IF(AND('Test_S5% Sièges (R4)'!$AB23&gt;0,'Test_S5% Suffrages (R5)'!Y23='Test_S5% Suffrages (R5)'!$AA23),1,0)</f>
        <v>#VALUE!</v>
      </c>
      <c r="Z23" s="119" t="e">
        <f>IF(AND('Test_S5% Sièges (R4)'!$AB23&gt;0,'Test_S5% Suffrages (R5)'!Z23='Test_S5% Suffrages (R5)'!$AA23),1,0)</f>
        <v>#VALUE!</v>
      </c>
      <c r="AA23" s="119" t="e">
        <f t="shared" si="0"/>
        <v>#VALUE!</v>
      </c>
      <c r="AB23" s="120" t="e">
        <f>'Test_S5% Sièges (R4)'!AB23-AA23</f>
        <v>#VALUE!</v>
      </c>
    </row>
    <row r="24" spans="1:28">
      <c r="A24" s="118" t="s">
        <v>63</v>
      </c>
      <c r="B24" s="119" t="e">
        <f>IF(AND('Test_S5% Sièges (R4)'!$AB24&gt;0,'Test_S5% Suffrages (R5)'!B24='Test_S5% Suffrages (R5)'!$AA24),1,0)</f>
        <v>#VALUE!</v>
      </c>
      <c r="C24" s="119" t="e">
        <f>IF(AND('Test_S5% Sièges (R4)'!$AB24&gt;0,'Test_S5% Suffrages (R5)'!C24='Test_S5% Suffrages (R5)'!$AA24),1,0)</f>
        <v>#VALUE!</v>
      </c>
      <c r="D24" s="119" t="e">
        <f>IF(AND('Test_S5% Sièges (R4)'!$AB24&gt;0,'Test_S5% Suffrages (R5)'!D24='Test_S5% Suffrages (R5)'!$AA24),1,0)</f>
        <v>#VALUE!</v>
      </c>
      <c r="E24" s="119" t="e">
        <f>IF(AND('Test_S5% Sièges (R4)'!$AB24&gt;0,'Test_S5% Suffrages (R5)'!E24='Test_S5% Suffrages (R5)'!$AA24),1,0)</f>
        <v>#VALUE!</v>
      </c>
      <c r="F24" s="119" t="e">
        <f>IF(AND('Test_S5% Sièges (R4)'!$AB24&gt;0,'Test_S5% Suffrages (R5)'!F24='Test_S5% Suffrages (R5)'!$AA24),1,0)</f>
        <v>#VALUE!</v>
      </c>
      <c r="G24" s="119" t="e">
        <f>IF(AND('Test_S5% Sièges (R4)'!$AB24&gt;0,'Test_S5% Suffrages (R5)'!G24='Test_S5% Suffrages (R5)'!$AA24),1,0)</f>
        <v>#VALUE!</v>
      </c>
      <c r="H24" s="119" t="e">
        <f>IF(AND('Test_S5% Sièges (R4)'!$AB24&gt;0,'Test_S5% Suffrages (R5)'!H24='Test_S5% Suffrages (R5)'!$AA24),1,0)</f>
        <v>#VALUE!</v>
      </c>
      <c r="I24" s="119" t="e">
        <f>IF(AND('Test_S5% Sièges (R4)'!$AB24&gt;0,'Test_S5% Suffrages (R5)'!I24='Test_S5% Suffrages (R5)'!$AA24),1,0)</f>
        <v>#VALUE!</v>
      </c>
      <c r="J24" s="119" t="e">
        <f>IF(AND('Test_S5% Sièges (R4)'!$AB24&gt;0,'Test_S5% Suffrages (R5)'!J24='Test_S5% Suffrages (R5)'!$AA24),1,0)</f>
        <v>#VALUE!</v>
      </c>
      <c r="K24" s="119" t="e">
        <f>IF(AND('Test_S5% Sièges (R4)'!$AB24&gt;0,'Test_S5% Suffrages (R5)'!K24='Test_S5% Suffrages (R5)'!$AA24),1,0)</f>
        <v>#VALUE!</v>
      </c>
      <c r="L24" s="119" t="e">
        <f>IF(AND('Test_S5% Sièges (R4)'!$AB24&gt;0,'Test_S5% Suffrages (R5)'!L24='Test_S5% Suffrages (R5)'!$AA24),1,0)</f>
        <v>#VALUE!</v>
      </c>
      <c r="M24" s="119" t="e">
        <f>IF(AND('Test_S5% Sièges (R4)'!$AB24&gt;0,'Test_S5% Suffrages (R5)'!M24='Test_S5% Suffrages (R5)'!$AA24),1,0)</f>
        <v>#VALUE!</v>
      </c>
      <c r="N24" s="119" t="e">
        <f>IF(AND('Test_S5% Sièges (R4)'!$AB24&gt;0,'Test_S5% Suffrages (R5)'!N24='Test_S5% Suffrages (R5)'!$AA24),1,0)</f>
        <v>#VALUE!</v>
      </c>
      <c r="O24" s="119" t="e">
        <f>IF(AND('Test_S5% Sièges (R4)'!$AB24&gt;0,'Test_S5% Suffrages (R5)'!O24='Test_S5% Suffrages (R5)'!$AA24),1,0)</f>
        <v>#VALUE!</v>
      </c>
      <c r="P24" s="119" t="e">
        <f>IF(AND('Test_S5% Sièges (R4)'!$AB24&gt;0,'Test_S5% Suffrages (R5)'!P24='Test_S5% Suffrages (R5)'!$AA24),1,0)</f>
        <v>#VALUE!</v>
      </c>
      <c r="Q24" s="119" t="e">
        <f>IF(AND('Test_S5% Sièges (R4)'!$AB24&gt;0,'Test_S5% Suffrages (R5)'!Q24='Test_S5% Suffrages (R5)'!$AA24),1,0)</f>
        <v>#VALUE!</v>
      </c>
      <c r="R24" s="119" t="e">
        <f>IF(AND('Test_S5% Sièges (R4)'!$AB24&gt;0,'Test_S5% Suffrages (R5)'!R24='Test_S5% Suffrages (R5)'!$AA24),1,0)</f>
        <v>#VALUE!</v>
      </c>
      <c r="S24" s="119" t="e">
        <f>IF(AND('Test_S5% Sièges (R4)'!$AB24&gt;0,'Test_S5% Suffrages (R5)'!S24='Test_S5% Suffrages (R5)'!$AA24),1,0)</f>
        <v>#VALUE!</v>
      </c>
      <c r="T24" s="119" t="e">
        <f>IF(AND('Test_S5% Sièges (R4)'!$AB24&gt;0,'Test_S5% Suffrages (R5)'!T24='Test_S5% Suffrages (R5)'!$AA24),1,0)</f>
        <v>#VALUE!</v>
      </c>
      <c r="U24" s="119" t="e">
        <f>IF(AND('Test_S5% Sièges (R4)'!$AB24&gt;0,'Test_S5% Suffrages (R5)'!U24='Test_S5% Suffrages (R5)'!$AA24),1,0)</f>
        <v>#VALUE!</v>
      </c>
      <c r="V24" s="119" t="e">
        <f>IF(AND('Test_S5% Sièges (R4)'!$AB24&gt;0,'Test_S5% Suffrages (R5)'!V24='Test_S5% Suffrages (R5)'!$AA24),1,0)</f>
        <v>#VALUE!</v>
      </c>
      <c r="W24" s="119" t="e">
        <f>IF(AND('Test_S5% Sièges (R4)'!$AB24&gt;0,'Test_S5% Suffrages (R5)'!W24='Test_S5% Suffrages (R5)'!$AA24),1,0)</f>
        <v>#VALUE!</v>
      </c>
      <c r="X24" s="119" t="e">
        <f>IF(AND('Test_S5% Sièges (R4)'!$AB24&gt;0,'Test_S5% Suffrages (R5)'!X24='Test_S5% Suffrages (R5)'!$AA24),1,0)</f>
        <v>#VALUE!</v>
      </c>
      <c r="Y24" s="119" t="e">
        <f>IF(AND('Test_S5% Sièges (R4)'!$AB24&gt;0,'Test_S5% Suffrages (R5)'!Y24='Test_S5% Suffrages (R5)'!$AA24),1,0)</f>
        <v>#VALUE!</v>
      </c>
      <c r="Z24" s="119" t="e">
        <f>IF(AND('Test_S5% Sièges (R4)'!$AB24&gt;0,'Test_S5% Suffrages (R5)'!Z24='Test_S5% Suffrages (R5)'!$AA24),1,0)</f>
        <v>#VALUE!</v>
      </c>
      <c r="AA24" s="119" t="e">
        <f t="shared" si="0"/>
        <v>#VALUE!</v>
      </c>
      <c r="AB24" s="120" t="e">
        <f>'Test_S5% Sièges (R4)'!AB24-AA24</f>
        <v>#VALUE!</v>
      </c>
    </row>
    <row r="25" spans="1:28">
      <c r="A25" s="118" t="s">
        <v>64</v>
      </c>
      <c r="B25" s="119" t="e">
        <f>IF(AND('Test_S5% Sièges (R4)'!$AB25&gt;0,'Test_S5% Suffrages (R5)'!B25='Test_S5% Suffrages (R5)'!$AA25),1,0)</f>
        <v>#VALUE!</v>
      </c>
      <c r="C25" s="119" t="e">
        <f>IF(AND('Test_S5% Sièges (R4)'!$AB25&gt;0,'Test_S5% Suffrages (R5)'!C25='Test_S5% Suffrages (R5)'!$AA25),1,0)</f>
        <v>#VALUE!</v>
      </c>
      <c r="D25" s="119" t="e">
        <f>IF(AND('Test_S5% Sièges (R4)'!$AB25&gt;0,'Test_S5% Suffrages (R5)'!D25='Test_S5% Suffrages (R5)'!$AA25),1,0)</f>
        <v>#VALUE!</v>
      </c>
      <c r="E25" s="119" t="e">
        <f>IF(AND('Test_S5% Sièges (R4)'!$AB25&gt;0,'Test_S5% Suffrages (R5)'!E25='Test_S5% Suffrages (R5)'!$AA25),1,0)</f>
        <v>#VALUE!</v>
      </c>
      <c r="F25" s="119" t="e">
        <f>IF(AND('Test_S5% Sièges (R4)'!$AB25&gt;0,'Test_S5% Suffrages (R5)'!F25='Test_S5% Suffrages (R5)'!$AA25),1,0)</f>
        <v>#VALUE!</v>
      </c>
      <c r="G25" s="119" t="e">
        <f>IF(AND('Test_S5% Sièges (R4)'!$AB25&gt;0,'Test_S5% Suffrages (R5)'!G25='Test_S5% Suffrages (R5)'!$AA25),1,0)</f>
        <v>#VALUE!</v>
      </c>
      <c r="H25" s="119" t="e">
        <f>IF(AND('Test_S5% Sièges (R4)'!$AB25&gt;0,'Test_S5% Suffrages (R5)'!H25='Test_S5% Suffrages (R5)'!$AA25),1,0)</f>
        <v>#VALUE!</v>
      </c>
      <c r="I25" s="119" t="e">
        <f>IF(AND('Test_S5% Sièges (R4)'!$AB25&gt;0,'Test_S5% Suffrages (R5)'!I25='Test_S5% Suffrages (R5)'!$AA25),1,0)</f>
        <v>#VALUE!</v>
      </c>
      <c r="J25" s="119" t="e">
        <f>IF(AND('Test_S5% Sièges (R4)'!$AB25&gt;0,'Test_S5% Suffrages (R5)'!J25='Test_S5% Suffrages (R5)'!$AA25),1,0)</f>
        <v>#VALUE!</v>
      </c>
      <c r="K25" s="119" t="e">
        <f>IF(AND('Test_S5% Sièges (R4)'!$AB25&gt;0,'Test_S5% Suffrages (R5)'!K25='Test_S5% Suffrages (R5)'!$AA25),1,0)</f>
        <v>#VALUE!</v>
      </c>
      <c r="L25" s="119" t="e">
        <f>IF(AND('Test_S5% Sièges (R4)'!$AB25&gt;0,'Test_S5% Suffrages (R5)'!L25='Test_S5% Suffrages (R5)'!$AA25),1,0)</f>
        <v>#VALUE!</v>
      </c>
      <c r="M25" s="119" t="e">
        <f>IF(AND('Test_S5% Sièges (R4)'!$AB25&gt;0,'Test_S5% Suffrages (R5)'!M25='Test_S5% Suffrages (R5)'!$AA25),1,0)</f>
        <v>#VALUE!</v>
      </c>
      <c r="N25" s="119" t="e">
        <f>IF(AND('Test_S5% Sièges (R4)'!$AB25&gt;0,'Test_S5% Suffrages (R5)'!N25='Test_S5% Suffrages (R5)'!$AA25),1,0)</f>
        <v>#VALUE!</v>
      </c>
      <c r="O25" s="119" t="e">
        <f>IF(AND('Test_S5% Sièges (R4)'!$AB25&gt;0,'Test_S5% Suffrages (R5)'!O25='Test_S5% Suffrages (R5)'!$AA25),1,0)</f>
        <v>#VALUE!</v>
      </c>
      <c r="P25" s="119" t="e">
        <f>IF(AND('Test_S5% Sièges (R4)'!$AB25&gt;0,'Test_S5% Suffrages (R5)'!P25='Test_S5% Suffrages (R5)'!$AA25),1,0)</f>
        <v>#VALUE!</v>
      </c>
      <c r="Q25" s="119" t="e">
        <f>IF(AND('Test_S5% Sièges (R4)'!$AB25&gt;0,'Test_S5% Suffrages (R5)'!Q25='Test_S5% Suffrages (R5)'!$AA25),1,0)</f>
        <v>#VALUE!</v>
      </c>
      <c r="R25" s="119" t="e">
        <f>IF(AND('Test_S5% Sièges (R4)'!$AB25&gt;0,'Test_S5% Suffrages (R5)'!R25='Test_S5% Suffrages (R5)'!$AA25),1,0)</f>
        <v>#VALUE!</v>
      </c>
      <c r="S25" s="119" t="e">
        <f>IF(AND('Test_S5% Sièges (R4)'!$AB25&gt;0,'Test_S5% Suffrages (R5)'!S25='Test_S5% Suffrages (R5)'!$AA25),1,0)</f>
        <v>#VALUE!</v>
      </c>
      <c r="T25" s="119" t="e">
        <f>IF(AND('Test_S5% Sièges (R4)'!$AB25&gt;0,'Test_S5% Suffrages (R5)'!T25='Test_S5% Suffrages (R5)'!$AA25),1,0)</f>
        <v>#VALUE!</v>
      </c>
      <c r="U25" s="119" t="e">
        <f>IF(AND('Test_S5% Sièges (R4)'!$AB25&gt;0,'Test_S5% Suffrages (R5)'!U25='Test_S5% Suffrages (R5)'!$AA25),1,0)</f>
        <v>#VALUE!</v>
      </c>
      <c r="V25" s="119" t="e">
        <f>IF(AND('Test_S5% Sièges (R4)'!$AB25&gt;0,'Test_S5% Suffrages (R5)'!V25='Test_S5% Suffrages (R5)'!$AA25),1,0)</f>
        <v>#VALUE!</v>
      </c>
      <c r="W25" s="119" t="e">
        <f>IF(AND('Test_S5% Sièges (R4)'!$AB25&gt;0,'Test_S5% Suffrages (R5)'!W25='Test_S5% Suffrages (R5)'!$AA25),1,0)</f>
        <v>#VALUE!</v>
      </c>
      <c r="X25" s="119" t="e">
        <f>IF(AND('Test_S5% Sièges (R4)'!$AB25&gt;0,'Test_S5% Suffrages (R5)'!X25='Test_S5% Suffrages (R5)'!$AA25),1,0)</f>
        <v>#VALUE!</v>
      </c>
      <c r="Y25" s="119" t="e">
        <f>IF(AND('Test_S5% Sièges (R4)'!$AB25&gt;0,'Test_S5% Suffrages (R5)'!Y25='Test_S5% Suffrages (R5)'!$AA25),1,0)</f>
        <v>#VALUE!</v>
      </c>
      <c r="Z25" s="119" t="e">
        <f>IF(AND('Test_S5% Sièges (R4)'!$AB25&gt;0,'Test_S5% Suffrages (R5)'!Z25='Test_S5% Suffrages (R5)'!$AA25),1,0)</f>
        <v>#VALUE!</v>
      </c>
      <c r="AA25" s="119" t="e">
        <f t="shared" si="0"/>
        <v>#VALUE!</v>
      </c>
      <c r="AB25" s="120" t="e">
        <f>'Test_S5% Sièges (R4)'!AB25-AA25</f>
        <v>#VALUE!</v>
      </c>
    </row>
    <row r="26" spans="1:28">
      <c r="A26" s="118" t="s">
        <v>65</v>
      </c>
      <c r="B26" s="119" t="e">
        <f>IF(AND('Test_S5% Sièges (R4)'!$AB26&gt;0,'Test_S5% Suffrages (R5)'!B26='Test_S5% Suffrages (R5)'!$AA26),1,0)</f>
        <v>#VALUE!</v>
      </c>
      <c r="C26" s="119" t="e">
        <f>IF(AND('Test_S5% Sièges (R4)'!$AB26&gt;0,'Test_S5% Suffrages (R5)'!C26='Test_S5% Suffrages (R5)'!$AA26),1,0)</f>
        <v>#VALUE!</v>
      </c>
      <c r="D26" s="119" t="e">
        <f>IF(AND('Test_S5% Sièges (R4)'!$AB26&gt;0,'Test_S5% Suffrages (R5)'!D26='Test_S5% Suffrages (R5)'!$AA26),1,0)</f>
        <v>#VALUE!</v>
      </c>
      <c r="E26" s="119" t="e">
        <f>IF(AND('Test_S5% Sièges (R4)'!$AB26&gt;0,'Test_S5% Suffrages (R5)'!E26='Test_S5% Suffrages (R5)'!$AA26),1,0)</f>
        <v>#VALUE!</v>
      </c>
      <c r="F26" s="119" t="e">
        <f>IF(AND('Test_S5% Sièges (R4)'!$AB26&gt;0,'Test_S5% Suffrages (R5)'!F26='Test_S5% Suffrages (R5)'!$AA26),1,0)</f>
        <v>#VALUE!</v>
      </c>
      <c r="G26" s="119" t="e">
        <f>IF(AND('Test_S5% Sièges (R4)'!$AB26&gt;0,'Test_S5% Suffrages (R5)'!G26='Test_S5% Suffrages (R5)'!$AA26),1,0)</f>
        <v>#VALUE!</v>
      </c>
      <c r="H26" s="119" t="e">
        <f>IF(AND('Test_S5% Sièges (R4)'!$AB26&gt;0,'Test_S5% Suffrages (R5)'!H26='Test_S5% Suffrages (R5)'!$AA26),1,0)</f>
        <v>#VALUE!</v>
      </c>
      <c r="I26" s="119" t="e">
        <f>IF(AND('Test_S5% Sièges (R4)'!$AB26&gt;0,'Test_S5% Suffrages (R5)'!I26='Test_S5% Suffrages (R5)'!$AA26),1,0)</f>
        <v>#VALUE!</v>
      </c>
      <c r="J26" s="119" t="e">
        <f>IF(AND('Test_S5% Sièges (R4)'!$AB26&gt;0,'Test_S5% Suffrages (R5)'!J26='Test_S5% Suffrages (R5)'!$AA26),1,0)</f>
        <v>#VALUE!</v>
      </c>
      <c r="K26" s="119" t="e">
        <f>IF(AND('Test_S5% Sièges (R4)'!$AB26&gt;0,'Test_S5% Suffrages (R5)'!K26='Test_S5% Suffrages (R5)'!$AA26),1,0)</f>
        <v>#VALUE!</v>
      </c>
      <c r="L26" s="119" t="e">
        <f>IF(AND('Test_S5% Sièges (R4)'!$AB26&gt;0,'Test_S5% Suffrages (R5)'!L26='Test_S5% Suffrages (R5)'!$AA26),1,0)</f>
        <v>#VALUE!</v>
      </c>
      <c r="M26" s="119" t="e">
        <f>IF(AND('Test_S5% Sièges (R4)'!$AB26&gt;0,'Test_S5% Suffrages (R5)'!M26='Test_S5% Suffrages (R5)'!$AA26),1,0)</f>
        <v>#VALUE!</v>
      </c>
      <c r="N26" s="119" t="e">
        <f>IF(AND('Test_S5% Sièges (R4)'!$AB26&gt;0,'Test_S5% Suffrages (R5)'!N26='Test_S5% Suffrages (R5)'!$AA26),1,0)</f>
        <v>#VALUE!</v>
      </c>
      <c r="O26" s="119" t="e">
        <f>IF(AND('Test_S5% Sièges (R4)'!$AB26&gt;0,'Test_S5% Suffrages (R5)'!O26='Test_S5% Suffrages (R5)'!$AA26),1,0)</f>
        <v>#VALUE!</v>
      </c>
      <c r="P26" s="119" t="e">
        <f>IF(AND('Test_S5% Sièges (R4)'!$AB26&gt;0,'Test_S5% Suffrages (R5)'!P26='Test_S5% Suffrages (R5)'!$AA26),1,0)</f>
        <v>#VALUE!</v>
      </c>
      <c r="Q26" s="119" t="e">
        <f>IF(AND('Test_S5% Sièges (R4)'!$AB26&gt;0,'Test_S5% Suffrages (R5)'!Q26='Test_S5% Suffrages (R5)'!$AA26),1,0)</f>
        <v>#VALUE!</v>
      </c>
      <c r="R26" s="119" t="e">
        <f>IF(AND('Test_S5% Sièges (R4)'!$AB26&gt;0,'Test_S5% Suffrages (R5)'!R26='Test_S5% Suffrages (R5)'!$AA26),1,0)</f>
        <v>#VALUE!</v>
      </c>
      <c r="S26" s="119" t="e">
        <f>IF(AND('Test_S5% Sièges (R4)'!$AB26&gt;0,'Test_S5% Suffrages (R5)'!S26='Test_S5% Suffrages (R5)'!$AA26),1,0)</f>
        <v>#VALUE!</v>
      </c>
      <c r="T26" s="119" t="e">
        <f>IF(AND('Test_S5% Sièges (R4)'!$AB26&gt;0,'Test_S5% Suffrages (R5)'!T26='Test_S5% Suffrages (R5)'!$AA26),1,0)</f>
        <v>#VALUE!</v>
      </c>
      <c r="U26" s="119" t="e">
        <f>IF(AND('Test_S5% Sièges (R4)'!$AB26&gt;0,'Test_S5% Suffrages (R5)'!U26='Test_S5% Suffrages (R5)'!$AA26),1,0)</f>
        <v>#VALUE!</v>
      </c>
      <c r="V26" s="119" t="e">
        <f>IF(AND('Test_S5% Sièges (R4)'!$AB26&gt;0,'Test_S5% Suffrages (R5)'!V26='Test_S5% Suffrages (R5)'!$AA26),1,0)</f>
        <v>#VALUE!</v>
      </c>
      <c r="W26" s="119" t="e">
        <f>IF(AND('Test_S5% Sièges (R4)'!$AB26&gt;0,'Test_S5% Suffrages (R5)'!W26='Test_S5% Suffrages (R5)'!$AA26),1,0)</f>
        <v>#VALUE!</v>
      </c>
      <c r="X26" s="119" t="e">
        <f>IF(AND('Test_S5% Sièges (R4)'!$AB26&gt;0,'Test_S5% Suffrages (R5)'!X26='Test_S5% Suffrages (R5)'!$AA26),1,0)</f>
        <v>#VALUE!</v>
      </c>
      <c r="Y26" s="119" t="e">
        <f>IF(AND('Test_S5% Sièges (R4)'!$AB26&gt;0,'Test_S5% Suffrages (R5)'!Y26='Test_S5% Suffrages (R5)'!$AA26),1,0)</f>
        <v>#VALUE!</v>
      </c>
      <c r="Z26" s="119" t="e">
        <f>IF(AND('Test_S5% Sièges (R4)'!$AB26&gt;0,'Test_S5% Suffrages (R5)'!Z26='Test_S5% Suffrages (R5)'!$AA26),1,0)</f>
        <v>#VALUE!</v>
      </c>
      <c r="AA26" s="119" t="e">
        <f t="shared" si="0"/>
        <v>#VALUE!</v>
      </c>
      <c r="AB26" s="120" t="e">
        <f>'Test_S5% Sièges (R4)'!AB26-AA26</f>
        <v>#VALUE!</v>
      </c>
    </row>
    <row r="27" spans="1:28">
      <c r="A27" s="118" t="s">
        <v>66</v>
      </c>
      <c r="B27" s="119" t="e">
        <f>IF(AND('Test_S5% Sièges (R4)'!$AB27&gt;0,'Test_S5% Suffrages (R5)'!B27='Test_S5% Suffrages (R5)'!$AA27),1,0)</f>
        <v>#VALUE!</v>
      </c>
      <c r="C27" s="119" t="e">
        <f>IF(AND('Test_S5% Sièges (R4)'!$AB27&gt;0,'Test_S5% Suffrages (R5)'!C27='Test_S5% Suffrages (R5)'!$AA27),1,0)</f>
        <v>#VALUE!</v>
      </c>
      <c r="D27" s="119" t="e">
        <f>IF(AND('Test_S5% Sièges (R4)'!$AB27&gt;0,'Test_S5% Suffrages (R5)'!D27='Test_S5% Suffrages (R5)'!$AA27),1,0)</f>
        <v>#VALUE!</v>
      </c>
      <c r="E27" s="119" t="e">
        <f>IF(AND('Test_S5% Sièges (R4)'!$AB27&gt;0,'Test_S5% Suffrages (R5)'!E27='Test_S5% Suffrages (R5)'!$AA27),1,0)</f>
        <v>#VALUE!</v>
      </c>
      <c r="F27" s="119" t="e">
        <f>IF(AND('Test_S5% Sièges (R4)'!$AB27&gt;0,'Test_S5% Suffrages (R5)'!F27='Test_S5% Suffrages (R5)'!$AA27),1,0)</f>
        <v>#VALUE!</v>
      </c>
      <c r="G27" s="119" t="e">
        <f>IF(AND('Test_S5% Sièges (R4)'!$AB27&gt;0,'Test_S5% Suffrages (R5)'!G27='Test_S5% Suffrages (R5)'!$AA27),1,0)</f>
        <v>#VALUE!</v>
      </c>
      <c r="H27" s="119" t="e">
        <f>IF(AND('Test_S5% Sièges (R4)'!$AB27&gt;0,'Test_S5% Suffrages (R5)'!H27='Test_S5% Suffrages (R5)'!$AA27),1,0)</f>
        <v>#VALUE!</v>
      </c>
      <c r="I27" s="119" t="e">
        <f>IF(AND('Test_S5% Sièges (R4)'!$AB27&gt;0,'Test_S5% Suffrages (R5)'!I27='Test_S5% Suffrages (R5)'!$AA27),1,0)</f>
        <v>#VALUE!</v>
      </c>
      <c r="J27" s="119" t="e">
        <f>IF(AND('Test_S5% Sièges (R4)'!$AB27&gt;0,'Test_S5% Suffrages (R5)'!J27='Test_S5% Suffrages (R5)'!$AA27),1,0)</f>
        <v>#VALUE!</v>
      </c>
      <c r="K27" s="119" t="e">
        <f>IF(AND('Test_S5% Sièges (R4)'!$AB27&gt;0,'Test_S5% Suffrages (R5)'!K27='Test_S5% Suffrages (R5)'!$AA27),1,0)</f>
        <v>#VALUE!</v>
      </c>
      <c r="L27" s="119" t="e">
        <f>IF(AND('Test_S5% Sièges (R4)'!$AB27&gt;0,'Test_S5% Suffrages (R5)'!L27='Test_S5% Suffrages (R5)'!$AA27),1,0)</f>
        <v>#VALUE!</v>
      </c>
      <c r="M27" s="119" t="e">
        <f>IF(AND('Test_S5% Sièges (R4)'!$AB27&gt;0,'Test_S5% Suffrages (R5)'!M27='Test_S5% Suffrages (R5)'!$AA27),1,0)</f>
        <v>#VALUE!</v>
      </c>
      <c r="N27" s="119" t="e">
        <f>IF(AND('Test_S5% Sièges (R4)'!$AB27&gt;0,'Test_S5% Suffrages (R5)'!N27='Test_S5% Suffrages (R5)'!$AA27),1,0)</f>
        <v>#VALUE!</v>
      </c>
      <c r="O27" s="119" t="e">
        <f>IF(AND('Test_S5% Sièges (R4)'!$AB27&gt;0,'Test_S5% Suffrages (R5)'!O27='Test_S5% Suffrages (R5)'!$AA27),1,0)</f>
        <v>#VALUE!</v>
      </c>
      <c r="P27" s="119" t="e">
        <f>IF(AND('Test_S5% Sièges (R4)'!$AB27&gt;0,'Test_S5% Suffrages (R5)'!P27='Test_S5% Suffrages (R5)'!$AA27),1,0)</f>
        <v>#VALUE!</v>
      </c>
      <c r="Q27" s="119" t="e">
        <f>IF(AND('Test_S5% Sièges (R4)'!$AB27&gt;0,'Test_S5% Suffrages (R5)'!Q27='Test_S5% Suffrages (R5)'!$AA27),1,0)</f>
        <v>#VALUE!</v>
      </c>
      <c r="R27" s="119" t="e">
        <f>IF(AND('Test_S5% Sièges (R4)'!$AB27&gt;0,'Test_S5% Suffrages (R5)'!R27='Test_S5% Suffrages (R5)'!$AA27),1,0)</f>
        <v>#VALUE!</v>
      </c>
      <c r="S27" s="119" t="e">
        <f>IF(AND('Test_S5% Sièges (R4)'!$AB27&gt;0,'Test_S5% Suffrages (R5)'!S27='Test_S5% Suffrages (R5)'!$AA27),1,0)</f>
        <v>#VALUE!</v>
      </c>
      <c r="T27" s="119" t="e">
        <f>IF(AND('Test_S5% Sièges (R4)'!$AB27&gt;0,'Test_S5% Suffrages (R5)'!T27='Test_S5% Suffrages (R5)'!$AA27),1,0)</f>
        <v>#VALUE!</v>
      </c>
      <c r="U27" s="119" t="e">
        <f>IF(AND('Test_S5% Sièges (R4)'!$AB27&gt;0,'Test_S5% Suffrages (R5)'!U27='Test_S5% Suffrages (R5)'!$AA27),1,0)</f>
        <v>#VALUE!</v>
      </c>
      <c r="V27" s="119" t="e">
        <f>IF(AND('Test_S5% Sièges (R4)'!$AB27&gt;0,'Test_S5% Suffrages (R5)'!V27='Test_S5% Suffrages (R5)'!$AA27),1,0)</f>
        <v>#VALUE!</v>
      </c>
      <c r="W27" s="119" t="e">
        <f>IF(AND('Test_S5% Sièges (R4)'!$AB27&gt;0,'Test_S5% Suffrages (R5)'!W27='Test_S5% Suffrages (R5)'!$AA27),1,0)</f>
        <v>#VALUE!</v>
      </c>
      <c r="X27" s="119" t="e">
        <f>IF(AND('Test_S5% Sièges (R4)'!$AB27&gt;0,'Test_S5% Suffrages (R5)'!X27='Test_S5% Suffrages (R5)'!$AA27),1,0)</f>
        <v>#VALUE!</v>
      </c>
      <c r="Y27" s="119" t="e">
        <f>IF(AND('Test_S5% Sièges (R4)'!$AB27&gt;0,'Test_S5% Suffrages (R5)'!Y27='Test_S5% Suffrages (R5)'!$AA27),1,0)</f>
        <v>#VALUE!</v>
      </c>
      <c r="Z27" s="119" t="e">
        <f>IF(AND('Test_S5% Sièges (R4)'!$AB27&gt;0,'Test_S5% Suffrages (R5)'!Z27='Test_S5% Suffrages (R5)'!$AA27),1,0)</f>
        <v>#VALUE!</v>
      </c>
      <c r="AA27" s="119" t="e">
        <f t="shared" si="0"/>
        <v>#VALUE!</v>
      </c>
      <c r="AB27" s="120" t="e">
        <f>'Test_S5% Sièges (R4)'!AB27-AA27</f>
        <v>#VALUE!</v>
      </c>
    </row>
    <row r="28" spans="1:28">
      <c r="A28" s="118" t="s">
        <v>67</v>
      </c>
      <c r="B28" s="119" t="e">
        <f>IF(AND('Test_S5% Sièges (R4)'!$AB28&gt;0,'Test_S5% Suffrages (R5)'!B28='Test_S5% Suffrages (R5)'!$AA28),1,0)</f>
        <v>#VALUE!</v>
      </c>
      <c r="C28" s="119" t="e">
        <f>IF(AND('Test_S5% Sièges (R4)'!$AB28&gt;0,'Test_S5% Suffrages (R5)'!C28='Test_S5% Suffrages (R5)'!$AA28),1,0)</f>
        <v>#VALUE!</v>
      </c>
      <c r="D28" s="119" t="e">
        <f>IF(AND('Test_S5% Sièges (R4)'!$AB28&gt;0,'Test_S5% Suffrages (R5)'!D28='Test_S5% Suffrages (R5)'!$AA28),1,0)</f>
        <v>#VALUE!</v>
      </c>
      <c r="E28" s="119" t="e">
        <f>IF(AND('Test_S5% Sièges (R4)'!$AB28&gt;0,'Test_S5% Suffrages (R5)'!E28='Test_S5% Suffrages (R5)'!$AA28),1,0)</f>
        <v>#VALUE!</v>
      </c>
      <c r="F28" s="119" t="e">
        <f>IF(AND('Test_S5% Sièges (R4)'!$AB28&gt;0,'Test_S5% Suffrages (R5)'!F28='Test_S5% Suffrages (R5)'!$AA28),1,0)</f>
        <v>#VALUE!</v>
      </c>
      <c r="G28" s="119" t="e">
        <f>IF(AND('Test_S5% Sièges (R4)'!$AB28&gt;0,'Test_S5% Suffrages (R5)'!G28='Test_S5% Suffrages (R5)'!$AA28),1,0)</f>
        <v>#VALUE!</v>
      </c>
      <c r="H28" s="119" t="e">
        <f>IF(AND('Test_S5% Sièges (R4)'!$AB28&gt;0,'Test_S5% Suffrages (R5)'!H28='Test_S5% Suffrages (R5)'!$AA28),1,0)</f>
        <v>#VALUE!</v>
      </c>
      <c r="I28" s="119" t="e">
        <f>IF(AND('Test_S5% Sièges (R4)'!$AB28&gt;0,'Test_S5% Suffrages (R5)'!I28='Test_S5% Suffrages (R5)'!$AA28),1,0)</f>
        <v>#VALUE!</v>
      </c>
      <c r="J28" s="119" t="e">
        <f>IF(AND('Test_S5% Sièges (R4)'!$AB28&gt;0,'Test_S5% Suffrages (R5)'!J28='Test_S5% Suffrages (R5)'!$AA28),1,0)</f>
        <v>#VALUE!</v>
      </c>
      <c r="K28" s="119" t="e">
        <f>IF(AND('Test_S5% Sièges (R4)'!$AB28&gt;0,'Test_S5% Suffrages (R5)'!K28='Test_S5% Suffrages (R5)'!$AA28),1,0)</f>
        <v>#VALUE!</v>
      </c>
      <c r="L28" s="119" t="e">
        <f>IF(AND('Test_S5% Sièges (R4)'!$AB28&gt;0,'Test_S5% Suffrages (R5)'!L28='Test_S5% Suffrages (R5)'!$AA28),1,0)</f>
        <v>#VALUE!</v>
      </c>
      <c r="M28" s="119" t="e">
        <f>IF(AND('Test_S5% Sièges (R4)'!$AB28&gt;0,'Test_S5% Suffrages (R5)'!M28='Test_S5% Suffrages (R5)'!$AA28),1,0)</f>
        <v>#VALUE!</v>
      </c>
      <c r="N28" s="119" t="e">
        <f>IF(AND('Test_S5% Sièges (R4)'!$AB28&gt;0,'Test_S5% Suffrages (R5)'!N28='Test_S5% Suffrages (R5)'!$AA28),1,0)</f>
        <v>#VALUE!</v>
      </c>
      <c r="O28" s="119" t="e">
        <f>IF(AND('Test_S5% Sièges (R4)'!$AB28&gt;0,'Test_S5% Suffrages (R5)'!O28='Test_S5% Suffrages (R5)'!$AA28),1,0)</f>
        <v>#VALUE!</v>
      </c>
      <c r="P28" s="119" t="e">
        <f>IF(AND('Test_S5% Sièges (R4)'!$AB28&gt;0,'Test_S5% Suffrages (R5)'!P28='Test_S5% Suffrages (R5)'!$AA28),1,0)</f>
        <v>#VALUE!</v>
      </c>
      <c r="Q28" s="119" t="e">
        <f>IF(AND('Test_S5% Sièges (R4)'!$AB28&gt;0,'Test_S5% Suffrages (R5)'!Q28='Test_S5% Suffrages (R5)'!$AA28),1,0)</f>
        <v>#VALUE!</v>
      </c>
      <c r="R28" s="119" t="e">
        <f>IF(AND('Test_S5% Sièges (R4)'!$AB28&gt;0,'Test_S5% Suffrages (R5)'!R28='Test_S5% Suffrages (R5)'!$AA28),1,0)</f>
        <v>#VALUE!</v>
      </c>
      <c r="S28" s="119" t="e">
        <f>IF(AND('Test_S5% Sièges (R4)'!$AB28&gt;0,'Test_S5% Suffrages (R5)'!S28='Test_S5% Suffrages (R5)'!$AA28),1,0)</f>
        <v>#VALUE!</v>
      </c>
      <c r="T28" s="119" t="e">
        <f>IF(AND('Test_S5% Sièges (R4)'!$AB28&gt;0,'Test_S5% Suffrages (R5)'!T28='Test_S5% Suffrages (R5)'!$AA28),1,0)</f>
        <v>#VALUE!</v>
      </c>
      <c r="U28" s="119" t="e">
        <f>IF(AND('Test_S5% Sièges (R4)'!$AB28&gt;0,'Test_S5% Suffrages (R5)'!U28='Test_S5% Suffrages (R5)'!$AA28),1,0)</f>
        <v>#VALUE!</v>
      </c>
      <c r="V28" s="119" t="e">
        <f>IF(AND('Test_S5% Sièges (R4)'!$AB28&gt;0,'Test_S5% Suffrages (R5)'!V28='Test_S5% Suffrages (R5)'!$AA28),1,0)</f>
        <v>#VALUE!</v>
      </c>
      <c r="W28" s="119" t="e">
        <f>IF(AND('Test_S5% Sièges (R4)'!$AB28&gt;0,'Test_S5% Suffrages (R5)'!W28='Test_S5% Suffrages (R5)'!$AA28),1,0)</f>
        <v>#VALUE!</v>
      </c>
      <c r="X28" s="119" t="e">
        <f>IF(AND('Test_S5% Sièges (R4)'!$AB28&gt;0,'Test_S5% Suffrages (R5)'!X28='Test_S5% Suffrages (R5)'!$AA28),1,0)</f>
        <v>#VALUE!</v>
      </c>
      <c r="Y28" s="119" t="e">
        <f>IF(AND('Test_S5% Sièges (R4)'!$AB28&gt;0,'Test_S5% Suffrages (R5)'!Y28='Test_S5% Suffrages (R5)'!$AA28),1,0)</f>
        <v>#VALUE!</v>
      </c>
      <c r="Z28" s="119" t="e">
        <f>IF(AND('Test_S5% Sièges (R4)'!$AB28&gt;0,'Test_S5% Suffrages (R5)'!Z28='Test_S5% Suffrages (R5)'!$AA28),1,0)</f>
        <v>#VALUE!</v>
      </c>
      <c r="AA28" s="119" t="e">
        <f t="shared" si="0"/>
        <v>#VALUE!</v>
      </c>
      <c r="AB28" s="120" t="e">
        <f>'Test_S5% Sièges (R4)'!AB28-AA28</f>
        <v>#VALUE!</v>
      </c>
    </row>
    <row r="29" spans="1:28">
      <c r="A29" s="118" t="s">
        <v>68</v>
      </c>
      <c r="B29" s="119" t="e">
        <f>IF(AND('Test_S5% Sièges (R4)'!$AB29&gt;0,'Test_S5% Suffrages (R5)'!B29='Test_S5% Suffrages (R5)'!$AA29),1,0)</f>
        <v>#VALUE!</v>
      </c>
      <c r="C29" s="119" t="e">
        <f>IF(AND('Test_S5% Sièges (R4)'!$AB29&gt;0,'Test_S5% Suffrages (R5)'!C29='Test_S5% Suffrages (R5)'!$AA29),1,0)</f>
        <v>#VALUE!</v>
      </c>
      <c r="D29" s="119" t="e">
        <f>IF(AND('Test_S5% Sièges (R4)'!$AB29&gt;0,'Test_S5% Suffrages (R5)'!D29='Test_S5% Suffrages (R5)'!$AA29),1,0)</f>
        <v>#VALUE!</v>
      </c>
      <c r="E29" s="119" t="e">
        <f>IF(AND('Test_S5% Sièges (R4)'!$AB29&gt;0,'Test_S5% Suffrages (R5)'!E29='Test_S5% Suffrages (R5)'!$AA29),1,0)</f>
        <v>#VALUE!</v>
      </c>
      <c r="F29" s="119" t="e">
        <f>IF(AND('Test_S5% Sièges (R4)'!$AB29&gt;0,'Test_S5% Suffrages (R5)'!F29='Test_S5% Suffrages (R5)'!$AA29),1,0)</f>
        <v>#VALUE!</v>
      </c>
      <c r="G29" s="119" t="e">
        <f>IF(AND('Test_S5% Sièges (R4)'!$AB29&gt;0,'Test_S5% Suffrages (R5)'!G29='Test_S5% Suffrages (R5)'!$AA29),1,0)</f>
        <v>#VALUE!</v>
      </c>
      <c r="H29" s="119" t="e">
        <f>IF(AND('Test_S5% Sièges (R4)'!$AB29&gt;0,'Test_S5% Suffrages (R5)'!H29='Test_S5% Suffrages (R5)'!$AA29),1,0)</f>
        <v>#VALUE!</v>
      </c>
      <c r="I29" s="119" t="e">
        <f>IF(AND('Test_S5% Sièges (R4)'!$AB29&gt;0,'Test_S5% Suffrages (R5)'!I29='Test_S5% Suffrages (R5)'!$AA29),1,0)</f>
        <v>#VALUE!</v>
      </c>
      <c r="J29" s="119" t="e">
        <f>IF(AND('Test_S5% Sièges (R4)'!$AB29&gt;0,'Test_S5% Suffrages (R5)'!J29='Test_S5% Suffrages (R5)'!$AA29),1,0)</f>
        <v>#VALUE!</v>
      </c>
      <c r="K29" s="119" t="e">
        <f>IF(AND('Test_S5% Sièges (R4)'!$AB29&gt;0,'Test_S5% Suffrages (R5)'!K29='Test_S5% Suffrages (R5)'!$AA29),1,0)</f>
        <v>#VALUE!</v>
      </c>
      <c r="L29" s="119" t="e">
        <f>IF(AND('Test_S5% Sièges (R4)'!$AB29&gt;0,'Test_S5% Suffrages (R5)'!L29='Test_S5% Suffrages (R5)'!$AA29),1,0)</f>
        <v>#VALUE!</v>
      </c>
      <c r="M29" s="119" t="e">
        <f>IF(AND('Test_S5% Sièges (R4)'!$AB29&gt;0,'Test_S5% Suffrages (R5)'!M29='Test_S5% Suffrages (R5)'!$AA29),1,0)</f>
        <v>#VALUE!</v>
      </c>
      <c r="N29" s="119" t="e">
        <f>IF(AND('Test_S5% Sièges (R4)'!$AB29&gt;0,'Test_S5% Suffrages (R5)'!N29='Test_S5% Suffrages (R5)'!$AA29),1,0)</f>
        <v>#VALUE!</v>
      </c>
      <c r="O29" s="119" t="e">
        <f>IF(AND('Test_S5% Sièges (R4)'!$AB29&gt;0,'Test_S5% Suffrages (R5)'!O29='Test_S5% Suffrages (R5)'!$AA29),1,0)</f>
        <v>#VALUE!</v>
      </c>
      <c r="P29" s="119" t="e">
        <f>IF(AND('Test_S5% Sièges (R4)'!$AB29&gt;0,'Test_S5% Suffrages (R5)'!P29='Test_S5% Suffrages (R5)'!$AA29),1,0)</f>
        <v>#VALUE!</v>
      </c>
      <c r="Q29" s="119" t="e">
        <f>IF(AND('Test_S5% Sièges (R4)'!$AB29&gt;0,'Test_S5% Suffrages (R5)'!Q29='Test_S5% Suffrages (R5)'!$AA29),1,0)</f>
        <v>#VALUE!</v>
      </c>
      <c r="R29" s="119" t="e">
        <f>IF(AND('Test_S5% Sièges (R4)'!$AB29&gt;0,'Test_S5% Suffrages (R5)'!R29='Test_S5% Suffrages (R5)'!$AA29),1,0)</f>
        <v>#VALUE!</v>
      </c>
      <c r="S29" s="119" t="e">
        <f>IF(AND('Test_S5% Sièges (R4)'!$AB29&gt;0,'Test_S5% Suffrages (R5)'!S29='Test_S5% Suffrages (R5)'!$AA29),1,0)</f>
        <v>#VALUE!</v>
      </c>
      <c r="T29" s="119" t="e">
        <f>IF(AND('Test_S5% Sièges (R4)'!$AB29&gt;0,'Test_S5% Suffrages (R5)'!T29='Test_S5% Suffrages (R5)'!$AA29),1,0)</f>
        <v>#VALUE!</v>
      </c>
      <c r="U29" s="119" t="e">
        <f>IF(AND('Test_S5% Sièges (R4)'!$AB29&gt;0,'Test_S5% Suffrages (R5)'!U29='Test_S5% Suffrages (R5)'!$AA29),1,0)</f>
        <v>#VALUE!</v>
      </c>
      <c r="V29" s="119" t="e">
        <f>IF(AND('Test_S5% Sièges (R4)'!$AB29&gt;0,'Test_S5% Suffrages (R5)'!V29='Test_S5% Suffrages (R5)'!$AA29),1,0)</f>
        <v>#VALUE!</v>
      </c>
      <c r="W29" s="119" t="e">
        <f>IF(AND('Test_S5% Sièges (R4)'!$AB29&gt;0,'Test_S5% Suffrages (R5)'!W29='Test_S5% Suffrages (R5)'!$AA29),1,0)</f>
        <v>#VALUE!</v>
      </c>
      <c r="X29" s="119" t="e">
        <f>IF(AND('Test_S5% Sièges (R4)'!$AB29&gt;0,'Test_S5% Suffrages (R5)'!X29='Test_S5% Suffrages (R5)'!$AA29),1,0)</f>
        <v>#VALUE!</v>
      </c>
      <c r="Y29" s="119" t="e">
        <f>IF(AND('Test_S5% Sièges (R4)'!$AB29&gt;0,'Test_S5% Suffrages (R5)'!Y29='Test_S5% Suffrages (R5)'!$AA29),1,0)</f>
        <v>#VALUE!</v>
      </c>
      <c r="Z29" s="119" t="e">
        <f>IF(AND('Test_S5% Sièges (R4)'!$AB29&gt;0,'Test_S5% Suffrages (R5)'!Z29='Test_S5% Suffrages (R5)'!$AA29),1,0)</f>
        <v>#VALUE!</v>
      </c>
      <c r="AA29" s="119" t="e">
        <f t="shared" si="0"/>
        <v>#VALUE!</v>
      </c>
      <c r="AB29" s="120" t="e">
        <f>'Test_S5% Sièges (R4)'!AB29-AA29</f>
        <v>#VALUE!</v>
      </c>
    </row>
    <row r="30" spans="1:28">
      <c r="A30" s="118" t="s">
        <v>69</v>
      </c>
      <c r="B30" s="119" t="e">
        <f>IF(AND('Test_S5% Sièges (R4)'!$AB30&gt;0,'Test_S5% Suffrages (R5)'!B30='Test_S5% Suffrages (R5)'!$AA30),1,0)</f>
        <v>#VALUE!</v>
      </c>
      <c r="C30" s="119" t="e">
        <f>IF(AND('Test_S5% Sièges (R4)'!$AB30&gt;0,'Test_S5% Suffrages (R5)'!C30='Test_S5% Suffrages (R5)'!$AA30),1,0)</f>
        <v>#VALUE!</v>
      </c>
      <c r="D30" s="119" t="e">
        <f>IF(AND('Test_S5% Sièges (R4)'!$AB30&gt;0,'Test_S5% Suffrages (R5)'!D30='Test_S5% Suffrages (R5)'!$AA30),1,0)</f>
        <v>#VALUE!</v>
      </c>
      <c r="E30" s="119" t="e">
        <f>IF(AND('Test_S5% Sièges (R4)'!$AB30&gt;0,'Test_S5% Suffrages (R5)'!E30='Test_S5% Suffrages (R5)'!$AA30),1,0)</f>
        <v>#VALUE!</v>
      </c>
      <c r="F30" s="119" t="e">
        <f>IF(AND('Test_S5% Sièges (R4)'!$AB30&gt;0,'Test_S5% Suffrages (R5)'!F30='Test_S5% Suffrages (R5)'!$AA30),1,0)</f>
        <v>#VALUE!</v>
      </c>
      <c r="G30" s="119" t="e">
        <f>IF(AND('Test_S5% Sièges (R4)'!$AB30&gt;0,'Test_S5% Suffrages (R5)'!G30='Test_S5% Suffrages (R5)'!$AA30),1,0)</f>
        <v>#VALUE!</v>
      </c>
      <c r="H30" s="119" t="e">
        <f>IF(AND('Test_S5% Sièges (R4)'!$AB30&gt;0,'Test_S5% Suffrages (R5)'!H30='Test_S5% Suffrages (R5)'!$AA30),1,0)</f>
        <v>#VALUE!</v>
      </c>
      <c r="I30" s="119" t="e">
        <f>IF(AND('Test_S5% Sièges (R4)'!$AB30&gt;0,'Test_S5% Suffrages (R5)'!I30='Test_S5% Suffrages (R5)'!$AA30),1,0)</f>
        <v>#VALUE!</v>
      </c>
      <c r="J30" s="119" t="e">
        <f>IF(AND('Test_S5% Sièges (R4)'!$AB30&gt;0,'Test_S5% Suffrages (R5)'!J30='Test_S5% Suffrages (R5)'!$AA30),1,0)</f>
        <v>#VALUE!</v>
      </c>
      <c r="K30" s="119" t="e">
        <f>IF(AND('Test_S5% Sièges (R4)'!$AB30&gt;0,'Test_S5% Suffrages (R5)'!K30='Test_S5% Suffrages (R5)'!$AA30),1,0)</f>
        <v>#VALUE!</v>
      </c>
      <c r="L30" s="119" t="e">
        <f>IF(AND('Test_S5% Sièges (R4)'!$AB30&gt;0,'Test_S5% Suffrages (R5)'!L30='Test_S5% Suffrages (R5)'!$AA30),1,0)</f>
        <v>#VALUE!</v>
      </c>
      <c r="M30" s="119" t="e">
        <f>IF(AND('Test_S5% Sièges (R4)'!$AB30&gt;0,'Test_S5% Suffrages (R5)'!M30='Test_S5% Suffrages (R5)'!$AA30),1,0)</f>
        <v>#VALUE!</v>
      </c>
      <c r="N30" s="119" t="e">
        <f>IF(AND('Test_S5% Sièges (R4)'!$AB30&gt;0,'Test_S5% Suffrages (R5)'!N30='Test_S5% Suffrages (R5)'!$AA30),1,0)</f>
        <v>#VALUE!</v>
      </c>
      <c r="O30" s="119" t="e">
        <f>IF(AND('Test_S5% Sièges (R4)'!$AB30&gt;0,'Test_S5% Suffrages (R5)'!O30='Test_S5% Suffrages (R5)'!$AA30),1,0)</f>
        <v>#VALUE!</v>
      </c>
      <c r="P30" s="119" t="e">
        <f>IF(AND('Test_S5% Sièges (R4)'!$AB30&gt;0,'Test_S5% Suffrages (R5)'!P30='Test_S5% Suffrages (R5)'!$AA30),1,0)</f>
        <v>#VALUE!</v>
      </c>
      <c r="Q30" s="119" t="e">
        <f>IF(AND('Test_S5% Sièges (R4)'!$AB30&gt;0,'Test_S5% Suffrages (R5)'!Q30='Test_S5% Suffrages (R5)'!$AA30),1,0)</f>
        <v>#VALUE!</v>
      </c>
      <c r="R30" s="119" t="e">
        <f>IF(AND('Test_S5% Sièges (R4)'!$AB30&gt;0,'Test_S5% Suffrages (R5)'!R30='Test_S5% Suffrages (R5)'!$AA30),1,0)</f>
        <v>#VALUE!</v>
      </c>
      <c r="S30" s="119" t="e">
        <f>IF(AND('Test_S5% Sièges (R4)'!$AB30&gt;0,'Test_S5% Suffrages (R5)'!S30='Test_S5% Suffrages (R5)'!$AA30),1,0)</f>
        <v>#VALUE!</v>
      </c>
      <c r="T30" s="119" t="e">
        <f>IF(AND('Test_S5% Sièges (R4)'!$AB30&gt;0,'Test_S5% Suffrages (R5)'!T30='Test_S5% Suffrages (R5)'!$AA30),1,0)</f>
        <v>#VALUE!</v>
      </c>
      <c r="U30" s="119" t="e">
        <f>IF(AND('Test_S5% Sièges (R4)'!$AB30&gt;0,'Test_S5% Suffrages (R5)'!U30='Test_S5% Suffrages (R5)'!$AA30),1,0)</f>
        <v>#VALUE!</v>
      </c>
      <c r="V30" s="119" t="e">
        <f>IF(AND('Test_S5% Sièges (R4)'!$AB30&gt;0,'Test_S5% Suffrages (R5)'!V30='Test_S5% Suffrages (R5)'!$AA30),1,0)</f>
        <v>#VALUE!</v>
      </c>
      <c r="W30" s="119" t="e">
        <f>IF(AND('Test_S5% Sièges (R4)'!$AB30&gt;0,'Test_S5% Suffrages (R5)'!W30='Test_S5% Suffrages (R5)'!$AA30),1,0)</f>
        <v>#VALUE!</v>
      </c>
      <c r="X30" s="119" t="e">
        <f>IF(AND('Test_S5% Sièges (R4)'!$AB30&gt;0,'Test_S5% Suffrages (R5)'!X30='Test_S5% Suffrages (R5)'!$AA30),1,0)</f>
        <v>#VALUE!</v>
      </c>
      <c r="Y30" s="119" t="e">
        <f>IF(AND('Test_S5% Sièges (R4)'!$AB30&gt;0,'Test_S5% Suffrages (R5)'!Y30='Test_S5% Suffrages (R5)'!$AA30),1,0)</f>
        <v>#VALUE!</v>
      </c>
      <c r="Z30" s="119" t="e">
        <f>IF(AND('Test_S5% Sièges (R4)'!$AB30&gt;0,'Test_S5% Suffrages (R5)'!Z30='Test_S5% Suffrages (R5)'!$AA30),1,0)</f>
        <v>#VALUE!</v>
      </c>
      <c r="AA30" s="119" t="e">
        <f t="shared" si="0"/>
        <v>#VALUE!</v>
      </c>
      <c r="AB30" s="120" t="e">
        <f>'Test_S5% Sièges (R4)'!AB30-AA30</f>
        <v>#VALUE!</v>
      </c>
    </row>
    <row r="31" spans="1:28">
      <c r="A31" s="118" t="s">
        <v>70</v>
      </c>
      <c r="B31" s="119" t="e">
        <f>IF(AND('Test_S5% Sièges (R4)'!$AB31&gt;0,'Test_S5% Suffrages (R5)'!B31='Test_S5% Suffrages (R5)'!$AA31),1,0)</f>
        <v>#VALUE!</v>
      </c>
      <c r="C31" s="119" t="e">
        <f>IF(AND('Test_S5% Sièges (R4)'!$AB31&gt;0,'Test_S5% Suffrages (R5)'!C31='Test_S5% Suffrages (R5)'!$AA31),1,0)</f>
        <v>#VALUE!</v>
      </c>
      <c r="D31" s="119" t="e">
        <f>IF(AND('Test_S5% Sièges (R4)'!$AB31&gt;0,'Test_S5% Suffrages (R5)'!D31='Test_S5% Suffrages (R5)'!$AA31),1,0)</f>
        <v>#VALUE!</v>
      </c>
      <c r="E31" s="119" t="e">
        <f>IF(AND('Test_S5% Sièges (R4)'!$AB31&gt;0,'Test_S5% Suffrages (R5)'!E31='Test_S5% Suffrages (R5)'!$AA31),1,0)</f>
        <v>#VALUE!</v>
      </c>
      <c r="F31" s="119" t="e">
        <f>IF(AND('Test_S5% Sièges (R4)'!$AB31&gt;0,'Test_S5% Suffrages (R5)'!F31='Test_S5% Suffrages (R5)'!$AA31),1,0)</f>
        <v>#VALUE!</v>
      </c>
      <c r="G31" s="119" t="e">
        <f>IF(AND('Test_S5% Sièges (R4)'!$AB31&gt;0,'Test_S5% Suffrages (R5)'!G31='Test_S5% Suffrages (R5)'!$AA31),1,0)</f>
        <v>#VALUE!</v>
      </c>
      <c r="H31" s="119" t="e">
        <f>IF(AND('Test_S5% Sièges (R4)'!$AB31&gt;0,'Test_S5% Suffrages (R5)'!H31='Test_S5% Suffrages (R5)'!$AA31),1,0)</f>
        <v>#VALUE!</v>
      </c>
      <c r="I31" s="119" t="e">
        <f>IF(AND('Test_S5% Sièges (R4)'!$AB31&gt;0,'Test_S5% Suffrages (R5)'!I31='Test_S5% Suffrages (R5)'!$AA31),1,0)</f>
        <v>#VALUE!</v>
      </c>
      <c r="J31" s="119" t="e">
        <f>IF(AND('Test_S5% Sièges (R4)'!$AB31&gt;0,'Test_S5% Suffrages (R5)'!J31='Test_S5% Suffrages (R5)'!$AA31),1,0)</f>
        <v>#VALUE!</v>
      </c>
      <c r="K31" s="119" t="e">
        <f>IF(AND('Test_S5% Sièges (R4)'!$AB31&gt;0,'Test_S5% Suffrages (R5)'!K31='Test_S5% Suffrages (R5)'!$AA31),1,0)</f>
        <v>#VALUE!</v>
      </c>
      <c r="L31" s="119" t="e">
        <f>IF(AND('Test_S5% Sièges (R4)'!$AB31&gt;0,'Test_S5% Suffrages (R5)'!L31='Test_S5% Suffrages (R5)'!$AA31),1,0)</f>
        <v>#VALUE!</v>
      </c>
      <c r="M31" s="119" t="e">
        <f>IF(AND('Test_S5% Sièges (R4)'!$AB31&gt;0,'Test_S5% Suffrages (R5)'!M31='Test_S5% Suffrages (R5)'!$AA31),1,0)</f>
        <v>#VALUE!</v>
      </c>
      <c r="N31" s="119" t="e">
        <f>IF(AND('Test_S5% Sièges (R4)'!$AB31&gt;0,'Test_S5% Suffrages (R5)'!N31='Test_S5% Suffrages (R5)'!$AA31),1,0)</f>
        <v>#VALUE!</v>
      </c>
      <c r="O31" s="119" t="e">
        <f>IF(AND('Test_S5% Sièges (R4)'!$AB31&gt;0,'Test_S5% Suffrages (R5)'!O31='Test_S5% Suffrages (R5)'!$AA31),1,0)</f>
        <v>#VALUE!</v>
      </c>
      <c r="P31" s="119" t="e">
        <f>IF(AND('Test_S5% Sièges (R4)'!$AB31&gt;0,'Test_S5% Suffrages (R5)'!P31='Test_S5% Suffrages (R5)'!$AA31),1,0)</f>
        <v>#VALUE!</v>
      </c>
      <c r="Q31" s="119" t="e">
        <f>IF(AND('Test_S5% Sièges (R4)'!$AB31&gt;0,'Test_S5% Suffrages (R5)'!Q31='Test_S5% Suffrages (R5)'!$AA31),1,0)</f>
        <v>#VALUE!</v>
      </c>
      <c r="R31" s="119" t="e">
        <f>IF(AND('Test_S5% Sièges (R4)'!$AB31&gt;0,'Test_S5% Suffrages (R5)'!R31='Test_S5% Suffrages (R5)'!$AA31),1,0)</f>
        <v>#VALUE!</v>
      </c>
      <c r="S31" s="119" t="e">
        <f>IF(AND('Test_S5% Sièges (R4)'!$AB31&gt;0,'Test_S5% Suffrages (R5)'!S31='Test_S5% Suffrages (R5)'!$AA31),1,0)</f>
        <v>#VALUE!</v>
      </c>
      <c r="T31" s="119" t="e">
        <f>IF(AND('Test_S5% Sièges (R4)'!$AB31&gt;0,'Test_S5% Suffrages (R5)'!T31='Test_S5% Suffrages (R5)'!$AA31),1,0)</f>
        <v>#VALUE!</v>
      </c>
      <c r="U31" s="119" t="e">
        <f>IF(AND('Test_S5% Sièges (R4)'!$AB31&gt;0,'Test_S5% Suffrages (R5)'!U31='Test_S5% Suffrages (R5)'!$AA31),1,0)</f>
        <v>#VALUE!</v>
      </c>
      <c r="V31" s="119" t="e">
        <f>IF(AND('Test_S5% Sièges (R4)'!$AB31&gt;0,'Test_S5% Suffrages (R5)'!V31='Test_S5% Suffrages (R5)'!$AA31),1,0)</f>
        <v>#VALUE!</v>
      </c>
      <c r="W31" s="119" t="e">
        <f>IF(AND('Test_S5% Sièges (R4)'!$AB31&gt;0,'Test_S5% Suffrages (R5)'!W31='Test_S5% Suffrages (R5)'!$AA31),1,0)</f>
        <v>#VALUE!</v>
      </c>
      <c r="X31" s="119" t="e">
        <f>IF(AND('Test_S5% Sièges (R4)'!$AB31&gt;0,'Test_S5% Suffrages (R5)'!X31='Test_S5% Suffrages (R5)'!$AA31),1,0)</f>
        <v>#VALUE!</v>
      </c>
      <c r="Y31" s="119" t="e">
        <f>IF(AND('Test_S5% Sièges (R4)'!$AB31&gt;0,'Test_S5% Suffrages (R5)'!Y31='Test_S5% Suffrages (R5)'!$AA31),1,0)</f>
        <v>#VALUE!</v>
      </c>
      <c r="Z31" s="119" t="e">
        <f>IF(AND('Test_S5% Sièges (R4)'!$AB31&gt;0,'Test_S5% Suffrages (R5)'!Z31='Test_S5% Suffrages (R5)'!$AA31),1,0)</f>
        <v>#VALUE!</v>
      </c>
      <c r="AA31" s="119" t="e">
        <f t="shared" si="0"/>
        <v>#VALUE!</v>
      </c>
      <c r="AB31" s="120" t="e">
        <f>'Test_S5% Sièges (R4)'!AB31-AA31</f>
        <v>#VALUE!</v>
      </c>
    </row>
    <row r="32" spans="1:28">
      <c r="A32" s="118" t="s">
        <v>71</v>
      </c>
      <c r="B32" s="119" t="e">
        <f>IF(AND('Test_S5% Sièges (R4)'!$AB32&gt;0,'Test_S5% Suffrages (R5)'!B32='Test_S5% Suffrages (R5)'!$AA32),1,0)</f>
        <v>#VALUE!</v>
      </c>
      <c r="C32" s="119" t="e">
        <f>IF(AND('Test_S5% Sièges (R4)'!$AB32&gt;0,'Test_S5% Suffrages (R5)'!C32='Test_S5% Suffrages (R5)'!$AA32),1,0)</f>
        <v>#VALUE!</v>
      </c>
      <c r="D32" s="119" t="e">
        <f>IF(AND('Test_S5% Sièges (R4)'!$AB32&gt;0,'Test_S5% Suffrages (R5)'!D32='Test_S5% Suffrages (R5)'!$AA32),1,0)</f>
        <v>#VALUE!</v>
      </c>
      <c r="E32" s="119" t="e">
        <f>IF(AND('Test_S5% Sièges (R4)'!$AB32&gt;0,'Test_S5% Suffrages (R5)'!E32='Test_S5% Suffrages (R5)'!$AA32),1,0)</f>
        <v>#VALUE!</v>
      </c>
      <c r="F32" s="119" t="e">
        <f>IF(AND('Test_S5% Sièges (R4)'!$AB32&gt;0,'Test_S5% Suffrages (R5)'!F32='Test_S5% Suffrages (R5)'!$AA32),1,0)</f>
        <v>#VALUE!</v>
      </c>
      <c r="G32" s="119" t="e">
        <f>IF(AND('Test_S5% Sièges (R4)'!$AB32&gt;0,'Test_S5% Suffrages (R5)'!G32='Test_S5% Suffrages (R5)'!$AA32),1,0)</f>
        <v>#VALUE!</v>
      </c>
      <c r="H32" s="119" t="e">
        <f>IF(AND('Test_S5% Sièges (R4)'!$AB32&gt;0,'Test_S5% Suffrages (R5)'!H32='Test_S5% Suffrages (R5)'!$AA32),1,0)</f>
        <v>#VALUE!</v>
      </c>
      <c r="I32" s="119" t="e">
        <f>IF(AND('Test_S5% Sièges (R4)'!$AB32&gt;0,'Test_S5% Suffrages (R5)'!I32='Test_S5% Suffrages (R5)'!$AA32),1,0)</f>
        <v>#VALUE!</v>
      </c>
      <c r="J32" s="119" t="e">
        <f>IF(AND('Test_S5% Sièges (R4)'!$AB32&gt;0,'Test_S5% Suffrages (R5)'!J32='Test_S5% Suffrages (R5)'!$AA32),1,0)</f>
        <v>#VALUE!</v>
      </c>
      <c r="K32" s="119" t="e">
        <f>IF(AND('Test_S5% Sièges (R4)'!$AB32&gt;0,'Test_S5% Suffrages (R5)'!K32='Test_S5% Suffrages (R5)'!$AA32),1,0)</f>
        <v>#VALUE!</v>
      </c>
      <c r="L32" s="119" t="e">
        <f>IF(AND('Test_S5% Sièges (R4)'!$AB32&gt;0,'Test_S5% Suffrages (R5)'!L32='Test_S5% Suffrages (R5)'!$AA32),1,0)</f>
        <v>#VALUE!</v>
      </c>
      <c r="M32" s="119" t="e">
        <f>IF(AND('Test_S5% Sièges (R4)'!$AB32&gt;0,'Test_S5% Suffrages (R5)'!M32='Test_S5% Suffrages (R5)'!$AA32),1,0)</f>
        <v>#VALUE!</v>
      </c>
      <c r="N32" s="119" t="e">
        <f>IF(AND('Test_S5% Sièges (R4)'!$AB32&gt;0,'Test_S5% Suffrages (R5)'!N32='Test_S5% Suffrages (R5)'!$AA32),1,0)</f>
        <v>#VALUE!</v>
      </c>
      <c r="O32" s="119" t="e">
        <f>IF(AND('Test_S5% Sièges (R4)'!$AB32&gt;0,'Test_S5% Suffrages (R5)'!O32='Test_S5% Suffrages (R5)'!$AA32),1,0)</f>
        <v>#VALUE!</v>
      </c>
      <c r="P32" s="119" t="e">
        <f>IF(AND('Test_S5% Sièges (R4)'!$AB32&gt;0,'Test_S5% Suffrages (R5)'!P32='Test_S5% Suffrages (R5)'!$AA32),1,0)</f>
        <v>#VALUE!</v>
      </c>
      <c r="Q32" s="119" t="e">
        <f>IF(AND('Test_S5% Sièges (R4)'!$AB32&gt;0,'Test_S5% Suffrages (R5)'!Q32='Test_S5% Suffrages (R5)'!$AA32),1,0)</f>
        <v>#VALUE!</v>
      </c>
      <c r="R32" s="119" t="e">
        <f>IF(AND('Test_S5% Sièges (R4)'!$AB32&gt;0,'Test_S5% Suffrages (R5)'!R32='Test_S5% Suffrages (R5)'!$AA32),1,0)</f>
        <v>#VALUE!</v>
      </c>
      <c r="S32" s="119" t="e">
        <f>IF(AND('Test_S5% Sièges (R4)'!$AB32&gt;0,'Test_S5% Suffrages (R5)'!S32='Test_S5% Suffrages (R5)'!$AA32),1,0)</f>
        <v>#VALUE!</v>
      </c>
      <c r="T32" s="119" t="e">
        <f>IF(AND('Test_S5% Sièges (R4)'!$AB32&gt;0,'Test_S5% Suffrages (R5)'!T32='Test_S5% Suffrages (R5)'!$AA32),1,0)</f>
        <v>#VALUE!</v>
      </c>
      <c r="U32" s="119" t="e">
        <f>IF(AND('Test_S5% Sièges (R4)'!$AB32&gt;0,'Test_S5% Suffrages (R5)'!U32='Test_S5% Suffrages (R5)'!$AA32),1,0)</f>
        <v>#VALUE!</v>
      </c>
      <c r="V32" s="119" t="e">
        <f>IF(AND('Test_S5% Sièges (R4)'!$AB32&gt;0,'Test_S5% Suffrages (R5)'!V32='Test_S5% Suffrages (R5)'!$AA32),1,0)</f>
        <v>#VALUE!</v>
      </c>
      <c r="W32" s="119" t="e">
        <f>IF(AND('Test_S5% Sièges (R4)'!$AB32&gt;0,'Test_S5% Suffrages (R5)'!W32='Test_S5% Suffrages (R5)'!$AA32),1,0)</f>
        <v>#VALUE!</v>
      </c>
      <c r="X32" s="119" t="e">
        <f>IF(AND('Test_S5% Sièges (R4)'!$AB32&gt;0,'Test_S5% Suffrages (R5)'!X32='Test_S5% Suffrages (R5)'!$AA32),1,0)</f>
        <v>#VALUE!</v>
      </c>
      <c r="Y32" s="119" t="e">
        <f>IF(AND('Test_S5% Sièges (R4)'!$AB32&gt;0,'Test_S5% Suffrages (R5)'!Y32='Test_S5% Suffrages (R5)'!$AA32),1,0)</f>
        <v>#VALUE!</v>
      </c>
      <c r="Z32" s="119" t="e">
        <f>IF(AND('Test_S5% Sièges (R4)'!$AB32&gt;0,'Test_S5% Suffrages (R5)'!Z32='Test_S5% Suffrages (R5)'!$AA32),1,0)</f>
        <v>#VALUE!</v>
      </c>
      <c r="AA32" s="119" t="e">
        <f t="shared" si="0"/>
        <v>#VALUE!</v>
      </c>
      <c r="AB32" s="120" t="e">
        <f>'Test_S5% Sièges (R4)'!AB32-AA32</f>
        <v>#VALUE!</v>
      </c>
    </row>
    <row r="33" spans="1:28">
      <c r="A33" s="118" t="s">
        <v>201</v>
      </c>
      <c r="B33" s="119" t="e">
        <f>IF(AND('Test_S5% Sièges (R4)'!$AB33&gt;0,'Test_S5% Suffrages (R5)'!B33='Test_S5% Suffrages (R5)'!$AA33),1,0)</f>
        <v>#VALUE!</v>
      </c>
      <c r="C33" s="119" t="e">
        <f>IF(AND('Test_S5% Sièges (R4)'!$AB33&gt;0,'Test_S5% Suffrages (R5)'!C33='Test_S5% Suffrages (R5)'!$AA33),1,0)</f>
        <v>#VALUE!</v>
      </c>
      <c r="D33" s="119" t="e">
        <f>IF(AND('Test_S5% Sièges (R4)'!$AB33&gt;0,'Test_S5% Suffrages (R5)'!D33='Test_S5% Suffrages (R5)'!$AA33),1,0)</f>
        <v>#VALUE!</v>
      </c>
      <c r="E33" s="119" t="e">
        <f>IF(AND('Test_S5% Sièges (R4)'!$AB33&gt;0,'Test_S5% Suffrages (R5)'!E33='Test_S5% Suffrages (R5)'!$AA33),1,0)</f>
        <v>#VALUE!</v>
      </c>
      <c r="F33" s="119" t="e">
        <f>IF(AND('Test_S5% Sièges (R4)'!$AB33&gt;0,'Test_S5% Suffrages (R5)'!F33='Test_S5% Suffrages (R5)'!$AA33),1,0)</f>
        <v>#VALUE!</v>
      </c>
      <c r="G33" s="119" t="e">
        <f>IF(AND('Test_S5% Sièges (R4)'!$AB33&gt;0,'Test_S5% Suffrages (R5)'!G33='Test_S5% Suffrages (R5)'!$AA33),1,0)</f>
        <v>#VALUE!</v>
      </c>
      <c r="H33" s="119" t="e">
        <f>IF(AND('Test_S5% Sièges (R4)'!$AB33&gt;0,'Test_S5% Suffrages (R5)'!H33='Test_S5% Suffrages (R5)'!$AA33),1,0)</f>
        <v>#VALUE!</v>
      </c>
      <c r="I33" s="119" t="e">
        <f>IF(AND('Test_S5% Sièges (R4)'!$AB33&gt;0,'Test_S5% Suffrages (R5)'!I33='Test_S5% Suffrages (R5)'!$AA33),1,0)</f>
        <v>#VALUE!</v>
      </c>
      <c r="J33" s="119" t="e">
        <f>IF(AND('Test_S5% Sièges (R4)'!$AB33&gt;0,'Test_S5% Suffrages (R5)'!J33='Test_S5% Suffrages (R5)'!$AA33),1,0)</f>
        <v>#VALUE!</v>
      </c>
      <c r="K33" s="119" t="e">
        <f>IF(AND('Test_S5% Sièges (R4)'!$AB33&gt;0,'Test_S5% Suffrages (R5)'!K33='Test_S5% Suffrages (R5)'!$AA33),1,0)</f>
        <v>#VALUE!</v>
      </c>
      <c r="L33" s="119" t="e">
        <f>IF(AND('Test_S5% Sièges (R4)'!$AB33&gt;0,'Test_S5% Suffrages (R5)'!L33='Test_S5% Suffrages (R5)'!$AA33),1,0)</f>
        <v>#VALUE!</v>
      </c>
      <c r="M33" s="119" t="e">
        <f>IF(AND('Test_S5% Sièges (R4)'!$AB33&gt;0,'Test_S5% Suffrages (R5)'!M33='Test_S5% Suffrages (R5)'!$AA33),1,0)</f>
        <v>#VALUE!</v>
      </c>
      <c r="N33" s="119" t="e">
        <f>IF(AND('Test_S5% Sièges (R4)'!$AB33&gt;0,'Test_S5% Suffrages (R5)'!N33='Test_S5% Suffrages (R5)'!$AA33),1,0)</f>
        <v>#VALUE!</v>
      </c>
      <c r="O33" s="119" t="e">
        <f>IF(AND('Test_S5% Sièges (R4)'!$AB33&gt;0,'Test_S5% Suffrages (R5)'!O33='Test_S5% Suffrages (R5)'!$AA33),1,0)</f>
        <v>#VALUE!</v>
      </c>
      <c r="P33" s="119" t="e">
        <f>IF(AND('Test_S5% Sièges (R4)'!$AB33&gt;0,'Test_S5% Suffrages (R5)'!P33='Test_S5% Suffrages (R5)'!$AA33),1,0)</f>
        <v>#VALUE!</v>
      </c>
      <c r="Q33" s="119" t="e">
        <f>IF(AND('Test_S5% Sièges (R4)'!$AB33&gt;0,'Test_S5% Suffrages (R5)'!Q33='Test_S5% Suffrages (R5)'!$AA33),1,0)</f>
        <v>#VALUE!</v>
      </c>
      <c r="R33" s="119" t="e">
        <f>IF(AND('Test_S5% Sièges (R4)'!$AB33&gt;0,'Test_S5% Suffrages (R5)'!R33='Test_S5% Suffrages (R5)'!$AA33),1,0)</f>
        <v>#VALUE!</v>
      </c>
      <c r="S33" s="119" t="e">
        <f>IF(AND('Test_S5% Sièges (R4)'!$AB33&gt;0,'Test_S5% Suffrages (R5)'!S33='Test_S5% Suffrages (R5)'!$AA33),1,0)</f>
        <v>#VALUE!</v>
      </c>
      <c r="T33" s="119" t="e">
        <f>IF(AND('Test_S5% Sièges (R4)'!$AB33&gt;0,'Test_S5% Suffrages (R5)'!T33='Test_S5% Suffrages (R5)'!$AA33),1,0)</f>
        <v>#VALUE!</v>
      </c>
      <c r="U33" s="119" t="e">
        <f>IF(AND('Test_S5% Sièges (R4)'!$AB33&gt;0,'Test_S5% Suffrages (R5)'!U33='Test_S5% Suffrages (R5)'!$AA33),1,0)</f>
        <v>#VALUE!</v>
      </c>
      <c r="V33" s="119" t="e">
        <f>IF(AND('Test_S5% Sièges (R4)'!$AB33&gt;0,'Test_S5% Suffrages (R5)'!V33='Test_S5% Suffrages (R5)'!$AA33),1,0)</f>
        <v>#VALUE!</v>
      </c>
      <c r="W33" s="119" t="e">
        <f>IF(AND('Test_S5% Sièges (R4)'!$AB33&gt;0,'Test_S5% Suffrages (R5)'!W33='Test_S5% Suffrages (R5)'!$AA33),1,0)</f>
        <v>#VALUE!</v>
      </c>
      <c r="X33" s="119" t="e">
        <f>IF(AND('Test_S5% Sièges (R4)'!$AB33&gt;0,'Test_S5% Suffrages (R5)'!X33='Test_S5% Suffrages (R5)'!$AA33),1,0)</f>
        <v>#VALUE!</v>
      </c>
      <c r="Y33" s="119" t="e">
        <f>IF(AND('Test_S5% Sièges (R4)'!$AB33&gt;0,'Test_S5% Suffrages (R5)'!Y33='Test_S5% Suffrages (R5)'!$AA33),1,0)</f>
        <v>#VALUE!</v>
      </c>
      <c r="Z33" s="119" t="e">
        <f>IF(AND('Test_S5% Sièges (R4)'!$AB33&gt;0,'Test_S5% Suffrages (R5)'!Z33='Test_S5% Suffrages (R5)'!$AA33),1,0)</f>
        <v>#VALUE!</v>
      </c>
      <c r="AA33" s="119" t="e">
        <f t="shared" si="0"/>
        <v>#VALUE!</v>
      </c>
      <c r="AB33" s="120" t="e">
        <f>'Test_S5% Sièges (R4)'!AB33-AA33</f>
        <v>#VALUE!</v>
      </c>
    </row>
    <row r="34" spans="1:28">
      <c r="A34" s="118" t="s">
        <v>73</v>
      </c>
      <c r="B34" s="119" t="e">
        <f>IF(AND('Test_S5% Sièges (R4)'!$AB34&gt;0,'Test_S5% Suffrages (R5)'!B34='Test_S5% Suffrages (R5)'!$AA34),1,0)</f>
        <v>#VALUE!</v>
      </c>
      <c r="C34" s="119" t="e">
        <f>IF(AND('Test_S5% Sièges (R4)'!$AB34&gt;0,'Test_S5% Suffrages (R5)'!C34='Test_S5% Suffrages (R5)'!$AA34),1,0)</f>
        <v>#VALUE!</v>
      </c>
      <c r="D34" s="119" t="e">
        <f>IF(AND('Test_S5% Sièges (R4)'!$AB34&gt;0,'Test_S5% Suffrages (R5)'!D34='Test_S5% Suffrages (R5)'!$AA34),1,0)</f>
        <v>#VALUE!</v>
      </c>
      <c r="E34" s="119" t="e">
        <f>IF(AND('Test_S5% Sièges (R4)'!$AB34&gt;0,'Test_S5% Suffrages (R5)'!E34='Test_S5% Suffrages (R5)'!$AA34),1,0)</f>
        <v>#VALUE!</v>
      </c>
      <c r="F34" s="119" t="e">
        <f>IF(AND('Test_S5% Sièges (R4)'!$AB34&gt;0,'Test_S5% Suffrages (R5)'!F34='Test_S5% Suffrages (R5)'!$AA34),1,0)</f>
        <v>#VALUE!</v>
      </c>
      <c r="G34" s="119" t="e">
        <f>IF(AND('Test_S5% Sièges (R4)'!$AB34&gt;0,'Test_S5% Suffrages (R5)'!G34='Test_S5% Suffrages (R5)'!$AA34),1,0)</f>
        <v>#VALUE!</v>
      </c>
      <c r="H34" s="119" t="e">
        <f>IF(AND('Test_S5% Sièges (R4)'!$AB34&gt;0,'Test_S5% Suffrages (R5)'!H34='Test_S5% Suffrages (R5)'!$AA34),1,0)</f>
        <v>#VALUE!</v>
      </c>
      <c r="I34" s="119" t="e">
        <f>IF(AND('Test_S5% Sièges (R4)'!$AB34&gt;0,'Test_S5% Suffrages (R5)'!I34='Test_S5% Suffrages (R5)'!$AA34),1,0)</f>
        <v>#VALUE!</v>
      </c>
      <c r="J34" s="119" t="e">
        <f>IF(AND('Test_S5% Sièges (R4)'!$AB34&gt;0,'Test_S5% Suffrages (R5)'!J34='Test_S5% Suffrages (R5)'!$AA34),1,0)</f>
        <v>#VALUE!</v>
      </c>
      <c r="K34" s="119" t="e">
        <f>IF(AND('Test_S5% Sièges (R4)'!$AB34&gt;0,'Test_S5% Suffrages (R5)'!K34='Test_S5% Suffrages (R5)'!$AA34),1,0)</f>
        <v>#VALUE!</v>
      </c>
      <c r="L34" s="119" t="e">
        <f>IF(AND('Test_S5% Sièges (R4)'!$AB34&gt;0,'Test_S5% Suffrages (R5)'!L34='Test_S5% Suffrages (R5)'!$AA34),1,0)</f>
        <v>#VALUE!</v>
      </c>
      <c r="M34" s="119" t="e">
        <f>IF(AND('Test_S5% Sièges (R4)'!$AB34&gt;0,'Test_S5% Suffrages (R5)'!M34='Test_S5% Suffrages (R5)'!$AA34),1,0)</f>
        <v>#VALUE!</v>
      </c>
      <c r="N34" s="119" t="e">
        <f>IF(AND('Test_S5% Sièges (R4)'!$AB34&gt;0,'Test_S5% Suffrages (R5)'!N34='Test_S5% Suffrages (R5)'!$AA34),1,0)</f>
        <v>#VALUE!</v>
      </c>
      <c r="O34" s="119" t="e">
        <f>IF(AND('Test_S5% Sièges (R4)'!$AB34&gt;0,'Test_S5% Suffrages (R5)'!O34='Test_S5% Suffrages (R5)'!$AA34),1,0)</f>
        <v>#VALUE!</v>
      </c>
      <c r="P34" s="119" t="e">
        <f>IF(AND('Test_S5% Sièges (R4)'!$AB34&gt;0,'Test_S5% Suffrages (R5)'!P34='Test_S5% Suffrages (R5)'!$AA34),1,0)</f>
        <v>#VALUE!</v>
      </c>
      <c r="Q34" s="119" t="e">
        <f>IF(AND('Test_S5% Sièges (R4)'!$AB34&gt;0,'Test_S5% Suffrages (R5)'!Q34='Test_S5% Suffrages (R5)'!$AA34),1,0)</f>
        <v>#VALUE!</v>
      </c>
      <c r="R34" s="119" t="e">
        <f>IF(AND('Test_S5% Sièges (R4)'!$AB34&gt;0,'Test_S5% Suffrages (R5)'!R34='Test_S5% Suffrages (R5)'!$AA34),1,0)</f>
        <v>#VALUE!</v>
      </c>
      <c r="S34" s="119" t="e">
        <f>IF(AND('Test_S5% Sièges (R4)'!$AB34&gt;0,'Test_S5% Suffrages (R5)'!S34='Test_S5% Suffrages (R5)'!$AA34),1,0)</f>
        <v>#VALUE!</v>
      </c>
      <c r="T34" s="119" t="e">
        <f>IF(AND('Test_S5% Sièges (R4)'!$AB34&gt;0,'Test_S5% Suffrages (R5)'!T34='Test_S5% Suffrages (R5)'!$AA34),1,0)</f>
        <v>#VALUE!</v>
      </c>
      <c r="U34" s="119" t="e">
        <f>IF(AND('Test_S5% Sièges (R4)'!$AB34&gt;0,'Test_S5% Suffrages (R5)'!U34='Test_S5% Suffrages (R5)'!$AA34),1,0)</f>
        <v>#VALUE!</v>
      </c>
      <c r="V34" s="119" t="e">
        <f>IF(AND('Test_S5% Sièges (R4)'!$AB34&gt;0,'Test_S5% Suffrages (R5)'!V34='Test_S5% Suffrages (R5)'!$AA34),1,0)</f>
        <v>#VALUE!</v>
      </c>
      <c r="W34" s="119" t="e">
        <f>IF(AND('Test_S5% Sièges (R4)'!$AB34&gt;0,'Test_S5% Suffrages (R5)'!W34='Test_S5% Suffrages (R5)'!$AA34),1,0)</f>
        <v>#VALUE!</v>
      </c>
      <c r="X34" s="119" t="e">
        <f>IF(AND('Test_S5% Sièges (R4)'!$AB34&gt;0,'Test_S5% Suffrages (R5)'!X34='Test_S5% Suffrages (R5)'!$AA34),1,0)</f>
        <v>#VALUE!</v>
      </c>
      <c r="Y34" s="119" t="e">
        <f>IF(AND('Test_S5% Sièges (R4)'!$AB34&gt;0,'Test_S5% Suffrages (R5)'!Y34='Test_S5% Suffrages (R5)'!$AA34),1,0)</f>
        <v>#VALUE!</v>
      </c>
      <c r="Z34" s="119" t="e">
        <f>IF(AND('Test_S5% Sièges (R4)'!$AB34&gt;0,'Test_S5% Suffrages (R5)'!Z34='Test_S5% Suffrages (R5)'!$AA34),1,0)</f>
        <v>#VALUE!</v>
      </c>
      <c r="AA34" s="119" t="e">
        <f t="shared" si="0"/>
        <v>#VALUE!</v>
      </c>
      <c r="AB34" s="120" t="e">
        <f>'Test_S5% Sièges (R4)'!AB34-AA34</f>
        <v>#VALUE!</v>
      </c>
    </row>
    <row r="35" spans="1:28">
      <c r="A35" s="118" t="s">
        <v>17</v>
      </c>
      <c r="B35" s="122" t="e">
        <f t="shared" ref="B35:AB35" si="1">SUM(B2:B34)</f>
        <v>#VALUE!</v>
      </c>
      <c r="C35" s="122" t="e">
        <f t="shared" si="1"/>
        <v>#VALUE!</v>
      </c>
      <c r="D35" s="122" t="e">
        <f t="shared" si="1"/>
        <v>#VALUE!</v>
      </c>
      <c r="E35" s="122" t="e">
        <f t="shared" si="1"/>
        <v>#VALUE!</v>
      </c>
      <c r="F35" s="122" t="e">
        <f t="shared" si="1"/>
        <v>#VALUE!</v>
      </c>
      <c r="G35" s="122" t="e">
        <f t="shared" si="1"/>
        <v>#VALUE!</v>
      </c>
      <c r="H35" s="122" t="e">
        <f t="shared" si="1"/>
        <v>#VALUE!</v>
      </c>
      <c r="I35" s="122" t="e">
        <f t="shared" si="1"/>
        <v>#VALUE!</v>
      </c>
      <c r="J35" s="122" t="e">
        <f t="shared" si="1"/>
        <v>#VALUE!</v>
      </c>
      <c r="K35" s="122" t="e">
        <f t="shared" si="1"/>
        <v>#VALUE!</v>
      </c>
      <c r="L35" s="122" t="e">
        <f t="shared" si="1"/>
        <v>#VALUE!</v>
      </c>
      <c r="M35" s="122" t="e">
        <f t="shared" si="1"/>
        <v>#VALUE!</v>
      </c>
      <c r="N35" s="122" t="e">
        <f t="shared" si="1"/>
        <v>#VALUE!</v>
      </c>
      <c r="O35" s="122" t="e">
        <f t="shared" si="1"/>
        <v>#VALUE!</v>
      </c>
      <c r="P35" s="122" t="e">
        <f t="shared" si="1"/>
        <v>#VALUE!</v>
      </c>
      <c r="Q35" s="122" t="e">
        <f t="shared" si="1"/>
        <v>#VALUE!</v>
      </c>
      <c r="R35" s="122" t="e">
        <f t="shared" si="1"/>
        <v>#VALUE!</v>
      </c>
      <c r="S35" s="122" t="e">
        <f t="shared" si="1"/>
        <v>#VALUE!</v>
      </c>
      <c r="T35" s="122" t="e">
        <f t="shared" si="1"/>
        <v>#VALUE!</v>
      </c>
      <c r="U35" s="122" t="e">
        <f t="shared" si="1"/>
        <v>#VALUE!</v>
      </c>
      <c r="V35" s="122" t="e">
        <f t="shared" si="1"/>
        <v>#VALUE!</v>
      </c>
      <c r="W35" s="122" t="e">
        <f t="shared" si="1"/>
        <v>#VALUE!</v>
      </c>
      <c r="X35" s="122" t="e">
        <f t="shared" si="1"/>
        <v>#VALUE!</v>
      </c>
      <c r="Y35" s="122" t="e">
        <f t="shared" si="1"/>
        <v>#VALUE!</v>
      </c>
      <c r="Z35" s="122" t="e">
        <f t="shared" si="1"/>
        <v>#VALUE!</v>
      </c>
      <c r="AA35" s="122" t="e">
        <f t="shared" si="1"/>
        <v>#VALUE!</v>
      </c>
      <c r="AB35" s="122" t="e">
        <f t="shared" si="1"/>
        <v>#VALUE!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outlinePr summaryBelow="0" summaryRight="0"/>
  </sheetPr>
  <dimension ref="A1:AB35"/>
  <sheetViews>
    <sheetView workbookViewId="0"/>
  </sheetViews>
  <sheetFormatPr baseColWidth="10" defaultColWidth="13.5" defaultRowHeight="15.75" customHeight="1"/>
  <sheetData>
    <row r="1" spans="1:28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202</v>
      </c>
      <c r="AB1" s="117"/>
    </row>
    <row r="2" spans="1:28">
      <c r="A2" s="118" t="s">
        <v>40</v>
      </c>
      <c r="B2" s="119" t="e">
        <f>IF('Test_S5% Sièges (R5)'!B2,0,'Test_S5% Suffrages (R5)'!B2)</f>
        <v>#VALUE!</v>
      </c>
      <c r="C2" s="119" t="e">
        <f>IF('Test_S5% Sièges (R5)'!C2,0,'Test_S5% Suffrages (R5)'!C2)</f>
        <v>#VALUE!</v>
      </c>
      <c r="D2" s="119" t="e">
        <f>IF('Test_S5% Sièges (R5)'!D2,0,'Test_S5% Suffrages (R5)'!D2)</f>
        <v>#VALUE!</v>
      </c>
      <c r="E2" s="119" t="e">
        <f>IF('Test_S5% Sièges (R5)'!E2,0,'Test_S5% Suffrages (R5)'!E2)</f>
        <v>#VALUE!</v>
      </c>
      <c r="F2" s="119" t="e">
        <f>IF('Test_S5% Sièges (R5)'!F2,0,'Test_S5% Suffrages (R5)'!F2)</f>
        <v>#VALUE!</v>
      </c>
      <c r="G2" s="119" t="e">
        <f>IF('Test_S5% Sièges (R5)'!G2,0,'Test_S5% Suffrages (R5)'!G2)</f>
        <v>#VALUE!</v>
      </c>
      <c r="H2" s="119" t="e">
        <f>IF('Test_S5% Sièges (R5)'!H2,0,'Test_S5% Suffrages (R5)'!H2)</f>
        <v>#VALUE!</v>
      </c>
      <c r="I2" s="119" t="e">
        <f>IF('Test_S5% Sièges (R5)'!I2,0,'Test_S5% Suffrages (R5)'!I2)</f>
        <v>#VALUE!</v>
      </c>
      <c r="J2" s="119" t="e">
        <f>IF('Test_S5% Sièges (R5)'!J2,0,'Test_S5% Suffrages (R5)'!J2)</f>
        <v>#VALUE!</v>
      </c>
      <c r="K2" s="119" t="e">
        <f>IF('Test_S5% Sièges (R5)'!K2,0,'Test_S5% Suffrages (R5)'!K2)</f>
        <v>#VALUE!</v>
      </c>
      <c r="L2" s="119" t="e">
        <f>IF('Test_S5% Sièges (R5)'!L2,0,'Test_S5% Suffrages (R5)'!L2)</f>
        <v>#VALUE!</v>
      </c>
      <c r="M2" s="119" t="e">
        <f>IF('Test_S5% Sièges (R5)'!M2,0,'Test_S5% Suffrages (R5)'!M2)</f>
        <v>#VALUE!</v>
      </c>
      <c r="N2" s="119" t="e">
        <f>IF('Test_S5% Sièges (R5)'!N2,0,'Test_S5% Suffrages (R5)'!N2)</f>
        <v>#VALUE!</v>
      </c>
      <c r="O2" s="119" t="e">
        <f>IF('Test_S5% Sièges (R5)'!O2,0,'Test_S5% Suffrages (R5)'!O2)</f>
        <v>#VALUE!</v>
      </c>
      <c r="P2" s="119" t="e">
        <f>IF('Test_S5% Sièges (R5)'!P2,0,'Test_S5% Suffrages (R5)'!P2)</f>
        <v>#VALUE!</v>
      </c>
      <c r="Q2" s="119" t="e">
        <f>IF('Test_S5% Sièges (R5)'!Q2,0,'Test_S5% Suffrages (R5)'!Q2)</f>
        <v>#VALUE!</v>
      </c>
      <c r="R2" s="119" t="e">
        <f>IF('Test_S5% Sièges (R5)'!R2,0,'Test_S5% Suffrages (R5)'!R2)</f>
        <v>#VALUE!</v>
      </c>
      <c r="S2" s="119" t="e">
        <f>IF('Test_S5% Sièges (R5)'!S2,0,'Test_S5% Suffrages (R5)'!S2)</f>
        <v>#VALUE!</v>
      </c>
      <c r="T2" s="119" t="e">
        <f>IF('Test_S5% Sièges (R5)'!T2,0,'Test_S5% Suffrages (R5)'!T2)</f>
        <v>#VALUE!</v>
      </c>
      <c r="U2" s="119" t="e">
        <f>IF('Test_S5% Sièges (R5)'!U2,0,'Test_S5% Suffrages (R5)'!U2)</f>
        <v>#VALUE!</v>
      </c>
      <c r="V2" s="119" t="e">
        <f>IF('Test_S5% Sièges (R5)'!V2,0,'Test_S5% Suffrages (R5)'!V2)</f>
        <v>#VALUE!</v>
      </c>
      <c r="W2" s="119" t="e">
        <f>IF('Test_S5% Sièges (R5)'!W2,0,'Test_S5% Suffrages (R5)'!W2)</f>
        <v>#VALUE!</v>
      </c>
      <c r="X2" s="119" t="e">
        <f>IF('Test_S5% Sièges (R5)'!X2,0,'Test_S5% Suffrages (R5)'!X2)</f>
        <v>#VALUE!</v>
      </c>
      <c r="Y2" s="119" t="e">
        <f>IF('Test_S5% Sièges (R5)'!Y2,0,'Test_S5% Suffrages (R5)'!Y2)</f>
        <v>#VALUE!</v>
      </c>
      <c r="Z2" s="119" t="e">
        <f>IF('Test_S5% Sièges (R5)'!Z2,0,'Test_S5% Suffrages (R5)'!Z2)</f>
        <v>#VALUE!</v>
      </c>
      <c r="AA2" s="119" t="e">
        <f t="shared" ref="AA2:AA34" si="0">MAX(A2:Y2)</f>
        <v>#VALUE!</v>
      </c>
      <c r="AB2" s="119" t="e">
        <f t="shared" ref="AB2:AB34" si="1">SUM(B2:Z2)</f>
        <v>#VALUE!</v>
      </c>
    </row>
    <row r="3" spans="1:28">
      <c r="A3" s="118" t="s">
        <v>42</v>
      </c>
      <c r="B3" s="119" t="e">
        <f>IF('Test_S5% Sièges (R5)'!B3,0,'Test_S5% Suffrages (R5)'!B3)</f>
        <v>#VALUE!</v>
      </c>
      <c r="C3" s="119" t="e">
        <f>IF('Test_S5% Sièges (R5)'!C3,0,'Test_S5% Suffrages (R5)'!C3)</f>
        <v>#VALUE!</v>
      </c>
      <c r="D3" s="119" t="e">
        <f>IF('Test_S5% Sièges (R5)'!D3,0,'Test_S5% Suffrages (R5)'!D3)</f>
        <v>#VALUE!</v>
      </c>
      <c r="E3" s="119" t="e">
        <f>IF('Test_S5% Sièges (R5)'!E3,0,'Test_S5% Suffrages (R5)'!E3)</f>
        <v>#VALUE!</v>
      </c>
      <c r="F3" s="119" t="e">
        <f>IF('Test_S5% Sièges (R5)'!F3,0,'Test_S5% Suffrages (R5)'!F3)</f>
        <v>#VALUE!</v>
      </c>
      <c r="G3" s="119" t="e">
        <f>IF('Test_S5% Sièges (R5)'!G3,0,'Test_S5% Suffrages (R5)'!G3)</f>
        <v>#VALUE!</v>
      </c>
      <c r="H3" s="119" t="e">
        <f>IF('Test_S5% Sièges (R5)'!H3,0,'Test_S5% Suffrages (R5)'!H3)</f>
        <v>#VALUE!</v>
      </c>
      <c r="I3" s="119" t="e">
        <f>IF('Test_S5% Sièges (R5)'!I3,0,'Test_S5% Suffrages (R5)'!I3)</f>
        <v>#VALUE!</v>
      </c>
      <c r="J3" s="119" t="e">
        <f>IF('Test_S5% Sièges (R5)'!J3,0,'Test_S5% Suffrages (R5)'!J3)</f>
        <v>#VALUE!</v>
      </c>
      <c r="K3" s="119" t="e">
        <f>IF('Test_S5% Sièges (R5)'!K3,0,'Test_S5% Suffrages (R5)'!K3)</f>
        <v>#VALUE!</v>
      </c>
      <c r="L3" s="119" t="e">
        <f>IF('Test_S5% Sièges (R5)'!L3,0,'Test_S5% Suffrages (R5)'!L3)</f>
        <v>#VALUE!</v>
      </c>
      <c r="M3" s="119" t="e">
        <f>IF('Test_S5% Sièges (R5)'!M3,0,'Test_S5% Suffrages (R5)'!M3)</f>
        <v>#VALUE!</v>
      </c>
      <c r="N3" s="119" t="e">
        <f>IF('Test_S5% Sièges (R5)'!N3,0,'Test_S5% Suffrages (R5)'!N3)</f>
        <v>#VALUE!</v>
      </c>
      <c r="O3" s="119" t="e">
        <f>IF('Test_S5% Sièges (R5)'!O3,0,'Test_S5% Suffrages (R5)'!O3)</f>
        <v>#VALUE!</v>
      </c>
      <c r="P3" s="119" t="e">
        <f>IF('Test_S5% Sièges (R5)'!P3,0,'Test_S5% Suffrages (R5)'!P3)</f>
        <v>#VALUE!</v>
      </c>
      <c r="Q3" s="119" t="e">
        <f>IF('Test_S5% Sièges (R5)'!Q3,0,'Test_S5% Suffrages (R5)'!Q3)</f>
        <v>#VALUE!</v>
      </c>
      <c r="R3" s="119" t="e">
        <f>IF('Test_S5% Sièges (R5)'!R3,0,'Test_S5% Suffrages (R5)'!R3)</f>
        <v>#VALUE!</v>
      </c>
      <c r="S3" s="119" t="e">
        <f>IF('Test_S5% Sièges (R5)'!S3,0,'Test_S5% Suffrages (R5)'!S3)</f>
        <v>#VALUE!</v>
      </c>
      <c r="T3" s="119" t="e">
        <f>IF('Test_S5% Sièges (R5)'!T3,0,'Test_S5% Suffrages (R5)'!T3)</f>
        <v>#VALUE!</v>
      </c>
      <c r="U3" s="119" t="e">
        <f>IF('Test_S5% Sièges (R5)'!U3,0,'Test_S5% Suffrages (R5)'!U3)</f>
        <v>#VALUE!</v>
      </c>
      <c r="V3" s="119" t="e">
        <f>IF('Test_S5% Sièges (R5)'!V3,0,'Test_S5% Suffrages (R5)'!V3)</f>
        <v>#VALUE!</v>
      </c>
      <c r="W3" s="119" t="e">
        <f>IF('Test_S5% Sièges (R5)'!W3,0,'Test_S5% Suffrages (R5)'!W3)</f>
        <v>#VALUE!</v>
      </c>
      <c r="X3" s="119" t="e">
        <f>IF('Test_S5% Sièges (R5)'!X3,0,'Test_S5% Suffrages (R5)'!X3)</f>
        <v>#VALUE!</v>
      </c>
      <c r="Y3" s="119" t="e">
        <f>IF('Test_S5% Sièges (R5)'!Y3,0,'Test_S5% Suffrages (R5)'!Y3)</f>
        <v>#VALUE!</v>
      </c>
      <c r="Z3" s="119" t="e">
        <f>IF('Test_S5% Sièges (R5)'!Z3,0,'Test_S5% Suffrages (R5)'!Z3)</f>
        <v>#VALUE!</v>
      </c>
      <c r="AA3" s="119" t="e">
        <f t="shared" si="0"/>
        <v>#VALUE!</v>
      </c>
      <c r="AB3" s="119" t="e">
        <f t="shared" si="1"/>
        <v>#VALUE!</v>
      </c>
    </row>
    <row r="4" spans="1:28">
      <c r="A4" s="118" t="s">
        <v>43</v>
      </c>
      <c r="B4" s="119" t="e">
        <f>IF('Test_S5% Sièges (R5)'!B4,0,'Test_S5% Suffrages (R5)'!B4)</f>
        <v>#VALUE!</v>
      </c>
      <c r="C4" s="119" t="e">
        <f>IF('Test_S5% Sièges (R5)'!C4,0,'Test_S5% Suffrages (R5)'!C4)</f>
        <v>#VALUE!</v>
      </c>
      <c r="D4" s="119" t="e">
        <f>IF('Test_S5% Sièges (R5)'!D4,0,'Test_S5% Suffrages (R5)'!D4)</f>
        <v>#VALUE!</v>
      </c>
      <c r="E4" s="119" t="e">
        <f>IF('Test_S5% Sièges (R5)'!E4,0,'Test_S5% Suffrages (R5)'!E4)</f>
        <v>#VALUE!</v>
      </c>
      <c r="F4" s="119" t="e">
        <f>IF('Test_S5% Sièges (R5)'!F4,0,'Test_S5% Suffrages (R5)'!F4)</f>
        <v>#VALUE!</v>
      </c>
      <c r="G4" s="119" t="e">
        <f>IF('Test_S5% Sièges (R5)'!G4,0,'Test_S5% Suffrages (R5)'!G4)</f>
        <v>#VALUE!</v>
      </c>
      <c r="H4" s="119" t="e">
        <f>IF('Test_S5% Sièges (R5)'!H4,0,'Test_S5% Suffrages (R5)'!H4)</f>
        <v>#VALUE!</v>
      </c>
      <c r="I4" s="119" t="e">
        <f>IF('Test_S5% Sièges (R5)'!I4,0,'Test_S5% Suffrages (R5)'!I4)</f>
        <v>#VALUE!</v>
      </c>
      <c r="J4" s="119" t="e">
        <f>IF('Test_S5% Sièges (R5)'!J4,0,'Test_S5% Suffrages (R5)'!J4)</f>
        <v>#VALUE!</v>
      </c>
      <c r="K4" s="119" t="e">
        <f>IF('Test_S5% Sièges (R5)'!K4,0,'Test_S5% Suffrages (R5)'!K4)</f>
        <v>#VALUE!</v>
      </c>
      <c r="L4" s="119" t="e">
        <f>IF('Test_S5% Sièges (R5)'!L4,0,'Test_S5% Suffrages (R5)'!L4)</f>
        <v>#VALUE!</v>
      </c>
      <c r="M4" s="119" t="e">
        <f>IF('Test_S5% Sièges (R5)'!M4,0,'Test_S5% Suffrages (R5)'!M4)</f>
        <v>#VALUE!</v>
      </c>
      <c r="N4" s="119" t="e">
        <f>IF('Test_S5% Sièges (R5)'!N4,0,'Test_S5% Suffrages (R5)'!N4)</f>
        <v>#VALUE!</v>
      </c>
      <c r="O4" s="119" t="e">
        <f>IF('Test_S5% Sièges (R5)'!O4,0,'Test_S5% Suffrages (R5)'!O4)</f>
        <v>#VALUE!</v>
      </c>
      <c r="P4" s="119" t="e">
        <f>IF('Test_S5% Sièges (R5)'!P4,0,'Test_S5% Suffrages (R5)'!P4)</f>
        <v>#VALUE!</v>
      </c>
      <c r="Q4" s="119" t="e">
        <f>IF('Test_S5% Sièges (R5)'!Q4,0,'Test_S5% Suffrages (R5)'!Q4)</f>
        <v>#VALUE!</v>
      </c>
      <c r="R4" s="119" t="e">
        <f>IF('Test_S5% Sièges (R5)'!R4,0,'Test_S5% Suffrages (R5)'!R4)</f>
        <v>#VALUE!</v>
      </c>
      <c r="S4" s="119" t="e">
        <f>IF('Test_S5% Sièges (R5)'!S4,0,'Test_S5% Suffrages (R5)'!S4)</f>
        <v>#VALUE!</v>
      </c>
      <c r="T4" s="119" t="e">
        <f>IF('Test_S5% Sièges (R5)'!T4,0,'Test_S5% Suffrages (R5)'!T4)</f>
        <v>#VALUE!</v>
      </c>
      <c r="U4" s="119" t="e">
        <f>IF('Test_S5% Sièges (R5)'!U4,0,'Test_S5% Suffrages (R5)'!U4)</f>
        <v>#VALUE!</v>
      </c>
      <c r="V4" s="119" t="e">
        <f>IF('Test_S5% Sièges (R5)'!V4,0,'Test_S5% Suffrages (R5)'!V4)</f>
        <v>#VALUE!</v>
      </c>
      <c r="W4" s="119" t="e">
        <f>IF('Test_S5% Sièges (R5)'!W4,0,'Test_S5% Suffrages (R5)'!W4)</f>
        <v>#VALUE!</v>
      </c>
      <c r="X4" s="119" t="e">
        <f>IF('Test_S5% Sièges (R5)'!X4,0,'Test_S5% Suffrages (R5)'!X4)</f>
        <v>#VALUE!</v>
      </c>
      <c r="Y4" s="119" t="e">
        <f>IF('Test_S5% Sièges (R5)'!Y4,0,'Test_S5% Suffrages (R5)'!Y4)</f>
        <v>#VALUE!</v>
      </c>
      <c r="Z4" s="119" t="e">
        <f>IF('Test_S5% Sièges (R5)'!Z4,0,'Test_S5% Suffrages (R5)'!Z4)</f>
        <v>#VALUE!</v>
      </c>
      <c r="AA4" s="119" t="e">
        <f t="shared" si="0"/>
        <v>#VALUE!</v>
      </c>
      <c r="AB4" s="119" t="e">
        <f t="shared" si="1"/>
        <v>#VALUE!</v>
      </c>
    </row>
    <row r="5" spans="1:28">
      <c r="A5" s="118" t="s">
        <v>44</v>
      </c>
      <c r="B5" s="119" t="e">
        <f>IF('Test_S5% Sièges (R5)'!B5,0,'Test_S5% Suffrages (R5)'!B5)</f>
        <v>#VALUE!</v>
      </c>
      <c r="C5" s="119" t="e">
        <f>IF('Test_S5% Sièges (R5)'!C5,0,'Test_S5% Suffrages (R5)'!C5)</f>
        <v>#VALUE!</v>
      </c>
      <c r="D5" s="119" t="e">
        <f>IF('Test_S5% Sièges (R5)'!D5,0,'Test_S5% Suffrages (R5)'!D5)</f>
        <v>#VALUE!</v>
      </c>
      <c r="E5" s="119" t="e">
        <f>IF('Test_S5% Sièges (R5)'!E5,0,'Test_S5% Suffrages (R5)'!E5)</f>
        <v>#VALUE!</v>
      </c>
      <c r="F5" s="119" t="e">
        <f>IF('Test_S5% Sièges (R5)'!F5,0,'Test_S5% Suffrages (R5)'!F5)</f>
        <v>#VALUE!</v>
      </c>
      <c r="G5" s="119" t="e">
        <f>IF('Test_S5% Sièges (R5)'!G5,0,'Test_S5% Suffrages (R5)'!G5)</f>
        <v>#VALUE!</v>
      </c>
      <c r="H5" s="119" t="e">
        <f>IF('Test_S5% Sièges (R5)'!H5,0,'Test_S5% Suffrages (R5)'!H5)</f>
        <v>#VALUE!</v>
      </c>
      <c r="I5" s="119" t="e">
        <f>IF('Test_S5% Sièges (R5)'!I5,0,'Test_S5% Suffrages (R5)'!I5)</f>
        <v>#VALUE!</v>
      </c>
      <c r="J5" s="119" t="e">
        <f>IF('Test_S5% Sièges (R5)'!J5,0,'Test_S5% Suffrages (R5)'!J5)</f>
        <v>#VALUE!</v>
      </c>
      <c r="K5" s="119" t="e">
        <f>IF('Test_S5% Sièges (R5)'!K5,0,'Test_S5% Suffrages (R5)'!K5)</f>
        <v>#VALUE!</v>
      </c>
      <c r="L5" s="119" t="e">
        <f>IF('Test_S5% Sièges (R5)'!L5,0,'Test_S5% Suffrages (R5)'!L5)</f>
        <v>#VALUE!</v>
      </c>
      <c r="M5" s="119" t="e">
        <f>IF('Test_S5% Sièges (R5)'!M5,0,'Test_S5% Suffrages (R5)'!M5)</f>
        <v>#VALUE!</v>
      </c>
      <c r="N5" s="119" t="e">
        <f>IF('Test_S5% Sièges (R5)'!N5,0,'Test_S5% Suffrages (R5)'!N5)</f>
        <v>#VALUE!</v>
      </c>
      <c r="O5" s="119" t="e">
        <f>IF('Test_S5% Sièges (R5)'!O5,0,'Test_S5% Suffrages (R5)'!O5)</f>
        <v>#VALUE!</v>
      </c>
      <c r="P5" s="119" t="e">
        <f>IF('Test_S5% Sièges (R5)'!P5,0,'Test_S5% Suffrages (R5)'!P5)</f>
        <v>#VALUE!</v>
      </c>
      <c r="Q5" s="119" t="e">
        <f>IF('Test_S5% Sièges (R5)'!Q5,0,'Test_S5% Suffrages (R5)'!Q5)</f>
        <v>#VALUE!</v>
      </c>
      <c r="R5" s="119" t="e">
        <f>IF('Test_S5% Sièges (R5)'!R5,0,'Test_S5% Suffrages (R5)'!R5)</f>
        <v>#VALUE!</v>
      </c>
      <c r="S5" s="119" t="e">
        <f>IF('Test_S5% Sièges (R5)'!S5,0,'Test_S5% Suffrages (R5)'!S5)</f>
        <v>#VALUE!</v>
      </c>
      <c r="T5" s="119" t="e">
        <f>IF('Test_S5% Sièges (R5)'!T5,0,'Test_S5% Suffrages (R5)'!T5)</f>
        <v>#VALUE!</v>
      </c>
      <c r="U5" s="119" t="e">
        <f>IF('Test_S5% Sièges (R5)'!U5,0,'Test_S5% Suffrages (R5)'!U5)</f>
        <v>#VALUE!</v>
      </c>
      <c r="V5" s="119" t="e">
        <f>IF('Test_S5% Sièges (R5)'!V5,0,'Test_S5% Suffrages (R5)'!V5)</f>
        <v>#VALUE!</v>
      </c>
      <c r="W5" s="119" t="e">
        <f>IF('Test_S5% Sièges (R5)'!W5,0,'Test_S5% Suffrages (R5)'!W5)</f>
        <v>#VALUE!</v>
      </c>
      <c r="X5" s="119" t="e">
        <f>IF('Test_S5% Sièges (R5)'!X5,0,'Test_S5% Suffrages (R5)'!X5)</f>
        <v>#VALUE!</v>
      </c>
      <c r="Y5" s="119" t="e">
        <f>IF('Test_S5% Sièges (R5)'!Y5,0,'Test_S5% Suffrages (R5)'!Y5)</f>
        <v>#VALUE!</v>
      </c>
      <c r="Z5" s="119" t="e">
        <f>IF('Test_S5% Sièges (R5)'!Z5,0,'Test_S5% Suffrages (R5)'!Z5)</f>
        <v>#VALUE!</v>
      </c>
      <c r="AA5" s="119" t="e">
        <f t="shared" si="0"/>
        <v>#VALUE!</v>
      </c>
      <c r="AB5" s="119" t="e">
        <f t="shared" si="1"/>
        <v>#VALUE!</v>
      </c>
    </row>
    <row r="6" spans="1:28">
      <c r="A6" s="118" t="s">
        <v>45</v>
      </c>
      <c r="B6" s="119" t="e">
        <f>IF('Test_S5% Sièges (R5)'!B6,0,'Test_S5% Suffrages (R5)'!B6)</f>
        <v>#VALUE!</v>
      </c>
      <c r="C6" s="119" t="e">
        <f>IF('Test_S5% Sièges (R5)'!C6,0,'Test_S5% Suffrages (R5)'!C6)</f>
        <v>#VALUE!</v>
      </c>
      <c r="D6" s="119" t="e">
        <f>IF('Test_S5% Sièges (R5)'!D6,0,'Test_S5% Suffrages (R5)'!D6)</f>
        <v>#VALUE!</v>
      </c>
      <c r="E6" s="119" t="e">
        <f>IF('Test_S5% Sièges (R5)'!E6,0,'Test_S5% Suffrages (R5)'!E6)</f>
        <v>#VALUE!</v>
      </c>
      <c r="F6" s="119" t="e">
        <f>IF('Test_S5% Sièges (R5)'!F6,0,'Test_S5% Suffrages (R5)'!F6)</f>
        <v>#VALUE!</v>
      </c>
      <c r="G6" s="119" t="e">
        <f>IF('Test_S5% Sièges (R5)'!G6,0,'Test_S5% Suffrages (R5)'!G6)</f>
        <v>#VALUE!</v>
      </c>
      <c r="H6" s="119" t="e">
        <f>IF('Test_S5% Sièges (R5)'!H6,0,'Test_S5% Suffrages (R5)'!H6)</f>
        <v>#VALUE!</v>
      </c>
      <c r="I6" s="119" t="e">
        <f>IF('Test_S5% Sièges (R5)'!I6,0,'Test_S5% Suffrages (R5)'!I6)</f>
        <v>#VALUE!</v>
      </c>
      <c r="J6" s="119" t="e">
        <f>IF('Test_S5% Sièges (R5)'!J6,0,'Test_S5% Suffrages (R5)'!J6)</f>
        <v>#VALUE!</v>
      </c>
      <c r="K6" s="119" t="e">
        <f>IF('Test_S5% Sièges (R5)'!K6,0,'Test_S5% Suffrages (R5)'!K6)</f>
        <v>#VALUE!</v>
      </c>
      <c r="L6" s="119" t="e">
        <f>IF('Test_S5% Sièges (R5)'!L6,0,'Test_S5% Suffrages (R5)'!L6)</f>
        <v>#VALUE!</v>
      </c>
      <c r="M6" s="119" t="e">
        <f>IF('Test_S5% Sièges (R5)'!M6,0,'Test_S5% Suffrages (R5)'!M6)</f>
        <v>#VALUE!</v>
      </c>
      <c r="N6" s="119" t="e">
        <f>IF('Test_S5% Sièges (R5)'!N6,0,'Test_S5% Suffrages (R5)'!N6)</f>
        <v>#VALUE!</v>
      </c>
      <c r="O6" s="119" t="e">
        <f>IF('Test_S5% Sièges (R5)'!O6,0,'Test_S5% Suffrages (R5)'!O6)</f>
        <v>#VALUE!</v>
      </c>
      <c r="P6" s="119" t="e">
        <f>IF('Test_S5% Sièges (R5)'!P6,0,'Test_S5% Suffrages (R5)'!P6)</f>
        <v>#VALUE!</v>
      </c>
      <c r="Q6" s="119" t="e">
        <f>IF('Test_S5% Sièges (R5)'!Q6,0,'Test_S5% Suffrages (R5)'!Q6)</f>
        <v>#VALUE!</v>
      </c>
      <c r="R6" s="119" t="e">
        <f>IF('Test_S5% Sièges (R5)'!R6,0,'Test_S5% Suffrages (R5)'!R6)</f>
        <v>#VALUE!</v>
      </c>
      <c r="S6" s="119" t="e">
        <f>IF('Test_S5% Sièges (R5)'!S6,0,'Test_S5% Suffrages (R5)'!S6)</f>
        <v>#VALUE!</v>
      </c>
      <c r="T6" s="119" t="e">
        <f>IF('Test_S5% Sièges (R5)'!T6,0,'Test_S5% Suffrages (R5)'!T6)</f>
        <v>#VALUE!</v>
      </c>
      <c r="U6" s="119" t="e">
        <f>IF('Test_S5% Sièges (R5)'!U6,0,'Test_S5% Suffrages (R5)'!U6)</f>
        <v>#VALUE!</v>
      </c>
      <c r="V6" s="119" t="e">
        <f>IF('Test_S5% Sièges (R5)'!V6,0,'Test_S5% Suffrages (R5)'!V6)</f>
        <v>#VALUE!</v>
      </c>
      <c r="W6" s="119" t="e">
        <f>IF('Test_S5% Sièges (R5)'!W6,0,'Test_S5% Suffrages (R5)'!W6)</f>
        <v>#VALUE!</v>
      </c>
      <c r="X6" s="119" t="e">
        <f>IF('Test_S5% Sièges (R5)'!X6,0,'Test_S5% Suffrages (R5)'!X6)</f>
        <v>#VALUE!</v>
      </c>
      <c r="Y6" s="119" t="e">
        <f>IF('Test_S5% Sièges (R5)'!Y6,0,'Test_S5% Suffrages (R5)'!Y6)</f>
        <v>#VALUE!</v>
      </c>
      <c r="Z6" s="119" t="e">
        <f>IF('Test_S5% Sièges (R5)'!Z6,0,'Test_S5% Suffrages (R5)'!Z6)</f>
        <v>#VALUE!</v>
      </c>
      <c r="AA6" s="119" t="e">
        <f t="shared" si="0"/>
        <v>#VALUE!</v>
      </c>
      <c r="AB6" s="119" t="e">
        <f t="shared" si="1"/>
        <v>#VALUE!</v>
      </c>
    </row>
    <row r="7" spans="1:28">
      <c r="A7" s="118" t="s">
        <v>46</v>
      </c>
      <c r="B7" s="119" t="e">
        <f>IF('Test_S5% Sièges (R5)'!B7,0,'Test_S5% Suffrages (R5)'!B7)</f>
        <v>#VALUE!</v>
      </c>
      <c r="C7" s="119" t="e">
        <f>IF('Test_S5% Sièges (R5)'!C7,0,'Test_S5% Suffrages (R5)'!C7)</f>
        <v>#VALUE!</v>
      </c>
      <c r="D7" s="119" t="e">
        <f>IF('Test_S5% Sièges (R5)'!D7,0,'Test_S5% Suffrages (R5)'!D7)</f>
        <v>#VALUE!</v>
      </c>
      <c r="E7" s="119" t="e">
        <f>IF('Test_S5% Sièges (R5)'!E7,0,'Test_S5% Suffrages (R5)'!E7)</f>
        <v>#VALUE!</v>
      </c>
      <c r="F7" s="119" t="e">
        <f>IF('Test_S5% Sièges (R5)'!F7,0,'Test_S5% Suffrages (R5)'!F7)</f>
        <v>#VALUE!</v>
      </c>
      <c r="G7" s="119" t="e">
        <f>IF('Test_S5% Sièges (R5)'!G7,0,'Test_S5% Suffrages (R5)'!G7)</f>
        <v>#VALUE!</v>
      </c>
      <c r="H7" s="119" t="e">
        <f>IF('Test_S5% Sièges (R5)'!H7,0,'Test_S5% Suffrages (R5)'!H7)</f>
        <v>#VALUE!</v>
      </c>
      <c r="I7" s="119" t="e">
        <f>IF('Test_S5% Sièges (R5)'!I7,0,'Test_S5% Suffrages (R5)'!I7)</f>
        <v>#VALUE!</v>
      </c>
      <c r="J7" s="119" t="e">
        <f>IF('Test_S5% Sièges (R5)'!J7,0,'Test_S5% Suffrages (R5)'!J7)</f>
        <v>#VALUE!</v>
      </c>
      <c r="K7" s="119" t="e">
        <f>IF('Test_S5% Sièges (R5)'!K7,0,'Test_S5% Suffrages (R5)'!K7)</f>
        <v>#VALUE!</v>
      </c>
      <c r="L7" s="119" t="e">
        <f>IF('Test_S5% Sièges (R5)'!L7,0,'Test_S5% Suffrages (R5)'!L7)</f>
        <v>#VALUE!</v>
      </c>
      <c r="M7" s="119" t="e">
        <f>IF('Test_S5% Sièges (R5)'!M7,0,'Test_S5% Suffrages (R5)'!M7)</f>
        <v>#VALUE!</v>
      </c>
      <c r="N7" s="119" t="e">
        <f>IF('Test_S5% Sièges (R5)'!N7,0,'Test_S5% Suffrages (R5)'!N7)</f>
        <v>#VALUE!</v>
      </c>
      <c r="O7" s="119" t="e">
        <f>IF('Test_S5% Sièges (R5)'!O7,0,'Test_S5% Suffrages (R5)'!O7)</f>
        <v>#VALUE!</v>
      </c>
      <c r="P7" s="119" t="e">
        <f>IF('Test_S5% Sièges (R5)'!P7,0,'Test_S5% Suffrages (R5)'!P7)</f>
        <v>#VALUE!</v>
      </c>
      <c r="Q7" s="119" t="e">
        <f>IF('Test_S5% Sièges (R5)'!Q7,0,'Test_S5% Suffrages (R5)'!Q7)</f>
        <v>#VALUE!</v>
      </c>
      <c r="R7" s="119" t="e">
        <f>IF('Test_S5% Sièges (R5)'!R7,0,'Test_S5% Suffrages (R5)'!R7)</f>
        <v>#VALUE!</v>
      </c>
      <c r="S7" s="119" t="e">
        <f>IF('Test_S5% Sièges (R5)'!S7,0,'Test_S5% Suffrages (R5)'!S7)</f>
        <v>#VALUE!</v>
      </c>
      <c r="T7" s="119" t="e">
        <f>IF('Test_S5% Sièges (R5)'!T7,0,'Test_S5% Suffrages (R5)'!T7)</f>
        <v>#VALUE!</v>
      </c>
      <c r="U7" s="119" t="e">
        <f>IF('Test_S5% Sièges (R5)'!U7,0,'Test_S5% Suffrages (R5)'!U7)</f>
        <v>#VALUE!</v>
      </c>
      <c r="V7" s="119" t="e">
        <f>IF('Test_S5% Sièges (R5)'!V7,0,'Test_S5% Suffrages (R5)'!V7)</f>
        <v>#VALUE!</v>
      </c>
      <c r="W7" s="119" t="e">
        <f>IF('Test_S5% Sièges (R5)'!W7,0,'Test_S5% Suffrages (R5)'!W7)</f>
        <v>#VALUE!</v>
      </c>
      <c r="X7" s="119" t="e">
        <f>IF('Test_S5% Sièges (R5)'!X7,0,'Test_S5% Suffrages (R5)'!X7)</f>
        <v>#VALUE!</v>
      </c>
      <c r="Y7" s="119" t="e">
        <f>IF('Test_S5% Sièges (R5)'!Y7,0,'Test_S5% Suffrages (R5)'!Y7)</f>
        <v>#VALUE!</v>
      </c>
      <c r="Z7" s="119" t="e">
        <f>IF('Test_S5% Sièges (R5)'!Z7,0,'Test_S5% Suffrages (R5)'!Z7)</f>
        <v>#VALUE!</v>
      </c>
      <c r="AA7" s="119" t="e">
        <f t="shared" si="0"/>
        <v>#VALUE!</v>
      </c>
      <c r="AB7" s="119" t="e">
        <f t="shared" si="1"/>
        <v>#VALUE!</v>
      </c>
    </row>
    <row r="8" spans="1:28">
      <c r="A8" s="118" t="s">
        <v>47</v>
      </c>
      <c r="B8" s="119" t="e">
        <f>IF('Test_S5% Sièges (R5)'!B8,0,'Test_S5% Suffrages (R5)'!B8)</f>
        <v>#VALUE!</v>
      </c>
      <c r="C8" s="119" t="e">
        <f>IF('Test_S5% Sièges (R5)'!C8,0,'Test_S5% Suffrages (R5)'!C8)</f>
        <v>#VALUE!</v>
      </c>
      <c r="D8" s="119" t="e">
        <f>IF('Test_S5% Sièges (R5)'!D8,0,'Test_S5% Suffrages (R5)'!D8)</f>
        <v>#VALUE!</v>
      </c>
      <c r="E8" s="119" t="e">
        <f>IF('Test_S5% Sièges (R5)'!E8,0,'Test_S5% Suffrages (R5)'!E8)</f>
        <v>#VALUE!</v>
      </c>
      <c r="F8" s="119" t="e">
        <f>IF('Test_S5% Sièges (R5)'!F8,0,'Test_S5% Suffrages (R5)'!F8)</f>
        <v>#VALUE!</v>
      </c>
      <c r="G8" s="119" t="e">
        <f>IF('Test_S5% Sièges (R5)'!G8,0,'Test_S5% Suffrages (R5)'!G8)</f>
        <v>#VALUE!</v>
      </c>
      <c r="H8" s="119" t="e">
        <f>IF('Test_S5% Sièges (R5)'!H8,0,'Test_S5% Suffrages (R5)'!H8)</f>
        <v>#VALUE!</v>
      </c>
      <c r="I8" s="119" t="e">
        <f>IF('Test_S5% Sièges (R5)'!I8,0,'Test_S5% Suffrages (R5)'!I8)</f>
        <v>#VALUE!</v>
      </c>
      <c r="J8" s="119" t="e">
        <f>IF('Test_S5% Sièges (R5)'!J8,0,'Test_S5% Suffrages (R5)'!J8)</f>
        <v>#VALUE!</v>
      </c>
      <c r="K8" s="119" t="e">
        <f>IF('Test_S5% Sièges (R5)'!K8,0,'Test_S5% Suffrages (R5)'!K8)</f>
        <v>#VALUE!</v>
      </c>
      <c r="L8" s="119" t="e">
        <f>IF('Test_S5% Sièges (R5)'!L8,0,'Test_S5% Suffrages (R5)'!L8)</f>
        <v>#VALUE!</v>
      </c>
      <c r="M8" s="119" t="e">
        <f>IF('Test_S5% Sièges (R5)'!M8,0,'Test_S5% Suffrages (R5)'!M8)</f>
        <v>#VALUE!</v>
      </c>
      <c r="N8" s="119" t="e">
        <f>IF('Test_S5% Sièges (R5)'!N8,0,'Test_S5% Suffrages (R5)'!N8)</f>
        <v>#VALUE!</v>
      </c>
      <c r="O8" s="119" t="e">
        <f>IF('Test_S5% Sièges (R5)'!O8,0,'Test_S5% Suffrages (R5)'!O8)</f>
        <v>#VALUE!</v>
      </c>
      <c r="P8" s="119" t="e">
        <f>IF('Test_S5% Sièges (R5)'!P8,0,'Test_S5% Suffrages (R5)'!P8)</f>
        <v>#VALUE!</v>
      </c>
      <c r="Q8" s="119" t="e">
        <f>IF('Test_S5% Sièges (R5)'!Q8,0,'Test_S5% Suffrages (R5)'!Q8)</f>
        <v>#VALUE!</v>
      </c>
      <c r="R8" s="119" t="e">
        <f>IF('Test_S5% Sièges (R5)'!R8,0,'Test_S5% Suffrages (R5)'!R8)</f>
        <v>#VALUE!</v>
      </c>
      <c r="S8" s="119" t="e">
        <f>IF('Test_S5% Sièges (R5)'!S8,0,'Test_S5% Suffrages (R5)'!S8)</f>
        <v>#VALUE!</v>
      </c>
      <c r="T8" s="119" t="e">
        <f>IF('Test_S5% Sièges (R5)'!T8,0,'Test_S5% Suffrages (R5)'!T8)</f>
        <v>#VALUE!</v>
      </c>
      <c r="U8" s="119" t="e">
        <f>IF('Test_S5% Sièges (R5)'!U8,0,'Test_S5% Suffrages (R5)'!U8)</f>
        <v>#VALUE!</v>
      </c>
      <c r="V8" s="119" t="e">
        <f>IF('Test_S5% Sièges (R5)'!V8,0,'Test_S5% Suffrages (R5)'!V8)</f>
        <v>#VALUE!</v>
      </c>
      <c r="W8" s="119" t="e">
        <f>IF('Test_S5% Sièges (R5)'!W8,0,'Test_S5% Suffrages (R5)'!W8)</f>
        <v>#VALUE!</v>
      </c>
      <c r="X8" s="119" t="e">
        <f>IF('Test_S5% Sièges (R5)'!X8,0,'Test_S5% Suffrages (R5)'!X8)</f>
        <v>#VALUE!</v>
      </c>
      <c r="Y8" s="119" t="e">
        <f>IF('Test_S5% Sièges (R5)'!Y8,0,'Test_S5% Suffrages (R5)'!Y8)</f>
        <v>#VALUE!</v>
      </c>
      <c r="Z8" s="119" t="e">
        <f>IF('Test_S5% Sièges (R5)'!Z8,0,'Test_S5% Suffrages (R5)'!Z8)</f>
        <v>#VALUE!</v>
      </c>
      <c r="AA8" s="119" t="e">
        <f t="shared" si="0"/>
        <v>#VALUE!</v>
      </c>
      <c r="AB8" s="119" t="e">
        <f t="shared" si="1"/>
        <v>#VALUE!</v>
      </c>
    </row>
    <row r="9" spans="1:28">
      <c r="A9" s="118" t="s">
        <v>48</v>
      </c>
      <c r="B9" s="119" t="e">
        <f>IF('Test_S5% Sièges (R5)'!B9,0,'Test_S5% Suffrages (R5)'!B9)</f>
        <v>#VALUE!</v>
      </c>
      <c r="C9" s="119" t="e">
        <f>IF('Test_S5% Sièges (R5)'!C9,0,'Test_S5% Suffrages (R5)'!C9)</f>
        <v>#VALUE!</v>
      </c>
      <c r="D9" s="119" t="e">
        <f>IF('Test_S5% Sièges (R5)'!D9,0,'Test_S5% Suffrages (R5)'!D9)</f>
        <v>#VALUE!</v>
      </c>
      <c r="E9" s="119" t="e">
        <f>IF('Test_S5% Sièges (R5)'!E9,0,'Test_S5% Suffrages (R5)'!E9)</f>
        <v>#VALUE!</v>
      </c>
      <c r="F9" s="119" t="e">
        <f>IF('Test_S5% Sièges (R5)'!F9,0,'Test_S5% Suffrages (R5)'!F9)</f>
        <v>#VALUE!</v>
      </c>
      <c r="G9" s="119" t="e">
        <f>IF('Test_S5% Sièges (R5)'!G9,0,'Test_S5% Suffrages (R5)'!G9)</f>
        <v>#VALUE!</v>
      </c>
      <c r="H9" s="119" t="e">
        <f>IF('Test_S5% Sièges (R5)'!H9,0,'Test_S5% Suffrages (R5)'!H9)</f>
        <v>#VALUE!</v>
      </c>
      <c r="I9" s="119" t="e">
        <f>IF('Test_S5% Sièges (R5)'!I9,0,'Test_S5% Suffrages (R5)'!I9)</f>
        <v>#VALUE!</v>
      </c>
      <c r="J9" s="119" t="e">
        <f>IF('Test_S5% Sièges (R5)'!J9,0,'Test_S5% Suffrages (R5)'!J9)</f>
        <v>#VALUE!</v>
      </c>
      <c r="K9" s="119" t="e">
        <f>IF('Test_S5% Sièges (R5)'!K9,0,'Test_S5% Suffrages (R5)'!K9)</f>
        <v>#VALUE!</v>
      </c>
      <c r="L9" s="119" t="e">
        <f>IF('Test_S5% Sièges (R5)'!L9,0,'Test_S5% Suffrages (R5)'!L9)</f>
        <v>#VALUE!</v>
      </c>
      <c r="M9" s="119" t="e">
        <f>IF('Test_S5% Sièges (R5)'!M9,0,'Test_S5% Suffrages (R5)'!M9)</f>
        <v>#VALUE!</v>
      </c>
      <c r="N9" s="119" t="e">
        <f>IF('Test_S5% Sièges (R5)'!N9,0,'Test_S5% Suffrages (R5)'!N9)</f>
        <v>#VALUE!</v>
      </c>
      <c r="O9" s="119" t="e">
        <f>IF('Test_S5% Sièges (R5)'!O9,0,'Test_S5% Suffrages (R5)'!O9)</f>
        <v>#VALUE!</v>
      </c>
      <c r="P9" s="119" t="e">
        <f>IF('Test_S5% Sièges (R5)'!P9,0,'Test_S5% Suffrages (R5)'!P9)</f>
        <v>#VALUE!</v>
      </c>
      <c r="Q9" s="119" t="e">
        <f>IF('Test_S5% Sièges (R5)'!Q9,0,'Test_S5% Suffrages (R5)'!Q9)</f>
        <v>#VALUE!</v>
      </c>
      <c r="R9" s="119" t="e">
        <f>IF('Test_S5% Sièges (R5)'!R9,0,'Test_S5% Suffrages (R5)'!R9)</f>
        <v>#VALUE!</v>
      </c>
      <c r="S9" s="119" t="e">
        <f>IF('Test_S5% Sièges (R5)'!S9,0,'Test_S5% Suffrages (R5)'!S9)</f>
        <v>#VALUE!</v>
      </c>
      <c r="T9" s="119" t="e">
        <f>IF('Test_S5% Sièges (R5)'!T9,0,'Test_S5% Suffrages (R5)'!T9)</f>
        <v>#VALUE!</v>
      </c>
      <c r="U9" s="119" t="e">
        <f>IF('Test_S5% Sièges (R5)'!U9,0,'Test_S5% Suffrages (R5)'!U9)</f>
        <v>#VALUE!</v>
      </c>
      <c r="V9" s="119" t="e">
        <f>IF('Test_S5% Sièges (R5)'!V9,0,'Test_S5% Suffrages (R5)'!V9)</f>
        <v>#VALUE!</v>
      </c>
      <c r="W9" s="119" t="e">
        <f>IF('Test_S5% Sièges (R5)'!W9,0,'Test_S5% Suffrages (R5)'!W9)</f>
        <v>#VALUE!</v>
      </c>
      <c r="X9" s="119" t="e">
        <f>IF('Test_S5% Sièges (R5)'!X9,0,'Test_S5% Suffrages (R5)'!X9)</f>
        <v>#VALUE!</v>
      </c>
      <c r="Y9" s="119" t="e">
        <f>IF('Test_S5% Sièges (R5)'!Y9,0,'Test_S5% Suffrages (R5)'!Y9)</f>
        <v>#VALUE!</v>
      </c>
      <c r="Z9" s="119" t="e">
        <f>IF('Test_S5% Sièges (R5)'!Z9,0,'Test_S5% Suffrages (R5)'!Z9)</f>
        <v>#VALUE!</v>
      </c>
      <c r="AA9" s="119" t="e">
        <f t="shared" si="0"/>
        <v>#VALUE!</v>
      </c>
      <c r="AB9" s="119" t="e">
        <f t="shared" si="1"/>
        <v>#VALUE!</v>
      </c>
    </row>
    <row r="10" spans="1:28">
      <c r="A10" s="118" t="s">
        <v>200</v>
      </c>
      <c r="B10" s="119" t="e">
        <f>IF('Test_S5% Sièges (R5)'!B10,0,'Test_S5% Suffrages (R5)'!B10)</f>
        <v>#VALUE!</v>
      </c>
      <c r="C10" s="119" t="e">
        <f>IF('Test_S5% Sièges (R5)'!C10,0,'Test_S5% Suffrages (R5)'!C10)</f>
        <v>#VALUE!</v>
      </c>
      <c r="D10" s="119" t="e">
        <f>IF('Test_S5% Sièges (R5)'!D10,0,'Test_S5% Suffrages (R5)'!D10)</f>
        <v>#VALUE!</v>
      </c>
      <c r="E10" s="119" t="e">
        <f>IF('Test_S5% Sièges (R5)'!E10,0,'Test_S5% Suffrages (R5)'!E10)</f>
        <v>#VALUE!</v>
      </c>
      <c r="F10" s="119" t="e">
        <f>IF('Test_S5% Sièges (R5)'!F10,0,'Test_S5% Suffrages (R5)'!F10)</f>
        <v>#VALUE!</v>
      </c>
      <c r="G10" s="119" t="e">
        <f>IF('Test_S5% Sièges (R5)'!G10,0,'Test_S5% Suffrages (R5)'!G10)</f>
        <v>#VALUE!</v>
      </c>
      <c r="H10" s="119" t="e">
        <f>IF('Test_S5% Sièges (R5)'!H10,0,'Test_S5% Suffrages (R5)'!H10)</f>
        <v>#VALUE!</v>
      </c>
      <c r="I10" s="119" t="e">
        <f>IF('Test_S5% Sièges (R5)'!I10,0,'Test_S5% Suffrages (R5)'!I10)</f>
        <v>#VALUE!</v>
      </c>
      <c r="J10" s="119" t="e">
        <f>IF('Test_S5% Sièges (R5)'!J10,0,'Test_S5% Suffrages (R5)'!J10)</f>
        <v>#VALUE!</v>
      </c>
      <c r="K10" s="119" t="e">
        <f>IF('Test_S5% Sièges (R5)'!K10,0,'Test_S5% Suffrages (R5)'!K10)</f>
        <v>#VALUE!</v>
      </c>
      <c r="L10" s="119" t="e">
        <f>IF('Test_S5% Sièges (R5)'!L10,0,'Test_S5% Suffrages (R5)'!L10)</f>
        <v>#VALUE!</v>
      </c>
      <c r="M10" s="119" t="e">
        <f>IF('Test_S5% Sièges (R5)'!M10,0,'Test_S5% Suffrages (R5)'!M10)</f>
        <v>#VALUE!</v>
      </c>
      <c r="N10" s="119" t="e">
        <f>IF('Test_S5% Sièges (R5)'!N10,0,'Test_S5% Suffrages (R5)'!N10)</f>
        <v>#VALUE!</v>
      </c>
      <c r="O10" s="119" t="e">
        <f>IF('Test_S5% Sièges (R5)'!O10,0,'Test_S5% Suffrages (R5)'!O10)</f>
        <v>#VALUE!</v>
      </c>
      <c r="P10" s="119" t="e">
        <f>IF('Test_S5% Sièges (R5)'!P10,0,'Test_S5% Suffrages (R5)'!P10)</f>
        <v>#VALUE!</v>
      </c>
      <c r="Q10" s="119" t="e">
        <f>IF('Test_S5% Sièges (R5)'!Q10,0,'Test_S5% Suffrages (R5)'!Q10)</f>
        <v>#VALUE!</v>
      </c>
      <c r="R10" s="119" t="e">
        <f>IF('Test_S5% Sièges (R5)'!R10,0,'Test_S5% Suffrages (R5)'!R10)</f>
        <v>#VALUE!</v>
      </c>
      <c r="S10" s="119" t="e">
        <f>IF('Test_S5% Sièges (R5)'!S10,0,'Test_S5% Suffrages (R5)'!S10)</f>
        <v>#VALUE!</v>
      </c>
      <c r="T10" s="119" t="e">
        <f>IF('Test_S5% Sièges (R5)'!T10,0,'Test_S5% Suffrages (R5)'!T10)</f>
        <v>#VALUE!</v>
      </c>
      <c r="U10" s="119" t="e">
        <f>IF('Test_S5% Sièges (R5)'!U10,0,'Test_S5% Suffrages (R5)'!U10)</f>
        <v>#VALUE!</v>
      </c>
      <c r="V10" s="119" t="e">
        <f>IF('Test_S5% Sièges (R5)'!V10,0,'Test_S5% Suffrages (R5)'!V10)</f>
        <v>#VALUE!</v>
      </c>
      <c r="W10" s="119" t="e">
        <f>IF('Test_S5% Sièges (R5)'!W10,0,'Test_S5% Suffrages (R5)'!W10)</f>
        <v>#VALUE!</v>
      </c>
      <c r="X10" s="119" t="e">
        <f>IF('Test_S5% Sièges (R5)'!X10,0,'Test_S5% Suffrages (R5)'!X10)</f>
        <v>#VALUE!</v>
      </c>
      <c r="Y10" s="119" t="e">
        <f>IF('Test_S5% Sièges (R5)'!Y10,0,'Test_S5% Suffrages (R5)'!Y10)</f>
        <v>#VALUE!</v>
      </c>
      <c r="Z10" s="119" t="e">
        <f>IF('Test_S5% Sièges (R5)'!Z10,0,'Test_S5% Suffrages (R5)'!Z10)</f>
        <v>#VALUE!</v>
      </c>
      <c r="AA10" s="119" t="e">
        <f t="shared" si="0"/>
        <v>#VALUE!</v>
      </c>
      <c r="AB10" s="119" t="e">
        <f t="shared" si="1"/>
        <v>#VALUE!</v>
      </c>
    </row>
    <row r="11" spans="1:28">
      <c r="A11" s="118" t="s">
        <v>50</v>
      </c>
      <c r="B11" s="119" t="e">
        <f>IF('Test_S5% Sièges (R5)'!B11,0,'Test_S5% Suffrages (R5)'!B11)</f>
        <v>#VALUE!</v>
      </c>
      <c r="C11" s="119" t="e">
        <f>IF('Test_S5% Sièges (R5)'!C11,0,'Test_S5% Suffrages (R5)'!C11)</f>
        <v>#VALUE!</v>
      </c>
      <c r="D11" s="119" t="e">
        <f>IF('Test_S5% Sièges (R5)'!D11,0,'Test_S5% Suffrages (R5)'!D11)</f>
        <v>#VALUE!</v>
      </c>
      <c r="E11" s="119" t="e">
        <f>IF('Test_S5% Sièges (R5)'!E11,0,'Test_S5% Suffrages (R5)'!E11)</f>
        <v>#VALUE!</v>
      </c>
      <c r="F11" s="119" t="e">
        <f>IF('Test_S5% Sièges (R5)'!F11,0,'Test_S5% Suffrages (R5)'!F11)</f>
        <v>#VALUE!</v>
      </c>
      <c r="G11" s="119" t="e">
        <f>IF('Test_S5% Sièges (R5)'!G11,0,'Test_S5% Suffrages (R5)'!G11)</f>
        <v>#VALUE!</v>
      </c>
      <c r="H11" s="119" t="e">
        <f>IF('Test_S5% Sièges (R5)'!H11,0,'Test_S5% Suffrages (R5)'!H11)</f>
        <v>#VALUE!</v>
      </c>
      <c r="I11" s="119" t="e">
        <f>IF('Test_S5% Sièges (R5)'!I11,0,'Test_S5% Suffrages (R5)'!I11)</f>
        <v>#VALUE!</v>
      </c>
      <c r="J11" s="119" t="e">
        <f>IF('Test_S5% Sièges (R5)'!J11,0,'Test_S5% Suffrages (R5)'!J11)</f>
        <v>#VALUE!</v>
      </c>
      <c r="K11" s="119" t="e">
        <f>IF('Test_S5% Sièges (R5)'!K11,0,'Test_S5% Suffrages (R5)'!K11)</f>
        <v>#VALUE!</v>
      </c>
      <c r="L11" s="119" t="e">
        <f>IF('Test_S5% Sièges (R5)'!L11,0,'Test_S5% Suffrages (R5)'!L11)</f>
        <v>#VALUE!</v>
      </c>
      <c r="M11" s="119" t="e">
        <f>IF('Test_S5% Sièges (R5)'!M11,0,'Test_S5% Suffrages (R5)'!M11)</f>
        <v>#VALUE!</v>
      </c>
      <c r="N11" s="119" t="e">
        <f>IF('Test_S5% Sièges (R5)'!N11,0,'Test_S5% Suffrages (R5)'!N11)</f>
        <v>#VALUE!</v>
      </c>
      <c r="O11" s="119" t="e">
        <f>IF('Test_S5% Sièges (R5)'!O11,0,'Test_S5% Suffrages (R5)'!O11)</f>
        <v>#VALUE!</v>
      </c>
      <c r="P11" s="119" t="e">
        <f>IF('Test_S5% Sièges (R5)'!P11,0,'Test_S5% Suffrages (R5)'!P11)</f>
        <v>#VALUE!</v>
      </c>
      <c r="Q11" s="119" t="e">
        <f>IF('Test_S5% Sièges (R5)'!Q11,0,'Test_S5% Suffrages (R5)'!Q11)</f>
        <v>#VALUE!</v>
      </c>
      <c r="R11" s="119" t="e">
        <f>IF('Test_S5% Sièges (R5)'!R11,0,'Test_S5% Suffrages (R5)'!R11)</f>
        <v>#VALUE!</v>
      </c>
      <c r="S11" s="119" t="e">
        <f>IF('Test_S5% Sièges (R5)'!S11,0,'Test_S5% Suffrages (R5)'!S11)</f>
        <v>#VALUE!</v>
      </c>
      <c r="T11" s="119" t="e">
        <f>IF('Test_S5% Sièges (R5)'!T11,0,'Test_S5% Suffrages (R5)'!T11)</f>
        <v>#VALUE!</v>
      </c>
      <c r="U11" s="119" t="e">
        <f>IF('Test_S5% Sièges (R5)'!U11,0,'Test_S5% Suffrages (R5)'!U11)</f>
        <v>#VALUE!</v>
      </c>
      <c r="V11" s="119" t="e">
        <f>IF('Test_S5% Sièges (R5)'!V11,0,'Test_S5% Suffrages (R5)'!V11)</f>
        <v>#VALUE!</v>
      </c>
      <c r="W11" s="119" t="e">
        <f>IF('Test_S5% Sièges (R5)'!W11,0,'Test_S5% Suffrages (R5)'!W11)</f>
        <v>#VALUE!</v>
      </c>
      <c r="X11" s="119" t="e">
        <f>IF('Test_S5% Sièges (R5)'!X11,0,'Test_S5% Suffrages (R5)'!X11)</f>
        <v>#VALUE!</v>
      </c>
      <c r="Y11" s="119" t="e">
        <f>IF('Test_S5% Sièges (R5)'!Y11,0,'Test_S5% Suffrages (R5)'!Y11)</f>
        <v>#VALUE!</v>
      </c>
      <c r="Z11" s="119" t="e">
        <f>IF('Test_S5% Sièges (R5)'!Z11,0,'Test_S5% Suffrages (R5)'!Z11)</f>
        <v>#VALUE!</v>
      </c>
      <c r="AA11" s="119" t="e">
        <f t="shared" si="0"/>
        <v>#VALUE!</v>
      </c>
      <c r="AB11" s="119" t="e">
        <f t="shared" si="1"/>
        <v>#VALUE!</v>
      </c>
    </row>
    <row r="12" spans="1:28">
      <c r="A12" s="118" t="s">
        <v>51</v>
      </c>
      <c r="B12" s="119" t="e">
        <f>IF('Test_S5% Sièges (R5)'!B12,0,'Test_S5% Suffrages (R5)'!B12)</f>
        <v>#VALUE!</v>
      </c>
      <c r="C12" s="119" t="e">
        <f>IF('Test_S5% Sièges (R5)'!C12,0,'Test_S5% Suffrages (R5)'!C12)</f>
        <v>#VALUE!</v>
      </c>
      <c r="D12" s="119" t="e">
        <f>IF('Test_S5% Sièges (R5)'!D12,0,'Test_S5% Suffrages (R5)'!D12)</f>
        <v>#VALUE!</v>
      </c>
      <c r="E12" s="119" t="e">
        <f>IF('Test_S5% Sièges (R5)'!E12,0,'Test_S5% Suffrages (R5)'!E12)</f>
        <v>#VALUE!</v>
      </c>
      <c r="F12" s="119" t="e">
        <f>IF('Test_S5% Sièges (R5)'!F12,0,'Test_S5% Suffrages (R5)'!F12)</f>
        <v>#VALUE!</v>
      </c>
      <c r="G12" s="119" t="e">
        <f>IF('Test_S5% Sièges (R5)'!G12,0,'Test_S5% Suffrages (R5)'!G12)</f>
        <v>#VALUE!</v>
      </c>
      <c r="H12" s="119" t="e">
        <f>IF('Test_S5% Sièges (R5)'!H12,0,'Test_S5% Suffrages (R5)'!H12)</f>
        <v>#VALUE!</v>
      </c>
      <c r="I12" s="119" t="e">
        <f>IF('Test_S5% Sièges (R5)'!I12,0,'Test_S5% Suffrages (R5)'!I12)</f>
        <v>#VALUE!</v>
      </c>
      <c r="J12" s="119" t="e">
        <f>IF('Test_S5% Sièges (R5)'!J12,0,'Test_S5% Suffrages (R5)'!J12)</f>
        <v>#VALUE!</v>
      </c>
      <c r="K12" s="119" t="e">
        <f>IF('Test_S5% Sièges (R5)'!K12,0,'Test_S5% Suffrages (R5)'!K12)</f>
        <v>#VALUE!</v>
      </c>
      <c r="L12" s="119" t="e">
        <f>IF('Test_S5% Sièges (R5)'!L12,0,'Test_S5% Suffrages (R5)'!L12)</f>
        <v>#VALUE!</v>
      </c>
      <c r="M12" s="119" t="e">
        <f>IF('Test_S5% Sièges (R5)'!M12,0,'Test_S5% Suffrages (R5)'!M12)</f>
        <v>#VALUE!</v>
      </c>
      <c r="N12" s="119" t="e">
        <f>IF('Test_S5% Sièges (R5)'!N12,0,'Test_S5% Suffrages (R5)'!N12)</f>
        <v>#VALUE!</v>
      </c>
      <c r="O12" s="119" t="e">
        <f>IF('Test_S5% Sièges (R5)'!O12,0,'Test_S5% Suffrages (R5)'!O12)</f>
        <v>#VALUE!</v>
      </c>
      <c r="P12" s="119" t="e">
        <f>IF('Test_S5% Sièges (R5)'!P12,0,'Test_S5% Suffrages (R5)'!P12)</f>
        <v>#VALUE!</v>
      </c>
      <c r="Q12" s="119" t="e">
        <f>IF('Test_S5% Sièges (R5)'!Q12,0,'Test_S5% Suffrages (R5)'!Q12)</f>
        <v>#VALUE!</v>
      </c>
      <c r="R12" s="119" t="e">
        <f>IF('Test_S5% Sièges (R5)'!R12,0,'Test_S5% Suffrages (R5)'!R12)</f>
        <v>#VALUE!</v>
      </c>
      <c r="S12" s="119" t="e">
        <f>IF('Test_S5% Sièges (R5)'!S12,0,'Test_S5% Suffrages (R5)'!S12)</f>
        <v>#VALUE!</v>
      </c>
      <c r="T12" s="119" t="e">
        <f>IF('Test_S5% Sièges (R5)'!T12,0,'Test_S5% Suffrages (R5)'!T12)</f>
        <v>#VALUE!</v>
      </c>
      <c r="U12" s="119" t="e">
        <f>IF('Test_S5% Sièges (R5)'!U12,0,'Test_S5% Suffrages (R5)'!U12)</f>
        <v>#VALUE!</v>
      </c>
      <c r="V12" s="119" t="e">
        <f>IF('Test_S5% Sièges (R5)'!V12,0,'Test_S5% Suffrages (R5)'!V12)</f>
        <v>#VALUE!</v>
      </c>
      <c r="W12" s="119" t="e">
        <f>IF('Test_S5% Sièges (R5)'!W12,0,'Test_S5% Suffrages (R5)'!W12)</f>
        <v>#VALUE!</v>
      </c>
      <c r="X12" s="119" t="e">
        <f>IF('Test_S5% Sièges (R5)'!X12,0,'Test_S5% Suffrages (R5)'!X12)</f>
        <v>#VALUE!</v>
      </c>
      <c r="Y12" s="119" t="e">
        <f>IF('Test_S5% Sièges (R5)'!Y12,0,'Test_S5% Suffrages (R5)'!Y12)</f>
        <v>#VALUE!</v>
      </c>
      <c r="Z12" s="119" t="e">
        <f>IF('Test_S5% Sièges (R5)'!Z12,0,'Test_S5% Suffrages (R5)'!Z12)</f>
        <v>#VALUE!</v>
      </c>
      <c r="AA12" s="119" t="e">
        <f t="shared" si="0"/>
        <v>#VALUE!</v>
      </c>
      <c r="AB12" s="119" t="e">
        <f t="shared" si="1"/>
        <v>#VALUE!</v>
      </c>
    </row>
    <row r="13" spans="1:28">
      <c r="A13" s="118" t="s">
        <v>52</v>
      </c>
      <c r="B13" s="119" t="e">
        <f>IF('Test_S5% Sièges (R5)'!B13,0,'Test_S5% Suffrages (R5)'!B13)</f>
        <v>#VALUE!</v>
      </c>
      <c r="C13" s="119" t="e">
        <f>IF('Test_S5% Sièges (R5)'!C13,0,'Test_S5% Suffrages (R5)'!C13)</f>
        <v>#VALUE!</v>
      </c>
      <c r="D13" s="119" t="e">
        <f>IF('Test_S5% Sièges (R5)'!D13,0,'Test_S5% Suffrages (R5)'!D13)</f>
        <v>#VALUE!</v>
      </c>
      <c r="E13" s="119" t="e">
        <f>IF('Test_S5% Sièges (R5)'!E13,0,'Test_S5% Suffrages (R5)'!E13)</f>
        <v>#VALUE!</v>
      </c>
      <c r="F13" s="119" t="e">
        <f>IF('Test_S5% Sièges (R5)'!F13,0,'Test_S5% Suffrages (R5)'!F13)</f>
        <v>#VALUE!</v>
      </c>
      <c r="G13" s="119" t="e">
        <f>IF('Test_S5% Sièges (R5)'!G13,0,'Test_S5% Suffrages (R5)'!G13)</f>
        <v>#VALUE!</v>
      </c>
      <c r="H13" s="119" t="e">
        <f>IF('Test_S5% Sièges (R5)'!H13,0,'Test_S5% Suffrages (R5)'!H13)</f>
        <v>#VALUE!</v>
      </c>
      <c r="I13" s="119" t="e">
        <f>IF('Test_S5% Sièges (R5)'!I13,0,'Test_S5% Suffrages (R5)'!I13)</f>
        <v>#VALUE!</v>
      </c>
      <c r="J13" s="119" t="e">
        <f>IF('Test_S5% Sièges (R5)'!J13,0,'Test_S5% Suffrages (R5)'!J13)</f>
        <v>#VALUE!</v>
      </c>
      <c r="K13" s="119" t="e">
        <f>IF('Test_S5% Sièges (R5)'!K13,0,'Test_S5% Suffrages (R5)'!K13)</f>
        <v>#VALUE!</v>
      </c>
      <c r="L13" s="119" t="e">
        <f>IF('Test_S5% Sièges (R5)'!L13,0,'Test_S5% Suffrages (R5)'!L13)</f>
        <v>#VALUE!</v>
      </c>
      <c r="M13" s="119" t="e">
        <f>IF('Test_S5% Sièges (R5)'!M13,0,'Test_S5% Suffrages (R5)'!M13)</f>
        <v>#VALUE!</v>
      </c>
      <c r="N13" s="119" t="e">
        <f>IF('Test_S5% Sièges (R5)'!N13,0,'Test_S5% Suffrages (R5)'!N13)</f>
        <v>#VALUE!</v>
      </c>
      <c r="O13" s="119" t="e">
        <f>IF('Test_S5% Sièges (R5)'!O13,0,'Test_S5% Suffrages (R5)'!O13)</f>
        <v>#VALUE!</v>
      </c>
      <c r="P13" s="119" t="e">
        <f>IF('Test_S5% Sièges (R5)'!P13,0,'Test_S5% Suffrages (R5)'!P13)</f>
        <v>#VALUE!</v>
      </c>
      <c r="Q13" s="119" t="e">
        <f>IF('Test_S5% Sièges (R5)'!Q13,0,'Test_S5% Suffrages (R5)'!Q13)</f>
        <v>#VALUE!</v>
      </c>
      <c r="R13" s="119" t="e">
        <f>IF('Test_S5% Sièges (R5)'!R13,0,'Test_S5% Suffrages (R5)'!R13)</f>
        <v>#VALUE!</v>
      </c>
      <c r="S13" s="119" t="e">
        <f>IF('Test_S5% Sièges (R5)'!S13,0,'Test_S5% Suffrages (R5)'!S13)</f>
        <v>#VALUE!</v>
      </c>
      <c r="T13" s="119" t="e">
        <f>IF('Test_S5% Sièges (R5)'!T13,0,'Test_S5% Suffrages (R5)'!T13)</f>
        <v>#VALUE!</v>
      </c>
      <c r="U13" s="119" t="e">
        <f>IF('Test_S5% Sièges (R5)'!U13,0,'Test_S5% Suffrages (R5)'!U13)</f>
        <v>#VALUE!</v>
      </c>
      <c r="V13" s="119" t="e">
        <f>IF('Test_S5% Sièges (R5)'!V13,0,'Test_S5% Suffrages (R5)'!V13)</f>
        <v>#VALUE!</v>
      </c>
      <c r="W13" s="119" t="e">
        <f>IF('Test_S5% Sièges (R5)'!W13,0,'Test_S5% Suffrages (R5)'!W13)</f>
        <v>#VALUE!</v>
      </c>
      <c r="X13" s="119" t="e">
        <f>IF('Test_S5% Sièges (R5)'!X13,0,'Test_S5% Suffrages (R5)'!X13)</f>
        <v>#VALUE!</v>
      </c>
      <c r="Y13" s="119" t="e">
        <f>IF('Test_S5% Sièges (R5)'!Y13,0,'Test_S5% Suffrages (R5)'!Y13)</f>
        <v>#VALUE!</v>
      </c>
      <c r="Z13" s="119" t="e">
        <f>IF('Test_S5% Sièges (R5)'!Z13,0,'Test_S5% Suffrages (R5)'!Z13)</f>
        <v>#VALUE!</v>
      </c>
      <c r="AA13" s="119" t="e">
        <f t="shared" si="0"/>
        <v>#VALUE!</v>
      </c>
      <c r="AB13" s="119" t="e">
        <f t="shared" si="1"/>
        <v>#VALUE!</v>
      </c>
    </row>
    <row r="14" spans="1:28">
      <c r="A14" s="118" t="s">
        <v>53</v>
      </c>
      <c r="B14" s="119" t="e">
        <f>IF('Test_S5% Sièges (R5)'!B14,0,'Test_S5% Suffrages (R5)'!B14)</f>
        <v>#VALUE!</v>
      </c>
      <c r="C14" s="119" t="e">
        <f>IF('Test_S5% Sièges (R5)'!C14,0,'Test_S5% Suffrages (R5)'!C14)</f>
        <v>#VALUE!</v>
      </c>
      <c r="D14" s="119" t="e">
        <f>IF('Test_S5% Sièges (R5)'!D14,0,'Test_S5% Suffrages (R5)'!D14)</f>
        <v>#VALUE!</v>
      </c>
      <c r="E14" s="119" t="e">
        <f>IF('Test_S5% Sièges (R5)'!E14,0,'Test_S5% Suffrages (R5)'!E14)</f>
        <v>#VALUE!</v>
      </c>
      <c r="F14" s="119" t="e">
        <f>IF('Test_S5% Sièges (R5)'!F14,0,'Test_S5% Suffrages (R5)'!F14)</f>
        <v>#VALUE!</v>
      </c>
      <c r="G14" s="119" t="e">
        <f>IF('Test_S5% Sièges (R5)'!G14,0,'Test_S5% Suffrages (R5)'!G14)</f>
        <v>#VALUE!</v>
      </c>
      <c r="H14" s="119" t="e">
        <f>IF('Test_S5% Sièges (R5)'!H14,0,'Test_S5% Suffrages (R5)'!H14)</f>
        <v>#VALUE!</v>
      </c>
      <c r="I14" s="119" t="e">
        <f>IF('Test_S5% Sièges (R5)'!I14,0,'Test_S5% Suffrages (R5)'!I14)</f>
        <v>#VALUE!</v>
      </c>
      <c r="J14" s="119" t="e">
        <f>IF('Test_S5% Sièges (R5)'!J14,0,'Test_S5% Suffrages (R5)'!J14)</f>
        <v>#VALUE!</v>
      </c>
      <c r="K14" s="119" t="e">
        <f>IF('Test_S5% Sièges (R5)'!K14,0,'Test_S5% Suffrages (R5)'!K14)</f>
        <v>#VALUE!</v>
      </c>
      <c r="L14" s="119" t="e">
        <f>IF('Test_S5% Sièges (R5)'!L14,0,'Test_S5% Suffrages (R5)'!L14)</f>
        <v>#VALUE!</v>
      </c>
      <c r="M14" s="119" t="e">
        <f>IF('Test_S5% Sièges (R5)'!M14,0,'Test_S5% Suffrages (R5)'!M14)</f>
        <v>#VALUE!</v>
      </c>
      <c r="N14" s="119" t="e">
        <f>IF('Test_S5% Sièges (R5)'!N14,0,'Test_S5% Suffrages (R5)'!N14)</f>
        <v>#VALUE!</v>
      </c>
      <c r="O14" s="119" t="e">
        <f>IF('Test_S5% Sièges (R5)'!O14,0,'Test_S5% Suffrages (R5)'!O14)</f>
        <v>#VALUE!</v>
      </c>
      <c r="P14" s="119" t="e">
        <f>IF('Test_S5% Sièges (R5)'!P14,0,'Test_S5% Suffrages (R5)'!P14)</f>
        <v>#VALUE!</v>
      </c>
      <c r="Q14" s="119" t="e">
        <f>IF('Test_S5% Sièges (R5)'!Q14,0,'Test_S5% Suffrages (R5)'!Q14)</f>
        <v>#VALUE!</v>
      </c>
      <c r="R14" s="119" t="e">
        <f>IF('Test_S5% Sièges (R5)'!R14,0,'Test_S5% Suffrages (R5)'!R14)</f>
        <v>#VALUE!</v>
      </c>
      <c r="S14" s="119" t="e">
        <f>IF('Test_S5% Sièges (R5)'!S14,0,'Test_S5% Suffrages (R5)'!S14)</f>
        <v>#VALUE!</v>
      </c>
      <c r="T14" s="119" t="e">
        <f>IF('Test_S5% Sièges (R5)'!T14,0,'Test_S5% Suffrages (R5)'!T14)</f>
        <v>#VALUE!</v>
      </c>
      <c r="U14" s="119" t="e">
        <f>IF('Test_S5% Sièges (R5)'!U14,0,'Test_S5% Suffrages (R5)'!U14)</f>
        <v>#VALUE!</v>
      </c>
      <c r="V14" s="119" t="e">
        <f>IF('Test_S5% Sièges (R5)'!V14,0,'Test_S5% Suffrages (R5)'!V14)</f>
        <v>#VALUE!</v>
      </c>
      <c r="W14" s="119" t="e">
        <f>IF('Test_S5% Sièges (R5)'!W14,0,'Test_S5% Suffrages (R5)'!W14)</f>
        <v>#VALUE!</v>
      </c>
      <c r="X14" s="119" t="e">
        <f>IF('Test_S5% Sièges (R5)'!X14,0,'Test_S5% Suffrages (R5)'!X14)</f>
        <v>#VALUE!</v>
      </c>
      <c r="Y14" s="119" t="e">
        <f>IF('Test_S5% Sièges (R5)'!Y14,0,'Test_S5% Suffrages (R5)'!Y14)</f>
        <v>#VALUE!</v>
      </c>
      <c r="Z14" s="119" t="e">
        <f>IF('Test_S5% Sièges (R5)'!Z14,0,'Test_S5% Suffrages (R5)'!Z14)</f>
        <v>#VALUE!</v>
      </c>
      <c r="AA14" s="119" t="e">
        <f t="shared" si="0"/>
        <v>#VALUE!</v>
      </c>
      <c r="AB14" s="119" t="e">
        <f t="shared" si="1"/>
        <v>#VALUE!</v>
      </c>
    </row>
    <row r="15" spans="1:28">
      <c r="A15" s="118" t="s">
        <v>54</v>
      </c>
      <c r="B15" s="119" t="e">
        <f>IF('Test_S5% Sièges (R5)'!B15,0,'Test_S5% Suffrages (R5)'!B15)</f>
        <v>#VALUE!</v>
      </c>
      <c r="C15" s="119" t="e">
        <f>IF('Test_S5% Sièges (R5)'!C15,0,'Test_S5% Suffrages (R5)'!C15)</f>
        <v>#VALUE!</v>
      </c>
      <c r="D15" s="119" t="e">
        <f>IF('Test_S5% Sièges (R5)'!D15,0,'Test_S5% Suffrages (R5)'!D15)</f>
        <v>#VALUE!</v>
      </c>
      <c r="E15" s="119" t="e">
        <f>IF('Test_S5% Sièges (R5)'!E15,0,'Test_S5% Suffrages (R5)'!E15)</f>
        <v>#VALUE!</v>
      </c>
      <c r="F15" s="119" t="e">
        <f>IF('Test_S5% Sièges (R5)'!F15,0,'Test_S5% Suffrages (R5)'!F15)</f>
        <v>#VALUE!</v>
      </c>
      <c r="G15" s="119" t="e">
        <f>IF('Test_S5% Sièges (R5)'!G15,0,'Test_S5% Suffrages (R5)'!G15)</f>
        <v>#VALUE!</v>
      </c>
      <c r="H15" s="119" t="e">
        <f>IF('Test_S5% Sièges (R5)'!H15,0,'Test_S5% Suffrages (R5)'!H15)</f>
        <v>#VALUE!</v>
      </c>
      <c r="I15" s="119" t="e">
        <f>IF('Test_S5% Sièges (R5)'!I15,0,'Test_S5% Suffrages (R5)'!I15)</f>
        <v>#VALUE!</v>
      </c>
      <c r="J15" s="119" t="e">
        <f>IF('Test_S5% Sièges (R5)'!J15,0,'Test_S5% Suffrages (R5)'!J15)</f>
        <v>#VALUE!</v>
      </c>
      <c r="K15" s="119" t="e">
        <f>IF('Test_S5% Sièges (R5)'!K15,0,'Test_S5% Suffrages (R5)'!K15)</f>
        <v>#VALUE!</v>
      </c>
      <c r="L15" s="119" t="e">
        <f>IF('Test_S5% Sièges (R5)'!L15,0,'Test_S5% Suffrages (R5)'!L15)</f>
        <v>#VALUE!</v>
      </c>
      <c r="M15" s="119" t="e">
        <f>IF('Test_S5% Sièges (R5)'!M15,0,'Test_S5% Suffrages (R5)'!M15)</f>
        <v>#VALUE!</v>
      </c>
      <c r="N15" s="119" t="e">
        <f>IF('Test_S5% Sièges (R5)'!N15,0,'Test_S5% Suffrages (R5)'!N15)</f>
        <v>#VALUE!</v>
      </c>
      <c r="O15" s="119" t="e">
        <f>IF('Test_S5% Sièges (R5)'!O15,0,'Test_S5% Suffrages (R5)'!O15)</f>
        <v>#VALUE!</v>
      </c>
      <c r="P15" s="119" t="e">
        <f>IF('Test_S5% Sièges (R5)'!P15,0,'Test_S5% Suffrages (R5)'!P15)</f>
        <v>#VALUE!</v>
      </c>
      <c r="Q15" s="119" t="e">
        <f>IF('Test_S5% Sièges (R5)'!Q15,0,'Test_S5% Suffrages (R5)'!Q15)</f>
        <v>#VALUE!</v>
      </c>
      <c r="R15" s="119" t="e">
        <f>IF('Test_S5% Sièges (R5)'!R15,0,'Test_S5% Suffrages (R5)'!R15)</f>
        <v>#VALUE!</v>
      </c>
      <c r="S15" s="119" t="e">
        <f>IF('Test_S5% Sièges (R5)'!S15,0,'Test_S5% Suffrages (R5)'!S15)</f>
        <v>#VALUE!</v>
      </c>
      <c r="T15" s="119" t="e">
        <f>IF('Test_S5% Sièges (R5)'!T15,0,'Test_S5% Suffrages (R5)'!T15)</f>
        <v>#VALUE!</v>
      </c>
      <c r="U15" s="119" t="e">
        <f>IF('Test_S5% Sièges (R5)'!U15,0,'Test_S5% Suffrages (R5)'!U15)</f>
        <v>#VALUE!</v>
      </c>
      <c r="V15" s="119" t="e">
        <f>IF('Test_S5% Sièges (R5)'!V15,0,'Test_S5% Suffrages (R5)'!V15)</f>
        <v>#VALUE!</v>
      </c>
      <c r="W15" s="119" t="e">
        <f>IF('Test_S5% Sièges (R5)'!W15,0,'Test_S5% Suffrages (R5)'!W15)</f>
        <v>#VALUE!</v>
      </c>
      <c r="X15" s="119" t="e">
        <f>IF('Test_S5% Sièges (R5)'!X15,0,'Test_S5% Suffrages (R5)'!X15)</f>
        <v>#VALUE!</v>
      </c>
      <c r="Y15" s="119" t="e">
        <f>IF('Test_S5% Sièges (R5)'!Y15,0,'Test_S5% Suffrages (R5)'!Y15)</f>
        <v>#VALUE!</v>
      </c>
      <c r="Z15" s="119" t="e">
        <f>IF('Test_S5% Sièges (R5)'!Z15,0,'Test_S5% Suffrages (R5)'!Z15)</f>
        <v>#VALUE!</v>
      </c>
      <c r="AA15" s="119" t="e">
        <f t="shared" si="0"/>
        <v>#VALUE!</v>
      </c>
      <c r="AB15" s="119" t="e">
        <f t="shared" si="1"/>
        <v>#VALUE!</v>
      </c>
    </row>
    <row r="16" spans="1:28">
      <c r="A16" s="118" t="s">
        <v>55</v>
      </c>
      <c r="B16" s="119" t="e">
        <f>IF('Test_S5% Sièges (R5)'!B16,0,'Test_S5% Suffrages (R5)'!B16)</f>
        <v>#VALUE!</v>
      </c>
      <c r="C16" s="119" t="e">
        <f>IF('Test_S5% Sièges (R5)'!C16,0,'Test_S5% Suffrages (R5)'!C16)</f>
        <v>#VALUE!</v>
      </c>
      <c r="D16" s="119" t="e">
        <f>IF('Test_S5% Sièges (R5)'!D16,0,'Test_S5% Suffrages (R5)'!D16)</f>
        <v>#VALUE!</v>
      </c>
      <c r="E16" s="119" t="e">
        <f>IF('Test_S5% Sièges (R5)'!E16,0,'Test_S5% Suffrages (R5)'!E16)</f>
        <v>#VALUE!</v>
      </c>
      <c r="F16" s="119" t="e">
        <f>IF('Test_S5% Sièges (R5)'!F16,0,'Test_S5% Suffrages (R5)'!F16)</f>
        <v>#VALUE!</v>
      </c>
      <c r="G16" s="119" t="e">
        <f>IF('Test_S5% Sièges (R5)'!G16,0,'Test_S5% Suffrages (R5)'!G16)</f>
        <v>#VALUE!</v>
      </c>
      <c r="H16" s="119" t="e">
        <f>IF('Test_S5% Sièges (R5)'!H16,0,'Test_S5% Suffrages (R5)'!H16)</f>
        <v>#VALUE!</v>
      </c>
      <c r="I16" s="119" t="e">
        <f>IF('Test_S5% Sièges (R5)'!I16,0,'Test_S5% Suffrages (R5)'!I16)</f>
        <v>#VALUE!</v>
      </c>
      <c r="J16" s="119" t="e">
        <f>IF('Test_S5% Sièges (R5)'!J16,0,'Test_S5% Suffrages (R5)'!J16)</f>
        <v>#VALUE!</v>
      </c>
      <c r="K16" s="119" t="e">
        <f>IF('Test_S5% Sièges (R5)'!K16,0,'Test_S5% Suffrages (R5)'!K16)</f>
        <v>#VALUE!</v>
      </c>
      <c r="L16" s="119" t="e">
        <f>IF('Test_S5% Sièges (R5)'!L16,0,'Test_S5% Suffrages (R5)'!L16)</f>
        <v>#VALUE!</v>
      </c>
      <c r="M16" s="119" t="e">
        <f>IF('Test_S5% Sièges (R5)'!M16,0,'Test_S5% Suffrages (R5)'!M16)</f>
        <v>#VALUE!</v>
      </c>
      <c r="N16" s="119" t="e">
        <f>IF('Test_S5% Sièges (R5)'!N16,0,'Test_S5% Suffrages (R5)'!N16)</f>
        <v>#VALUE!</v>
      </c>
      <c r="O16" s="119" t="e">
        <f>IF('Test_S5% Sièges (R5)'!O16,0,'Test_S5% Suffrages (R5)'!O16)</f>
        <v>#VALUE!</v>
      </c>
      <c r="P16" s="119" t="e">
        <f>IF('Test_S5% Sièges (R5)'!P16,0,'Test_S5% Suffrages (R5)'!P16)</f>
        <v>#VALUE!</v>
      </c>
      <c r="Q16" s="119" t="e">
        <f>IF('Test_S5% Sièges (R5)'!Q16,0,'Test_S5% Suffrages (R5)'!Q16)</f>
        <v>#VALUE!</v>
      </c>
      <c r="R16" s="119" t="e">
        <f>IF('Test_S5% Sièges (R5)'!R16,0,'Test_S5% Suffrages (R5)'!R16)</f>
        <v>#VALUE!</v>
      </c>
      <c r="S16" s="119" t="e">
        <f>IF('Test_S5% Sièges (R5)'!S16,0,'Test_S5% Suffrages (R5)'!S16)</f>
        <v>#VALUE!</v>
      </c>
      <c r="T16" s="119" t="e">
        <f>IF('Test_S5% Sièges (R5)'!T16,0,'Test_S5% Suffrages (R5)'!T16)</f>
        <v>#VALUE!</v>
      </c>
      <c r="U16" s="119" t="e">
        <f>IF('Test_S5% Sièges (R5)'!U16,0,'Test_S5% Suffrages (R5)'!U16)</f>
        <v>#VALUE!</v>
      </c>
      <c r="V16" s="119" t="e">
        <f>IF('Test_S5% Sièges (R5)'!V16,0,'Test_S5% Suffrages (R5)'!V16)</f>
        <v>#VALUE!</v>
      </c>
      <c r="W16" s="119" t="e">
        <f>IF('Test_S5% Sièges (R5)'!W16,0,'Test_S5% Suffrages (R5)'!W16)</f>
        <v>#VALUE!</v>
      </c>
      <c r="X16" s="119" t="e">
        <f>IF('Test_S5% Sièges (R5)'!X16,0,'Test_S5% Suffrages (R5)'!X16)</f>
        <v>#VALUE!</v>
      </c>
      <c r="Y16" s="119" t="e">
        <f>IF('Test_S5% Sièges (R5)'!Y16,0,'Test_S5% Suffrages (R5)'!Y16)</f>
        <v>#VALUE!</v>
      </c>
      <c r="Z16" s="119" t="e">
        <f>IF('Test_S5% Sièges (R5)'!Z16,0,'Test_S5% Suffrages (R5)'!Z16)</f>
        <v>#VALUE!</v>
      </c>
      <c r="AA16" s="119" t="e">
        <f t="shared" si="0"/>
        <v>#VALUE!</v>
      </c>
      <c r="AB16" s="119" t="e">
        <f t="shared" si="1"/>
        <v>#VALUE!</v>
      </c>
    </row>
    <row r="17" spans="1:28">
      <c r="A17" s="118" t="s">
        <v>56</v>
      </c>
      <c r="B17" s="119" t="e">
        <f>IF('Test_S5% Sièges (R5)'!B17,0,'Test_S5% Suffrages (R5)'!B17)</f>
        <v>#VALUE!</v>
      </c>
      <c r="C17" s="119" t="e">
        <f>IF('Test_S5% Sièges (R5)'!C17,0,'Test_S5% Suffrages (R5)'!C17)</f>
        <v>#VALUE!</v>
      </c>
      <c r="D17" s="119" t="e">
        <f>IF('Test_S5% Sièges (R5)'!D17,0,'Test_S5% Suffrages (R5)'!D17)</f>
        <v>#VALUE!</v>
      </c>
      <c r="E17" s="119" t="e">
        <f>IF('Test_S5% Sièges (R5)'!E17,0,'Test_S5% Suffrages (R5)'!E17)</f>
        <v>#VALUE!</v>
      </c>
      <c r="F17" s="119" t="e">
        <f>IF('Test_S5% Sièges (R5)'!F17,0,'Test_S5% Suffrages (R5)'!F17)</f>
        <v>#VALUE!</v>
      </c>
      <c r="G17" s="119" t="e">
        <f>IF('Test_S5% Sièges (R5)'!G17,0,'Test_S5% Suffrages (R5)'!G17)</f>
        <v>#VALUE!</v>
      </c>
      <c r="H17" s="119" t="e">
        <f>IF('Test_S5% Sièges (R5)'!H17,0,'Test_S5% Suffrages (R5)'!H17)</f>
        <v>#VALUE!</v>
      </c>
      <c r="I17" s="119" t="e">
        <f>IF('Test_S5% Sièges (R5)'!I17,0,'Test_S5% Suffrages (R5)'!I17)</f>
        <v>#VALUE!</v>
      </c>
      <c r="J17" s="119" t="e">
        <f>IF('Test_S5% Sièges (R5)'!J17,0,'Test_S5% Suffrages (R5)'!J17)</f>
        <v>#VALUE!</v>
      </c>
      <c r="K17" s="119" t="e">
        <f>IF('Test_S5% Sièges (R5)'!K17,0,'Test_S5% Suffrages (R5)'!K17)</f>
        <v>#VALUE!</v>
      </c>
      <c r="L17" s="119" t="e">
        <f>IF('Test_S5% Sièges (R5)'!L17,0,'Test_S5% Suffrages (R5)'!L17)</f>
        <v>#VALUE!</v>
      </c>
      <c r="M17" s="119" t="e">
        <f>IF('Test_S5% Sièges (R5)'!M17,0,'Test_S5% Suffrages (R5)'!M17)</f>
        <v>#VALUE!</v>
      </c>
      <c r="N17" s="119" t="e">
        <f>IF('Test_S5% Sièges (R5)'!N17,0,'Test_S5% Suffrages (R5)'!N17)</f>
        <v>#VALUE!</v>
      </c>
      <c r="O17" s="119" t="e">
        <f>IF('Test_S5% Sièges (R5)'!O17,0,'Test_S5% Suffrages (R5)'!O17)</f>
        <v>#VALUE!</v>
      </c>
      <c r="P17" s="119" t="e">
        <f>IF('Test_S5% Sièges (R5)'!P17,0,'Test_S5% Suffrages (R5)'!P17)</f>
        <v>#VALUE!</v>
      </c>
      <c r="Q17" s="119" t="e">
        <f>IF('Test_S5% Sièges (R5)'!Q17,0,'Test_S5% Suffrages (R5)'!Q17)</f>
        <v>#VALUE!</v>
      </c>
      <c r="R17" s="119" t="e">
        <f>IF('Test_S5% Sièges (R5)'!R17,0,'Test_S5% Suffrages (R5)'!R17)</f>
        <v>#VALUE!</v>
      </c>
      <c r="S17" s="119" t="e">
        <f>IF('Test_S5% Sièges (R5)'!S17,0,'Test_S5% Suffrages (R5)'!S17)</f>
        <v>#VALUE!</v>
      </c>
      <c r="T17" s="119" t="e">
        <f>IF('Test_S5% Sièges (R5)'!T17,0,'Test_S5% Suffrages (R5)'!T17)</f>
        <v>#VALUE!</v>
      </c>
      <c r="U17" s="119" t="e">
        <f>IF('Test_S5% Sièges (R5)'!U17,0,'Test_S5% Suffrages (R5)'!U17)</f>
        <v>#VALUE!</v>
      </c>
      <c r="V17" s="119" t="e">
        <f>IF('Test_S5% Sièges (R5)'!V17,0,'Test_S5% Suffrages (R5)'!V17)</f>
        <v>#VALUE!</v>
      </c>
      <c r="W17" s="119" t="e">
        <f>IF('Test_S5% Sièges (R5)'!W17,0,'Test_S5% Suffrages (R5)'!W17)</f>
        <v>#VALUE!</v>
      </c>
      <c r="X17" s="119" t="e">
        <f>IF('Test_S5% Sièges (R5)'!X17,0,'Test_S5% Suffrages (R5)'!X17)</f>
        <v>#VALUE!</v>
      </c>
      <c r="Y17" s="119" t="e">
        <f>IF('Test_S5% Sièges (R5)'!Y17,0,'Test_S5% Suffrages (R5)'!Y17)</f>
        <v>#VALUE!</v>
      </c>
      <c r="Z17" s="119" t="e">
        <f>IF('Test_S5% Sièges (R5)'!Z17,0,'Test_S5% Suffrages (R5)'!Z17)</f>
        <v>#VALUE!</v>
      </c>
      <c r="AA17" s="119" t="e">
        <f t="shared" si="0"/>
        <v>#VALUE!</v>
      </c>
      <c r="AB17" s="119" t="e">
        <f t="shared" si="1"/>
        <v>#VALUE!</v>
      </c>
    </row>
    <row r="18" spans="1:28">
      <c r="A18" s="118" t="s">
        <v>57</v>
      </c>
      <c r="B18" s="119" t="e">
        <f>IF('Test_S5% Sièges (R5)'!B18,0,'Test_S5% Suffrages (R5)'!B18)</f>
        <v>#VALUE!</v>
      </c>
      <c r="C18" s="119" t="e">
        <f>IF('Test_S5% Sièges (R5)'!C18,0,'Test_S5% Suffrages (R5)'!C18)</f>
        <v>#VALUE!</v>
      </c>
      <c r="D18" s="119" t="e">
        <f>IF('Test_S5% Sièges (R5)'!D18,0,'Test_S5% Suffrages (R5)'!D18)</f>
        <v>#VALUE!</v>
      </c>
      <c r="E18" s="119" t="e">
        <f>IF('Test_S5% Sièges (R5)'!E18,0,'Test_S5% Suffrages (R5)'!E18)</f>
        <v>#VALUE!</v>
      </c>
      <c r="F18" s="119" t="e">
        <f>IF('Test_S5% Sièges (R5)'!F18,0,'Test_S5% Suffrages (R5)'!F18)</f>
        <v>#VALUE!</v>
      </c>
      <c r="G18" s="119" t="e">
        <f>IF('Test_S5% Sièges (R5)'!G18,0,'Test_S5% Suffrages (R5)'!G18)</f>
        <v>#VALUE!</v>
      </c>
      <c r="H18" s="119" t="e">
        <f>IF('Test_S5% Sièges (R5)'!H18,0,'Test_S5% Suffrages (R5)'!H18)</f>
        <v>#VALUE!</v>
      </c>
      <c r="I18" s="119" t="e">
        <f>IF('Test_S5% Sièges (R5)'!I18,0,'Test_S5% Suffrages (R5)'!I18)</f>
        <v>#VALUE!</v>
      </c>
      <c r="J18" s="119" t="e">
        <f>IF('Test_S5% Sièges (R5)'!J18,0,'Test_S5% Suffrages (R5)'!J18)</f>
        <v>#VALUE!</v>
      </c>
      <c r="K18" s="119" t="e">
        <f>IF('Test_S5% Sièges (R5)'!K18,0,'Test_S5% Suffrages (R5)'!K18)</f>
        <v>#VALUE!</v>
      </c>
      <c r="L18" s="119" t="e">
        <f>IF('Test_S5% Sièges (R5)'!L18,0,'Test_S5% Suffrages (R5)'!L18)</f>
        <v>#VALUE!</v>
      </c>
      <c r="M18" s="119" t="e">
        <f>IF('Test_S5% Sièges (R5)'!M18,0,'Test_S5% Suffrages (R5)'!M18)</f>
        <v>#VALUE!</v>
      </c>
      <c r="N18" s="119" t="e">
        <f>IF('Test_S5% Sièges (R5)'!N18,0,'Test_S5% Suffrages (R5)'!N18)</f>
        <v>#VALUE!</v>
      </c>
      <c r="O18" s="119" t="e">
        <f>IF('Test_S5% Sièges (R5)'!O18,0,'Test_S5% Suffrages (R5)'!O18)</f>
        <v>#VALUE!</v>
      </c>
      <c r="P18" s="119" t="e">
        <f>IF('Test_S5% Sièges (R5)'!P18,0,'Test_S5% Suffrages (R5)'!P18)</f>
        <v>#VALUE!</v>
      </c>
      <c r="Q18" s="119" t="e">
        <f>IF('Test_S5% Sièges (R5)'!Q18,0,'Test_S5% Suffrages (R5)'!Q18)</f>
        <v>#VALUE!</v>
      </c>
      <c r="R18" s="119" t="e">
        <f>IF('Test_S5% Sièges (R5)'!R18,0,'Test_S5% Suffrages (R5)'!R18)</f>
        <v>#VALUE!</v>
      </c>
      <c r="S18" s="119" t="e">
        <f>IF('Test_S5% Sièges (R5)'!S18,0,'Test_S5% Suffrages (R5)'!S18)</f>
        <v>#VALUE!</v>
      </c>
      <c r="T18" s="119" t="e">
        <f>IF('Test_S5% Sièges (R5)'!T18,0,'Test_S5% Suffrages (R5)'!T18)</f>
        <v>#VALUE!</v>
      </c>
      <c r="U18" s="119" t="e">
        <f>IF('Test_S5% Sièges (R5)'!U18,0,'Test_S5% Suffrages (R5)'!U18)</f>
        <v>#VALUE!</v>
      </c>
      <c r="V18" s="119" t="e">
        <f>IF('Test_S5% Sièges (R5)'!V18,0,'Test_S5% Suffrages (R5)'!V18)</f>
        <v>#VALUE!</v>
      </c>
      <c r="W18" s="119" t="e">
        <f>IF('Test_S5% Sièges (R5)'!W18,0,'Test_S5% Suffrages (R5)'!W18)</f>
        <v>#VALUE!</v>
      </c>
      <c r="X18" s="119" t="e">
        <f>IF('Test_S5% Sièges (R5)'!X18,0,'Test_S5% Suffrages (R5)'!X18)</f>
        <v>#VALUE!</v>
      </c>
      <c r="Y18" s="119" t="e">
        <f>IF('Test_S5% Sièges (R5)'!Y18,0,'Test_S5% Suffrages (R5)'!Y18)</f>
        <v>#VALUE!</v>
      </c>
      <c r="Z18" s="119" t="e">
        <f>IF('Test_S5% Sièges (R5)'!Z18,0,'Test_S5% Suffrages (R5)'!Z18)</f>
        <v>#VALUE!</v>
      </c>
      <c r="AA18" s="119" t="e">
        <f t="shared" si="0"/>
        <v>#VALUE!</v>
      </c>
      <c r="AB18" s="119" t="e">
        <f t="shared" si="1"/>
        <v>#VALUE!</v>
      </c>
    </row>
    <row r="19" spans="1:28">
      <c r="A19" s="118" t="s">
        <v>58</v>
      </c>
      <c r="B19" s="119" t="e">
        <f>IF('Test_S5% Sièges (R5)'!B19,0,'Test_S5% Suffrages (R5)'!B19)</f>
        <v>#VALUE!</v>
      </c>
      <c r="C19" s="119" t="e">
        <f>IF('Test_S5% Sièges (R5)'!C19,0,'Test_S5% Suffrages (R5)'!C19)</f>
        <v>#VALUE!</v>
      </c>
      <c r="D19" s="119" t="e">
        <f>IF('Test_S5% Sièges (R5)'!D19,0,'Test_S5% Suffrages (R5)'!D19)</f>
        <v>#VALUE!</v>
      </c>
      <c r="E19" s="119" t="e">
        <f>IF('Test_S5% Sièges (R5)'!E19,0,'Test_S5% Suffrages (R5)'!E19)</f>
        <v>#VALUE!</v>
      </c>
      <c r="F19" s="119" t="e">
        <f>IF('Test_S5% Sièges (R5)'!F19,0,'Test_S5% Suffrages (R5)'!F19)</f>
        <v>#VALUE!</v>
      </c>
      <c r="G19" s="119" t="e">
        <f>IF('Test_S5% Sièges (R5)'!G19,0,'Test_S5% Suffrages (R5)'!G19)</f>
        <v>#VALUE!</v>
      </c>
      <c r="H19" s="119" t="e">
        <f>IF('Test_S5% Sièges (R5)'!H19,0,'Test_S5% Suffrages (R5)'!H19)</f>
        <v>#VALUE!</v>
      </c>
      <c r="I19" s="119" t="e">
        <f>IF('Test_S5% Sièges (R5)'!I19,0,'Test_S5% Suffrages (R5)'!I19)</f>
        <v>#VALUE!</v>
      </c>
      <c r="J19" s="119" t="e">
        <f>IF('Test_S5% Sièges (R5)'!J19,0,'Test_S5% Suffrages (R5)'!J19)</f>
        <v>#VALUE!</v>
      </c>
      <c r="K19" s="119" t="e">
        <f>IF('Test_S5% Sièges (R5)'!K19,0,'Test_S5% Suffrages (R5)'!K19)</f>
        <v>#VALUE!</v>
      </c>
      <c r="L19" s="119" t="e">
        <f>IF('Test_S5% Sièges (R5)'!L19,0,'Test_S5% Suffrages (R5)'!L19)</f>
        <v>#VALUE!</v>
      </c>
      <c r="M19" s="119" t="e">
        <f>IF('Test_S5% Sièges (R5)'!M19,0,'Test_S5% Suffrages (R5)'!M19)</f>
        <v>#VALUE!</v>
      </c>
      <c r="N19" s="119" t="e">
        <f>IF('Test_S5% Sièges (R5)'!N19,0,'Test_S5% Suffrages (R5)'!N19)</f>
        <v>#VALUE!</v>
      </c>
      <c r="O19" s="119" t="e">
        <f>IF('Test_S5% Sièges (R5)'!O19,0,'Test_S5% Suffrages (R5)'!O19)</f>
        <v>#VALUE!</v>
      </c>
      <c r="P19" s="119" t="e">
        <f>IF('Test_S5% Sièges (R5)'!P19,0,'Test_S5% Suffrages (R5)'!P19)</f>
        <v>#VALUE!</v>
      </c>
      <c r="Q19" s="119" t="e">
        <f>IF('Test_S5% Sièges (R5)'!Q19,0,'Test_S5% Suffrages (R5)'!Q19)</f>
        <v>#VALUE!</v>
      </c>
      <c r="R19" s="119" t="e">
        <f>IF('Test_S5% Sièges (R5)'!R19,0,'Test_S5% Suffrages (R5)'!R19)</f>
        <v>#VALUE!</v>
      </c>
      <c r="S19" s="119" t="e">
        <f>IF('Test_S5% Sièges (R5)'!S19,0,'Test_S5% Suffrages (R5)'!S19)</f>
        <v>#VALUE!</v>
      </c>
      <c r="T19" s="119" t="e">
        <f>IF('Test_S5% Sièges (R5)'!T19,0,'Test_S5% Suffrages (R5)'!T19)</f>
        <v>#VALUE!</v>
      </c>
      <c r="U19" s="119" t="e">
        <f>IF('Test_S5% Sièges (R5)'!U19,0,'Test_S5% Suffrages (R5)'!U19)</f>
        <v>#VALUE!</v>
      </c>
      <c r="V19" s="119" t="e">
        <f>IF('Test_S5% Sièges (R5)'!V19,0,'Test_S5% Suffrages (R5)'!V19)</f>
        <v>#VALUE!</v>
      </c>
      <c r="W19" s="119" t="e">
        <f>IF('Test_S5% Sièges (R5)'!W19,0,'Test_S5% Suffrages (R5)'!W19)</f>
        <v>#VALUE!</v>
      </c>
      <c r="X19" s="119" t="e">
        <f>IF('Test_S5% Sièges (R5)'!X19,0,'Test_S5% Suffrages (R5)'!X19)</f>
        <v>#VALUE!</v>
      </c>
      <c r="Y19" s="119" t="e">
        <f>IF('Test_S5% Sièges (R5)'!Y19,0,'Test_S5% Suffrages (R5)'!Y19)</f>
        <v>#VALUE!</v>
      </c>
      <c r="Z19" s="119" t="e">
        <f>IF('Test_S5% Sièges (R5)'!Z19,0,'Test_S5% Suffrages (R5)'!Z19)</f>
        <v>#VALUE!</v>
      </c>
      <c r="AA19" s="119" t="e">
        <f t="shared" si="0"/>
        <v>#VALUE!</v>
      </c>
      <c r="AB19" s="119" t="e">
        <f t="shared" si="1"/>
        <v>#VALUE!</v>
      </c>
    </row>
    <row r="20" spans="1:28">
      <c r="A20" s="118" t="s">
        <v>59</v>
      </c>
      <c r="B20" s="119" t="e">
        <f>IF('Test_S5% Sièges (R5)'!B20,0,'Test_S5% Suffrages (R5)'!B20)</f>
        <v>#VALUE!</v>
      </c>
      <c r="C20" s="119" t="e">
        <f>IF('Test_S5% Sièges (R5)'!C20,0,'Test_S5% Suffrages (R5)'!C20)</f>
        <v>#VALUE!</v>
      </c>
      <c r="D20" s="119" t="e">
        <f>IF('Test_S5% Sièges (R5)'!D20,0,'Test_S5% Suffrages (R5)'!D20)</f>
        <v>#VALUE!</v>
      </c>
      <c r="E20" s="119" t="e">
        <f>IF('Test_S5% Sièges (R5)'!E20,0,'Test_S5% Suffrages (R5)'!E20)</f>
        <v>#VALUE!</v>
      </c>
      <c r="F20" s="119" t="e">
        <f>IF('Test_S5% Sièges (R5)'!F20,0,'Test_S5% Suffrages (R5)'!F20)</f>
        <v>#VALUE!</v>
      </c>
      <c r="G20" s="119" t="e">
        <f>IF('Test_S5% Sièges (R5)'!G20,0,'Test_S5% Suffrages (R5)'!G20)</f>
        <v>#VALUE!</v>
      </c>
      <c r="H20" s="119" t="e">
        <f>IF('Test_S5% Sièges (R5)'!H20,0,'Test_S5% Suffrages (R5)'!H20)</f>
        <v>#VALUE!</v>
      </c>
      <c r="I20" s="119" t="e">
        <f>IF('Test_S5% Sièges (R5)'!I20,0,'Test_S5% Suffrages (R5)'!I20)</f>
        <v>#VALUE!</v>
      </c>
      <c r="J20" s="119" t="e">
        <f>IF('Test_S5% Sièges (R5)'!J20,0,'Test_S5% Suffrages (R5)'!J20)</f>
        <v>#VALUE!</v>
      </c>
      <c r="K20" s="119" t="e">
        <f>IF('Test_S5% Sièges (R5)'!K20,0,'Test_S5% Suffrages (R5)'!K20)</f>
        <v>#VALUE!</v>
      </c>
      <c r="L20" s="119" t="e">
        <f>IF('Test_S5% Sièges (R5)'!L20,0,'Test_S5% Suffrages (R5)'!L20)</f>
        <v>#VALUE!</v>
      </c>
      <c r="M20" s="119" t="e">
        <f>IF('Test_S5% Sièges (R5)'!M20,0,'Test_S5% Suffrages (R5)'!M20)</f>
        <v>#VALUE!</v>
      </c>
      <c r="N20" s="119" t="e">
        <f>IF('Test_S5% Sièges (R5)'!N20,0,'Test_S5% Suffrages (R5)'!N20)</f>
        <v>#VALUE!</v>
      </c>
      <c r="O20" s="119" t="e">
        <f>IF('Test_S5% Sièges (R5)'!O20,0,'Test_S5% Suffrages (R5)'!O20)</f>
        <v>#VALUE!</v>
      </c>
      <c r="P20" s="119" t="e">
        <f>IF('Test_S5% Sièges (R5)'!P20,0,'Test_S5% Suffrages (R5)'!P20)</f>
        <v>#VALUE!</v>
      </c>
      <c r="Q20" s="119" t="e">
        <f>IF('Test_S5% Sièges (R5)'!Q20,0,'Test_S5% Suffrages (R5)'!Q20)</f>
        <v>#VALUE!</v>
      </c>
      <c r="R20" s="119" t="e">
        <f>IF('Test_S5% Sièges (R5)'!R20,0,'Test_S5% Suffrages (R5)'!R20)</f>
        <v>#VALUE!</v>
      </c>
      <c r="S20" s="119" t="e">
        <f>IF('Test_S5% Sièges (R5)'!S20,0,'Test_S5% Suffrages (R5)'!S20)</f>
        <v>#VALUE!</v>
      </c>
      <c r="T20" s="119" t="e">
        <f>IF('Test_S5% Sièges (R5)'!T20,0,'Test_S5% Suffrages (R5)'!T20)</f>
        <v>#VALUE!</v>
      </c>
      <c r="U20" s="119" t="e">
        <f>IF('Test_S5% Sièges (R5)'!U20,0,'Test_S5% Suffrages (R5)'!U20)</f>
        <v>#VALUE!</v>
      </c>
      <c r="V20" s="119" t="e">
        <f>IF('Test_S5% Sièges (R5)'!V20,0,'Test_S5% Suffrages (R5)'!V20)</f>
        <v>#VALUE!</v>
      </c>
      <c r="W20" s="119" t="e">
        <f>IF('Test_S5% Sièges (R5)'!W20,0,'Test_S5% Suffrages (R5)'!W20)</f>
        <v>#VALUE!</v>
      </c>
      <c r="X20" s="119" t="e">
        <f>IF('Test_S5% Sièges (R5)'!X20,0,'Test_S5% Suffrages (R5)'!X20)</f>
        <v>#VALUE!</v>
      </c>
      <c r="Y20" s="119" t="e">
        <f>IF('Test_S5% Sièges (R5)'!Y20,0,'Test_S5% Suffrages (R5)'!Y20)</f>
        <v>#VALUE!</v>
      </c>
      <c r="Z20" s="119" t="e">
        <f>IF('Test_S5% Sièges (R5)'!Z20,0,'Test_S5% Suffrages (R5)'!Z20)</f>
        <v>#VALUE!</v>
      </c>
      <c r="AA20" s="119" t="e">
        <f t="shared" si="0"/>
        <v>#VALUE!</v>
      </c>
      <c r="AB20" s="119" t="e">
        <f t="shared" si="1"/>
        <v>#VALUE!</v>
      </c>
    </row>
    <row r="21" spans="1:28">
      <c r="A21" s="118" t="s">
        <v>60</v>
      </c>
      <c r="B21" s="119" t="e">
        <f>IF('Test_S5% Sièges (R5)'!B21,0,'Test_S5% Suffrages (R5)'!B21)</f>
        <v>#VALUE!</v>
      </c>
      <c r="C21" s="119" t="e">
        <f>IF('Test_S5% Sièges (R5)'!C21,0,'Test_S5% Suffrages (R5)'!C21)</f>
        <v>#VALUE!</v>
      </c>
      <c r="D21" s="119" t="e">
        <f>IF('Test_S5% Sièges (R5)'!D21,0,'Test_S5% Suffrages (R5)'!D21)</f>
        <v>#VALUE!</v>
      </c>
      <c r="E21" s="119" t="e">
        <f>IF('Test_S5% Sièges (R5)'!E21,0,'Test_S5% Suffrages (R5)'!E21)</f>
        <v>#VALUE!</v>
      </c>
      <c r="F21" s="119" t="e">
        <f>IF('Test_S5% Sièges (R5)'!F21,0,'Test_S5% Suffrages (R5)'!F21)</f>
        <v>#VALUE!</v>
      </c>
      <c r="G21" s="119" t="e">
        <f>IF('Test_S5% Sièges (R5)'!G21,0,'Test_S5% Suffrages (R5)'!G21)</f>
        <v>#VALUE!</v>
      </c>
      <c r="H21" s="119" t="e">
        <f>IF('Test_S5% Sièges (R5)'!H21,0,'Test_S5% Suffrages (R5)'!H21)</f>
        <v>#VALUE!</v>
      </c>
      <c r="I21" s="119" t="e">
        <f>IF('Test_S5% Sièges (R5)'!I21,0,'Test_S5% Suffrages (R5)'!I21)</f>
        <v>#VALUE!</v>
      </c>
      <c r="J21" s="119" t="e">
        <f>IF('Test_S5% Sièges (R5)'!J21,0,'Test_S5% Suffrages (R5)'!J21)</f>
        <v>#VALUE!</v>
      </c>
      <c r="K21" s="119" t="e">
        <f>IF('Test_S5% Sièges (R5)'!K21,0,'Test_S5% Suffrages (R5)'!K21)</f>
        <v>#VALUE!</v>
      </c>
      <c r="L21" s="119" t="e">
        <f>IF('Test_S5% Sièges (R5)'!L21,0,'Test_S5% Suffrages (R5)'!L21)</f>
        <v>#VALUE!</v>
      </c>
      <c r="M21" s="119" t="e">
        <f>IF('Test_S5% Sièges (R5)'!M21,0,'Test_S5% Suffrages (R5)'!M21)</f>
        <v>#VALUE!</v>
      </c>
      <c r="N21" s="119" t="e">
        <f>IF('Test_S5% Sièges (R5)'!N21,0,'Test_S5% Suffrages (R5)'!N21)</f>
        <v>#VALUE!</v>
      </c>
      <c r="O21" s="119" t="e">
        <f>IF('Test_S5% Sièges (R5)'!O21,0,'Test_S5% Suffrages (R5)'!O21)</f>
        <v>#VALUE!</v>
      </c>
      <c r="P21" s="119" t="e">
        <f>IF('Test_S5% Sièges (R5)'!P21,0,'Test_S5% Suffrages (R5)'!P21)</f>
        <v>#VALUE!</v>
      </c>
      <c r="Q21" s="119" t="e">
        <f>IF('Test_S5% Sièges (R5)'!Q21,0,'Test_S5% Suffrages (R5)'!Q21)</f>
        <v>#VALUE!</v>
      </c>
      <c r="R21" s="119" t="e">
        <f>IF('Test_S5% Sièges (R5)'!R21,0,'Test_S5% Suffrages (R5)'!R21)</f>
        <v>#VALUE!</v>
      </c>
      <c r="S21" s="119" t="e">
        <f>IF('Test_S5% Sièges (R5)'!S21,0,'Test_S5% Suffrages (R5)'!S21)</f>
        <v>#VALUE!</v>
      </c>
      <c r="T21" s="119" t="e">
        <f>IF('Test_S5% Sièges (R5)'!T21,0,'Test_S5% Suffrages (R5)'!T21)</f>
        <v>#VALUE!</v>
      </c>
      <c r="U21" s="119" t="e">
        <f>IF('Test_S5% Sièges (R5)'!U21,0,'Test_S5% Suffrages (R5)'!U21)</f>
        <v>#VALUE!</v>
      </c>
      <c r="V21" s="119" t="e">
        <f>IF('Test_S5% Sièges (R5)'!V21,0,'Test_S5% Suffrages (R5)'!V21)</f>
        <v>#VALUE!</v>
      </c>
      <c r="W21" s="119" t="e">
        <f>IF('Test_S5% Sièges (R5)'!W21,0,'Test_S5% Suffrages (R5)'!W21)</f>
        <v>#VALUE!</v>
      </c>
      <c r="X21" s="119" t="e">
        <f>IF('Test_S5% Sièges (R5)'!X21,0,'Test_S5% Suffrages (R5)'!X21)</f>
        <v>#VALUE!</v>
      </c>
      <c r="Y21" s="119" t="e">
        <f>IF('Test_S5% Sièges (R5)'!Y21,0,'Test_S5% Suffrages (R5)'!Y21)</f>
        <v>#VALUE!</v>
      </c>
      <c r="Z21" s="119" t="e">
        <f>IF('Test_S5% Sièges (R5)'!Z21,0,'Test_S5% Suffrages (R5)'!Z21)</f>
        <v>#VALUE!</v>
      </c>
      <c r="AA21" s="119" t="e">
        <f t="shared" si="0"/>
        <v>#VALUE!</v>
      </c>
      <c r="AB21" s="119" t="e">
        <f t="shared" si="1"/>
        <v>#VALUE!</v>
      </c>
    </row>
    <row r="22" spans="1:28">
      <c r="A22" s="118" t="s">
        <v>61</v>
      </c>
      <c r="B22" s="119" t="e">
        <f>IF('Test_S5% Sièges (R5)'!B22,0,'Test_S5% Suffrages (R5)'!B22)</f>
        <v>#VALUE!</v>
      </c>
      <c r="C22" s="119" t="e">
        <f>IF('Test_S5% Sièges (R5)'!C22,0,'Test_S5% Suffrages (R5)'!C22)</f>
        <v>#VALUE!</v>
      </c>
      <c r="D22" s="119" t="e">
        <f>IF('Test_S5% Sièges (R5)'!D22,0,'Test_S5% Suffrages (R5)'!D22)</f>
        <v>#VALUE!</v>
      </c>
      <c r="E22" s="119" t="e">
        <f>IF('Test_S5% Sièges (R5)'!E22,0,'Test_S5% Suffrages (R5)'!E22)</f>
        <v>#VALUE!</v>
      </c>
      <c r="F22" s="119" t="e">
        <f>IF('Test_S5% Sièges (R5)'!F22,0,'Test_S5% Suffrages (R5)'!F22)</f>
        <v>#VALUE!</v>
      </c>
      <c r="G22" s="119" t="e">
        <f>IF('Test_S5% Sièges (R5)'!G22,0,'Test_S5% Suffrages (R5)'!G22)</f>
        <v>#VALUE!</v>
      </c>
      <c r="H22" s="119" t="e">
        <f>IF('Test_S5% Sièges (R5)'!H22,0,'Test_S5% Suffrages (R5)'!H22)</f>
        <v>#VALUE!</v>
      </c>
      <c r="I22" s="119" t="e">
        <f>IF('Test_S5% Sièges (R5)'!I22,0,'Test_S5% Suffrages (R5)'!I22)</f>
        <v>#VALUE!</v>
      </c>
      <c r="J22" s="119" t="e">
        <f>IF('Test_S5% Sièges (R5)'!J22,0,'Test_S5% Suffrages (R5)'!J22)</f>
        <v>#VALUE!</v>
      </c>
      <c r="K22" s="119" t="e">
        <f>IF('Test_S5% Sièges (R5)'!K22,0,'Test_S5% Suffrages (R5)'!K22)</f>
        <v>#VALUE!</v>
      </c>
      <c r="L22" s="119" t="e">
        <f>IF('Test_S5% Sièges (R5)'!L22,0,'Test_S5% Suffrages (R5)'!L22)</f>
        <v>#VALUE!</v>
      </c>
      <c r="M22" s="119" t="e">
        <f>IF('Test_S5% Sièges (R5)'!M22,0,'Test_S5% Suffrages (R5)'!M22)</f>
        <v>#VALUE!</v>
      </c>
      <c r="N22" s="119" t="e">
        <f>IF('Test_S5% Sièges (R5)'!N22,0,'Test_S5% Suffrages (R5)'!N22)</f>
        <v>#VALUE!</v>
      </c>
      <c r="O22" s="119" t="e">
        <f>IF('Test_S5% Sièges (R5)'!O22,0,'Test_S5% Suffrages (R5)'!O22)</f>
        <v>#VALUE!</v>
      </c>
      <c r="P22" s="119" t="e">
        <f>IF('Test_S5% Sièges (R5)'!P22,0,'Test_S5% Suffrages (R5)'!P22)</f>
        <v>#VALUE!</v>
      </c>
      <c r="Q22" s="119" t="e">
        <f>IF('Test_S5% Sièges (R5)'!Q22,0,'Test_S5% Suffrages (R5)'!Q22)</f>
        <v>#VALUE!</v>
      </c>
      <c r="R22" s="119" t="e">
        <f>IF('Test_S5% Sièges (R5)'!R22,0,'Test_S5% Suffrages (R5)'!R22)</f>
        <v>#VALUE!</v>
      </c>
      <c r="S22" s="119" t="e">
        <f>IF('Test_S5% Sièges (R5)'!S22,0,'Test_S5% Suffrages (R5)'!S22)</f>
        <v>#VALUE!</v>
      </c>
      <c r="T22" s="119" t="e">
        <f>IF('Test_S5% Sièges (R5)'!T22,0,'Test_S5% Suffrages (R5)'!T22)</f>
        <v>#VALUE!</v>
      </c>
      <c r="U22" s="119" t="e">
        <f>IF('Test_S5% Sièges (R5)'!U22,0,'Test_S5% Suffrages (R5)'!U22)</f>
        <v>#VALUE!</v>
      </c>
      <c r="V22" s="119" t="e">
        <f>IF('Test_S5% Sièges (R5)'!V22,0,'Test_S5% Suffrages (R5)'!V22)</f>
        <v>#VALUE!</v>
      </c>
      <c r="W22" s="119" t="e">
        <f>IF('Test_S5% Sièges (R5)'!W22,0,'Test_S5% Suffrages (R5)'!W22)</f>
        <v>#VALUE!</v>
      </c>
      <c r="X22" s="119" t="e">
        <f>IF('Test_S5% Sièges (R5)'!X22,0,'Test_S5% Suffrages (R5)'!X22)</f>
        <v>#VALUE!</v>
      </c>
      <c r="Y22" s="119" t="e">
        <f>IF('Test_S5% Sièges (R5)'!Y22,0,'Test_S5% Suffrages (R5)'!Y22)</f>
        <v>#VALUE!</v>
      </c>
      <c r="Z22" s="119" t="e">
        <f>IF('Test_S5% Sièges (R5)'!Z22,0,'Test_S5% Suffrages (R5)'!Z22)</f>
        <v>#VALUE!</v>
      </c>
      <c r="AA22" s="119" t="e">
        <f t="shared" si="0"/>
        <v>#VALUE!</v>
      </c>
      <c r="AB22" s="119" t="e">
        <f t="shared" si="1"/>
        <v>#VALUE!</v>
      </c>
    </row>
    <row r="23" spans="1:28">
      <c r="A23" s="118" t="s">
        <v>62</v>
      </c>
      <c r="B23" s="119" t="e">
        <f>IF('Test_S5% Sièges (R5)'!B23,0,'Test_S5% Suffrages (R5)'!B23)</f>
        <v>#VALUE!</v>
      </c>
      <c r="C23" s="119" t="e">
        <f>IF('Test_S5% Sièges (R5)'!C23,0,'Test_S5% Suffrages (R5)'!C23)</f>
        <v>#VALUE!</v>
      </c>
      <c r="D23" s="119" t="e">
        <f>IF('Test_S5% Sièges (R5)'!D23,0,'Test_S5% Suffrages (R5)'!D23)</f>
        <v>#VALUE!</v>
      </c>
      <c r="E23" s="119" t="e">
        <f>IF('Test_S5% Sièges (R5)'!E23,0,'Test_S5% Suffrages (R5)'!E23)</f>
        <v>#VALUE!</v>
      </c>
      <c r="F23" s="119" t="e">
        <f>IF('Test_S5% Sièges (R5)'!F23,0,'Test_S5% Suffrages (R5)'!F23)</f>
        <v>#VALUE!</v>
      </c>
      <c r="G23" s="119" t="e">
        <f>IF('Test_S5% Sièges (R5)'!G23,0,'Test_S5% Suffrages (R5)'!G23)</f>
        <v>#VALUE!</v>
      </c>
      <c r="H23" s="119" t="e">
        <f>IF('Test_S5% Sièges (R5)'!H23,0,'Test_S5% Suffrages (R5)'!H23)</f>
        <v>#VALUE!</v>
      </c>
      <c r="I23" s="119" t="e">
        <f>IF('Test_S5% Sièges (R5)'!I23,0,'Test_S5% Suffrages (R5)'!I23)</f>
        <v>#VALUE!</v>
      </c>
      <c r="J23" s="119" t="e">
        <f>IF('Test_S5% Sièges (R5)'!J23,0,'Test_S5% Suffrages (R5)'!J23)</f>
        <v>#VALUE!</v>
      </c>
      <c r="K23" s="119" t="e">
        <f>IF('Test_S5% Sièges (R5)'!K23,0,'Test_S5% Suffrages (R5)'!K23)</f>
        <v>#VALUE!</v>
      </c>
      <c r="L23" s="119" t="e">
        <f>IF('Test_S5% Sièges (R5)'!L23,0,'Test_S5% Suffrages (R5)'!L23)</f>
        <v>#VALUE!</v>
      </c>
      <c r="M23" s="119" t="e">
        <f>IF('Test_S5% Sièges (R5)'!M23,0,'Test_S5% Suffrages (R5)'!M23)</f>
        <v>#VALUE!</v>
      </c>
      <c r="N23" s="119" t="e">
        <f>IF('Test_S5% Sièges (R5)'!N23,0,'Test_S5% Suffrages (R5)'!N23)</f>
        <v>#VALUE!</v>
      </c>
      <c r="O23" s="119" t="e">
        <f>IF('Test_S5% Sièges (R5)'!O23,0,'Test_S5% Suffrages (R5)'!O23)</f>
        <v>#VALUE!</v>
      </c>
      <c r="P23" s="119" t="e">
        <f>IF('Test_S5% Sièges (R5)'!P23,0,'Test_S5% Suffrages (R5)'!P23)</f>
        <v>#VALUE!</v>
      </c>
      <c r="Q23" s="119" t="e">
        <f>IF('Test_S5% Sièges (R5)'!Q23,0,'Test_S5% Suffrages (R5)'!Q23)</f>
        <v>#VALUE!</v>
      </c>
      <c r="R23" s="119" t="e">
        <f>IF('Test_S5% Sièges (R5)'!R23,0,'Test_S5% Suffrages (R5)'!R23)</f>
        <v>#VALUE!</v>
      </c>
      <c r="S23" s="119" t="e">
        <f>IF('Test_S5% Sièges (R5)'!S23,0,'Test_S5% Suffrages (R5)'!S23)</f>
        <v>#VALUE!</v>
      </c>
      <c r="T23" s="119" t="e">
        <f>IF('Test_S5% Sièges (R5)'!T23,0,'Test_S5% Suffrages (R5)'!T23)</f>
        <v>#VALUE!</v>
      </c>
      <c r="U23" s="119" t="e">
        <f>IF('Test_S5% Sièges (R5)'!U23,0,'Test_S5% Suffrages (R5)'!U23)</f>
        <v>#VALUE!</v>
      </c>
      <c r="V23" s="119" t="e">
        <f>IF('Test_S5% Sièges (R5)'!V23,0,'Test_S5% Suffrages (R5)'!V23)</f>
        <v>#VALUE!</v>
      </c>
      <c r="W23" s="119" t="e">
        <f>IF('Test_S5% Sièges (R5)'!W23,0,'Test_S5% Suffrages (R5)'!W23)</f>
        <v>#VALUE!</v>
      </c>
      <c r="X23" s="119" t="e">
        <f>IF('Test_S5% Sièges (R5)'!X23,0,'Test_S5% Suffrages (R5)'!X23)</f>
        <v>#VALUE!</v>
      </c>
      <c r="Y23" s="119" t="e">
        <f>IF('Test_S5% Sièges (R5)'!Y23,0,'Test_S5% Suffrages (R5)'!Y23)</f>
        <v>#VALUE!</v>
      </c>
      <c r="Z23" s="119" t="e">
        <f>IF('Test_S5% Sièges (R5)'!Z23,0,'Test_S5% Suffrages (R5)'!Z23)</f>
        <v>#VALUE!</v>
      </c>
      <c r="AA23" s="119" t="e">
        <f t="shared" si="0"/>
        <v>#VALUE!</v>
      </c>
      <c r="AB23" s="119" t="e">
        <f t="shared" si="1"/>
        <v>#VALUE!</v>
      </c>
    </row>
    <row r="24" spans="1:28">
      <c r="A24" s="118" t="s">
        <v>63</v>
      </c>
      <c r="B24" s="119" t="e">
        <f>IF('Test_S5% Sièges (R5)'!B24,0,'Test_S5% Suffrages (R5)'!B24)</f>
        <v>#VALUE!</v>
      </c>
      <c r="C24" s="119" t="e">
        <f>IF('Test_S5% Sièges (R5)'!C24,0,'Test_S5% Suffrages (R5)'!C24)</f>
        <v>#VALUE!</v>
      </c>
      <c r="D24" s="119" t="e">
        <f>IF('Test_S5% Sièges (R5)'!D24,0,'Test_S5% Suffrages (R5)'!D24)</f>
        <v>#VALUE!</v>
      </c>
      <c r="E24" s="119" t="e">
        <f>IF('Test_S5% Sièges (R5)'!E24,0,'Test_S5% Suffrages (R5)'!E24)</f>
        <v>#VALUE!</v>
      </c>
      <c r="F24" s="119" t="e">
        <f>IF('Test_S5% Sièges (R5)'!F24,0,'Test_S5% Suffrages (R5)'!F24)</f>
        <v>#VALUE!</v>
      </c>
      <c r="G24" s="119" t="e">
        <f>IF('Test_S5% Sièges (R5)'!G24,0,'Test_S5% Suffrages (R5)'!G24)</f>
        <v>#VALUE!</v>
      </c>
      <c r="H24" s="119" t="e">
        <f>IF('Test_S5% Sièges (R5)'!H24,0,'Test_S5% Suffrages (R5)'!H24)</f>
        <v>#VALUE!</v>
      </c>
      <c r="I24" s="119" t="e">
        <f>IF('Test_S5% Sièges (R5)'!I24,0,'Test_S5% Suffrages (R5)'!I24)</f>
        <v>#VALUE!</v>
      </c>
      <c r="J24" s="119" t="e">
        <f>IF('Test_S5% Sièges (R5)'!J24,0,'Test_S5% Suffrages (R5)'!J24)</f>
        <v>#VALUE!</v>
      </c>
      <c r="K24" s="119" t="e">
        <f>IF('Test_S5% Sièges (R5)'!K24,0,'Test_S5% Suffrages (R5)'!K24)</f>
        <v>#VALUE!</v>
      </c>
      <c r="L24" s="119" t="e">
        <f>IF('Test_S5% Sièges (R5)'!L24,0,'Test_S5% Suffrages (R5)'!L24)</f>
        <v>#VALUE!</v>
      </c>
      <c r="M24" s="119" t="e">
        <f>IF('Test_S5% Sièges (R5)'!M24,0,'Test_S5% Suffrages (R5)'!M24)</f>
        <v>#VALUE!</v>
      </c>
      <c r="N24" s="119" t="e">
        <f>IF('Test_S5% Sièges (R5)'!N24,0,'Test_S5% Suffrages (R5)'!N24)</f>
        <v>#VALUE!</v>
      </c>
      <c r="O24" s="119" t="e">
        <f>IF('Test_S5% Sièges (R5)'!O24,0,'Test_S5% Suffrages (R5)'!O24)</f>
        <v>#VALUE!</v>
      </c>
      <c r="P24" s="119" t="e">
        <f>IF('Test_S5% Sièges (R5)'!P24,0,'Test_S5% Suffrages (R5)'!P24)</f>
        <v>#VALUE!</v>
      </c>
      <c r="Q24" s="119" t="e">
        <f>IF('Test_S5% Sièges (R5)'!Q24,0,'Test_S5% Suffrages (R5)'!Q24)</f>
        <v>#VALUE!</v>
      </c>
      <c r="R24" s="119" t="e">
        <f>IF('Test_S5% Sièges (R5)'!R24,0,'Test_S5% Suffrages (R5)'!R24)</f>
        <v>#VALUE!</v>
      </c>
      <c r="S24" s="119" t="e">
        <f>IF('Test_S5% Sièges (R5)'!S24,0,'Test_S5% Suffrages (R5)'!S24)</f>
        <v>#VALUE!</v>
      </c>
      <c r="T24" s="119" t="e">
        <f>IF('Test_S5% Sièges (R5)'!T24,0,'Test_S5% Suffrages (R5)'!T24)</f>
        <v>#VALUE!</v>
      </c>
      <c r="U24" s="119" t="e">
        <f>IF('Test_S5% Sièges (R5)'!U24,0,'Test_S5% Suffrages (R5)'!U24)</f>
        <v>#VALUE!</v>
      </c>
      <c r="V24" s="119" t="e">
        <f>IF('Test_S5% Sièges (R5)'!V24,0,'Test_S5% Suffrages (R5)'!V24)</f>
        <v>#VALUE!</v>
      </c>
      <c r="W24" s="119" t="e">
        <f>IF('Test_S5% Sièges (R5)'!W24,0,'Test_S5% Suffrages (R5)'!W24)</f>
        <v>#VALUE!</v>
      </c>
      <c r="X24" s="119" t="e">
        <f>IF('Test_S5% Sièges (R5)'!X24,0,'Test_S5% Suffrages (R5)'!X24)</f>
        <v>#VALUE!</v>
      </c>
      <c r="Y24" s="119" t="e">
        <f>IF('Test_S5% Sièges (R5)'!Y24,0,'Test_S5% Suffrages (R5)'!Y24)</f>
        <v>#VALUE!</v>
      </c>
      <c r="Z24" s="119" t="e">
        <f>IF('Test_S5% Sièges (R5)'!Z24,0,'Test_S5% Suffrages (R5)'!Z24)</f>
        <v>#VALUE!</v>
      </c>
      <c r="AA24" s="119" t="e">
        <f t="shared" si="0"/>
        <v>#VALUE!</v>
      </c>
      <c r="AB24" s="119" t="e">
        <f t="shared" si="1"/>
        <v>#VALUE!</v>
      </c>
    </row>
    <row r="25" spans="1:28">
      <c r="A25" s="118" t="s">
        <v>64</v>
      </c>
      <c r="B25" s="119" t="e">
        <f>IF('Test_S5% Sièges (R5)'!B25,0,'Test_S5% Suffrages (R5)'!B25)</f>
        <v>#VALUE!</v>
      </c>
      <c r="C25" s="119" t="e">
        <f>IF('Test_S5% Sièges (R5)'!C25,0,'Test_S5% Suffrages (R5)'!C25)</f>
        <v>#VALUE!</v>
      </c>
      <c r="D25" s="119" t="e">
        <f>IF('Test_S5% Sièges (R5)'!D25,0,'Test_S5% Suffrages (R5)'!D25)</f>
        <v>#VALUE!</v>
      </c>
      <c r="E25" s="119" t="e">
        <f>IF('Test_S5% Sièges (R5)'!E25,0,'Test_S5% Suffrages (R5)'!E25)</f>
        <v>#VALUE!</v>
      </c>
      <c r="F25" s="119" t="e">
        <f>IF('Test_S5% Sièges (R5)'!F25,0,'Test_S5% Suffrages (R5)'!F25)</f>
        <v>#VALUE!</v>
      </c>
      <c r="G25" s="119" t="e">
        <f>IF('Test_S5% Sièges (R5)'!G25,0,'Test_S5% Suffrages (R5)'!G25)</f>
        <v>#VALUE!</v>
      </c>
      <c r="H25" s="119" t="e">
        <f>IF('Test_S5% Sièges (R5)'!H25,0,'Test_S5% Suffrages (R5)'!H25)</f>
        <v>#VALUE!</v>
      </c>
      <c r="I25" s="119" t="e">
        <f>IF('Test_S5% Sièges (R5)'!I25,0,'Test_S5% Suffrages (R5)'!I25)</f>
        <v>#VALUE!</v>
      </c>
      <c r="J25" s="119" t="e">
        <f>IF('Test_S5% Sièges (R5)'!J25,0,'Test_S5% Suffrages (R5)'!J25)</f>
        <v>#VALUE!</v>
      </c>
      <c r="K25" s="119" t="e">
        <f>IF('Test_S5% Sièges (R5)'!K25,0,'Test_S5% Suffrages (R5)'!K25)</f>
        <v>#VALUE!</v>
      </c>
      <c r="L25" s="119" t="e">
        <f>IF('Test_S5% Sièges (R5)'!L25,0,'Test_S5% Suffrages (R5)'!L25)</f>
        <v>#VALUE!</v>
      </c>
      <c r="M25" s="119" t="e">
        <f>IF('Test_S5% Sièges (R5)'!M25,0,'Test_S5% Suffrages (R5)'!M25)</f>
        <v>#VALUE!</v>
      </c>
      <c r="N25" s="119" t="e">
        <f>IF('Test_S5% Sièges (R5)'!N25,0,'Test_S5% Suffrages (R5)'!N25)</f>
        <v>#VALUE!</v>
      </c>
      <c r="O25" s="119" t="e">
        <f>IF('Test_S5% Sièges (R5)'!O25,0,'Test_S5% Suffrages (R5)'!O25)</f>
        <v>#VALUE!</v>
      </c>
      <c r="P25" s="119" t="e">
        <f>IF('Test_S5% Sièges (R5)'!P25,0,'Test_S5% Suffrages (R5)'!P25)</f>
        <v>#VALUE!</v>
      </c>
      <c r="Q25" s="119" t="e">
        <f>IF('Test_S5% Sièges (R5)'!Q25,0,'Test_S5% Suffrages (R5)'!Q25)</f>
        <v>#VALUE!</v>
      </c>
      <c r="R25" s="119" t="e">
        <f>IF('Test_S5% Sièges (R5)'!R25,0,'Test_S5% Suffrages (R5)'!R25)</f>
        <v>#VALUE!</v>
      </c>
      <c r="S25" s="119" t="e">
        <f>IF('Test_S5% Sièges (R5)'!S25,0,'Test_S5% Suffrages (R5)'!S25)</f>
        <v>#VALUE!</v>
      </c>
      <c r="T25" s="119" t="e">
        <f>IF('Test_S5% Sièges (R5)'!T25,0,'Test_S5% Suffrages (R5)'!T25)</f>
        <v>#VALUE!</v>
      </c>
      <c r="U25" s="119" t="e">
        <f>IF('Test_S5% Sièges (R5)'!U25,0,'Test_S5% Suffrages (R5)'!U25)</f>
        <v>#VALUE!</v>
      </c>
      <c r="V25" s="119" t="e">
        <f>IF('Test_S5% Sièges (R5)'!V25,0,'Test_S5% Suffrages (R5)'!V25)</f>
        <v>#VALUE!</v>
      </c>
      <c r="W25" s="119" t="e">
        <f>IF('Test_S5% Sièges (R5)'!W25,0,'Test_S5% Suffrages (R5)'!W25)</f>
        <v>#VALUE!</v>
      </c>
      <c r="X25" s="119" t="e">
        <f>IF('Test_S5% Sièges (R5)'!X25,0,'Test_S5% Suffrages (R5)'!X25)</f>
        <v>#VALUE!</v>
      </c>
      <c r="Y25" s="119" t="e">
        <f>IF('Test_S5% Sièges (R5)'!Y25,0,'Test_S5% Suffrages (R5)'!Y25)</f>
        <v>#VALUE!</v>
      </c>
      <c r="Z25" s="119" t="e">
        <f>IF('Test_S5% Sièges (R5)'!Z25,0,'Test_S5% Suffrages (R5)'!Z25)</f>
        <v>#VALUE!</v>
      </c>
      <c r="AA25" s="119" t="e">
        <f t="shared" si="0"/>
        <v>#VALUE!</v>
      </c>
      <c r="AB25" s="119" t="e">
        <f t="shared" si="1"/>
        <v>#VALUE!</v>
      </c>
    </row>
    <row r="26" spans="1:28">
      <c r="A26" s="118" t="s">
        <v>65</v>
      </c>
      <c r="B26" s="119" t="e">
        <f>IF('Test_S5% Sièges (R5)'!B26,0,'Test_S5% Suffrages (R5)'!B26)</f>
        <v>#VALUE!</v>
      </c>
      <c r="C26" s="119" t="e">
        <f>IF('Test_S5% Sièges (R5)'!C26,0,'Test_S5% Suffrages (R5)'!C26)</f>
        <v>#VALUE!</v>
      </c>
      <c r="D26" s="119" t="e">
        <f>IF('Test_S5% Sièges (R5)'!D26,0,'Test_S5% Suffrages (R5)'!D26)</f>
        <v>#VALUE!</v>
      </c>
      <c r="E26" s="119" t="e">
        <f>IF('Test_S5% Sièges (R5)'!E26,0,'Test_S5% Suffrages (R5)'!E26)</f>
        <v>#VALUE!</v>
      </c>
      <c r="F26" s="119" t="e">
        <f>IF('Test_S5% Sièges (R5)'!F26,0,'Test_S5% Suffrages (R5)'!F26)</f>
        <v>#VALUE!</v>
      </c>
      <c r="G26" s="119" t="e">
        <f>IF('Test_S5% Sièges (R5)'!G26,0,'Test_S5% Suffrages (R5)'!G26)</f>
        <v>#VALUE!</v>
      </c>
      <c r="H26" s="119" t="e">
        <f>IF('Test_S5% Sièges (R5)'!H26,0,'Test_S5% Suffrages (R5)'!H26)</f>
        <v>#VALUE!</v>
      </c>
      <c r="I26" s="119" t="e">
        <f>IF('Test_S5% Sièges (R5)'!I26,0,'Test_S5% Suffrages (R5)'!I26)</f>
        <v>#VALUE!</v>
      </c>
      <c r="J26" s="119" t="e">
        <f>IF('Test_S5% Sièges (R5)'!J26,0,'Test_S5% Suffrages (R5)'!J26)</f>
        <v>#VALUE!</v>
      </c>
      <c r="K26" s="119" t="e">
        <f>IF('Test_S5% Sièges (R5)'!K26,0,'Test_S5% Suffrages (R5)'!K26)</f>
        <v>#VALUE!</v>
      </c>
      <c r="L26" s="119" t="e">
        <f>IF('Test_S5% Sièges (R5)'!L26,0,'Test_S5% Suffrages (R5)'!L26)</f>
        <v>#VALUE!</v>
      </c>
      <c r="M26" s="119" t="e">
        <f>IF('Test_S5% Sièges (R5)'!M26,0,'Test_S5% Suffrages (R5)'!M26)</f>
        <v>#VALUE!</v>
      </c>
      <c r="N26" s="119" t="e">
        <f>IF('Test_S5% Sièges (R5)'!N26,0,'Test_S5% Suffrages (R5)'!N26)</f>
        <v>#VALUE!</v>
      </c>
      <c r="O26" s="119" t="e">
        <f>IF('Test_S5% Sièges (R5)'!O26,0,'Test_S5% Suffrages (R5)'!O26)</f>
        <v>#VALUE!</v>
      </c>
      <c r="P26" s="119" t="e">
        <f>IF('Test_S5% Sièges (R5)'!P26,0,'Test_S5% Suffrages (R5)'!P26)</f>
        <v>#VALUE!</v>
      </c>
      <c r="Q26" s="119" t="e">
        <f>IF('Test_S5% Sièges (R5)'!Q26,0,'Test_S5% Suffrages (R5)'!Q26)</f>
        <v>#VALUE!</v>
      </c>
      <c r="R26" s="119" t="e">
        <f>IF('Test_S5% Sièges (R5)'!R26,0,'Test_S5% Suffrages (R5)'!R26)</f>
        <v>#VALUE!</v>
      </c>
      <c r="S26" s="119" t="e">
        <f>IF('Test_S5% Sièges (R5)'!S26,0,'Test_S5% Suffrages (R5)'!S26)</f>
        <v>#VALUE!</v>
      </c>
      <c r="T26" s="119" t="e">
        <f>IF('Test_S5% Sièges (R5)'!T26,0,'Test_S5% Suffrages (R5)'!T26)</f>
        <v>#VALUE!</v>
      </c>
      <c r="U26" s="119" t="e">
        <f>IF('Test_S5% Sièges (R5)'!U26,0,'Test_S5% Suffrages (R5)'!U26)</f>
        <v>#VALUE!</v>
      </c>
      <c r="V26" s="119" t="e">
        <f>IF('Test_S5% Sièges (R5)'!V26,0,'Test_S5% Suffrages (R5)'!V26)</f>
        <v>#VALUE!</v>
      </c>
      <c r="W26" s="119" t="e">
        <f>IF('Test_S5% Sièges (R5)'!W26,0,'Test_S5% Suffrages (R5)'!W26)</f>
        <v>#VALUE!</v>
      </c>
      <c r="X26" s="119" t="e">
        <f>IF('Test_S5% Sièges (R5)'!X26,0,'Test_S5% Suffrages (R5)'!X26)</f>
        <v>#VALUE!</v>
      </c>
      <c r="Y26" s="119" t="e">
        <f>IF('Test_S5% Sièges (R5)'!Y26,0,'Test_S5% Suffrages (R5)'!Y26)</f>
        <v>#VALUE!</v>
      </c>
      <c r="Z26" s="119" t="e">
        <f>IF('Test_S5% Sièges (R5)'!Z26,0,'Test_S5% Suffrages (R5)'!Z26)</f>
        <v>#VALUE!</v>
      </c>
      <c r="AA26" s="119" t="e">
        <f t="shared" si="0"/>
        <v>#VALUE!</v>
      </c>
      <c r="AB26" s="119" t="e">
        <f t="shared" si="1"/>
        <v>#VALUE!</v>
      </c>
    </row>
    <row r="27" spans="1:28">
      <c r="A27" s="118" t="s">
        <v>66</v>
      </c>
      <c r="B27" s="119" t="e">
        <f>IF('Test_S5% Sièges (R5)'!B27,0,'Test_S5% Suffrages (R5)'!B27)</f>
        <v>#VALUE!</v>
      </c>
      <c r="C27" s="119" t="e">
        <f>IF('Test_S5% Sièges (R5)'!C27,0,'Test_S5% Suffrages (R5)'!C27)</f>
        <v>#VALUE!</v>
      </c>
      <c r="D27" s="119" t="e">
        <f>IF('Test_S5% Sièges (R5)'!D27,0,'Test_S5% Suffrages (R5)'!D27)</f>
        <v>#VALUE!</v>
      </c>
      <c r="E27" s="119" t="e">
        <f>IF('Test_S5% Sièges (R5)'!E27,0,'Test_S5% Suffrages (R5)'!E27)</f>
        <v>#VALUE!</v>
      </c>
      <c r="F27" s="119" t="e">
        <f>IF('Test_S5% Sièges (R5)'!F27,0,'Test_S5% Suffrages (R5)'!F27)</f>
        <v>#VALUE!</v>
      </c>
      <c r="G27" s="119" t="e">
        <f>IF('Test_S5% Sièges (R5)'!G27,0,'Test_S5% Suffrages (R5)'!G27)</f>
        <v>#VALUE!</v>
      </c>
      <c r="H27" s="119" t="e">
        <f>IF('Test_S5% Sièges (R5)'!H27,0,'Test_S5% Suffrages (R5)'!H27)</f>
        <v>#VALUE!</v>
      </c>
      <c r="I27" s="119" t="e">
        <f>IF('Test_S5% Sièges (R5)'!I27,0,'Test_S5% Suffrages (R5)'!I27)</f>
        <v>#VALUE!</v>
      </c>
      <c r="J27" s="119" t="e">
        <f>IF('Test_S5% Sièges (R5)'!J27,0,'Test_S5% Suffrages (R5)'!J27)</f>
        <v>#VALUE!</v>
      </c>
      <c r="K27" s="119" t="e">
        <f>IF('Test_S5% Sièges (R5)'!K27,0,'Test_S5% Suffrages (R5)'!K27)</f>
        <v>#VALUE!</v>
      </c>
      <c r="L27" s="119" t="e">
        <f>IF('Test_S5% Sièges (R5)'!L27,0,'Test_S5% Suffrages (R5)'!L27)</f>
        <v>#VALUE!</v>
      </c>
      <c r="M27" s="119" t="e">
        <f>IF('Test_S5% Sièges (R5)'!M27,0,'Test_S5% Suffrages (R5)'!M27)</f>
        <v>#VALUE!</v>
      </c>
      <c r="N27" s="119" t="e">
        <f>IF('Test_S5% Sièges (R5)'!N27,0,'Test_S5% Suffrages (R5)'!N27)</f>
        <v>#VALUE!</v>
      </c>
      <c r="O27" s="119" t="e">
        <f>IF('Test_S5% Sièges (R5)'!O27,0,'Test_S5% Suffrages (R5)'!O27)</f>
        <v>#VALUE!</v>
      </c>
      <c r="P27" s="119" t="e">
        <f>IF('Test_S5% Sièges (R5)'!P27,0,'Test_S5% Suffrages (R5)'!P27)</f>
        <v>#VALUE!</v>
      </c>
      <c r="Q27" s="119" t="e">
        <f>IF('Test_S5% Sièges (R5)'!Q27,0,'Test_S5% Suffrages (R5)'!Q27)</f>
        <v>#VALUE!</v>
      </c>
      <c r="R27" s="119" t="e">
        <f>IF('Test_S5% Sièges (R5)'!R27,0,'Test_S5% Suffrages (R5)'!R27)</f>
        <v>#VALUE!</v>
      </c>
      <c r="S27" s="119" t="e">
        <f>IF('Test_S5% Sièges (R5)'!S27,0,'Test_S5% Suffrages (R5)'!S27)</f>
        <v>#VALUE!</v>
      </c>
      <c r="T27" s="119" t="e">
        <f>IF('Test_S5% Sièges (R5)'!T27,0,'Test_S5% Suffrages (R5)'!T27)</f>
        <v>#VALUE!</v>
      </c>
      <c r="U27" s="119" t="e">
        <f>IF('Test_S5% Sièges (R5)'!U27,0,'Test_S5% Suffrages (R5)'!U27)</f>
        <v>#VALUE!</v>
      </c>
      <c r="V27" s="119" t="e">
        <f>IF('Test_S5% Sièges (R5)'!V27,0,'Test_S5% Suffrages (R5)'!V27)</f>
        <v>#VALUE!</v>
      </c>
      <c r="W27" s="119" t="e">
        <f>IF('Test_S5% Sièges (R5)'!W27,0,'Test_S5% Suffrages (R5)'!W27)</f>
        <v>#VALUE!</v>
      </c>
      <c r="X27" s="119" t="e">
        <f>IF('Test_S5% Sièges (R5)'!X27,0,'Test_S5% Suffrages (R5)'!X27)</f>
        <v>#VALUE!</v>
      </c>
      <c r="Y27" s="119" t="e">
        <f>IF('Test_S5% Sièges (R5)'!Y27,0,'Test_S5% Suffrages (R5)'!Y27)</f>
        <v>#VALUE!</v>
      </c>
      <c r="Z27" s="119" t="e">
        <f>IF('Test_S5% Sièges (R5)'!Z27,0,'Test_S5% Suffrages (R5)'!Z27)</f>
        <v>#VALUE!</v>
      </c>
      <c r="AA27" s="119" t="e">
        <f t="shared" si="0"/>
        <v>#VALUE!</v>
      </c>
      <c r="AB27" s="119" t="e">
        <f t="shared" si="1"/>
        <v>#VALUE!</v>
      </c>
    </row>
    <row r="28" spans="1:28">
      <c r="A28" s="118" t="s">
        <v>67</v>
      </c>
      <c r="B28" s="119" t="e">
        <f>IF('Test_S5% Sièges (R5)'!B28,0,'Test_S5% Suffrages (R5)'!B28)</f>
        <v>#VALUE!</v>
      </c>
      <c r="C28" s="119" t="e">
        <f>IF('Test_S5% Sièges (R5)'!C28,0,'Test_S5% Suffrages (R5)'!C28)</f>
        <v>#VALUE!</v>
      </c>
      <c r="D28" s="119" t="e">
        <f>IF('Test_S5% Sièges (R5)'!D28,0,'Test_S5% Suffrages (R5)'!D28)</f>
        <v>#VALUE!</v>
      </c>
      <c r="E28" s="119" t="e">
        <f>IF('Test_S5% Sièges (R5)'!E28,0,'Test_S5% Suffrages (R5)'!E28)</f>
        <v>#VALUE!</v>
      </c>
      <c r="F28" s="119" t="e">
        <f>IF('Test_S5% Sièges (R5)'!F28,0,'Test_S5% Suffrages (R5)'!F28)</f>
        <v>#VALUE!</v>
      </c>
      <c r="G28" s="119" t="e">
        <f>IF('Test_S5% Sièges (R5)'!G28,0,'Test_S5% Suffrages (R5)'!G28)</f>
        <v>#VALUE!</v>
      </c>
      <c r="H28" s="119" t="e">
        <f>IF('Test_S5% Sièges (R5)'!H28,0,'Test_S5% Suffrages (R5)'!H28)</f>
        <v>#VALUE!</v>
      </c>
      <c r="I28" s="119" t="e">
        <f>IF('Test_S5% Sièges (R5)'!I28,0,'Test_S5% Suffrages (R5)'!I28)</f>
        <v>#VALUE!</v>
      </c>
      <c r="J28" s="119" t="e">
        <f>IF('Test_S5% Sièges (R5)'!J28,0,'Test_S5% Suffrages (R5)'!J28)</f>
        <v>#VALUE!</v>
      </c>
      <c r="K28" s="119" t="e">
        <f>IF('Test_S5% Sièges (R5)'!K28,0,'Test_S5% Suffrages (R5)'!K28)</f>
        <v>#VALUE!</v>
      </c>
      <c r="L28" s="119" t="e">
        <f>IF('Test_S5% Sièges (R5)'!L28,0,'Test_S5% Suffrages (R5)'!L28)</f>
        <v>#VALUE!</v>
      </c>
      <c r="M28" s="119" t="e">
        <f>IF('Test_S5% Sièges (R5)'!M28,0,'Test_S5% Suffrages (R5)'!M28)</f>
        <v>#VALUE!</v>
      </c>
      <c r="N28" s="119" t="e">
        <f>IF('Test_S5% Sièges (R5)'!N28,0,'Test_S5% Suffrages (R5)'!N28)</f>
        <v>#VALUE!</v>
      </c>
      <c r="O28" s="119" t="e">
        <f>IF('Test_S5% Sièges (R5)'!O28,0,'Test_S5% Suffrages (R5)'!O28)</f>
        <v>#VALUE!</v>
      </c>
      <c r="P28" s="119" t="e">
        <f>IF('Test_S5% Sièges (R5)'!P28,0,'Test_S5% Suffrages (R5)'!P28)</f>
        <v>#VALUE!</v>
      </c>
      <c r="Q28" s="119" t="e">
        <f>IF('Test_S5% Sièges (R5)'!Q28,0,'Test_S5% Suffrages (R5)'!Q28)</f>
        <v>#VALUE!</v>
      </c>
      <c r="R28" s="119" t="e">
        <f>IF('Test_S5% Sièges (R5)'!R28,0,'Test_S5% Suffrages (R5)'!R28)</f>
        <v>#VALUE!</v>
      </c>
      <c r="S28" s="119" t="e">
        <f>IF('Test_S5% Sièges (R5)'!S28,0,'Test_S5% Suffrages (R5)'!S28)</f>
        <v>#VALUE!</v>
      </c>
      <c r="T28" s="119" t="e">
        <f>IF('Test_S5% Sièges (R5)'!T28,0,'Test_S5% Suffrages (R5)'!T28)</f>
        <v>#VALUE!</v>
      </c>
      <c r="U28" s="119" t="e">
        <f>IF('Test_S5% Sièges (R5)'!U28,0,'Test_S5% Suffrages (R5)'!U28)</f>
        <v>#VALUE!</v>
      </c>
      <c r="V28" s="119" t="e">
        <f>IF('Test_S5% Sièges (R5)'!V28,0,'Test_S5% Suffrages (R5)'!V28)</f>
        <v>#VALUE!</v>
      </c>
      <c r="W28" s="119" t="e">
        <f>IF('Test_S5% Sièges (R5)'!W28,0,'Test_S5% Suffrages (R5)'!W28)</f>
        <v>#VALUE!</v>
      </c>
      <c r="X28" s="119" t="e">
        <f>IF('Test_S5% Sièges (R5)'!X28,0,'Test_S5% Suffrages (R5)'!X28)</f>
        <v>#VALUE!</v>
      </c>
      <c r="Y28" s="119" t="e">
        <f>IF('Test_S5% Sièges (R5)'!Y28,0,'Test_S5% Suffrages (R5)'!Y28)</f>
        <v>#VALUE!</v>
      </c>
      <c r="Z28" s="119" t="e">
        <f>IF('Test_S5% Sièges (R5)'!Z28,0,'Test_S5% Suffrages (R5)'!Z28)</f>
        <v>#VALUE!</v>
      </c>
      <c r="AA28" s="119" t="e">
        <f t="shared" si="0"/>
        <v>#VALUE!</v>
      </c>
      <c r="AB28" s="119" t="e">
        <f t="shared" si="1"/>
        <v>#VALUE!</v>
      </c>
    </row>
    <row r="29" spans="1:28">
      <c r="A29" s="118" t="s">
        <v>68</v>
      </c>
      <c r="B29" s="119" t="e">
        <f>IF('Test_S5% Sièges (R5)'!B29,0,'Test_S5% Suffrages (R5)'!B29)</f>
        <v>#VALUE!</v>
      </c>
      <c r="C29" s="119" t="e">
        <f>IF('Test_S5% Sièges (R5)'!C29,0,'Test_S5% Suffrages (R5)'!C29)</f>
        <v>#VALUE!</v>
      </c>
      <c r="D29" s="119" t="e">
        <f>IF('Test_S5% Sièges (R5)'!D29,0,'Test_S5% Suffrages (R5)'!D29)</f>
        <v>#VALUE!</v>
      </c>
      <c r="E29" s="119" t="e">
        <f>IF('Test_S5% Sièges (R5)'!E29,0,'Test_S5% Suffrages (R5)'!E29)</f>
        <v>#VALUE!</v>
      </c>
      <c r="F29" s="119" t="e">
        <f>IF('Test_S5% Sièges (R5)'!F29,0,'Test_S5% Suffrages (R5)'!F29)</f>
        <v>#VALUE!</v>
      </c>
      <c r="G29" s="119" t="e">
        <f>IF('Test_S5% Sièges (R5)'!G29,0,'Test_S5% Suffrages (R5)'!G29)</f>
        <v>#VALUE!</v>
      </c>
      <c r="H29" s="119" t="e">
        <f>IF('Test_S5% Sièges (R5)'!H29,0,'Test_S5% Suffrages (R5)'!H29)</f>
        <v>#VALUE!</v>
      </c>
      <c r="I29" s="119" t="e">
        <f>IF('Test_S5% Sièges (R5)'!I29,0,'Test_S5% Suffrages (R5)'!I29)</f>
        <v>#VALUE!</v>
      </c>
      <c r="J29" s="119" t="e">
        <f>IF('Test_S5% Sièges (R5)'!J29,0,'Test_S5% Suffrages (R5)'!J29)</f>
        <v>#VALUE!</v>
      </c>
      <c r="K29" s="119" t="e">
        <f>IF('Test_S5% Sièges (R5)'!K29,0,'Test_S5% Suffrages (R5)'!K29)</f>
        <v>#VALUE!</v>
      </c>
      <c r="L29" s="119" t="e">
        <f>IF('Test_S5% Sièges (R5)'!L29,0,'Test_S5% Suffrages (R5)'!L29)</f>
        <v>#VALUE!</v>
      </c>
      <c r="M29" s="119" t="e">
        <f>IF('Test_S5% Sièges (R5)'!M29,0,'Test_S5% Suffrages (R5)'!M29)</f>
        <v>#VALUE!</v>
      </c>
      <c r="N29" s="119" t="e">
        <f>IF('Test_S5% Sièges (R5)'!N29,0,'Test_S5% Suffrages (R5)'!N29)</f>
        <v>#VALUE!</v>
      </c>
      <c r="O29" s="119" t="e">
        <f>IF('Test_S5% Sièges (R5)'!O29,0,'Test_S5% Suffrages (R5)'!O29)</f>
        <v>#VALUE!</v>
      </c>
      <c r="P29" s="119" t="e">
        <f>IF('Test_S5% Sièges (R5)'!P29,0,'Test_S5% Suffrages (R5)'!P29)</f>
        <v>#VALUE!</v>
      </c>
      <c r="Q29" s="119" t="e">
        <f>IF('Test_S5% Sièges (R5)'!Q29,0,'Test_S5% Suffrages (R5)'!Q29)</f>
        <v>#VALUE!</v>
      </c>
      <c r="R29" s="119" t="e">
        <f>IF('Test_S5% Sièges (R5)'!R29,0,'Test_S5% Suffrages (R5)'!R29)</f>
        <v>#VALUE!</v>
      </c>
      <c r="S29" s="119" t="e">
        <f>IF('Test_S5% Sièges (R5)'!S29,0,'Test_S5% Suffrages (R5)'!S29)</f>
        <v>#VALUE!</v>
      </c>
      <c r="T29" s="119" t="e">
        <f>IF('Test_S5% Sièges (R5)'!T29,0,'Test_S5% Suffrages (R5)'!T29)</f>
        <v>#VALUE!</v>
      </c>
      <c r="U29" s="119" t="e">
        <f>IF('Test_S5% Sièges (R5)'!U29,0,'Test_S5% Suffrages (R5)'!U29)</f>
        <v>#VALUE!</v>
      </c>
      <c r="V29" s="119" t="e">
        <f>IF('Test_S5% Sièges (R5)'!V29,0,'Test_S5% Suffrages (R5)'!V29)</f>
        <v>#VALUE!</v>
      </c>
      <c r="W29" s="119" t="e">
        <f>IF('Test_S5% Sièges (R5)'!W29,0,'Test_S5% Suffrages (R5)'!W29)</f>
        <v>#VALUE!</v>
      </c>
      <c r="X29" s="119" t="e">
        <f>IF('Test_S5% Sièges (R5)'!X29,0,'Test_S5% Suffrages (R5)'!X29)</f>
        <v>#VALUE!</v>
      </c>
      <c r="Y29" s="119" t="e">
        <f>IF('Test_S5% Sièges (R5)'!Y29,0,'Test_S5% Suffrages (R5)'!Y29)</f>
        <v>#VALUE!</v>
      </c>
      <c r="Z29" s="119" t="e">
        <f>IF('Test_S5% Sièges (R5)'!Z29,0,'Test_S5% Suffrages (R5)'!Z29)</f>
        <v>#VALUE!</v>
      </c>
      <c r="AA29" s="119" t="e">
        <f t="shared" si="0"/>
        <v>#VALUE!</v>
      </c>
      <c r="AB29" s="119" t="e">
        <f t="shared" si="1"/>
        <v>#VALUE!</v>
      </c>
    </row>
    <row r="30" spans="1:28">
      <c r="A30" s="118" t="s">
        <v>69</v>
      </c>
      <c r="B30" s="119" t="e">
        <f>IF('Test_S5% Sièges (R5)'!B30,0,'Test_S5% Suffrages (R5)'!B30)</f>
        <v>#VALUE!</v>
      </c>
      <c r="C30" s="119" t="e">
        <f>IF('Test_S5% Sièges (R5)'!C30,0,'Test_S5% Suffrages (R5)'!C30)</f>
        <v>#VALUE!</v>
      </c>
      <c r="D30" s="119" t="e">
        <f>IF('Test_S5% Sièges (R5)'!D30,0,'Test_S5% Suffrages (R5)'!D30)</f>
        <v>#VALUE!</v>
      </c>
      <c r="E30" s="119" t="e">
        <f>IF('Test_S5% Sièges (R5)'!E30,0,'Test_S5% Suffrages (R5)'!E30)</f>
        <v>#VALUE!</v>
      </c>
      <c r="F30" s="119" t="e">
        <f>IF('Test_S5% Sièges (R5)'!F30,0,'Test_S5% Suffrages (R5)'!F30)</f>
        <v>#VALUE!</v>
      </c>
      <c r="G30" s="119" t="e">
        <f>IF('Test_S5% Sièges (R5)'!G30,0,'Test_S5% Suffrages (R5)'!G30)</f>
        <v>#VALUE!</v>
      </c>
      <c r="H30" s="119" t="e">
        <f>IF('Test_S5% Sièges (R5)'!H30,0,'Test_S5% Suffrages (R5)'!H30)</f>
        <v>#VALUE!</v>
      </c>
      <c r="I30" s="119" t="e">
        <f>IF('Test_S5% Sièges (R5)'!I30,0,'Test_S5% Suffrages (R5)'!I30)</f>
        <v>#VALUE!</v>
      </c>
      <c r="J30" s="119" t="e">
        <f>IF('Test_S5% Sièges (R5)'!J30,0,'Test_S5% Suffrages (R5)'!J30)</f>
        <v>#VALUE!</v>
      </c>
      <c r="K30" s="119" t="e">
        <f>IF('Test_S5% Sièges (R5)'!K30,0,'Test_S5% Suffrages (R5)'!K30)</f>
        <v>#VALUE!</v>
      </c>
      <c r="L30" s="119" t="e">
        <f>IF('Test_S5% Sièges (R5)'!L30,0,'Test_S5% Suffrages (R5)'!L30)</f>
        <v>#VALUE!</v>
      </c>
      <c r="M30" s="119" t="e">
        <f>IF('Test_S5% Sièges (R5)'!M30,0,'Test_S5% Suffrages (R5)'!M30)</f>
        <v>#VALUE!</v>
      </c>
      <c r="N30" s="119" t="e">
        <f>IF('Test_S5% Sièges (R5)'!N30,0,'Test_S5% Suffrages (R5)'!N30)</f>
        <v>#VALUE!</v>
      </c>
      <c r="O30" s="119" t="e">
        <f>IF('Test_S5% Sièges (R5)'!O30,0,'Test_S5% Suffrages (R5)'!O30)</f>
        <v>#VALUE!</v>
      </c>
      <c r="P30" s="119" t="e">
        <f>IF('Test_S5% Sièges (R5)'!P30,0,'Test_S5% Suffrages (R5)'!P30)</f>
        <v>#VALUE!</v>
      </c>
      <c r="Q30" s="119" t="e">
        <f>IF('Test_S5% Sièges (R5)'!Q30,0,'Test_S5% Suffrages (R5)'!Q30)</f>
        <v>#VALUE!</v>
      </c>
      <c r="R30" s="119" t="e">
        <f>IF('Test_S5% Sièges (R5)'!R30,0,'Test_S5% Suffrages (R5)'!R30)</f>
        <v>#VALUE!</v>
      </c>
      <c r="S30" s="119" t="e">
        <f>IF('Test_S5% Sièges (R5)'!S30,0,'Test_S5% Suffrages (R5)'!S30)</f>
        <v>#VALUE!</v>
      </c>
      <c r="T30" s="119" t="e">
        <f>IF('Test_S5% Sièges (R5)'!T30,0,'Test_S5% Suffrages (R5)'!T30)</f>
        <v>#VALUE!</v>
      </c>
      <c r="U30" s="119" t="e">
        <f>IF('Test_S5% Sièges (R5)'!U30,0,'Test_S5% Suffrages (R5)'!U30)</f>
        <v>#VALUE!</v>
      </c>
      <c r="V30" s="119" t="e">
        <f>IF('Test_S5% Sièges (R5)'!V30,0,'Test_S5% Suffrages (R5)'!V30)</f>
        <v>#VALUE!</v>
      </c>
      <c r="W30" s="119" t="e">
        <f>IF('Test_S5% Sièges (R5)'!W30,0,'Test_S5% Suffrages (R5)'!W30)</f>
        <v>#VALUE!</v>
      </c>
      <c r="X30" s="119" t="e">
        <f>IF('Test_S5% Sièges (R5)'!X30,0,'Test_S5% Suffrages (R5)'!X30)</f>
        <v>#VALUE!</v>
      </c>
      <c r="Y30" s="119" t="e">
        <f>IF('Test_S5% Sièges (R5)'!Y30,0,'Test_S5% Suffrages (R5)'!Y30)</f>
        <v>#VALUE!</v>
      </c>
      <c r="Z30" s="119" t="e">
        <f>IF('Test_S5% Sièges (R5)'!Z30,0,'Test_S5% Suffrages (R5)'!Z30)</f>
        <v>#VALUE!</v>
      </c>
      <c r="AA30" s="119" t="e">
        <f t="shared" si="0"/>
        <v>#VALUE!</v>
      </c>
      <c r="AB30" s="119" t="e">
        <f t="shared" si="1"/>
        <v>#VALUE!</v>
      </c>
    </row>
    <row r="31" spans="1:28">
      <c r="A31" s="118" t="s">
        <v>70</v>
      </c>
      <c r="B31" s="119" t="e">
        <f>IF('Test_S5% Sièges (R5)'!B31,0,'Test_S5% Suffrages (R5)'!B31)</f>
        <v>#VALUE!</v>
      </c>
      <c r="C31" s="119" t="e">
        <f>IF('Test_S5% Sièges (R5)'!C31,0,'Test_S5% Suffrages (R5)'!C31)</f>
        <v>#VALUE!</v>
      </c>
      <c r="D31" s="119" t="e">
        <f>IF('Test_S5% Sièges (R5)'!D31,0,'Test_S5% Suffrages (R5)'!D31)</f>
        <v>#VALUE!</v>
      </c>
      <c r="E31" s="119" t="e">
        <f>IF('Test_S5% Sièges (R5)'!E31,0,'Test_S5% Suffrages (R5)'!E31)</f>
        <v>#VALUE!</v>
      </c>
      <c r="F31" s="119" t="e">
        <f>IF('Test_S5% Sièges (R5)'!F31,0,'Test_S5% Suffrages (R5)'!F31)</f>
        <v>#VALUE!</v>
      </c>
      <c r="G31" s="119" t="e">
        <f>IF('Test_S5% Sièges (R5)'!G31,0,'Test_S5% Suffrages (R5)'!G31)</f>
        <v>#VALUE!</v>
      </c>
      <c r="H31" s="119" t="e">
        <f>IF('Test_S5% Sièges (R5)'!H31,0,'Test_S5% Suffrages (R5)'!H31)</f>
        <v>#VALUE!</v>
      </c>
      <c r="I31" s="119" t="e">
        <f>IF('Test_S5% Sièges (R5)'!I31,0,'Test_S5% Suffrages (R5)'!I31)</f>
        <v>#VALUE!</v>
      </c>
      <c r="J31" s="119" t="e">
        <f>IF('Test_S5% Sièges (R5)'!J31,0,'Test_S5% Suffrages (R5)'!J31)</f>
        <v>#VALUE!</v>
      </c>
      <c r="K31" s="119" t="e">
        <f>IF('Test_S5% Sièges (R5)'!K31,0,'Test_S5% Suffrages (R5)'!K31)</f>
        <v>#VALUE!</v>
      </c>
      <c r="L31" s="119" t="e">
        <f>IF('Test_S5% Sièges (R5)'!L31,0,'Test_S5% Suffrages (R5)'!L31)</f>
        <v>#VALUE!</v>
      </c>
      <c r="M31" s="119" t="e">
        <f>IF('Test_S5% Sièges (R5)'!M31,0,'Test_S5% Suffrages (R5)'!M31)</f>
        <v>#VALUE!</v>
      </c>
      <c r="N31" s="119" t="e">
        <f>IF('Test_S5% Sièges (R5)'!N31,0,'Test_S5% Suffrages (R5)'!N31)</f>
        <v>#VALUE!</v>
      </c>
      <c r="O31" s="119" t="e">
        <f>IF('Test_S5% Sièges (R5)'!O31,0,'Test_S5% Suffrages (R5)'!O31)</f>
        <v>#VALUE!</v>
      </c>
      <c r="P31" s="119" t="e">
        <f>IF('Test_S5% Sièges (R5)'!P31,0,'Test_S5% Suffrages (R5)'!P31)</f>
        <v>#VALUE!</v>
      </c>
      <c r="Q31" s="119" t="e">
        <f>IF('Test_S5% Sièges (R5)'!Q31,0,'Test_S5% Suffrages (R5)'!Q31)</f>
        <v>#VALUE!</v>
      </c>
      <c r="R31" s="119" t="e">
        <f>IF('Test_S5% Sièges (R5)'!R31,0,'Test_S5% Suffrages (R5)'!R31)</f>
        <v>#VALUE!</v>
      </c>
      <c r="S31" s="119" t="e">
        <f>IF('Test_S5% Sièges (R5)'!S31,0,'Test_S5% Suffrages (R5)'!S31)</f>
        <v>#VALUE!</v>
      </c>
      <c r="T31" s="119" t="e">
        <f>IF('Test_S5% Sièges (R5)'!T31,0,'Test_S5% Suffrages (R5)'!T31)</f>
        <v>#VALUE!</v>
      </c>
      <c r="U31" s="119" t="e">
        <f>IF('Test_S5% Sièges (R5)'!U31,0,'Test_S5% Suffrages (R5)'!U31)</f>
        <v>#VALUE!</v>
      </c>
      <c r="V31" s="119" t="e">
        <f>IF('Test_S5% Sièges (R5)'!V31,0,'Test_S5% Suffrages (R5)'!V31)</f>
        <v>#VALUE!</v>
      </c>
      <c r="W31" s="119" t="e">
        <f>IF('Test_S5% Sièges (R5)'!W31,0,'Test_S5% Suffrages (R5)'!W31)</f>
        <v>#VALUE!</v>
      </c>
      <c r="X31" s="119" t="e">
        <f>IF('Test_S5% Sièges (R5)'!X31,0,'Test_S5% Suffrages (R5)'!X31)</f>
        <v>#VALUE!</v>
      </c>
      <c r="Y31" s="119" t="e">
        <f>IF('Test_S5% Sièges (R5)'!Y31,0,'Test_S5% Suffrages (R5)'!Y31)</f>
        <v>#VALUE!</v>
      </c>
      <c r="Z31" s="119" t="e">
        <f>IF('Test_S5% Sièges (R5)'!Z31,0,'Test_S5% Suffrages (R5)'!Z31)</f>
        <v>#VALUE!</v>
      </c>
      <c r="AA31" s="119" t="e">
        <f t="shared" si="0"/>
        <v>#VALUE!</v>
      </c>
      <c r="AB31" s="119" t="e">
        <f t="shared" si="1"/>
        <v>#VALUE!</v>
      </c>
    </row>
    <row r="32" spans="1:28">
      <c r="A32" s="118" t="s">
        <v>71</v>
      </c>
      <c r="B32" s="119" t="e">
        <f>IF('Test_S5% Sièges (R5)'!B32,0,'Test_S5% Suffrages (R5)'!B32)</f>
        <v>#VALUE!</v>
      </c>
      <c r="C32" s="119" t="e">
        <f>IF('Test_S5% Sièges (R5)'!C32,0,'Test_S5% Suffrages (R5)'!C32)</f>
        <v>#VALUE!</v>
      </c>
      <c r="D32" s="119" t="e">
        <f>IF('Test_S5% Sièges (R5)'!D32,0,'Test_S5% Suffrages (R5)'!D32)</f>
        <v>#VALUE!</v>
      </c>
      <c r="E32" s="119" t="e">
        <f>IF('Test_S5% Sièges (R5)'!E32,0,'Test_S5% Suffrages (R5)'!E32)</f>
        <v>#VALUE!</v>
      </c>
      <c r="F32" s="119" t="e">
        <f>IF('Test_S5% Sièges (R5)'!F32,0,'Test_S5% Suffrages (R5)'!F32)</f>
        <v>#VALUE!</v>
      </c>
      <c r="G32" s="119" t="e">
        <f>IF('Test_S5% Sièges (R5)'!G32,0,'Test_S5% Suffrages (R5)'!G32)</f>
        <v>#VALUE!</v>
      </c>
      <c r="H32" s="119" t="e">
        <f>IF('Test_S5% Sièges (R5)'!H32,0,'Test_S5% Suffrages (R5)'!H32)</f>
        <v>#VALUE!</v>
      </c>
      <c r="I32" s="119" t="e">
        <f>IF('Test_S5% Sièges (R5)'!I32,0,'Test_S5% Suffrages (R5)'!I32)</f>
        <v>#VALUE!</v>
      </c>
      <c r="J32" s="119" t="e">
        <f>IF('Test_S5% Sièges (R5)'!J32,0,'Test_S5% Suffrages (R5)'!J32)</f>
        <v>#VALUE!</v>
      </c>
      <c r="K32" s="119" t="e">
        <f>IF('Test_S5% Sièges (R5)'!K32,0,'Test_S5% Suffrages (R5)'!K32)</f>
        <v>#VALUE!</v>
      </c>
      <c r="L32" s="119" t="e">
        <f>IF('Test_S5% Sièges (R5)'!L32,0,'Test_S5% Suffrages (R5)'!L32)</f>
        <v>#VALUE!</v>
      </c>
      <c r="M32" s="119" t="e">
        <f>IF('Test_S5% Sièges (R5)'!M32,0,'Test_S5% Suffrages (R5)'!M32)</f>
        <v>#VALUE!</v>
      </c>
      <c r="N32" s="119" t="e">
        <f>IF('Test_S5% Sièges (R5)'!N32,0,'Test_S5% Suffrages (R5)'!N32)</f>
        <v>#VALUE!</v>
      </c>
      <c r="O32" s="119" t="e">
        <f>IF('Test_S5% Sièges (R5)'!O32,0,'Test_S5% Suffrages (R5)'!O32)</f>
        <v>#VALUE!</v>
      </c>
      <c r="P32" s="119" t="e">
        <f>IF('Test_S5% Sièges (R5)'!P32,0,'Test_S5% Suffrages (R5)'!P32)</f>
        <v>#VALUE!</v>
      </c>
      <c r="Q32" s="119" t="e">
        <f>IF('Test_S5% Sièges (R5)'!Q32,0,'Test_S5% Suffrages (R5)'!Q32)</f>
        <v>#VALUE!</v>
      </c>
      <c r="R32" s="119" t="e">
        <f>IF('Test_S5% Sièges (R5)'!R32,0,'Test_S5% Suffrages (R5)'!R32)</f>
        <v>#VALUE!</v>
      </c>
      <c r="S32" s="119" t="e">
        <f>IF('Test_S5% Sièges (R5)'!S32,0,'Test_S5% Suffrages (R5)'!S32)</f>
        <v>#VALUE!</v>
      </c>
      <c r="T32" s="119" t="e">
        <f>IF('Test_S5% Sièges (R5)'!T32,0,'Test_S5% Suffrages (R5)'!T32)</f>
        <v>#VALUE!</v>
      </c>
      <c r="U32" s="119" t="e">
        <f>IF('Test_S5% Sièges (R5)'!U32,0,'Test_S5% Suffrages (R5)'!U32)</f>
        <v>#VALUE!</v>
      </c>
      <c r="V32" s="119" t="e">
        <f>IF('Test_S5% Sièges (R5)'!V32,0,'Test_S5% Suffrages (R5)'!V32)</f>
        <v>#VALUE!</v>
      </c>
      <c r="W32" s="119" t="e">
        <f>IF('Test_S5% Sièges (R5)'!W32,0,'Test_S5% Suffrages (R5)'!W32)</f>
        <v>#VALUE!</v>
      </c>
      <c r="X32" s="119" t="e">
        <f>IF('Test_S5% Sièges (R5)'!X32,0,'Test_S5% Suffrages (R5)'!X32)</f>
        <v>#VALUE!</v>
      </c>
      <c r="Y32" s="119" t="e">
        <f>IF('Test_S5% Sièges (R5)'!Y32,0,'Test_S5% Suffrages (R5)'!Y32)</f>
        <v>#VALUE!</v>
      </c>
      <c r="Z32" s="119" t="e">
        <f>IF('Test_S5% Sièges (R5)'!Z32,0,'Test_S5% Suffrages (R5)'!Z32)</f>
        <v>#VALUE!</v>
      </c>
      <c r="AA32" s="119" t="e">
        <f t="shared" si="0"/>
        <v>#VALUE!</v>
      </c>
      <c r="AB32" s="119" t="e">
        <f t="shared" si="1"/>
        <v>#VALUE!</v>
      </c>
    </row>
    <row r="33" spans="1:28">
      <c r="A33" s="118" t="s">
        <v>201</v>
      </c>
      <c r="B33" s="119" t="e">
        <f>IF('Test_S5% Sièges (R5)'!B33,0,'Test_S5% Suffrages (R5)'!B33)</f>
        <v>#VALUE!</v>
      </c>
      <c r="C33" s="119" t="e">
        <f>IF('Test_S5% Sièges (R5)'!C33,0,'Test_S5% Suffrages (R5)'!C33)</f>
        <v>#VALUE!</v>
      </c>
      <c r="D33" s="119" t="e">
        <f>IF('Test_S5% Sièges (R5)'!D33,0,'Test_S5% Suffrages (R5)'!D33)</f>
        <v>#VALUE!</v>
      </c>
      <c r="E33" s="119" t="e">
        <f>IF('Test_S5% Sièges (R5)'!E33,0,'Test_S5% Suffrages (R5)'!E33)</f>
        <v>#VALUE!</v>
      </c>
      <c r="F33" s="119" t="e">
        <f>IF('Test_S5% Sièges (R5)'!F33,0,'Test_S5% Suffrages (R5)'!F33)</f>
        <v>#VALUE!</v>
      </c>
      <c r="G33" s="119" t="e">
        <f>IF('Test_S5% Sièges (R5)'!G33,0,'Test_S5% Suffrages (R5)'!G33)</f>
        <v>#VALUE!</v>
      </c>
      <c r="H33" s="119" t="e">
        <f>IF('Test_S5% Sièges (R5)'!H33,0,'Test_S5% Suffrages (R5)'!H33)</f>
        <v>#VALUE!</v>
      </c>
      <c r="I33" s="119" t="e">
        <f>IF('Test_S5% Sièges (R5)'!I33,0,'Test_S5% Suffrages (R5)'!I33)</f>
        <v>#VALUE!</v>
      </c>
      <c r="J33" s="119" t="e">
        <f>IF('Test_S5% Sièges (R5)'!J33,0,'Test_S5% Suffrages (R5)'!J33)</f>
        <v>#VALUE!</v>
      </c>
      <c r="K33" s="119" t="e">
        <f>IF('Test_S5% Sièges (R5)'!K33,0,'Test_S5% Suffrages (R5)'!K33)</f>
        <v>#VALUE!</v>
      </c>
      <c r="L33" s="119" t="e">
        <f>IF('Test_S5% Sièges (R5)'!L33,0,'Test_S5% Suffrages (R5)'!L33)</f>
        <v>#VALUE!</v>
      </c>
      <c r="M33" s="119" t="e">
        <f>IF('Test_S5% Sièges (R5)'!M33,0,'Test_S5% Suffrages (R5)'!M33)</f>
        <v>#VALUE!</v>
      </c>
      <c r="N33" s="119" t="e">
        <f>IF('Test_S5% Sièges (R5)'!N33,0,'Test_S5% Suffrages (R5)'!N33)</f>
        <v>#VALUE!</v>
      </c>
      <c r="O33" s="119" t="e">
        <f>IF('Test_S5% Sièges (R5)'!O33,0,'Test_S5% Suffrages (R5)'!O33)</f>
        <v>#VALUE!</v>
      </c>
      <c r="P33" s="119" t="e">
        <f>IF('Test_S5% Sièges (R5)'!P33,0,'Test_S5% Suffrages (R5)'!P33)</f>
        <v>#VALUE!</v>
      </c>
      <c r="Q33" s="119" t="e">
        <f>IF('Test_S5% Sièges (R5)'!Q33,0,'Test_S5% Suffrages (R5)'!Q33)</f>
        <v>#VALUE!</v>
      </c>
      <c r="R33" s="119" t="e">
        <f>IF('Test_S5% Sièges (R5)'!R33,0,'Test_S5% Suffrages (R5)'!R33)</f>
        <v>#VALUE!</v>
      </c>
      <c r="S33" s="119" t="e">
        <f>IF('Test_S5% Sièges (R5)'!S33,0,'Test_S5% Suffrages (R5)'!S33)</f>
        <v>#VALUE!</v>
      </c>
      <c r="T33" s="119" t="e">
        <f>IF('Test_S5% Sièges (R5)'!T33,0,'Test_S5% Suffrages (R5)'!T33)</f>
        <v>#VALUE!</v>
      </c>
      <c r="U33" s="119" t="e">
        <f>IF('Test_S5% Sièges (R5)'!U33,0,'Test_S5% Suffrages (R5)'!U33)</f>
        <v>#VALUE!</v>
      </c>
      <c r="V33" s="119" t="e">
        <f>IF('Test_S5% Sièges (R5)'!V33,0,'Test_S5% Suffrages (R5)'!V33)</f>
        <v>#VALUE!</v>
      </c>
      <c r="W33" s="119" t="e">
        <f>IF('Test_S5% Sièges (R5)'!W33,0,'Test_S5% Suffrages (R5)'!W33)</f>
        <v>#VALUE!</v>
      </c>
      <c r="X33" s="119" t="e">
        <f>IF('Test_S5% Sièges (R5)'!X33,0,'Test_S5% Suffrages (R5)'!X33)</f>
        <v>#VALUE!</v>
      </c>
      <c r="Y33" s="119" t="e">
        <f>IF('Test_S5% Sièges (R5)'!Y33,0,'Test_S5% Suffrages (R5)'!Y33)</f>
        <v>#VALUE!</v>
      </c>
      <c r="Z33" s="119" t="e">
        <f>IF('Test_S5% Sièges (R5)'!Z33,0,'Test_S5% Suffrages (R5)'!Z33)</f>
        <v>#VALUE!</v>
      </c>
      <c r="AA33" s="119" t="e">
        <f t="shared" si="0"/>
        <v>#VALUE!</v>
      </c>
      <c r="AB33" s="119" t="e">
        <f t="shared" si="1"/>
        <v>#VALUE!</v>
      </c>
    </row>
    <row r="34" spans="1:28">
      <c r="A34" s="118" t="s">
        <v>73</v>
      </c>
      <c r="B34" s="119" t="e">
        <f>IF('Test_S5% Sièges (R5)'!B34,0,'Test_S5% Suffrages (R5)'!B34)</f>
        <v>#VALUE!</v>
      </c>
      <c r="C34" s="119" t="e">
        <f>IF('Test_S5% Sièges (R5)'!C34,0,'Test_S5% Suffrages (R5)'!C34)</f>
        <v>#VALUE!</v>
      </c>
      <c r="D34" s="119" t="e">
        <f>IF('Test_S5% Sièges (R5)'!D34,0,'Test_S5% Suffrages (R5)'!D34)</f>
        <v>#VALUE!</v>
      </c>
      <c r="E34" s="119" t="e">
        <f>IF('Test_S5% Sièges (R5)'!E34,0,'Test_S5% Suffrages (R5)'!E34)</f>
        <v>#VALUE!</v>
      </c>
      <c r="F34" s="119" t="e">
        <f>IF('Test_S5% Sièges (R5)'!F34,0,'Test_S5% Suffrages (R5)'!F34)</f>
        <v>#VALUE!</v>
      </c>
      <c r="G34" s="119" t="e">
        <f>IF('Test_S5% Sièges (R5)'!G34,0,'Test_S5% Suffrages (R5)'!G34)</f>
        <v>#VALUE!</v>
      </c>
      <c r="H34" s="119" t="e">
        <f>IF('Test_S5% Sièges (R5)'!H34,0,'Test_S5% Suffrages (R5)'!H34)</f>
        <v>#VALUE!</v>
      </c>
      <c r="I34" s="119" t="e">
        <f>IF('Test_S5% Sièges (R5)'!I34,0,'Test_S5% Suffrages (R5)'!I34)</f>
        <v>#VALUE!</v>
      </c>
      <c r="J34" s="119" t="e">
        <f>IF('Test_S5% Sièges (R5)'!J34,0,'Test_S5% Suffrages (R5)'!J34)</f>
        <v>#VALUE!</v>
      </c>
      <c r="K34" s="119" t="e">
        <f>IF('Test_S5% Sièges (R5)'!K34,0,'Test_S5% Suffrages (R5)'!K34)</f>
        <v>#VALUE!</v>
      </c>
      <c r="L34" s="119" t="e">
        <f>IF('Test_S5% Sièges (R5)'!L34,0,'Test_S5% Suffrages (R5)'!L34)</f>
        <v>#VALUE!</v>
      </c>
      <c r="M34" s="119" t="e">
        <f>IF('Test_S5% Sièges (R5)'!M34,0,'Test_S5% Suffrages (R5)'!M34)</f>
        <v>#VALUE!</v>
      </c>
      <c r="N34" s="119" t="e">
        <f>IF('Test_S5% Sièges (R5)'!N34,0,'Test_S5% Suffrages (R5)'!N34)</f>
        <v>#VALUE!</v>
      </c>
      <c r="O34" s="119" t="e">
        <f>IF('Test_S5% Sièges (R5)'!O34,0,'Test_S5% Suffrages (R5)'!O34)</f>
        <v>#VALUE!</v>
      </c>
      <c r="P34" s="119" t="e">
        <f>IF('Test_S5% Sièges (R5)'!P34,0,'Test_S5% Suffrages (R5)'!P34)</f>
        <v>#VALUE!</v>
      </c>
      <c r="Q34" s="119" t="e">
        <f>IF('Test_S5% Sièges (R5)'!Q34,0,'Test_S5% Suffrages (R5)'!Q34)</f>
        <v>#VALUE!</v>
      </c>
      <c r="R34" s="119" t="e">
        <f>IF('Test_S5% Sièges (R5)'!R34,0,'Test_S5% Suffrages (R5)'!R34)</f>
        <v>#VALUE!</v>
      </c>
      <c r="S34" s="119" t="e">
        <f>IF('Test_S5% Sièges (R5)'!S34,0,'Test_S5% Suffrages (R5)'!S34)</f>
        <v>#VALUE!</v>
      </c>
      <c r="T34" s="119" t="e">
        <f>IF('Test_S5% Sièges (R5)'!T34,0,'Test_S5% Suffrages (R5)'!T34)</f>
        <v>#VALUE!</v>
      </c>
      <c r="U34" s="119" t="e">
        <f>IF('Test_S5% Sièges (R5)'!U34,0,'Test_S5% Suffrages (R5)'!U34)</f>
        <v>#VALUE!</v>
      </c>
      <c r="V34" s="119" t="e">
        <f>IF('Test_S5% Sièges (R5)'!V34,0,'Test_S5% Suffrages (R5)'!V34)</f>
        <v>#VALUE!</v>
      </c>
      <c r="W34" s="119" t="e">
        <f>IF('Test_S5% Sièges (R5)'!W34,0,'Test_S5% Suffrages (R5)'!W34)</f>
        <v>#VALUE!</v>
      </c>
      <c r="X34" s="119" t="e">
        <f>IF('Test_S5% Sièges (R5)'!X34,0,'Test_S5% Suffrages (R5)'!X34)</f>
        <v>#VALUE!</v>
      </c>
      <c r="Y34" s="119" t="e">
        <f>IF('Test_S5% Sièges (R5)'!Y34,0,'Test_S5% Suffrages (R5)'!Y34)</f>
        <v>#VALUE!</v>
      </c>
      <c r="Z34" s="119" t="e">
        <f>IF('Test_S5% Sièges (R5)'!Z34,0,'Test_S5% Suffrages (R5)'!Z34)</f>
        <v>#VALUE!</v>
      </c>
      <c r="AA34" s="119" t="e">
        <f t="shared" si="0"/>
        <v>#VALUE!</v>
      </c>
      <c r="AB34" s="119" t="e">
        <f t="shared" si="1"/>
        <v>#VALUE!</v>
      </c>
    </row>
    <row r="35" spans="1:28">
      <c r="A35" s="118" t="s">
        <v>17</v>
      </c>
      <c r="B35" s="122" t="e">
        <f t="shared" ref="B35:AB35" si="2">SUM(B2:B34)</f>
        <v>#VALUE!</v>
      </c>
      <c r="C35" s="122" t="e">
        <f t="shared" si="2"/>
        <v>#VALUE!</v>
      </c>
      <c r="D35" s="122" t="e">
        <f t="shared" si="2"/>
        <v>#VALUE!</v>
      </c>
      <c r="E35" s="122" t="e">
        <f t="shared" si="2"/>
        <v>#VALUE!</v>
      </c>
      <c r="F35" s="122" t="e">
        <f t="shared" si="2"/>
        <v>#VALUE!</v>
      </c>
      <c r="G35" s="122" t="e">
        <f t="shared" si="2"/>
        <v>#VALUE!</v>
      </c>
      <c r="H35" s="122" t="e">
        <f t="shared" si="2"/>
        <v>#VALUE!</v>
      </c>
      <c r="I35" s="122" t="e">
        <f t="shared" si="2"/>
        <v>#VALUE!</v>
      </c>
      <c r="J35" s="122" t="e">
        <f t="shared" si="2"/>
        <v>#VALUE!</v>
      </c>
      <c r="K35" s="122" t="e">
        <f t="shared" si="2"/>
        <v>#VALUE!</v>
      </c>
      <c r="L35" s="122" t="e">
        <f t="shared" si="2"/>
        <v>#VALUE!</v>
      </c>
      <c r="M35" s="122" t="e">
        <f t="shared" si="2"/>
        <v>#VALUE!</v>
      </c>
      <c r="N35" s="122" t="e">
        <f t="shared" si="2"/>
        <v>#VALUE!</v>
      </c>
      <c r="O35" s="122" t="e">
        <f t="shared" si="2"/>
        <v>#VALUE!</v>
      </c>
      <c r="P35" s="122" t="e">
        <f t="shared" si="2"/>
        <v>#VALUE!</v>
      </c>
      <c r="Q35" s="122" t="e">
        <f t="shared" si="2"/>
        <v>#VALUE!</v>
      </c>
      <c r="R35" s="127" t="e">
        <f t="shared" si="2"/>
        <v>#VALUE!</v>
      </c>
      <c r="S35" s="128" t="e">
        <f t="shared" si="2"/>
        <v>#VALUE!</v>
      </c>
      <c r="T35" s="128" t="e">
        <f t="shared" si="2"/>
        <v>#VALUE!</v>
      </c>
      <c r="U35" s="122" t="e">
        <f t="shared" si="2"/>
        <v>#VALUE!</v>
      </c>
      <c r="V35" s="122" t="e">
        <f t="shared" si="2"/>
        <v>#VALUE!</v>
      </c>
      <c r="W35" s="122" t="e">
        <f t="shared" si="2"/>
        <v>#VALUE!</v>
      </c>
      <c r="X35" s="122" t="e">
        <f t="shared" si="2"/>
        <v>#VALUE!</v>
      </c>
      <c r="Y35" s="122" t="e">
        <f t="shared" si="2"/>
        <v>#VALUE!</v>
      </c>
      <c r="Z35" s="122" t="e">
        <f t="shared" si="2"/>
        <v>#VALUE!</v>
      </c>
      <c r="AA35" s="122" t="e">
        <f t="shared" si="2"/>
        <v>#VALUE!</v>
      </c>
      <c r="AB35" s="122" t="e">
        <f t="shared" si="2"/>
        <v>#VALUE!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outlinePr summaryBelow="0" summaryRight="0"/>
  </sheetPr>
  <dimension ref="A1:AB35"/>
  <sheetViews>
    <sheetView workbookViewId="0"/>
  </sheetViews>
  <sheetFormatPr baseColWidth="10" defaultColWidth="13.5" defaultRowHeight="15.75" customHeight="1"/>
  <sheetData>
    <row r="1" spans="1:28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202</v>
      </c>
      <c r="AB1" s="117" t="s">
        <v>203</v>
      </c>
    </row>
    <row r="2" spans="1:28">
      <c r="A2" s="118" t="s">
        <v>40</v>
      </c>
      <c r="B2" s="119" t="e">
        <f>IF(AND('Test_S5% Sièges (R5)'!$AB2&gt;0,'Test_S5% Suffrages (R6)'!B2='Test_S5% Suffrages (R6)'!$AB2),1,0)</f>
        <v>#VALUE!</v>
      </c>
      <c r="C2" s="119" t="e">
        <f>IF(AND('Test_S5% Sièges (R5)'!$AB2&gt;0,'Test_S5% Suffrages (R6)'!C2='Test_S5% Suffrages (R6)'!$AB2),1,0)</f>
        <v>#VALUE!</v>
      </c>
      <c r="D2" s="119" t="e">
        <f>IF(AND('Test_S5% Sièges (R5)'!$AB2&gt;0,'Test_S5% Suffrages (R6)'!D2='Test_S5% Suffrages (R6)'!$AB2),1,0)</f>
        <v>#VALUE!</v>
      </c>
      <c r="E2" s="119" t="e">
        <f>IF(AND('Test_S5% Sièges (R5)'!$AB2&gt;0,'Test_S5% Suffrages (R6)'!E2='Test_S5% Suffrages (R6)'!$AB2),1,0)</f>
        <v>#VALUE!</v>
      </c>
      <c r="F2" s="119" t="e">
        <f>IF(AND('Test_S5% Sièges (R5)'!$AB2&gt;0,'Test_S5% Suffrages (R6)'!F2='Test_S5% Suffrages (R6)'!$AB2),1,0)</f>
        <v>#VALUE!</v>
      </c>
      <c r="G2" s="119" t="e">
        <f>IF(AND('Test_S5% Sièges (R5)'!$AB2&gt;0,'Test_S5% Suffrages (R6)'!G2='Test_S5% Suffrages (R6)'!$AB2),1,0)</f>
        <v>#VALUE!</v>
      </c>
      <c r="H2" s="119" t="e">
        <f>IF(AND('Test_S5% Sièges (R5)'!$AB2&gt;0,'Test_S5% Suffrages (R6)'!H2='Test_S5% Suffrages (R6)'!$AB2),1,0)</f>
        <v>#VALUE!</v>
      </c>
      <c r="I2" s="119" t="e">
        <f>IF(AND('Test_S5% Sièges (R5)'!$AB2&gt;0,'Test_S5% Suffrages (R6)'!I2='Test_S5% Suffrages (R6)'!$AB2),1,0)</f>
        <v>#VALUE!</v>
      </c>
      <c r="J2" s="119" t="e">
        <f>IF(AND('Test_S5% Sièges (R5)'!$AB2&gt;0,'Test_S5% Suffrages (R6)'!J2='Test_S5% Suffrages (R6)'!$AB2),1,0)</f>
        <v>#VALUE!</v>
      </c>
      <c r="K2" s="119" t="e">
        <f>IF(AND('Test_S5% Sièges (R5)'!$AB2&gt;0,'Test_S5% Suffrages (R6)'!K2='Test_S5% Suffrages (R6)'!$AB2),1,0)</f>
        <v>#VALUE!</v>
      </c>
      <c r="L2" s="119" t="e">
        <f>IF(AND('Test_S5% Sièges (R5)'!$AB2&gt;0,'Test_S5% Suffrages (R6)'!L2='Test_S5% Suffrages (R6)'!$AB2),1,0)</f>
        <v>#VALUE!</v>
      </c>
      <c r="M2" s="119" t="e">
        <f>IF(AND('Test_S5% Sièges (R5)'!$AB2&gt;0,'Test_S5% Suffrages (R6)'!M2='Test_S5% Suffrages (R6)'!$AB2),1,0)</f>
        <v>#VALUE!</v>
      </c>
      <c r="N2" s="119" t="e">
        <f>IF(AND('Test_S5% Sièges (R5)'!$AB2&gt;0,'Test_S5% Suffrages (R6)'!N2='Test_S5% Suffrages (R6)'!$AB2),1,0)</f>
        <v>#VALUE!</v>
      </c>
      <c r="O2" s="119" t="e">
        <f>IF(AND('Test_S5% Sièges (R5)'!$AB2&gt;0,'Test_S5% Suffrages (R6)'!O2='Test_S5% Suffrages (R6)'!$AB2),1,0)</f>
        <v>#VALUE!</v>
      </c>
      <c r="P2" s="119" t="e">
        <f>IF(AND('Test_S5% Sièges (R5)'!$AB2&gt;0,'Test_S5% Suffrages (R6)'!P2='Test_S5% Suffrages (R6)'!$AB2),1,0)</f>
        <v>#VALUE!</v>
      </c>
      <c r="Q2" s="119" t="e">
        <f>IF(AND('Test_S5% Sièges (R5)'!$AB2&gt;0,'Test_S5% Suffrages (R6)'!Q2='Test_S5% Suffrages (R6)'!$AB2),1,0)</f>
        <v>#VALUE!</v>
      </c>
      <c r="R2" s="119" t="e">
        <f>IF(AND('Test_S5% Sièges (R5)'!$AB2&gt;0,'Test_S5% Suffrages (R6)'!R2='Test_S5% Suffrages (R6)'!$AB2),1,0)</f>
        <v>#VALUE!</v>
      </c>
      <c r="S2" s="119" t="e">
        <f>IF(AND('Test_S5% Sièges (R5)'!$AB2&gt;0,'Test_S5% Suffrages (R6)'!S2='Test_S5% Suffrages (R6)'!$AB2),1,0)</f>
        <v>#VALUE!</v>
      </c>
      <c r="T2" s="119" t="e">
        <f>IF(AND('Test_S5% Sièges (R5)'!$AB2&gt;0,'Test_S5% Suffrages (R6)'!T2='Test_S5% Suffrages (R6)'!$AB2),1,0)</f>
        <v>#VALUE!</v>
      </c>
      <c r="U2" s="119" t="e">
        <f>IF(AND('Test_S5% Sièges (R5)'!$AB2&gt;0,'Test_S5% Suffrages (R6)'!U2='Test_S5% Suffrages (R6)'!$AB2),1,0)</f>
        <v>#VALUE!</v>
      </c>
      <c r="V2" s="119" t="e">
        <f>IF(AND('Test_S5% Sièges (R5)'!$AB2&gt;0,'Test_S5% Suffrages (R6)'!V2='Test_S5% Suffrages (R6)'!$AB2),1,0)</f>
        <v>#VALUE!</v>
      </c>
      <c r="W2" s="119" t="e">
        <f>IF(AND('Test_S5% Sièges (R5)'!$AB2&gt;0,'Test_S5% Suffrages (R6)'!W2='Test_S5% Suffrages (R6)'!$AB2),1,0)</f>
        <v>#VALUE!</v>
      </c>
      <c r="X2" s="119" t="e">
        <f>IF(AND('Test_S5% Sièges (R5)'!$AB2&gt;0,'Test_S5% Suffrages (R6)'!X2='Test_S5% Suffrages (R6)'!$AB2),1,0)</f>
        <v>#VALUE!</v>
      </c>
      <c r="Y2" s="119" t="e">
        <f>IF(AND('Test_S5% Sièges (R5)'!$AB2&gt;0,'Test_S5% Suffrages (R6)'!Y2='Test_S5% Suffrages (R6)'!$AB2),1,0)</f>
        <v>#VALUE!</v>
      </c>
      <c r="Z2" s="119" t="e">
        <f>IF(AND('Test_S5% Sièges (R5)'!$AB2&gt;0,'Test_S5% Suffrages (R6)'!Z2='Test_S5% Suffrages (R6)'!$AB2),1,0)</f>
        <v>#VALUE!</v>
      </c>
      <c r="AA2" s="119" t="e">
        <f t="shared" ref="AA2:AA34" si="0">SUM(B2:Z2)</f>
        <v>#VALUE!</v>
      </c>
      <c r="AB2" s="120" t="e">
        <f>'Test_S5% Sièges (R5)'!AB2-AA2</f>
        <v>#VALUE!</v>
      </c>
    </row>
    <row r="3" spans="1:28">
      <c r="A3" s="118" t="s">
        <v>42</v>
      </c>
      <c r="B3" s="119" t="e">
        <f>IF(AND('Test_S5% Sièges (R5)'!$AB3&gt;0,'Test_S5% Suffrages (R6)'!B3='Test_S5% Suffrages (R6)'!$AB3),1,0)</f>
        <v>#VALUE!</v>
      </c>
      <c r="C3" s="119" t="e">
        <f>IF(AND('Test_S5% Sièges (R5)'!$AB3&gt;0,'Test_S5% Suffrages (R6)'!C3='Test_S5% Suffrages (R6)'!$AB3),1,0)</f>
        <v>#VALUE!</v>
      </c>
      <c r="D3" s="119" t="e">
        <f>IF(AND('Test_S5% Sièges (R5)'!$AB3&gt;0,'Test_S5% Suffrages (R6)'!D3='Test_S5% Suffrages (R6)'!$AB3),1,0)</f>
        <v>#VALUE!</v>
      </c>
      <c r="E3" s="119" t="e">
        <f>IF(AND('Test_S5% Sièges (R5)'!$AB3&gt;0,'Test_S5% Suffrages (R6)'!E3='Test_S5% Suffrages (R6)'!$AB3),1,0)</f>
        <v>#VALUE!</v>
      </c>
      <c r="F3" s="119" t="e">
        <f>IF(AND('Test_S5% Sièges (R5)'!$AB3&gt;0,'Test_S5% Suffrages (R6)'!F3='Test_S5% Suffrages (R6)'!$AB3),1,0)</f>
        <v>#VALUE!</v>
      </c>
      <c r="G3" s="119" t="e">
        <f>IF(AND('Test_S5% Sièges (R5)'!$AB3&gt;0,'Test_S5% Suffrages (R6)'!G3='Test_S5% Suffrages (R6)'!$AB3),1,0)</f>
        <v>#VALUE!</v>
      </c>
      <c r="H3" s="119" t="e">
        <f>IF(AND('Test_S5% Sièges (R5)'!$AB3&gt;0,'Test_S5% Suffrages (R6)'!H3='Test_S5% Suffrages (R6)'!$AB3),1,0)</f>
        <v>#VALUE!</v>
      </c>
      <c r="I3" s="119" t="e">
        <f>IF(AND('Test_S5% Sièges (R5)'!$AB3&gt;0,'Test_S5% Suffrages (R6)'!I3='Test_S5% Suffrages (R6)'!$AB3),1,0)</f>
        <v>#VALUE!</v>
      </c>
      <c r="J3" s="119" t="e">
        <f>IF(AND('Test_S5% Sièges (R5)'!$AB3&gt;0,'Test_S5% Suffrages (R6)'!J3='Test_S5% Suffrages (R6)'!$AB3),1,0)</f>
        <v>#VALUE!</v>
      </c>
      <c r="K3" s="119" t="e">
        <f>IF(AND('Test_S5% Sièges (R5)'!$AB3&gt;0,'Test_S5% Suffrages (R6)'!K3='Test_S5% Suffrages (R6)'!$AB3),1,0)</f>
        <v>#VALUE!</v>
      </c>
      <c r="L3" s="119" t="e">
        <f>IF(AND('Test_S5% Sièges (R5)'!$AB3&gt;0,'Test_S5% Suffrages (R6)'!L3='Test_S5% Suffrages (R6)'!$AB3),1,0)</f>
        <v>#VALUE!</v>
      </c>
      <c r="M3" s="119" t="e">
        <f>IF(AND('Test_S5% Sièges (R5)'!$AB3&gt;0,'Test_S5% Suffrages (R6)'!M3='Test_S5% Suffrages (R6)'!$AB3),1,0)</f>
        <v>#VALUE!</v>
      </c>
      <c r="N3" s="119" t="e">
        <f>IF(AND('Test_S5% Sièges (R5)'!$AB3&gt;0,'Test_S5% Suffrages (R6)'!N3='Test_S5% Suffrages (R6)'!$AB3),1,0)</f>
        <v>#VALUE!</v>
      </c>
      <c r="O3" s="119" t="e">
        <f>IF(AND('Test_S5% Sièges (R5)'!$AB3&gt;0,'Test_S5% Suffrages (R6)'!O3='Test_S5% Suffrages (R6)'!$AB3),1,0)</f>
        <v>#VALUE!</v>
      </c>
      <c r="P3" s="119" t="e">
        <f>IF(AND('Test_S5% Sièges (R5)'!$AB3&gt;0,'Test_S5% Suffrages (R6)'!P3='Test_S5% Suffrages (R6)'!$AB3),1,0)</f>
        <v>#VALUE!</v>
      </c>
      <c r="Q3" s="119" t="e">
        <f>IF(AND('Test_S5% Sièges (R5)'!$AB3&gt;0,'Test_S5% Suffrages (R6)'!Q3='Test_S5% Suffrages (R6)'!$AB3),1,0)</f>
        <v>#VALUE!</v>
      </c>
      <c r="R3" s="119" t="e">
        <f>IF(AND('Test_S5% Sièges (R5)'!$AB3&gt;0,'Test_S5% Suffrages (R6)'!R3='Test_S5% Suffrages (R6)'!$AB3),1,0)</f>
        <v>#VALUE!</v>
      </c>
      <c r="S3" s="119" t="e">
        <f>IF(AND('Test_S5% Sièges (R5)'!$AB3&gt;0,'Test_S5% Suffrages (R6)'!S3='Test_S5% Suffrages (R6)'!$AB3),1,0)</f>
        <v>#VALUE!</v>
      </c>
      <c r="T3" s="119" t="e">
        <f>IF(AND('Test_S5% Sièges (R5)'!$AB3&gt;0,'Test_S5% Suffrages (R6)'!T3='Test_S5% Suffrages (R6)'!$AB3),1,0)</f>
        <v>#VALUE!</v>
      </c>
      <c r="U3" s="119" t="e">
        <f>IF(AND('Test_S5% Sièges (R5)'!$AB3&gt;0,'Test_S5% Suffrages (R6)'!U3='Test_S5% Suffrages (R6)'!$AB3),1,0)</f>
        <v>#VALUE!</v>
      </c>
      <c r="V3" s="119" t="e">
        <f>IF(AND('Test_S5% Sièges (R5)'!$AB3&gt;0,'Test_S5% Suffrages (R6)'!V3='Test_S5% Suffrages (R6)'!$AB3),1,0)</f>
        <v>#VALUE!</v>
      </c>
      <c r="W3" s="119" t="e">
        <f>IF(AND('Test_S5% Sièges (R5)'!$AB3&gt;0,'Test_S5% Suffrages (R6)'!W3='Test_S5% Suffrages (R6)'!$AB3),1,0)</f>
        <v>#VALUE!</v>
      </c>
      <c r="X3" s="119" t="e">
        <f>IF(AND('Test_S5% Sièges (R5)'!$AB3&gt;0,'Test_S5% Suffrages (R6)'!X3='Test_S5% Suffrages (R6)'!$AB3),1,0)</f>
        <v>#VALUE!</v>
      </c>
      <c r="Y3" s="119" t="e">
        <f>IF(AND('Test_S5% Sièges (R5)'!$AB3&gt;0,'Test_S5% Suffrages (R6)'!Y3='Test_S5% Suffrages (R6)'!$AB3),1,0)</f>
        <v>#VALUE!</v>
      </c>
      <c r="Z3" s="119" t="e">
        <f>IF(AND('Test_S5% Sièges (R5)'!$AB3&gt;0,'Test_S5% Suffrages (R6)'!Z3='Test_S5% Suffrages (R6)'!$AB3),1,0)</f>
        <v>#VALUE!</v>
      </c>
      <c r="AA3" s="119" t="e">
        <f t="shared" si="0"/>
        <v>#VALUE!</v>
      </c>
      <c r="AB3" s="120" t="e">
        <f>'Test_S5% Sièges (R5)'!AB3-AA3</f>
        <v>#VALUE!</v>
      </c>
    </row>
    <row r="4" spans="1:28">
      <c r="A4" s="118" t="s">
        <v>43</v>
      </c>
      <c r="B4" s="119" t="e">
        <f>IF(AND('Test_S5% Sièges (R5)'!$AB4&gt;0,'Test_S5% Suffrages (R6)'!B4='Test_S5% Suffrages (R6)'!$AB4),1,0)</f>
        <v>#VALUE!</v>
      </c>
      <c r="C4" s="119" t="e">
        <f>IF(AND('Test_S5% Sièges (R5)'!$AB4&gt;0,'Test_S5% Suffrages (R6)'!C4='Test_S5% Suffrages (R6)'!$AB4),1,0)</f>
        <v>#VALUE!</v>
      </c>
      <c r="D4" s="119" t="e">
        <f>IF(AND('Test_S5% Sièges (R5)'!$AB4&gt;0,'Test_S5% Suffrages (R6)'!D4='Test_S5% Suffrages (R6)'!$AB4),1,0)</f>
        <v>#VALUE!</v>
      </c>
      <c r="E4" s="119" t="e">
        <f>IF(AND('Test_S5% Sièges (R5)'!$AB4&gt;0,'Test_S5% Suffrages (R6)'!E4='Test_S5% Suffrages (R6)'!$AB4),1,0)</f>
        <v>#VALUE!</v>
      </c>
      <c r="F4" s="119" t="e">
        <f>IF(AND('Test_S5% Sièges (R5)'!$AB4&gt;0,'Test_S5% Suffrages (R6)'!F4='Test_S5% Suffrages (R6)'!$AB4),1,0)</f>
        <v>#VALUE!</v>
      </c>
      <c r="G4" s="119" t="e">
        <f>IF(AND('Test_S5% Sièges (R5)'!$AB4&gt;0,'Test_S5% Suffrages (R6)'!G4='Test_S5% Suffrages (R6)'!$AB4),1,0)</f>
        <v>#VALUE!</v>
      </c>
      <c r="H4" s="119" t="e">
        <f>IF(AND('Test_S5% Sièges (R5)'!$AB4&gt;0,'Test_S5% Suffrages (R6)'!H4='Test_S5% Suffrages (R6)'!$AB4),1,0)</f>
        <v>#VALUE!</v>
      </c>
      <c r="I4" s="119" t="e">
        <f>IF(AND('Test_S5% Sièges (R5)'!$AB4&gt;0,'Test_S5% Suffrages (R6)'!I4='Test_S5% Suffrages (R6)'!$AB4),1,0)</f>
        <v>#VALUE!</v>
      </c>
      <c r="J4" s="119" t="e">
        <f>IF(AND('Test_S5% Sièges (R5)'!$AB4&gt;0,'Test_S5% Suffrages (R6)'!J4='Test_S5% Suffrages (R6)'!$AB4),1,0)</f>
        <v>#VALUE!</v>
      </c>
      <c r="K4" s="119" t="e">
        <f>IF(AND('Test_S5% Sièges (R5)'!$AB4&gt;0,'Test_S5% Suffrages (R6)'!K4='Test_S5% Suffrages (R6)'!$AB4),1,0)</f>
        <v>#VALUE!</v>
      </c>
      <c r="L4" s="119" t="e">
        <f>IF(AND('Test_S5% Sièges (R5)'!$AB4&gt;0,'Test_S5% Suffrages (R6)'!L4='Test_S5% Suffrages (R6)'!$AB4),1,0)</f>
        <v>#VALUE!</v>
      </c>
      <c r="M4" s="119" t="e">
        <f>IF(AND('Test_S5% Sièges (R5)'!$AB4&gt;0,'Test_S5% Suffrages (R6)'!M4='Test_S5% Suffrages (R6)'!$AB4),1,0)</f>
        <v>#VALUE!</v>
      </c>
      <c r="N4" s="119" t="e">
        <f>IF(AND('Test_S5% Sièges (R5)'!$AB4&gt;0,'Test_S5% Suffrages (R6)'!N4='Test_S5% Suffrages (R6)'!$AB4),1,0)</f>
        <v>#VALUE!</v>
      </c>
      <c r="O4" s="119" t="e">
        <f>IF(AND('Test_S5% Sièges (R5)'!$AB4&gt;0,'Test_S5% Suffrages (R6)'!O4='Test_S5% Suffrages (R6)'!$AB4),1,0)</f>
        <v>#VALUE!</v>
      </c>
      <c r="P4" s="119" t="e">
        <f>IF(AND('Test_S5% Sièges (R5)'!$AB4&gt;0,'Test_S5% Suffrages (R6)'!P4='Test_S5% Suffrages (R6)'!$AB4),1,0)</f>
        <v>#VALUE!</v>
      </c>
      <c r="Q4" s="119" t="e">
        <f>IF(AND('Test_S5% Sièges (R5)'!$AB4&gt;0,'Test_S5% Suffrages (R6)'!Q4='Test_S5% Suffrages (R6)'!$AB4),1,0)</f>
        <v>#VALUE!</v>
      </c>
      <c r="R4" s="119" t="e">
        <f>IF(AND('Test_S5% Sièges (R5)'!$AB4&gt;0,'Test_S5% Suffrages (R6)'!R4='Test_S5% Suffrages (R6)'!$AB4),1,0)</f>
        <v>#VALUE!</v>
      </c>
      <c r="S4" s="119" t="e">
        <f>IF(AND('Test_S5% Sièges (R5)'!$AB4&gt;0,'Test_S5% Suffrages (R6)'!S4='Test_S5% Suffrages (R6)'!$AB4),1,0)</f>
        <v>#VALUE!</v>
      </c>
      <c r="T4" s="119" t="e">
        <f>IF(AND('Test_S5% Sièges (R5)'!$AB4&gt;0,'Test_S5% Suffrages (R6)'!T4='Test_S5% Suffrages (R6)'!$AB4),1,0)</f>
        <v>#VALUE!</v>
      </c>
      <c r="U4" s="119" t="e">
        <f>IF(AND('Test_S5% Sièges (R5)'!$AB4&gt;0,'Test_S5% Suffrages (R6)'!U4='Test_S5% Suffrages (R6)'!$AB4),1,0)</f>
        <v>#VALUE!</v>
      </c>
      <c r="V4" s="119" t="e">
        <f>IF(AND('Test_S5% Sièges (R5)'!$AB4&gt;0,'Test_S5% Suffrages (R6)'!V4='Test_S5% Suffrages (R6)'!$AB4),1,0)</f>
        <v>#VALUE!</v>
      </c>
      <c r="W4" s="119" t="e">
        <f>IF(AND('Test_S5% Sièges (R5)'!$AB4&gt;0,'Test_S5% Suffrages (R6)'!W4='Test_S5% Suffrages (R6)'!$AB4),1,0)</f>
        <v>#VALUE!</v>
      </c>
      <c r="X4" s="119" t="e">
        <f>IF(AND('Test_S5% Sièges (R5)'!$AB4&gt;0,'Test_S5% Suffrages (R6)'!X4='Test_S5% Suffrages (R6)'!$AB4),1,0)</f>
        <v>#VALUE!</v>
      </c>
      <c r="Y4" s="119" t="e">
        <f>IF(AND('Test_S5% Sièges (R5)'!$AB4&gt;0,'Test_S5% Suffrages (R6)'!Y4='Test_S5% Suffrages (R6)'!$AB4),1,0)</f>
        <v>#VALUE!</v>
      </c>
      <c r="Z4" s="119" t="e">
        <f>IF(AND('Test_S5% Sièges (R5)'!$AB4&gt;0,'Test_S5% Suffrages (R6)'!Z4='Test_S5% Suffrages (R6)'!$AB4),1,0)</f>
        <v>#VALUE!</v>
      </c>
      <c r="AA4" s="119" t="e">
        <f t="shared" si="0"/>
        <v>#VALUE!</v>
      </c>
      <c r="AB4" s="120" t="e">
        <f>'Test_S5% Sièges (R5)'!AB4-AA4</f>
        <v>#VALUE!</v>
      </c>
    </row>
    <row r="5" spans="1:28">
      <c r="A5" s="118" t="s">
        <v>44</v>
      </c>
      <c r="B5" s="119" t="e">
        <f>IF(AND('Test_S5% Sièges (R5)'!$AB5&gt;0,'Test_S5% Suffrages (R6)'!B5='Test_S5% Suffrages (R6)'!$AB5),1,0)</f>
        <v>#VALUE!</v>
      </c>
      <c r="C5" s="119" t="e">
        <f>IF(AND('Test_S5% Sièges (R5)'!$AB5&gt;0,'Test_S5% Suffrages (R6)'!C5='Test_S5% Suffrages (R6)'!$AB5),1,0)</f>
        <v>#VALUE!</v>
      </c>
      <c r="D5" s="119" t="e">
        <f>IF(AND('Test_S5% Sièges (R5)'!$AB5&gt;0,'Test_S5% Suffrages (R6)'!D5='Test_S5% Suffrages (R6)'!$AB5),1,0)</f>
        <v>#VALUE!</v>
      </c>
      <c r="E5" s="119" t="e">
        <f>IF(AND('Test_S5% Sièges (R5)'!$AB5&gt;0,'Test_S5% Suffrages (R6)'!E5='Test_S5% Suffrages (R6)'!$AB5),1,0)</f>
        <v>#VALUE!</v>
      </c>
      <c r="F5" s="119" t="e">
        <f>IF(AND('Test_S5% Sièges (R5)'!$AB5&gt;0,'Test_S5% Suffrages (R6)'!F5='Test_S5% Suffrages (R6)'!$AB5),1,0)</f>
        <v>#VALUE!</v>
      </c>
      <c r="G5" s="119" t="e">
        <f>IF(AND('Test_S5% Sièges (R5)'!$AB5&gt;0,'Test_S5% Suffrages (R6)'!G5='Test_S5% Suffrages (R6)'!$AB5),1,0)</f>
        <v>#VALUE!</v>
      </c>
      <c r="H5" s="119" t="e">
        <f>IF(AND('Test_S5% Sièges (R5)'!$AB5&gt;0,'Test_S5% Suffrages (R6)'!H5='Test_S5% Suffrages (R6)'!$AB5),1,0)</f>
        <v>#VALUE!</v>
      </c>
      <c r="I5" s="119" t="e">
        <f>IF(AND('Test_S5% Sièges (R5)'!$AB5&gt;0,'Test_S5% Suffrages (R6)'!I5='Test_S5% Suffrages (R6)'!$AB5),1,0)</f>
        <v>#VALUE!</v>
      </c>
      <c r="J5" s="119" t="e">
        <f>IF(AND('Test_S5% Sièges (R5)'!$AB5&gt;0,'Test_S5% Suffrages (R6)'!J5='Test_S5% Suffrages (R6)'!$AB5),1,0)</f>
        <v>#VALUE!</v>
      </c>
      <c r="K5" s="119" t="e">
        <f>IF(AND('Test_S5% Sièges (R5)'!$AB5&gt;0,'Test_S5% Suffrages (R6)'!K5='Test_S5% Suffrages (R6)'!$AB5),1,0)</f>
        <v>#VALUE!</v>
      </c>
      <c r="L5" s="119" t="e">
        <f>IF(AND('Test_S5% Sièges (R5)'!$AB5&gt;0,'Test_S5% Suffrages (R6)'!L5='Test_S5% Suffrages (R6)'!$AB5),1,0)</f>
        <v>#VALUE!</v>
      </c>
      <c r="M5" s="119" t="e">
        <f>IF(AND('Test_S5% Sièges (R5)'!$AB5&gt;0,'Test_S5% Suffrages (R6)'!M5='Test_S5% Suffrages (R6)'!$AB5),1,0)</f>
        <v>#VALUE!</v>
      </c>
      <c r="N5" s="119" t="e">
        <f>IF(AND('Test_S5% Sièges (R5)'!$AB5&gt;0,'Test_S5% Suffrages (R6)'!N5='Test_S5% Suffrages (R6)'!$AB5),1,0)</f>
        <v>#VALUE!</v>
      </c>
      <c r="O5" s="119" t="e">
        <f>IF(AND('Test_S5% Sièges (R5)'!$AB5&gt;0,'Test_S5% Suffrages (R6)'!O5='Test_S5% Suffrages (R6)'!$AB5),1,0)</f>
        <v>#VALUE!</v>
      </c>
      <c r="P5" s="119" t="e">
        <f>IF(AND('Test_S5% Sièges (R5)'!$AB5&gt;0,'Test_S5% Suffrages (R6)'!P5='Test_S5% Suffrages (R6)'!$AB5),1,0)</f>
        <v>#VALUE!</v>
      </c>
      <c r="Q5" s="119" t="e">
        <f>IF(AND('Test_S5% Sièges (R5)'!$AB5&gt;0,'Test_S5% Suffrages (R6)'!Q5='Test_S5% Suffrages (R6)'!$AB5),1,0)</f>
        <v>#VALUE!</v>
      </c>
      <c r="R5" s="119" t="e">
        <f>IF(AND('Test_S5% Sièges (R5)'!$AB5&gt;0,'Test_S5% Suffrages (R6)'!R5='Test_S5% Suffrages (R6)'!$AB5),1,0)</f>
        <v>#VALUE!</v>
      </c>
      <c r="S5" s="119" t="e">
        <f>IF(AND('Test_S5% Sièges (R5)'!$AB5&gt;0,'Test_S5% Suffrages (R6)'!S5='Test_S5% Suffrages (R6)'!$AB5),1,0)</f>
        <v>#VALUE!</v>
      </c>
      <c r="T5" s="119" t="e">
        <f>IF(AND('Test_S5% Sièges (R5)'!$AB5&gt;0,'Test_S5% Suffrages (R6)'!T5='Test_S5% Suffrages (R6)'!$AB5),1,0)</f>
        <v>#VALUE!</v>
      </c>
      <c r="U5" s="119" t="e">
        <f>IF(AND('Test_S5% Sièges (R5)'!$AB5&gt;0,'Test_S5% Suffrages (R6)'!U5='Test_S5% Suffrages (R6)'!$AB5),1,0)</f>
        <v>#VALUE!</v>
      </c>
      <c r="V5" s="119" t="e">
        <f>IF(AND('Test_S5% Sièges (R5)'!$AB5&gt;0,'Test_S5% Suffrages (R6)'!V5='Test_S5% Suffrages (R6)'!$AB5),1,0)</f>
        <v>#VALUE!</v>
      </c>
      <c r="W5" s="119" t="e">
        <f>IF(AND('Test_S5% Sièges (R5)'!$AB5&gt;0,'Test_S5% Suffrages (R6)'!W5='Test_S5% Suffrages (R6)'!$AB5),1,0)</f>
        <v>#VALUE!</v>
      </c>
      <c r="X5" s="119" t="e">
        <f>IF(AND('Test_S5% Sièges (R5)'!$AB5&gt;0,'Test_S5% Suffrages (R6)'!X5='Test_S5% Suffrages (R6)'!$AB5),1,0)</f>
        <v>#VALUE!</v>
      </c>
      <c r="Y5" s="119" t="e">
        <f>IF(AND('Test_S5% Sièges (R5)'!$AB5&gt;0,'Test_S5% Suffrages (R6)'!Y5='Test_S5% Suffrages (R6)'!$AB5),1,0)</f>
        <v>#VALUE!</v>
      </c>
      <c r="Z5" s="119" t="e">
        <f>IF(AND('Test_S5% Sièges (R5)'!$AB5&gt;0,'Test_S5% Suffrages (R6)'!Z5='Test_S5% Suffrages (R6)'!$AB5),1,0)</f>
        <v>#VALUE!</v>
      </c>
      <c r="AA5" s="119" t="e">
        <f t="shared" si="0"/>
        <v>#VALUE!</v>
      </c>
      <c r="AB5" s="120" t="e">
        <f>'Test_S5% Sièges (R5)'!AB5-AA5</f>
        <v>#VALUE!</v>
      </c>
    </row>
    <row r="6" spans="1:28">
      <c r="A6" s="118" t="s">
        <v>45</v>
      </c>
      <c r="B6" s="119" t="e">
        <f>IF(AND('Test_S5% Sièges (R5)'!$AB6&gt;0,'Test_S5% Suffrages (R6)'!B6='Test_S5% Suffrages (R6)'!$AB6),1,0)</f>
        <v>#VALUE!</v>
      </c>
      <c r="C6" s="119" t="e">
        <f>IF(AND('Test_S5% Sièges (R5)'!$AB6&gt;0,'Test_S5% Suffrages (R6)'!C6='Test_S5% Suffrages (R6)'!$AB6),1,0)</f>
        <v>#VALUE!</v>
      </c>
      <c r="D6" s="119" t="e">
        <f>IF(AND('Test_S5% Sièges (R5)'!$AB6&gt;0,'Test_S5% Suffrages (R6)'!D6='Test_S5% Suffrages (R6)'!$AB6),1,0)</f>
        <v>#VALUE!</v>
      </c>
      <c r="E6" s="119" t="e">
        <f>IF(AND('Test_S5% Sièges (R5)'!$AB6&gt;0,'Test_S5% Suffrages (R6)'!E6='Test_S5% Suffrages (R6)'!$AB6),1,0)</f>
        <v>#VALUE!</v>
      </c>
      <c r="F6" s="119" t="e">
        <f>IF(AND('Test_S5% Sièges (R5)'!$AB6&gt;0,'Test_S5% Suffrages (R6)'!F6='Test_S5% Suffrages (R6)'!$AB6),1,0)</f>
        <v>#VALUE!</v>
      </c>
      <c r="G6" s="119" t="e">
        <f>IF(AND('Test_S5% Sièges (R5)'!$AB6&gt;0,'Test_S5% Suffrages (R6)'!G6='Test_S5% Suffrages (R6)'!$AB6),1,0)</f>
        <v>#VALUE!</v>
      </c>
      <c r="H6" s="119" t="e">
        <f>IF(AND('Test_S5% Sièges (R5)'!$AB6&gt;0,'Test_S5% Suffrages (R6)'!H6='Test_S5% Suffrages (R6)'!$AB6),1,0)</f>
        <v>#VALUE!</v>
      </c>
      <c r="I6" s="119" t="e">
        <f>IF(AND('Test_S5% Sièges (R5)'!$AB6&gt;0,'Test_S5% Suffrages (R6)'!I6='Test_S5% Suffrages (R6)'!$AB6),1,0)</f>
        <v>#VALUE!</v>
      </c>
      <c r="J6" s="119" t="e">
        <f>IF(AND('Test_S5% Sièges (R5)'!$AB6&gt;0,'Test_S5% Suffrages (R6)'!J6='Test_S5% Suffrages (R6)'!$AB6),1,0)</f>
        <v>#VALUE!</v>
      </c>
      <c r="K6" s="119" t="e">
        <f>IF(AND('Test_S5% Sièges (R5)'!$AB6&gt;0,'Test_S5% Suffrages (R6)'!K6='Test_S5% Suffrages (R6)'!$AB6),1,0)</f>
        <v>#VALUE!</v>
      </c>
      <c r="L6" s="119" t="e">
        <f>IF(AND('Test_S5% Sièges (R5)'!$AB6&gt;0,'Test_S5% Suffrages (R6)'!L6='Test_S5% Suffrages (R6)'!$AB6),1,0)</f>
        <v>#VALUE!</v>
      </c>
      <c r="M6" s="119" t="e">
        <f>IF(AND('Test_S5% Sièges (R5)'!$AB6&gt;0,'Test_S5% Suffrages (R6)'!M6='Test_S5% Suffrages (R6)'!$AB6),1,0)</f>
        <v>#VALUE!</v>
      </c>
      <c r="N6" s="119" t="e">
        <f>IF(AND('Test_S5% Sièges (R5)'!$AB6&gt;0,'Test_S5% Suffrages (R6)'!N6='Test_S5% Suffrages (R6)'!$AB6),1,0)</f>
        <v>#VALUE!</v>
      </c>
      <c r="O6" s="119" t="e">
        <f>IF(AND('Test_S5% Sièges (R5)'!$AB6&gt;0,'Test_S5% Suffrages (R6)'!O6='Test_S5% Suffrages (R6)'!$AB6),1,0)</f>
        <v>#VALUE!</v>
      </c>
      <c r="P6" s="119" t="e">
        <f>IF(AND('Test_S5% Sièges (R5)'!$AB6&gt;0,'Test_S5% Suffrages (R6)'!P6='Test_S5% Suffrages (R6)'!$AB6),1,0)</f>
        <v>#VALUE!</v>
      </c>
      <c r="Q6" s="119" t="e">
        <f>IF(AND('Test_S5% Sièges (R5)'!$AB6&gt;0,'Test_S5% Suffrages (R6)'!Q6='Test_S5% Suffrages (R6)'!$AB6),1,0)</f>
        <v>#VALUE!</v>
      </c>
      <c r="R6" s="119" t="e">
        <f>IF(AND('Test_S5% Sièges (R5)'!$AB6&gt;0,'Test_S5% Suffrages (R6)'!R6='Test_S5% Suffrages (R6)'!$AB6),1,0)</f>
        <v>#VALUE!</v>
      </c>
      <c r="S6" s="119" t="e">
        <f>IF(AND('Test_S5% Sièges (R5)'!$AB6&gt;0,'Test_S5% Suffrages (R6)'!S6='Test_S5% Suffrages (R6)'!$AB6),1,0)</f>
        <v>#VALUE!</v>
      </c>
      <c r="T6" s="119" t="e">
        <f>IF(AND('Test_S5% Sièges (R5)'!$AB6&gt;0,'Test_S5% Suffrages (R6)'!T6='Test_S5% Suffrages (R6)'!$AB6),1,0)</f>
        <v>#VALUE!</v>
      </c>
      <c r="U6" s="119" t="e">
        <f>IF(AND('Test_S5% Sièges (R5)'!$AB6&gt;0,'Test_S5% Suffrages (R6)'!U6='Test_S5% Suffrages (R6)'!$AB6),1,0)</f>
        <v>#VALUE!</v>
      </c>
      <c r="V6" s="119" t="e">
        <f>IF(AND('Test_S5% Sièges (R5)'!$AB6&gt;0,'Test_S5% Suffrages (R6)'!V6='Test_S5% Suffrages (R6)'!$AB6),1,0)</f>
        <v>#VALUE!</v>
      </c>
      <c r="W6" s="119" t="e">
        <f>IF(AND('Test_S5% Sièges (R5)'!$AB6&gt;0,'Test_S5% Suffrages (R6)'!W6='Test_S5% Suffrages (R6)'!$AB6),1,0)</f>
        <v>#VALUE!</v>
      </c>
      <c r="X6" s="119" t="e">
        <f>IF(AND('Test_S5% Sièges (R5)'!$AB6&gt;0,'Test_S5% Suffrages (R6)'!X6='Test_S5% Suffrages (R6)'!$AB6),1,0)</f>
        <v>#VALUE!</v>
      </c>
      <c r="Y6" s="119" t="e">
        <f>IF(AND('Test_S5% Sièges (R5)'!$AB6&gt;0,'Test_S5% Suffrages (R6)'!Y6='Test_S5% Suffrages (R6)'!$AB6),1,0)</f>
        <v>#VALUE!</v>
      </c>
      <c r="Z6" s="119" t="e">
        <f>IF(AND('Test_S5% Sièges (R5)'!$AB6&gt;0,'Test_S5% Suffrages (R6)'!Z6='Test_S5% Suffrages (R6)'!$AB6),1,0)</f>
        <v>#VALUE!</v>
      </c>
      <c r="AA6" s="119" t="e">
        <f t="shared" si="0"/>
        <v>#VALUE!</v>
      </c>
      <c r="AB6" s="120" t="e">
        <f>'Test_S5% Sièges (R5)'!AB6-AA6</f>
        <v>#VALUE!</v>
      </c>
    </row>
    <row r="7" spans="1:28">
      <c r="A7" s="118" t="s">
        <v>46</v>
      </c>
      <c r="B7" s="119" t="e">
        <f>IF(AND('Test_S5% Sièges (R5)'!$AB7&gt;0,'Test_S5% Suffrages (R6)'!B7='Test_S5% Suffrages (R6)'!$AB7),1,0)</f>
        <v>#VALUE!</v>
      </c>
      <c r="C7" s="119" t="e">
        <f>IF(AND('Test_S5% Sièges (R5)'!$AB7&gt;0,'Test_S5% Suffrages (R6)'!C7='Test_S5% Suffrages (R6)'!$AB7),1,0)</f>
        <v>#VALUE!</v>
      </c>
      <c r="D7" s="119" t="e">
        <f>IF(AND('Test_S5% Sièges (R5)'!$AB7&gt;0,'Test_S5% Suffrages (R6)'!D7='Test_S5% Suffrages (R6)'!$AB7),1,0)</f>
        <v>#VALUE!</v>
      </c>
      <c r="E7" s="119" t="e">
        <f>IF(AND('Test_S5% Sièges (R5)'!$AB7&gt;0,'Test_S5% Suffrages (R6)'!E7='Test_S5% Suffrages (R6)'!$AB7),1,0)</f>
        <v>#VALUE!</v>
      </c>
      <c r="F7" s="119" t="e">
        <f>IF(AND('Test_S5% Sièges (R5)'!$AB7&gt;0,'Test_S5% Suffrages (R6)'!F7='Test_S5% Suffrages (R6)'!$AB7),1,0)</f>
        <v>#VALUE!</v>
      </c>
      <c r="G7" s="119" t="e">
        <f>IF(AND('Test_S5% Sièges (R5)'!$AB7&gt;0,'Test_S5% Suffrages (R6)'!G7='Test_S5% Suffrages (R6)'!$AB7),1,0)</f>
        <v>#VALUE!</v>
      </c>
      <c r="H7" s="119" t="e">
        <f>IF(AND('Test_S5% Sièges (R5)'!$AB7&gt;0,'Test_S5% Suffrages (R6)'!H7='Test_S5% Suffrages (R6)'!$AB7),1,0)</f>
        <v>#VALUE!</v>
      </c>
      <c r="I7" s="119" t="e">
        <f>IF(AND('Test_S5% Sièges (R5)'!$AB7&gt;0,'Test_S5% Suffrages (R6)'!I7='Test_S5% Suffrages (R6)'!$AB7),1,0)</f>
        <v>#VALUE!</v>
      </c>
      <c r="J7" s="119" t="e">
        <f>IF(AND('Test_S5% Sièges (R5)'!$AB7&gt;0,'Test_S5% Suffrages (R6)'!J7='Test_S5% Suffrages (R6)'!$AB7),1,0)</f>
        <v>#VALUE!</v>
      </c>
      <c r="K7" s="119" t="e">
        <f>IF(AND('Test_S5% Sièges (R5)'!$AB7&gt;0,'Test_S5% Suffrages (R6)'!K7='Test_S5% Suffrages (R6)'!$AB7),1,0)</f>
        <v>#VALUE!</v>
      </c>
      <c r="L7" s="119" t="e">
        <f>IF(AND('Test_S5% Sièges (R5)'!$AB7&gt;0,'Test_S5% Suffrages (R6)'!L7='Test_S5% Suffrages (R6)'!$AB7),1,0)</f>
        <v>#VALUE!</v>
      </c>
      <c r="M7" s="119" t="e">
        <f>IF(AND('Test_S5% Sièges (R5)'!$AB7&gt;0,'Test_S5% Suffrages (R6)'!M7='Test_S5% Suffrages (R6)'!$AB7),1,0)</f>
        <v>#VALUE!</v>
      </c>
      <c r="N7" s="119" t="e">
        <f>IF(AND('Test_S5% Sièges (R5)'!$AB7&gt;0,'Test_S5% Suffrages (R6)'!N7='Test_S5% Suffrages (R6)'!$AB7),1,0)</f>
        <v>#VALUE!</v>
      </c>
      <c r="O7" s="119" t="e">
        <f>IF(AND('Test_S5% Sièges (R5)'!$AB7&gt;0,'Test_S5% Suffrages (R6)'!O7='Test_S5% Suffrages (R6)'!$AB7),1,0)</f>
        <v>#VALUE!</v>
      </c>
      <c r="P7" s="119" t="e">
        <f>IF(AND('Test_S5% Sièges (R5)'!$AB7&gt;0,'Test_S5% Suffrages (R6)'!P7='Test_S5% Suffrages (R6)'!$AB7),1,0)</f>
        <v>#VALUE!</v>
      </c>
      <c r="Q7" s="119" t="e">
        <f>IF(AND('Test_S5% Sièges (R5)'!$AB7&gt;0,'Test_S5% Suffrages (R6)'!Q7='Test_S5% Suffrages (R6)'!$AB7),1,0)</f>
        <v>#VALUE!</v>
      </c>
      <c r="R7" s="119" t="e">
        <f>IF(AND('Test_S5% Sièges (R5)'!$AB7&gt;0,'Test_S5% Suffrages (R6)'!R7='Test_S5% Suffrages (R6)'!$AB7),1,0)</f>
        <v>#VALUE!</v>
      </c>
      <c r="S7" s="119" t="e">
        <f>IF(AND('Test_S5% Sièges (R5)'!$AB7&gt;0,'Test_S5% Suffrages (R6)'!S7='Test_S5% Suffrages (R6)'!$AB7),1,0)</f>
        <v>#VALUE!</v>
      </c>
      <c r="T7" s="119" t="e">
        <f>IF(AND('Test_S5% Sièges (R5)'!$AB7&gt;0,'Test_S5% Suffrages (R6)'!T7='Test_S5% Suffrages (R6)'!$AB7),1,0)</f>
        <v>#VALUE!</v>
      </c>
      <c r="U7" s="119" t="e">
        <f>IF(AND('Test_S5% Sièges (R5)'!$AB7&gt;0,'Test_S5% Suffrages (R6)'!U7='Test_S5% Suffrages (R6)'!$AB7),1,0)</f>
        <v>#VALUE!</v>
      </c>
      <c r="V7" s="119" t="e">
        <f>IF(AND('Test_S5% Sièges (R5)'!$AB7&gt;0,'Test_S5% Suffrages (R6)'!V7='Test_S5% Suffrages (R6)'!$AB7),1,0)</f>
        <v>#VALUE!</v>
      </c>
      <c r="W7" s="119" t="e">
        <f>IF(AND('Test_S5% Sièges (R5)'!$AB7&gt;0,'Test_S5% Suffrages (R6)'!W7='Test_S5% Suffrages (R6)'!$AB7),1,0)</f>
        <v>#VALUE!</v>
      </c>
      <c r="X7" s="119" t="e">
        <f>IF(AND('Test_S5% Sièges (R5)'!$AB7&gt;0,'Test_S5% Suffrages (R6)'!X7='Test_S5% Suffrages (R6)'!$AB7),1,0)</f>
        <v>#VALUE!</v>
      </c>
      <c r="Y7" s="119" t="e">
        <f>IF(AND('Test_S5% Sièges (R5)'!$AB7&gt;0,'Test_S5% Suffrages (R6)'!Y7='Test_S5% Suffrages (R6)'!$AB7),1,0)</f>
        <v>#VALUE!</v>
      </c>
      <c r="Z7" s="119" t="e">
        <f>IF(AND('Test_S5% Sièges (R5)'!$AB7&gt;0,'Test_S5% Suffrages (R6)'!Z7='Test_S5% Suffrages (R6)'!$AB7),1,0)</f>
        <v>#VALUE!</v>
      </c>
      <c r="AA7" s="119" t="e">
        <f t="shared" si="0"/>
        <v>#VALUE!</v>
      </c>
      <c r="AB7" s="120" t="e">
        <f>'Test_S5% Sièges (R5)'!AB7-AA7</f>
        <v>#VALUE!</v>
      </c>
    </row>
    <row r="8" spans="1:28">
      <c r="A8" s="118" t="s">
        <v>47</v>
      </c>
      <c r="B8" s="119" t="e">
        <f>IF(AND('Test_S5% Sièges (R5)'!$AB8&gt;0,'Test_S5% Suffrages (R6)'!B8='Test_S5% Suffrages (R6)'!$AB8),1,0)</f>
        <v>#VALUE!</v>
      </c>
      <c r="C8" s="119" t="e">
        <f>IF(AND('Test_S5% Sièges (R5)'!$AB8&gt;0,'Test_S5% Suffrages (R6)'!C8='Test_S5% Suffrages (R6)'!$AB8),1,0)</f>
        <v>#VALUE!</v>
      </c>
      <c r="D8" s="119" t="e">
        <f>IF(AND('Test_S5% Sièges (R5)'!$AB8&gt;0,'Test_S5% Suffrages (R6)'!D8='Test_S5% Suffrages (R6)'!$AB8),1,0)</f>
        <v>#VALUE!</v>
      </c>
      <c r="E8" s="119" t="e">
        <f>IF(AND('Test_S5% Sièges (R5)'!$AB8&gt;0,'Test_S5% Suffrages (R6)'!E8='Test_S5% Suffrages (R6)'!$AB8),1,0)</f>
        <v>#VALUE!</v>
      </c>
      <c r="F8" s="119" t="e">
        <f>IF(AND('Test_S5% Sièges (R5)'!$AB8&gt;0,'Test_S5% Suffrages (R6)'!F8='Test_S5% Suffrages (R6)'!$AB8),1,0)</f>
        <v>#VALUE!</v>
      </c>
      <c r="G8" s="119" t="e">
        <f>IF(AND('Test_S5% Sièges (R5)'!$AB8&gt;0,'Test_S5% Suffrages (R6)'!G8='Test_S5% Suffrages (R6)'!$AB8),1,0)</f>
        <v>#VALUE!</v>
      </c>
      <c r="H8" s="119" t="e">
        <f>IF(AND('Test_S5% Sièges (R5)'!$AB8&gt;0,'Test_S5% Suffrages (R6)'!H8='Test_S5% Suffrages (R6)'!$AB8),1,0)</f>
        <v>#VALUE!</v>
      </c>
      <c r="I8" s="119" t="e">
        <f>IF(AND('Test_S5% Sièges (R5)'!$AB8&gt;0,'Test_S5% Suffrages (R6)'!I8='Test_S5% Suffrages (R6)'!$AB8),1,0)</f>
        <v>#VALUE!</v>
      </c>
      <c r="J8" s="119" t="e">
        <f>IF(AND('Test_S5% Sièges (R5)'!$AB8&gt;0,'Test_S5% Suffrages (R6)'!J8='Test_S5% Suffrages (R6)'!$AB8),1,0)</f>
        <v>#VALUE!</v>
      </c>
      <c r="K8" s="119" t="e">
        <f>IF(AND('Test_S5% Sièges (R5)'!$AB8&gt;0,'Test_S5% Suffrages (R6)'!K8='Test_S5% Suffrages (R6)'!$AB8),1,0)</f>
        <v>#VALUE!</v>
      </c>
      <c r="L8" s="119" t="e">
        <f>IF(AND('Test_S5% Sièges (R5)'!$AB8&gt;0,'Test_S5% Suffrages (R6)'!L8='Test_S5% Suffrages (R6)'!$AB8),1,0)</f>
        <v>#VALUE!</v>
      </c>
      <c r="M8" s="119" t="e">
        <f>IF(AND('Test_S5% Sièges (R5)'!$AB8&gt;0,'Test_S5% Suffrages (R6)'!M8='Test_S5% Suffrages (R6)'!$AB8),1,0)</f>
        <v>#VALUE!</v>
      </c>
      <c r="N8" s="119" t="e">
        <f>IF(AND('Test_S5% Sièges (R5)'!$AB8&gt;0,'Test_S5% Suffrages (R6)'!N8='Test_S5% Suffrages (R6)'!$AB8),1,0)</f>
        <v>#VALUE!</v>
      </c>
      <c r="O8" s="119" t="e">
        <f>IF(AND('Test_S5% Sièges (R5)'!$AB8&gt;0,'Test_S5% Suffrages (R6)'!O8='Test_S5% Suffrages (R6)'!$AB8),1,0)</f>
        <v>#VALUE!</v>
      </c>
      <c r="P8" s="119" t="e">
        <f>IF(AND('Test_S5% Sièges (R5)'!$AB8&gt;0,'Test_S5% Suffrages (R6)'!P8='Test_S5% Suffrages (R6)'!$AB8),1,0)</f>
        <v>#VALUE!</v>
      </c>
      <c r="Q8" s="119" t="e">
        <f>IF(AND('Test_S5% Sièges (R5)'!$AB8&gt;0,'Test_S5% Suffrages (R6)'!Q8='Test_S5% Suffrages (R6)'!$AB8),1,0)</f>
        <v>#VALUE!</v>
      </c>
      <c r="R8" s="119" t="e">
        <f>IF(AND('Test_S5% Sièges (R5)'!$AB8&gt;0,'Test_S5% Suffrages (R6)'!R8='Test_S5% Suffrages (R6)'!$AB8),1,0)</f>
        <v>#VALUE!</v>
      </c>
      <c r="S8" s="119" t="e">
        <f>IF(AND('Test_S5% Sièges (R5)'!$AB8&gt;0,'Test_S5% Suffrages (R6)'!S8='Test_S5% Suffrages (R6)'!$AB8),1,0)</f>
        <v>#VALUE!</v>
      </c>
      <c r="T8" s="119" t="e">
        <f>IF(AND('Test_S5% Sièges (R5)'!$AB8&gt;0,'Test_S5% Suffrages (R6)'!T8='Test_S5% Suffrages (R6)'!$AB8),1,0)</f>
        <v>#VALUE!</v>
      </c>
      <c r="U8" s="119" t="e">
        <f>IF(AND('Test_S5% Sièges (R5)'!$AB8&gt;0,'Test_S5% Suffrages (R6)'!U8='Test_S5% Suffrages (R6)'!$AB8),1,0)</f>
        <v>#VALUE!</v>
      </c>
      <c r="V8" s="119" t="e">
        <f>IF(AND('Test_S5% Sièges (R5)'!$AB8&gt;0,'Test_S5% Suffrages (R6)'!V8='Test_S5% Suffrages (R6)'!$AB8),1,0)</f>
        <v>#VALUE!</v>
      </c>
      <c r="W8" s="119" t="e">
        <f>IF(AND('Test_S5% Sièges (R5)'!$AB8&gt;0,'Test_S5% Suffrages (R6)'!W8='Test_S5% Suffrages (R6)'!$AB8),1,0)</f>
        <v>#VALUE!</v>
      </c>
      <c r="X8" s="119" t="e">
        <f>IF(AND('Test_S5% Sièges (R5)'!$AB8&gt;0,'Test_S5% Suffrages (R6)'!X8='Test_S5% Suffrages (R6)'!$AB8),1,0)</f>
        <v>#VALUE!</v>
      </c>
      <c r="Y8" s="119" t="e">
        <f>IF(AND('Test_S5% Sièges (R5)'!$AB8&gt;0,'Test_S5% Suffrages (R6)'!Y8='Test_S5% Suffrages (R6)'!$AB8),1,0)</f>
        <v>#VALUE!</v>
      </c>
      <c r="Z8" s="119" t="e">
        <f>IF(AND('Test_S5% Sièges (R5)'!$AB8&gt;0,'Test_S5% Suffrages (R6)'!Z8='Test_S5% Suffrages (R6)'!$AB8),1,0)</f>
        <v>#VALUE!</v>
      </c>
      <c r="AA8" s="119" t="e">
        <f t="shared" si="0"/>
        <v>#VALUE!</v>
      </c>
      <c r="AB8" s="120" t="e">
        <f>'Test_S5% Sièges (R5)'!AB8-AA8</f>
        <v>#VALUE!</v>
      </c>
    </row>
    <row r="9" spans="1:28">
      <c r="A9" s="118" t="s">
        <v>48</v>
      </c>
      <c r="B9" s="119" t="e">
        <f>IF(AND('Test_S5% Sièges (R5)'!$AB9&gt;0,'Test_S5% Suffrages (R6)'!B9='Test_S5% Suffrages (R6)'!$AB9),1,0)</f>
        <v>#VALUE!</v>
      </c>
      <c r="C9" s="119" t="e">
        <f>IF(AND('Test_S5% Sièges (R5)'!$AB9&gt;0,'Test_S5% Suffrages (R6)'!C9='Test_S5% Suffrages (R6)'!$AB9),1,0)</f>
        <v>#VALUE!</v>
      </c>
      <c r="D9" s="119" t="e">
        <f>IF(AND('Test_S5% Sièges (R5)'!$AB9&gt;0,'Test_S5% Suffrages (R6)'!D9='Test_S5% Suffrages (R6)'!$AB9),1,0)</f>
        <v>#VALUE!</v>
      </c>
      <c r="E9" s="119" t="e">
        <f>IF(AND('Test_S5% Sièges (R5)'!$AB9&gt;0,'Test_S5% Suffrages (R6)'!E9='Test_S5% Suffrages (R6)'!$AB9),1,0)</f>
        <v>#VALUE!</v>
      </c>
      <c r="F9" s="119" t="e">
        <f>IF(AND('Test_S5% Sièges (R5)'!$AB9&gt;0,'Test_S5% Suffrages (R6)'!F9='Test_S5% Suffrages (R6)'!$AB9),1,0)</f>
        <v>#VALUE!</v>
      </c>
      <c r="G9" s="119" t="e">
        <f>IF(AND('Test_S5% Sièges (R5)'!$AB9&gt;0,'Test_S5% Suffrages (R6)'!G9='Test_S5% Suffrages (R6)'!$AB9),1,0)</f>
        <v>#VALUE!</v>
      </c>
      <c r="H9" s="119" t="e">
        <f>IF(AND('Test_S5% Sièges (R5)'!$AB9&gt;0,'Test_S5% Suffrages (R6)'!H9='Test_S5% Suffrages (R6)'!$AB9),1,0)</f>
        <v>#VALUE!</v>
      </c>
      <c r="I9" s="119" t="e">
        <f>IF(AND('Test_S5% Sièges (R5)'!$AB9&gt;0,'Test_S5% Suffrages (R6)'!I9='Test_S5% Suffrages (R6)'!$AB9),1,0)</f>
        <v>#VALUE!</v>
      </c>
      <c r="J9" s="119" t="e">
        <f>IF(AND('Test_S5% Sièges (R5)'!$AB9&gt;0,'Test_S5% Suffrages (R6)'!J9='Test_S5% Suffrages (R6)'!$AB9),1,0)</f>
        <v>#VALUE!</v>
      </c>
      <c r="K9" s="119" t="e">
        <f>IF(AND('Test_S5% Sièges (R5)'!$AB9&gt;0,'Test_S5% Suffrages (R6)'!K9='Test_S5% Suffrages (R6)'!$AB9),1,0)</f>
        <v>#VALUE!</v>
      </c>
      <c r="L9" s="119" t="e">
        <f>IF(AND('Test_S5% Sièges (R5)'!$AB9&gt;0,'Test_S5% Suffrages (R6)'!L9='Test_S5% Suffrages (R6)'!$AB9),1,0)</f>
        <v>#VALUE!</v>
      </c>
      <c r="M9" s="119" t="e">
        <f>IF(AND('Test_S5% Sièges (R5)'!$AB9&gt;0,'Test_S5% Suffrages (R6)'!M9='Test_S5% Suffrages (R6)'!$AB9),1,0)</f>
        <v>#VALUE!</v>
      </c>
      <c r="N9" s="119" t="e">
        <f>IF(AND('Test_S5% Sièges (R5)'!$AB9&gt;0,'Test_S5% Suffrages (R6)'!N9='Test_S5% Suffrages (R6)'!$AB9),1,0)</f>
        <v>#VALUE!</v>
      </c>
      <c r="O9" s="119" t="e">
        <f>IF(AND('Test_S5% Sièges (R5)'!$AB9&gt;0,'Test_S5% Suffrages (R6)'!O9='Test_S5% Suffrages (R6)'!$AB9),1,0)</f>
        <v>#VALUE!</v>
      </c>
      <c r="P9" s="119" t="e">
        <f>IF(AND('Test_S5% Sièges (R5)'!$AB9&gt;0,'Test_S5% Suffrages (R6)'!P9='Test_S5% Suffrages (R6)'!$AB9),1,0)</f>
        <v>#VALUE!</v>
      </c>
      <c r="Q9" s="119" t="e">
        <f>IF(AND('Test_S5% Sièges (R5)'!$AB9&gt;0,'Test_S5% Suffrages (R6)'!Q9='Test_S5% Suffrages (R6)'!$AB9),1,0)</f>
        <v>#VALUE!</v>
      </c>
      <c r="R9" s="119" t="e">
        <f>IF(AND('Test_S5% Sièges (R5)'!$AB9&gt;0,'Test_S5% Suffrages (R6)'!R9='Test_S5% Suffrages (R6)'!$AB9),1,0)</f>
        <v>#VALUE!</v>
      </c>
      <c r="S9" s="119" t="e">
        <f>IF(AND('Test_S5% Sièges (R5)'!$AB9&gt;0,'Test_S5% Suffrages (R6)'!S9='Test_S5% Suffrages (R6)'!$AB9),1,0)</f>
        <v>#VALUE!</v>
      </c>
      <c r="T9" s="119" t="e">
        <f>IF(AND('Test_S5% Sièges (R5)'!$AB9&gt;0,'Test_S5% Suffrages (R6)'!T9='Test_S5% Suffrages (R6)'!$AB9),1,0)</f>
        <v>#VALUE!</v>
      </c>
      <c r="U9" s="119" t="e">
        <f>IF(AND('Test_S5% Sièges (R5)'!$AB9&gt;0,'Test_S5% Suffrages (R6)'!U9='Test_S5% Suffrages (R6)'!$AB9),1,0)</f>
        <v>#VALUE!</v>
      </c>
      <c r="V9" s="119" t="e">
        <f>IF(AND('Test_S5% Sièges (R5)'!$AB9&gt;0,'Test_S5% Suffrages (R6)'!V9='Test_S5% Suffrages (R6)'!$AB9),1,0)</f>
        <v>#VALUE!</v>
      </c>
      <c r="W9" s="119" t="e">
        <f>IF(AND('Test_S5% Sièges (R5)'!$AB9&gt;0,'Test_S5% Suffrages (R6)'!W9='Test_S5% Suffrages (R6)'!$AB9),1,0)</f>
        <v>#VALUE!</v>
      </c>
      <c r="X9" s="119" t="e">
        <f>IF(AND('Test_S5% Sièges (R5)'!$AB9&gt;0,'Test_S5% Suffrages (R6)'!X9='Test_S5% Suffrages (R6)'!$AB9),1,0)</f>
        <v>#VALUE!</v>
      </c>
      <c r="Y9" s="119" t="e">
        <f>IF(AND('Test_S5% Sièges (R5)'!$AB9&gt;0,'Test_S5% Suffrages (R6)'!Y9='Test_S5% Suffrages (R6)'!$AB9),1,0)</f>
        <v>#VALUE!</v>
      </c>
      <c r="Z9" s="119" t="e">
        <f>IF(AND('Test_S5% Sièges (R5)'!$AB9&gt;0,'Test_S5% Suffrages (R6)'!Z9='Test_S5% Suffrages (R6)'!$AB9),1,0)</f>
        <v>#VALUE!</v>
      </c>
      <c r="AA9" s="119" t="e">
        <f t="shared" si="0"/>
        <v>#VALUE!</v>
      </c>
      <c r="AB9" s="120" t="e">
        <f>'Test_S5% Sièges (R5)'!AB9-AA9</f>
        <v>#VALUE!</v>
      </c>
    </row>
    <row r="10" spans="1:28">
      <c r="A10" s="118" t="s">
        <v>200</v>
      </c>
      <c r="B10" s="119" t="e">
        <f>IF(AND('Test_S5% Sièges (R5)'!$AB10&gt;0,'Test_S5% Suffrages (R6)'!B10='Test_S5% Suffrages (R6)'!$AB10),1,0)</f>
        <v>#VALUE!</v>
      </c>
      <c r="C10" s="119" t="e">
        <f>IF(AND('Test_S5% Sièges (R5)'!$AB10&gt;0,'Test_S5% Suffrages (R6)'!C10='Test_S5% Suffrages (R6)'!$AB10),1,0)</f>
        <v>#VALUE!</v>
      </c>
      <c r="D10" s="119" t="e">
        <f>IF(AND('Test_S5% Sièges (R5)'!$AB10&gt;0,'Test_S5% Suffrages (R6)'!D10='Test_S5% Suffrages (R6)'!$AB10),1,0)</f>
        <v>#VALUE!</v>
      </c>
      <c r="E10" s="119" t="e">
        <f>IF(AND('Test_S5% Sièges (R5)'!$AB10&gt;0,'Test_S5% Suffrages (R6)'!E10='Test_S5% Suffrages (R6)'!$AB10),1,0)</f>
        <v>#VALUE!</v>
      </c>
      <c r="F10" s="119" t="e">
        <f>IF(AND('Test_S5% Sièges (R5)'!$AB10&gt;0,'Test_S5% Suffrages (R6)'!F10='Test_S5% Suffrages (R6)'!$AB10),1,0)</f>
        <v>#VALUE!</v>
      </c>
      <c r="G10" s="119" t="e">
        <f>IF(AND('Test_S5% Sièges (R5)'!$AB10&gt;0,'Test_S5% Suffrages (R6)'!G10='Test_S5% Suffrages (R6)'!$AB10),1,0)</f>
        <v>#VALUE!</v>
      </c>
      <c r="H10" s="119" t="e">
        <f>IF(AND('Test_S5% Sièges (R5)'!$AB10&gt;0,'Test_S5% Suffrages (R6)'!H10='Test_S5% Suffrages (R6)'!$AB10),1,0)</f>
        <v>#VALUE!</v>
      </c>
      <c r="I10" s="119" t="e">
        <f>IF(AND('Test_S5% Sièges (R5)'!$AB10&gt;0,'Test_S5% Suffrages (R6)'!I10='Test_S5% Suffrages (R6)'!$AB10),1,0)</f>
        <v>#VALUE!</v>
      </c>
      <c r="J10" s="119" t="e">
        <f>IF(AND('Test_S5% Sièges (R5)'!$AB10&gt;0,'Test_S5% Suffrages (R6)'!J10='Test_S5% Suffrages (R6)'!$AB10),1,0)</f>
        <v>#VALUE!</v>
      </c>
      <c r="K10" s="119" t="e">
        <f>IF(AND('Test_S5% Sièges (R5)'!$AB10&gt;0,'Test_S5% Suffrages (R6)'!K10='Test_S5% Suffrages (R6)'!$AB10),1,0)</f>
        <v>#VALUE!</v>
      </c>
      <c r="L10" s="119" t="e">
        <f>IF(AND('Test_S5% Sièges (R5)'!$AB10&gt;0,'Test_S5% Suffrages (R6)'!L10='Test_S5% Suffrages (R6)'!$AB10),1,0)</f>
        <v>#VALUE!</v>
      </c>
      <c r="M10" s="119" t="e">
        <f>IF(AND('Test_S5% Sièges (R5)'!$AB10&gt;0,'Test_S5% Suffrages (R6)'!M10='Test_S5% Suffrages (R6)'!$AB10),1,0)</f>
        <v>#VALUE!</v>
      </c>
      <c r="N10" s="119" t="e">
        <f>IF(AND('Test_S5% Sièges (R5)'!$AB10&gt;0,'Test_S5% Suffrages (R6)'!N10='Test_S5% Suffrages (R6)'!$AB10),1,0)</f>
        <v>#VALUE!</v>
      </c>
      <c r="O10" s="119" t="e">
        <f>IF(AND('Test_S5% Sièges (R5)'!$AB10&gt;0,'Test_S5% Suffrages (R6)'!O10='Test_S5% Suffrages (R6)'!$AB10),1,0)</f>
        <v>#VALUE!</v>
      </c>
      <c r="P10" s="119" t="e">
        <f>IF(AND('Test_S5% Sièges (R5)'!$AB10&gt;0,'Test_S5% Suffrages (R6)'!P10='Test_S5% Suffrages (R6)'!$AB10),1,0)</f>
        <v>#VALUE!</v>
      </c>
      <c r="Q10" s="119" t="e">
        <f>IF(AND('Test_S5% Sièges (R5)'!$AB10&gt;0,'Test_S5% Suffrages (R6)'!Q10='Test_S5% Suffrages (R6)'!$AB10),1,0)</f>
        <v>#VALUE!</v>
      </c>
      <c r="R10" s="119" t="e">
        <f>IF(AND('Test_S5% Sièges (R5)'!$AB10&gt;0,'Test_S5% Suffrages (R6)'!R10='Test_S5% Suffrages (R6)'!$AB10),1,0)</f>
        <v>#VALUE!</v>
      </c>
      <c r="S10" s="119" t="e">
        <f>IF(AND('Test_S5% Sièges (R5)'!$AB10&gt;0,'Test_S5% Suffrages (R6)'!S10='Test_S5% Suffrages (R6)'!$AB10),1,0)</f>
        <v>#VALUE!</v>
      </c>
      <c r="T10" s="119" t="e">
        <f>IF(AND('Test_S5% Sièges (R5)'!$AB10&gt;0,'Test_S5% Suffrages (R6)'!T10='Test_S5% Suffrages (R6)'!$AB10),1,0)</f>
        <v>#VALUE!</v>
      </c>
      <c r="U10" s="119" t="e">
        <f>IF(AND('Test_S5% Sièges (R5)'!$AB10&gt;0,'Test_S5% Suffrages (R6)'!U10='Test_S5% Suffrages (R6)'!$AB10),1,0)</f>
        <v>#VALUE!</v>
      </c>
      <c r="V10" s="119" t="e">
        <f>IF(AND('Test_S5% Sièges (R5)'!$AB10&gt;0,'Test_S5% Suffrages (R6)'!V10='Test_S5% Suffrages (R6)'!$AB10),1,0)</f>
        <v>#VALUE!</v>
      </c>
      <c r="W10" s="119" t="e">
        <f>IF(AND('Test_S5% Sièges (R5)'!$AB10&gt;0,'Test_S5% Suffrages (R6)'!W10='Test_S5% Suffrages (R6)'!$AB10),1,0)</f>
        <v>#VALUE!</v>
      </c>
      <c r="X10" s="119" t="e">
        <f>IF(AND('Test_S5% Sièges (R5)'!$AB10&gt;0,'Test_S5% Suffrages (R6)'!X10='Test_S5% Suffrages (R6)'!$AB10),1,0)</f>
        <v>#VALUE!</v>
      </c>
      <c r="Y10" s="119" t="e">
        <f>IF(AND('Test_S5% Sièges (R5)'!$AB10&gt;0,'Test_S5% Suffrages (R6)'!Y10='Test_S5% Suffrages (R6)'!$AB10),1,0)</f>
        <v>#VALUE!</v>
      </c>
      <c r="Z10" s="119" t="e">
        <f>IF(AND('Test_S5% Sièges (R5)'!$AB10&gt;0,'Test_S5% Suffrages (R6)'!Z10='Test_S5% Suffrages (R6)'!$AB10),1,0)</f>
        <v>#VALUE!</v>
      </c>
      <c r="AA10" s="119" t="e">
        <f t="shared" si="0"/>
        <v>#VALUE!</v>
      </c>
      <c r="AB10" s="120" t="e">
        <f>'Test_S5% Sièges (R5)'!AB10-AA10</f>
        <v>#VALUE!</v>
      </c>
    </row>
    <row r="11" spans="1:28">
      <c r="A11" s="118" t="s">
        <v>50</v>
      </c>
      <c r="B11" s="119" t="e">
        <f>IF(AND('Test_S5% Sièges (R5)'!$AB11&gt;0,'Test_S5% Suffrages (R6)'!B11='Test_S5% Suffrages (R6)'!$AB11),1,0)</f>
        <v>#VALUE!</v>
      </c>
      <c r="C11" s="119" t="e">
        <f>IF(AND('Test_S5% Sièges (R5)'!$AB11&gt;0,'Test_S5% Suffrages (R6)'!C11='Test_S5% Suffrages (R6)'!$AB11),1,0)</f>
        <v>#VALUE!</v>
      </c>
      <c r="D11" s="119" t="e">
        <f>IF(AND('Test_S5% Sièges (R5)'!$AB11&gt;0,'Test_S5% Suffrages (R6)'!D11='Test_S5% Suffrages (R6)'!$AB11),1,0)</f>
        <v>#VALUE!</v>
      </c>
      <c r="E11" s="119" t="e">
        <f>IF(AND('Test_S5% Sièges (R5)'!$AB11&gt;0,'Test_S5% Suffrages (R6)'!E11='Test_S5% Suffrages (R6)'!$AB11),1,0)</f>
        <v>#VALUE!</v>
      </c>
      <c r="F11" s="119" t="e">
        <f>IF(AND('Test_S5% Sièges (R5)'!$AB11&gt;0,'Test_S5% Suffrages (R6)'!F11='Test_S5% Suffrages (R6)'!$AB11),1,0)</f>
        <v>#VALUE!</v>
      </c>
      <c r="G11" s="119" t="e">
        <f>IF(AND('Test_S5% Sièges (R5)'!$AB11&gt;0,'Test_S5% Suffrages (R6)'!G11='Test_S5% Suffrages (R6)'!$AB11),1,0)</f>
        <v>#VALUE!</v>
      </c>
      <c r="H11" s="119" t="e">
        <f>IF(AND('Test_S5% Sièges (R5)'!$AB11&gt;0,'Test_S5% Suffrages (R6)'!H11='Test_S5% Suffrages (R6)'!$AB11),1,0)</f>
        <v>#VALUE!</v>
      </c>
      <c r="I11" s="119" t="e">
        <f>IF(AND('Test_S5% Sièges (R5)'!$AB11&gt;0,'Test_S5% Suffrages (R6)'!I11='Test_S5% Suffrages (R6)'!$AB11),1,0)</f>
        <v>#VALUE!</v>
      </c>
      <c r="J11" s="119" t="e">
        <f>IF(AND('Test_S5% Sièges (R5)'!$AB11&gt;0,'Test_S5% Suffrages (R6)'!J11='Test_S5% Suffrages (R6)'!$AB11),1,0)</f>
        <v>#VALUE!</v>
      </c>
      <c r="K11" s="119" t="e">
        <f>IF(AND('Test_S5% Sièges (R5)'!$AB11&gt;0,'Test_S5% Suffrages (R6)'!K11='Test_S5% Suffrages (R6)'!$AB11),1,0)</f>
        <v>#VALUE!</v>
      </c>
      <c r="L11" s="119" t="e">
        <f>IF(AND('Test_S5% Sièges (R5)'!$AB11&gt;0,'Test_S5% Suffrages (R6)'!L11='Test_S5% Suffrages (R6)'!$AB11),1,0)</f>
        <v>#VALUE!</v>
      </c>
      <c r="M11" s="119" t="e">
        <f>IF(AND('Test_S5% Sièges (R5)'!$AB11&gt;0,'Test_S5% Suffrages (R6)'!M11='Test_S5% Suffrages (R6)'!$AB11),1,0)</f>
        <v>#VALUE!</v>
      </c>
      <c r="N11" s="119" t="e">
        <f>IF(AND('Test_S5% Sièges (R5)'!$AB11&gt;0,'Test_S5% Suffrages (R6)'!N11='Test_S5% Suffrages (R6)'!$AB11),1,0)</f>
        <v>#VALUE!</v>
      </c>
      <c r="O11" s="119" t="e">
        <f>IF(AND('Test_S5% Sièges (R5)'!$AB11&gt;0,'Test_S5% Suffrages (R6)'!O11='Test_S5% Suffrages (R6)'!$AB11),1,0)</f>
        <v>#VALUE!</v>
      </c>
      <c r="P11" s="119" t="e">
        <f>IF(AND('Test_S5% Sièges (R5)'!$AB11&gt;0,'Test_S5% Suffrages (R6)'!P11='Test_S5% Suffrages (R6)'!$AB11),1,0)</f>
        <v>#VALUE!</v>
      </c>
      <c r="Q11" s="119" t="e">
        <f>IF(AND('Test_S5% Sièges (R5)'!$AB11&gt;0,'Test_S5% Suffrages (R6)'!Q11='Test_S5% Suffrages (R6)'!$AB11),1,0)</f>
        <v>#VALUE!</v>
      </c>
      <c r="R11" s="119" t="e">
        <f>IF(AND('Test_S5% Sièges (R5)'!$AB11&gt;0,'Test_S5% Suffrages (R6)'!R11='Test_S5% Suffrages (R6)'!$AB11),1,0)</f>
        <v>#VALUE!</v>
      </c>
      <c r="S11" s="119" t="e">
        <f>IF(AND('Test_S5% Sièges (R5)'!$AB11&gt;0,'Test_S5% Suffrages (R6)'!S11='Test_S5% Suffrages (R6)'!$AB11),1,0)</f>
        <v>#VALUE!</v>
      </c>
      <c r="T11" s="119" t="e">
        <f>IF(AND('Test_S5% Sièges (R5)'!$AB11&gt;0,'Test_S5% Suffrages (R6)'!T11='Test_S5% Suffrages (R6)'!$AB11),1,0)</f>
        <v>#VALUE!</v>
      </c>
      <c r="U11" s="119" t="e">
        <f>IF(AND('Test_S5% Sièges (R5)'!$AB11&gt;0,'Test_S5% Suffrages (R6)'!U11='Test_S5% Suffrages (R6)'!$AB11),1,0)</f>
        <v>#VALUE!</v>
      </c>
      <c r="V11" s="119" t="e">
        <f>IF(AND('Test_S5% Sièges (R5)'!$AB11&gt;0,'Test_S5% Suffrages (R6)'!V11='Test_S5% Suffrages (R6)'!$AB11),1,0)</f>
        <v>#VALUE!</v>
      </c>
      <c r="W11" s="119" t="e">
        <f>IF(AND('Test_S5% Sièges (R5)'!$AB11&gt;0,'Test_S5% Suffrages (R6)'!W11='Test_S5% Suffrages (R6)'!$AB11),1,0)</f>
        <v>#VALUE!</v>
      </c>
      <c r="X11" s="119" t="e">
        <f>IF(AND('Test_S5% Sièges (R5)'!$AB11&gt;0,'Test_S5% Suffrages (R6)'!X11='Test_S5% Suffrages (R6)'!$AB11),1,0)</f>
        <v>#VALUE!</v>
      </c>
      <c r="Y11" s="119" t="e">
        <f>IF(AND('Test_S5% Sièges (R5)'!$AB11&gt;0,'Test_S5% Suffrages (R6)'!Y11='Test_S5% Suffrages (R6)'!$AB11),1,0)</f>
        <v>#VALUE!</v>
      </c>
      <c r="Z11" s="119" t="e">
        <f>IF(AND('Test_S5% Sièges (R5)'!$AB11&gt;0,'Test_S5% Suffrages (R6)'!Z11='Test_S5% Suffrages (R6)'!$AB11),1,0)</f>
        <v>#VALUE!</v>
      </c>
      <c r="AA11" s="119" t="e">
        <f t="shared" si="0"/>
        <v>#VALUE!</v>
      </c>
      <c r="AB11" s="120" t="e">
        <f>'Test_S5% Sièges (R5)'!AB11-AA11</f>
        <v>#VALUE!</v>
      </c>
    </row>
    <row r="12" spans="1:28">
      <c r="A12" s="118" t="s">
        <v>51</v>
      </c>
      <c r="B12" s="119" t="e">
        <f>IF(AND('Test_S5% Sièges (R5)'!$AB12&gt;0,'Test_S5% Suffrages (R6)'!B12='Test_S5% Suffrages (R6)'!$AB12),1,0)</f>
        <v>#VALUE!</v>
      </c>
      <c r="C12" s="119" t="e">
        <f>IF(AND('Test_S5% Sièges (R5)'!$AB12&gt;0,'Test_S5% Suffrages (R6)'!C12='Test_S5% Suffrages (R6)'!$AB12),1,0)</f>
        <v>#VALUE!</v>
      </c>
      <c r="D12" s="119" t="e">
        <f>IF(AND('Test_S5% Sièges (R5)'!$AB12&gt;0,'Test_S5% Suffrages (R6)'!D12='Test_S5% Suffrages (R6)'!$AB12),1,0)</f>
        <v>#VALUE!</v>
      </c>
      <c r="E12" s="119" t="e">
        <f>IF(AND('Test_S5% Sièges (R5)'!$AB12&gt;0,'Test_S5% Suffrages (R6)'!E12='Test_S5% Suffrages (R6)'!$AB12),1,0)</f>
        <v>#VALUE!</v>
      </c>
      <c r="F12" s="119" t="e">
        <f>IF(AND('Test_S5% Sièges (R5)'!$AB12&gt;0,'Test_S5% Suffrages (R6)'!F12='Test_S5% Suffrages (R6)'!$AB12),1,0)</f>
        <v>#VALUE!</v>
      </c>
      <c r="G12" s="119" t="e">
        <f>IF(AND('Test_S5% Sièges (R5)'!$AB12&gt;0,'Test_S5% Suffrages (R6)'!G12='Test_S5% Suffrages (R6)'!$AB12),1,0)</f>
        <v>#VALUE!</v>
      </c>
      <c r="H12" s="119" t="e">
        <f>IF(AND('Test_S5% Sièges (R5)'!$AB12&gt;0,'Test_S5% Suffrages (R6)'!H12='Test_S5% Suffrages (R6)'!$AB12),1,0)</f>
        <v>#VALUE!</v>
      </c>
      <c r="I12" s="119" t="e">
        <f>IF(AND('Test_S5% Sièges (R5)'!$AB12&gt;0,'Test_S5% Suffrages (R6)'!I12='Test_S5% Suffrages (R6)'!$AB12),1,0)</f>
        <v>#VALUE!</v>
      </c>
      <c r="J12" s="119" t="e">
        <f>IF(AND('Test_S5% Sièges (R5)'!$AB12&gt;0,'Test_S5% Suffrages (R6)'!J12='Test_S5% Suffrages (R6)'!$AB12),1,0)</f>
        <v>#VALUE!</v>
      </c>
      <c r="K12" s="119" t="e">
        <f>IF(AND('Test_S5% Sièges (R5)'!$AB12&gt;0,'Test_S5% Suffrages (R6)'!K12='Test_S5% Suffrages (R6)'!$AB12),1,0)</f>
        <v>#VALUE!</v>
      </c>
      <c r="L12" s="119" t="e">
        <f>IF(AND('Test_S5% Sièges (R5)'!$AB12&gt;0,'Test_S5% Suffrages (R6)'!L12='Test_S5% Suffrages (R6)'!$AB12),1,0)</f>
        <v>#VALUE!</v>
      </c>
      <c r="M12" s="119" t="e">
        <f>IF(AND('Test_S5% Sièges (R5)'!$AB12&gt;0,'Test_S5% Suffrages (R6)'!M12='Test_S5% Suffrages (R6)'!$AB12),1,0)</f>
        <v>#VALUE!</v>
      </c>
      <c r="N12" s="119" t="e">
        <f>IF(AND('Test_S5% Sièges (R5)'!$AB12&gt;0,'Test_S5% Suffrages (R6)'!N12='Test_S5% Suffrages (R6)'!$AB12),1,0)</f>
        <v>#VALUE!</v>
      </c>
      <c r="O12" s="119" t="e">
        <f>IF(AND('Test_S5% Sièges (R5)'!$AB12&gt;0,'Test_S5% Suffrages (R6)'!O12='Test_S5% Suffrages (R6)'!$AB12),1,0)</f>
        <v>#VALUE!</v>
      </c>
      <c r="P12" s="119" t="e">
        <f>IF(AND('Test_S5% Sièges (R5)'!$AB12&gt;0,'Test_S5% Suffrages (R6)'!P12='Test_S5% Suffrages (R6)'!$AB12),1,0)</f>
        <v>#VALUE!</v>
      </c>
      <c r="Q12" s="119" t="e">
        <f>IF(AND('Test_S5% Sièges (R5)'!$AB12&gt;0,'Test_S5% Suffrages (R6)'!Q12='Test_S5% Suffrages (R6)'!$AB12),1,0)</f>
        <v>#VALUE!</v>
      </c>
      <c r="R12" s="119" t="e">
        <f>IF(AND('Test_S5% Sièges (R5)'!$AB12&gt;0,'Test_S5% Suffrages (R6)'!R12='Test_S5% Suffrages (R6)'!$AB12),1,0)</f>
        <v>#VALUE!</v>
      </c>
      <c r="S12" s="119" t="e">
        <f>IF(AND('Test_S5% Sièges (R5)'!$AB12&gt;0,'Test_S5% Suffrages (R6)'!S12='Test_S5% Suffrages (R6)'!$AB12),1,0)</f>
        <v>#VALUE!</v>
      </c>
      <c r="T12" s="119" t="e">
        <f>IF(AND('Test_S5% Sièges (R5)'!$AB12&gt;0,'Test_S5% Suffrages (R6)'!T12='Test_S5% Suffrages (R6)'!$AB12),1,0)</f>
        <v>#VALUE!</v>
      </c>
      <c r="U12" s="119" t="e">
        <f>IF(AND('Test_S5% Sièges (R5)'!$AB12&gt;0,'Test_S5% Suffrages (R6)'!U12='Test_S5% Suffrages (R6)'!$AB12),1,0)</f>
        <v>#VALUE!</v>
      </c>
      <c r="V12" s="119" t="e">
        <f>IF(AND('Test_S5% Sièges (R5)'!$AB12&gt;0,'Test_S5% Suffrages (R6)'!V12='Test_S5% Suffrages (R6)'!$AB12),1,0)</f>
        <v>#VALUE!</v>
      </c>
      <c r="W12" s="119" t="e">
        <f>IF(AND('Test_S5% Sièges (R5)'!$AB12&gt;0,'Test_S5% Suffrages (R6)'!W12='Test_S5% Suffrages (R6)'!$AB12),1,0)</f>
        <v>#VALUE!</v>
      </c>
      <c r="X12" s="119" t="e">
        <f>IF(AND('Test_S5% Sièges (R5)'!$AB12&gt;0,'Test_S5% Suffrages (R6)'!X12='Test_S5% Suffrages (R6)'!$AB12),1,0)</f>
        <v>#VALUE!</v>
      </c>
      <c r="Y12" s="119" t="e">
        <f>IF(AND('Test_S5% Sièges (R5)'!$AB12&gt;0,'Test_S5% Suffrages (R6)'!Y12='Test_S5% Suffrages (R6)'!$AB12),1,0)</f>
        <v>#VALUE!</v>
      </c>
      <c r="Z12" s="119" t="e">
        <f>IF(AND('Test_S5% Sièges (R5)'!$AB12&gt;0,'Test_S5% Suffrages (R6)'!Z12='Test_S5% Suffrages (R6)'!$AB12),1,0)</f>
        <v>#VALUE!</v>
      </c>
      <c r="AA12" s="119" t="e">
        <f t="shared" si="0"/>
        <v>#VALUE!</v>
      </c>
      <c r="AB12" s="120" t="e">
        <f>'Test_S5% Sièges (R5)'!AB12-AA12</f>
        <v>#VALUE!</v>
      </c>
    </row>
    <row r="13" spans="1:28">
      <c r="A13" s="118" t="s">
        <v>52</v>
      </c>
      <c r="B13" s="119" t="e">
        <f>IF(AND('Test_S5% Sièges (R5)'!$AB13&gt;0,'Test_S5% Suffrages (R6)'!B13='Test_S5% Suffrages (R6)'!$AB13),1,0)</f>
        <v>#VALUE!</v>
      </c>
      <c r="C13" s="119" t="e">
        <f>IF(AND('Test_S5% Sièges (R5)'!$AB13&gt;0,'Test_S5% Suffrages (R6)'!C13='Test_S5% Suffrages (R6)'!$AB13),1,0)</f>
        <v>#VALUE!</v>
      </c>
      <c r="D13" s="119" t="e">
        <f>IF(AND('Test_S5% Sièges (R5)'!$AB13&gt;0,'Test_S5% Suffrages (R6)'!D13='Test_S5% Suffrages (R6)'!$AB13),1,0)</f>
        <v>#VALUE!</v>
      </c>
      <c r="E13" s="119" t="e">
        <f>IF(AND('Test_S5% Sièges (R5)'!$AB13&gt;0,'Test_S5% Suffrages (R6)'!E13='Test_S5% Suffrages (R6)'!$AB13),1,0)</f>
        <v>#VALUE!</v>
      </c>
      <c r="F13" s="119" t="e">
        <f>IF(AND('Test_S5% Sièges (R5)'!$AB13&gt;0,'Test_S5% Suffrages (R6)'!F13='Test_S5% Suffrages (R6)'!$AB13),1,0)</f>
        <v>#VALUE!</v>
      </c>
      <c r="G13" s="119" t="e">
        <f>IF(AND('Test_S5% Sièges (R5)'!$AB13&gt;0,'Test_S5% Suffrages (R6)'!G13='Test_S5% Suffrages (R6)'!$AB13),1,0)</f>
        <v>#VALUE!</v>
      </c>
      <c r="H13" s="119" t="e">
        <f>IF(AND('Test_S5% Sièges (R5)'!$AB13&gt;0,'Test_S5% Suffrages (R6)'!H13='Test_S5% Suffrages (R6)'!$AB13),1,0)</f>
        <v>#VALUE!</v>
      </c>
      <c r="I13" s="119" t="e">
        <f>IF(AND('Test_S5% Sièges (R5)'!$AB13&gt;0,'Test_S5% Suffrages (R6)'!I13='Test_S5% Suffrages (R6)'!$AB13),1,0)</f>
        <v>#VALUE!</v>
      </c>
      <c r="J13" s="119" t="e">
        <f>IF(AND('Test_S5% Sièges (R5)'!$AB13&gt;0,'Test_S5% Suffrages (R6)'!J13='Test_S5% Suffrages (R6)'!$AB13),1,0)</f>
        <v>#VALUE!</v>
      </c>
      <c r="K13" s="119" t="e">
        <f>IF(AND('Test_S5% Sièges (R5)'!$AB13&gt;0,'Test_S5% Suffrages (R6)'!K13='Test_S5% Suffrages (R6)'!$AB13),1,0)</f>
        <v>#VALUE!</v>
      </c>
      <c r="L13" s="119" t="e">
        <f>IF(AND('Test_S5% Sièges (R5)'!$AB13&gt;0,'Test_S5% Suffrages (R6)'!L13='Test_S5% Suffrages (R6)'!$AB13),1,0)</f>
        <v>#VALUE!</v>
      </c>
      <c r="M13" s="119" t="e">
        <f>IF(AND('Test_S5% Sièges (R5)'!$AB13&gt;0,'Test_S5% Suffrages (R6)'!M13='Test_S5% Suffrages (R6)'!$AB13),1,0)</f>
        <v>#VALUE!</v>
      </c>
      <c r="N13" s="119" t="e">
        <f>IF(AND('Test_S5% Sièges (R5)'!$AB13&gt;0,'Test_S5% Suffrages (R6)'!N13='Test_S5% Suffrages (R6)'!$AB13),1,0)</f>
        <v>#VALUE!</v>
      </c>
      <c r="O13" s="119" t="e">
        <f>IF(AND('Test_S5% Sièges (R5)'!$AB13&gt;0,'Test_S5% Suffrages (R6)'!O13='Test_S5% Suffrages (R6)'!$AB13),1,0)</f>
        <v>#VALUE!</v>
      </c>
      <c r="P13" s="119" t="e">
        <f>IF(AND('Test_S5% Sièges (R5)'!$AB13&gt;0,'Test_S5% Suffrages (R6)'!P13='Test_S5% Suffrages (R6)'!$AB13),1,0)</f>
        <v>#VALUE!</v>
      </c>
      <c r="Q13" s="119" t="e">
        <f>IF(AND('Test_S5% Sièges (R5)'!$AB13&gt;0,'Test_S5% Suffrages (R6)'!Q13='Test_S5% Suffrages (R6)'!$AB13),1,0)</f>
        <v>#VALUE!</v>
      </c>
      <c r="R13" s="119" t="e">
        <f>IF(AND('Test_S5% Sièges (R5)'!$AB13&gt;0,'Test_S5% Suffrages (R6)'!R13='Test_S5% Suffrages (R6)'!$AB13),1,0)</f>
        <v>#VALUE!</v>
      </c>
      <c r="S13" s="119" t="e">
        <f>IF(AND('Test_S5% Sièges (R5)'!$AB13&gt;0,'Test_S5% Suffrages (R6)'!S13='Test_S5% Suffrages (R6)'!$AB13),1,0)</f>
        <v>#VALUE!</v>
      </c>
      <c r="T13" s="119" t="e">
        <f>IF(AND('Test_S5% Sièges (R5)'!$AB13&gt;0,'Test_S5% Suffrages (R6)'!T13='Test_S5% Suffrages (R6)'!$AB13),1,0)</f>
        <v>#VALUE!</v>
      </c>
      <c r="U13" s="119" t="e">
        <f>IF(AND('Test_S5% Sièges (R5)'!$AB13&gt;0,'Test_S5% Suffrages (R6)'!U13='Test_S5% Suffrages (R6)'!$AB13),1,0)</f>
        <v>#VALUE!</v>
      </c>
      <c r="V13" s="119" t="e">
        <f>IF(AND('Test_S5% Sièges (R5)'!$AB13&gt;0,'Test_S5% Suffrages (R6)'!V13='Test_S5% Suffrages (R6)'!$AB13),1,0)</f>
        <v>#VALUE!</v>
      </c>
      <c r="W13" s="119" t="e">
        <f>IF(AND('Test_S5% Sièges (R5)'!$AB13&gt;0,'Test_S5% Suffrages (R6)'!W13='Test_S5% Suffrages (R6)'!$AB13),1,0)</f>
        <v>#VALUE!</v>
      </c>
      <c r="X13" s="119" t="e">
        <f>IF(AND('Test_S5% Sièges (R5)'!$AB13&gt;0,'Test_S5% Suffrages (R6)'!X13='Test_S5% Suffrages (R6)'!$AB13),1,0)</f>
        <v>#VALUE!</v>
      </c>
      <c r="Y13" s="119" t="e">
        <f>IF(AND('Test_S5% Sièges (R5)'!$AB13&gt;0,'Test_S5% Suffrages (R6)'!Y13='Test_S5% Suffrages (R6)'!$AB13),1,0)</f>
        <v>#VALUE!</v>
      </c>
      <c r="Z13" s="119" t="e">
        <f>IF(AND('Test_S5% Sièges (R5)'!$AB13&gt;0,'Test_S5% Suffrages (R6)'!Z13='Test_S5% Suffrages (R6)'!$AB13),1,0)</f>
        <v>#VALUE!</v>
      </c>
      <c r="AA13" s="119" t="e">
        <f t="shared" si="0"/>
        <v>#VALUE!</v>
      </c>
      <c r="AB13" s="120" t="e">
        <f>'Test_S5% Sièges (R5)'!AB13-AA13</f>
        <v>#VALUE!</v>
      </c>
    </row>
    <row r="14" spans="1:28">
      <c r="A14" s="118" t="s">
        <v>53</v>
      </c>
      <c r="B14" s="119" t="e">
        <f>IF(AND('Test_S5% Sièges (R5)'!$AB14&gt;0,'Test_S5% Suffrages (R6)'!B14='Test_S5% Suffrages (R6)'!$AB14),1,0)</f>
        <v>#VALUE!</v>
      </c>
      <c r="C14" s="119" t="e">
        <f>IF(AND('Test_S5% Sièges (R5)'!$AB14&gt;0,'Test_S5% Suffrages (R6)'!C14='Test_S5% Suffrages (R6)'!$AB14),1,0)</f>
        <v>#VALUE!</v>
      </c>
      <c r="D14" s="119" t="e">
        <f>IF(AND('Test_S5% Sièges (R5)'!$AB14&gt;0,'Test_S5% Suffrages (R6)'!D14='Test_S5% Suffrages (R6)'!$AB14),1,0)</f>
        <v>#VALUE!</v>
      </c>
      <c r="E14" s="119" t="e">
        <f>IF(AND('Test_S5% Sièges (R5)'!$AB14&gt;0,'Test_S5% Suffrages (R6)'!E14='Test_S5% Suffrages (R6)'!$AB14),1,0)</f>
        <v>#VALUE!</v>
      </c>
      <c r="F14" s="119" t="e">
        <f>IF(AND('Test_S5% Sièges (R5)'!$AB14&gt;0,'Test_S5% Suffrages (R6)'!F14='Test_S5% Suffrages (R6)'!$AB14),1,0)</f>
        <v>#VALUE!</v>
      </c>
      <c r="G14" s="119" t="e">
        <f>IF(AND('Test_S5% Sièges (R5)'!$AB14&gt;0,'Test_S5% Suffrages (R6)'!G14='Test_S5% Suffrages (R6)'!$AB14),1,0)</f>
        <v>#VALUE!</v>
      </c>
      <c r="H14" s="119" t="e">
        <f>IF(AND('Test_S5% Sièges (R5)'!$AB14&gt;0,'Test_S5% Suffrages (R6)'!H14='Test_S5% Suffrages (R6)'!$AB14),1,0)</f>
        <v>#VALUE!</v>
      </c>
      <c r="I14" s="119" t="e">
        <f>IF(AND('Test_S5% Sièges (R5)'!$AB14&gt;0,'Test_S5% Suffrages (R6)'!I14='Test_S5% Suffrages (R6)'!$AB14),1,0)</f>
        <v>#VALUE!</v>
      </c>
      <c r="J14" s="119" t="e">
        <f>IF(AND('Test_S5% Sièges (R5)'!$AB14&gt;0,'Test_S5% Suffrages (R6)'!J14='Test_S5% Suffrages (R6)'!$AB14),1,0)</f>
        <v>#VALUE!</v>
      </c>
      <c r="K14" s="119" t="e">
        <f>IF(AND('Test_S5% Sièges (R5)'!$AB14&gt;0,'Test_S5% Suffrages (R6)'!K14='Test_S5% Suffrages (R6)'!$AB14),1,0)</f>
        <v>#VALUE!</v>
      </c>
      <c r="L14" s="119" t="e">
        <f>IF(AND('Test_S5% Sièges (R5)'!$AB14&gt;0,'Test_S5% Suffrages (R6)'!L14='Test_S5% Suffrages (R6)'!$AB14),1,0)</f>
        <v>#VALUE!</v>
      </c>
      <c r="M14" s="119" t="e">
        <f>IF(AND('Test_S5% Sièges (R5)'!$AB14&gt;0,'Test_S5% Suffrages (R6)'!M14='Test_S5% Suffrages (R6)'!$AB14),1,0)</f>
        <v>#VALUE!</v>
      </c>
      <c r="N14" s="119" t="e">
        <f>IF(AND('Test_S5% Sièges (R5)'!$AB14&gt;0,'Test_S5% Suffrages (R6)'!N14='Test_S5% Suffrages (R6)'!$AB14),1,0)</f>
        <v>#VALUE!</v>
      </c>
      <c r="O14" s="119" t="e">
        <f>IF(AND('Test_S5% Sièges (R5)'!$AB14&gt;0,'Test_S5% Suffrages (R6)'!O14='Test_S5% Suffrages (R6)'!$AB14),1,0)</f>
        <v>#VALUE!</v>
      </c>
      <c r="P14" s="119" t="e">
        <f>IF(AND('Test_S5% Sièges (R5)'!$AB14&gt;0,'Test_S5% Suffrages (R6)'!P14='Test_S5% Suffrages (R6)'!$AB14),1,0)</f>
        <v>#VALUE!</v>
      </c>
      <c r="Q14" s="119" t="e">
        <f>IF(AND('Test_S5% Sièges (R5)'!$AB14&gt;0,'Test_S5% Suffrages (R6)'!Q14='Test_S5% Suffrages (R6)'!$AB14),1,0)</f>
        <v>#VALUE!</v>
      </c>
      <c r="R14" s="119" t="e">
        <f>IF(AND('Test_S5% Sièges (R5)'!$AB14&gt;0,'Test_S5% Suffrages (R6)'!R14='Test_S5% Suffrages (R6)'!$AB14),1,0)</f>
        <v>#VALUE!</v>
      </c>
      <c r="S14" s="119" t="e">
        <f>IF(AND('Test_S5% Sièges (R5)'!$AB14&gt;0,'Test_S5% Suffrages (R6)'!S14='Test_S5% Suffrages (R6)'!$AB14),1,0)</f>
        <v>#VALUE!</v>
      </c>
      <c r="T14" s="119" t="e">
        <f>IF(AND('Test_S5% Sièges (R5)'!$AB14&gt;0,'Test_S5% Suffrages (R6)'!T14='Test_S5% Suffrages (R6)'!$AB14),1,0)</f>
        <v>#VALUE!</v>
      </c>
      <c r="U14" s="119" t="e">
        <f>IF(AND('Test_S5% Sièges (R5)'!$AB14&gt;0,'Test_S5% Suffrages (R6)'!U14='Test_S5% Suffrages (R6)'!$AB14),1,0)</f>
        <v>#VALUE!</v>
      </c>
      <c r="V14" s="119" t="e">
        <f>IF(AND('Test_S5% Sièges (R5)'!$AB14&gt;0,'Test_S5% Suffrages (R6)'!V14='Test_S5% Suffrages (R6)'!$AB14),1,0)</f>
        <v>#VALUE!</v>
      </c>
      <c r="W14" s="119" t="e">
        <f>IF(AND('Test_S5% Sièges (R5)'!$AB14&gt;0,'Test_S5% Suffrages (R6)'!W14='Test_S5% Suffrages (R6)'!$AB14),1,0)</f>
        <v>#VALUE!</v>
      </c>
      <c r="X14" s="119" t="e">
        <f>IF(AND('Test_S5% Sièges (R5)'!$AB14&gt;0,'Test_S5% Suffrages (R6)'!X14='Test_S5% Suffrages (R6)'!$AB14),1,0)</f>
        <v>#VALUE!</v>
      </c>
      <c r="Y14" s="119" t="e">
        <f>IF(AND('Test_S5% Sièges (R5)'!$AB14&gt;0,'Test_S5% Suffrages (R6)'!Y14='Test_S5% Suffrages (R6)'!$AB14),1,0)</f>
        <v>#VALUE!</v>
      </c>
      <c r="Z14" s="119" t="e">
        <f>IF(AND('Test_S5% Sièges (R5)'!$AB14&gt;0,'Test_S5% Suffrages (R6)'!Z14='Test_S5% Suffrages (R6)'!$AB14),1,0)</f>
        <v>#VALUE!</v>
      </c>
      <c r="AA14" s="119" t="e">
        <f t="shared" si="0"/>
        <v>#VALUE!</v>
      </c>
      <c r="AB14" s="120" t="e">
        <f>'Test_S5% Sièges (R5)'!AB14-AA14</f>
        <v>#VALUE!</v>
      </c>
    </row>
    <row r="15" spans="1:28">
      <c r="A15" s="118" t="s">
        <v>54</v>
      </c>
      <c r="B15" s="119" t="e">
        <f>IF(AND('Test_S5% Sièges (R5)'!$AB15&gt;0,'Test_S5% Suffrages (R6)'!B15='Test_S5% Suffrages (R6)'!$AB15),1,0)</f>
        <v>#VALUE!</v>
      </c>
      <c r="C15" s="119" t="e">
        <f>IF(AND('Test_S5% Sièges (R5)'!$AB15&gt;0,'Test_S5% Suffrages (R6)'!C15='Test_S5% Suffrages (R6)'!$AB15),1,0)</f>
        <v>#VALUE!</v>
      </c>
      <c r="D15" s="119" t="e">
        <f>IF(AND('Test_S5% Sièges (R5)'!$AB15&gt;0,'Test_S5% Suffrages (R6)'!D15='Test_S5% Suffrages (R6)'!$AB15),1,0)</f>
        <v>#VALUE!</v>
      </c>
      <c r="E15" s="119" t="e">
        <f>IF(AND('Test_S5% Sièges (R5)'!$AB15&gt;0,'Test_S5% Suffrages (R6)'!E15='Test_S5% Suffrages (R6)'!$AB15),1,0)</f>
        <v>#VALUE!</v>
      </c>
      <c r="F15" s="119" t="e">
        <f>IF(AND('Test_S5% Sièges (R5)'!$AB15&gt;0,'Test_S5% Suffrages (R6)'!F15='Test_S5% Suffrages (R6)'!$AB15),1,0)</f>
        <v>#VALUE!</v>
      </c>
      <c r="G15" s="119" t="e">
        <f>IF(AND('Test_S5% Sièges (R5)'!$AB15&gt;0,'Test_S5% Suffrages (R6)'!G15='Test_S5% Suffrages (R6)'!$AB15),1,0)</f>
        <v>#VALUE!</v>
      </c>
      <c r="H15" s="119" t="e">
        <f>IF(AND('Test_S5% Sièges (R5)'!$AB15&gt;0,'Test_S5% Suffrages (R6)'!H15='Test_S5% Suffrages (R6)'!$AB15),1,0)</f>
        <v>#VALUE!</v>
      </c>
      <c r="I15" s="119" t="e">
        <f>IF(AND('Test_S5% Sièges (R5)'!$AB15&gt;0,'Test_S5% Suffrages (R6)'!I15='Test_S5% Suffrages (R6)'!$AB15),1,0)</f>
        <v>#VALUE!</v>
      </c>
      <c r="J15" s="119" t="e">
        <f>IF(AND('Test_S5% Sièges (R5)'!$AB15&gt;0,'Test_S5% Suffrages (R6)'!J15='Test_S5% Suffrages (R6)'!$AB15),1,0)</f>
        <v>#VALUE!</v>
      </c>
      <c r="K15" s="119" t="e">
        <f>IF(AND('Test_S5% Sièges (R5)'!$AB15&gt;0,'Test_S5% Suffrages (R6)'!K15='Test_S5% Suffrages (R6)'!$AB15),1,0)</f>
        <v>#VALUE!</v>
      </c>
      <c r="L15" s="119" t="e">
        <f>IF(AND('Test_S5% Sièges (R5)'!$AB15&gt;0,'Test_S5% Suffrages (R6)'!L15='Test_S5% Suffrages (R6)'!$AB15),1,0)</f>
        <v>#VALUE!</v>
      </c>
      <c r="M15" s="119" t="e">
        <f>IF(AND('Test_S5% Sièges (R5)'!$AB15&gt;0,'Test_S5% Suffrages (R6)'!M15='Test_S5% Suffrages (R6)'!$AB15),1,0)</f>
        <v>#VALUE!</v>
      </c>
      <c r="N15" s="119" t="e">
        <f>IF(AND('Test_S5% Sièges (R5)'!$AB15&gt;0,'Test_S5% Suffrages (R6)'!N15='Test_S5% Suffrages (R6)'!$AB15),1,0)</f>
        <v>#VALUE!</v>
      </c>
      <c r="O15" s="119" t="e">
        <f>IF(AND('Test_S5% Sièges (R5)'!$AB15&gt;0,'Test_S5% Suffrages (R6)'!O15='Test_S5% Suffrages (R6)'!$AB15),1,0)</f>
        <v>#VALUE!</v>
      </c>
      <c r="P15" s="119" t="e">
        <f>IF(AND('Test_S5% Sièges (R5)'!$AB15&gt;0,'Test_S5% Suffrages (R6)'!P15='Test_S5% Suffrages (R6)'!$AB15),1,0)</f>
        <v>#VALUE!</v>
      </c>
      <c r="Q15" s="119" t="e">
        <f>IF(AND('Test_S5% Sièges (R5)'!$AB15&gt;0,'Test_S5% Suffrages (R6)'!Q15='Test_S5% Suffrages (R6)'!$AB15),1,0)</f>
        <v>#VALUE!</v>
      </c>
      <c r="R15" s="119" t="e">
        <f>IF(AND('Test_S5% Sièges (R5)'!$AB15&gt;0,'Test_S5% Suffrages (R6)'!R15='Test_S5% Suffrages (R6)'!$AB15),1,0)</f>
        <v>#VALUE!</v>
      </c>
      <c r="S15" s="119" t="e">
        <f>IF(AND('Test_S5% Sièges (R5)'!$AB15&gt;0,'Test_S5% Suffrages (R6)'!S15='Test_S5% Suffrages (R6)'!$AB15),1,0)</f>
        <v>#VALUE!</v>
      </c>
      <c r="T15" s="119" t="e">
        <f>IF(AND('Test_S5% Sièges (R5)'!$AB15&gt;0,'Test_S5% Suffrages (R6)'!T15='Test_S5% Suffrages (R6)'!$AB15),1,0)</f>
        <v>#VALUE!</v>
      </c>
      <c r="U15" s="119" t="e">
        <f>IF(AND('Test_S5% Sièges (R5)'!$AB15&gt;0,'Test_S5% Suffrages (R6)'!U15='Test_S5% Suffrages (R6)'!$AB15),1,0)</f>
        <v>#VALUE!</v>
      </c>
      <c r="V15" s="119" t="e">
        <f>IF(AND('Test_S5% Sièges (R5)'!$AB15&gt;0,'Test_S5% Suffrages (R6)'!V15='Test_S5% Suffrages (R6)'!$AB15),1,0)</f>
        <v>#VALUE!</v>
      </c>
      <c r="W15" s="119" t="e">
        <f>IF(AND('Test_S5% Sièges (R5)'!$AB15&gt;0,'Test_S5% Suffrages (R6)'!W15='Test_S5% Suffrages (R6)'!$AB15),1,0)</f>
        <v>#VALUE!</v>
      </c>
      <c r="X15" s="119" t="e">
        <f>IF(AND('Test_S5% Sièges (R5)'!$AB15&gt;0,'Test_S5% Suffrages (R6)'!X15='Test_S5% Suffrages (R6)'!$AB15),1,0)</f>
        <v>#VALUE!</v>
      </c>
      <c r="Y15" s="119" t="e">
        <f>IF(AND('Test_S5% Sièges (R5)'!$AB15&gt;0,'Test_S5% Suffrages (R6)'!Y15='Test_S5% Suffrages (R6)'!$AB15),1,0)</f>
        <v>#VALUE!</v>
      </c>
      <c r="Z15" s="119" t="e">
        <f>IF(AND('Test_S5% Sièges (R5)'!$AB15&gt;0,'Test_S5% Suffrages (R6)'!Z15='Test_S5% Suffrages (R6)'!$AB15),1,0)</f>
        <v>#VALUE!</v>
      </c>
      <c r="AA15" s="119" t="e">
        <f t="shared" si="0"/>
        <v>#VALUE!</v>
      </c>
      <c r="AB15" s="120" t="e">
        <f>'Test_S5% Sièges (R5)'!AB15-AA15</f>
        <v>#VALUE!</v>
      </c>
    </row>
    <row r="16" spans="1:28">
      <c r="A16" s="118" t="s">
        <v>55</v>
      </c>
      <c r="B16" s="119" t="e">
        <f>IF(AND('Test_S5% Sièges (R5)'!$AB16&gt;0,'Test_S5% Suffrages (R6)'!B16='Test_S5% Suffrages (R6)'!$AB16),1,0)</f>
        <v>#VALUE!</v>
      </c>
      <c r="C16" s="119" t="e">
        <f>IF(AND('Test_S5% Sièges (R5)'!$AB16&gt;0,'Test_S5% Suffrages (R6)'!C16='Test_S5% Suffrages (R6)'!$AB16),1,0)</f>
        <v>#VALUE!</v>
      </c>
      <c r="D16" s="119" t="e">
        <f>IF(AND('Test_S5% Sièges (R5)'!$AB16&gt;0,'Test_S5% Suffrages (R6)'!D16='Test_S5% Suffrages (R6)'!$AB16),1,0)</f>
        <v>#VALUE!</v>
      </c>
      <c r="E16" s="119" t="e">
        <f>IF(AND('Test_S5% Sièges (R5)'!$AB16&gt;0,'Test_S5% Suffrages (R6)'!E16='Test_S5% Suffrages (R6)'!$AB16),1,0)</f>
        <v>#VALUE!</v>
      </c>
      <c r="F16" s="119" t="e">
        <f>IF(AND('Test_S5% Sièges (R5)'!$AB16&gt;0,'Test_S5% Suffrages (R6)'!F16='Test_S5% Suffrages (R6)'!$AB16),1,0)</f>
        <v>#VALUE!</v>
      </c>
      <c r="G16" s="119" t="e">
        <f>IF(AND('Test_S5% Sièges (R5)'!$AB16&gt;0,'Test_S5% Suffrages (R6)'!G16='Test_S5% Suffrages (R6)'!$AB16),1,0)</f>
        <v>#VALUE!</v>
      </c>
      <c r="H16" s="119" t="e">
        <f>IF(AND('Test_S5% Sièges (R5)'!$AB16&gt;0,'Test_S5% Suffrages (R6)'!H16='Test_S5% Suffrages (R6)'!$AB16),1,0)</f>
        <v>#VALUE!</v>
      </c>
      <c r="I16" s="119" t="e">
        <f>IF(AND('Test_S5% Sièges (R5)'!$AB16&gt;0,'Test_S5% Suffrages (R6)'!I16='Test_S5% Suffrages (R6)'!$AB16),1,0)</f>
        <v>#VALUE!</v>
      </c>
      <c r="J16" s="119" t="e">
        <f>IF(AND('Test_S5% Sièges (R5)'!$AB16&gt;0,'Test_S5% Suffrages (R6)'!J16='Test_S5% Suffrages (R6)'!$AB16),1,0)</f>
        <v>#VALUE!</v>
      </c>
      <c r="K16" s="119" t="e">
        <f>IF(AND('Test_S5% Sièges (R5)'!$AB16&gt;0,'Test_S5% Suffrages (R6)'!K16='Test_S5% Suffrages (R6)'!$AB16),1,0)</f>
        <v>#VALUE!</v>
      </c>
      <c r="L16" s="119" t="e">
        <f>IF(AND('Test_S5% Sièges (R5)'!$AB16&gt;0,'Test_S5% Suffrages (R6)'!L16='Test_S5% Suffrages (R6)'!$AB16),1,0)</f>
        <v>#VALUE!</v>
      </c>
      <c r="M16" s="119" t="e">
        <f>IF(AND('Test_S5% Sièges (R5)'!$AB16&gt;0,'Test_S5% Suffrages (R6)'!M16='Test_S5% Suffrages (R6)'!$AB16),1,0)</f>
        <v>#VALUE!</v>
      </c>
      <c r="N16" s="119" t="e">
        <f>IF(AND('Test_S5% Sièges (R5)'!$AB16&gt;0,'Test_S5% Suffrages (R6)'!N16='Test_S5% Suffrages (R6)'!$AB16),1,0)</f>
        <v>#VALUE!</v>
      </c>
      <c r="O16" s="119" t="e">
        <f>IF(AND('Test_S5% Sièges (R5)'!$AB16&gt;0,'Test_S5% Suffrages (R6)'!O16='Test_S5% Suffrages (R6)'!$AB16),1,0)</f>
        <v>#VALUE!</v>
      </c>
      <c r="P16" s="119" t="e">
        <f>IF(AND('Test_S5% Sièges (R5)'!$AB16&gt;0,'Test_S5% Suffrages (R6)'!P16='Test_S5% Suffrages (R6)'!$AB16),1,0)</f>
        <v>#VALUE!</v>
      </c>
      <c r="Q16" s="119" t="e">
        <f>IF(AND('Test_S5% Sièges (R5)'!$AB16&gt;0,'Test_S5% Suffrages (R6)'!Q16='Test_S5% Suffrages (R6)'!$AB16),1,0)</f>
        <v>#VALUE!</v>
      </c>
      <c r="R16" s="119" t="e">
        <f>IF(AND('Test_S5% Sièges (R5)'!$AB16&gt;0,'Test_S5% Suffrages (R6)'!R16='Test_S5% Suffrages (R6)'!$AB16),1,0)</f>
        <v>#VALUE!</v>
      </c>
      <c r="S16" s="119" t="e">
        <f>IF(AND('Test_S5% Sièges (R5)'!$AB16&gt;0,'Test_S5% Suffrages (R6)'!S16='Test_S5% Suffrages (R6)'!$AB16),1,0)</f>
        <v>#VALUE!</v>
      </c>
      <c r="T16" s="119" t="e">
        <f>IF(AND('Test_S5% Sièges (R5)'!$AB16&gt;0,'Test_S5% Suffrages (R6)'!T16='Test_S5% Suffrages (R6)'!$AB16),1,0)</f>
        <v>#VALUE!</v>
      </c>
      <c r="U16" s="119" t="e">
        <f>IF(AND('Test_S5% Sièges (R5)'!$AB16&gt;0,'Test_S5% Suffrages (R6)'!U16='Test_S5% Suffrages (R6)'!$AB16),1,0)</f>
        <v>#VALUE!</v>
      </c>
      <c r="V16" s="119" t="e">
        <f>IF(AND('Test_S5% Sièges (R5)'!$AB16&gt;0,'Test_S5% Suffrages (R6)'!V16='Test_S5% Suffrages (R6)'!$AB16),1,0)</f>
        <v>#VALUE!</v>
      </c>
      <c r="W16" s="119" t="e">
        <f>IF(AND('Test_S5% Sièges (R5)'!$AB16&gt;0,'Test_S5% Suffrages (R6)'!W16='Test_S5% Suffrages (R6)'!$AB16),1,0)</f>
        <v>#VALUE!</v>
      </c>
      <c r="X16" s="119" t="e">
        <f>IF(AND('Test_S5% Sièges (R5)'!$AB16&gt;0,'Test_S5% Suffrages (R6)'!X16='Test_S5% Suffrages (R6)'!$AB16),1,0)</f>
        <v>#VALUE!</v>
      </c>
      <c r="Y16" s="119" t="e">
        <f>IF(AND('Test_S5% Sièges (R5)'!$AB16&gt;0,'Test_S5% Suffrages (R6)'!Y16='Test_S5% Suffrages (R6)'!$AB16),1,0)</f>
        <v>#VALUE!</v>
      </c>
      <c r="Z16" s="119" t="e">
        <f>IF(AND('Test_S5% Sièges (R5)'!$AB16&gt;0,'Test_S5% Suffrages (R6)'!Z16='Test_S5% Suffrages (R6)'!$AB16),1,0)</f>
        <v>#VALUE!</v>
      </c>
      <c r="AA16" s="119" t="e">
        <f t="shared" si="0"/>
        <v>#VALUE!</v>
      </c>
      <c r="AB16" s="120" t="e">
        <f>'Test_S5% Sièges (R5)'!AB16-AA16</f>
        <v>#VALUE!</v>
      </c>
    </row>
    <row r="17" spans="1:28">
      <c r="A17" s="118" t="s">
        <v>56</v>
      </c>
      <c r="B17" s="119" t="e">
        <f>IF(AND('Test_S5% Sièges (R5)'!$AB17&gt;0,'Test_S5% Suffrages (R6)'!B17='Test_S5% Suffrages (R6)'!$AB17),1,0)</f>
        <v>#VALUE!</v>
      </c>
      <c r="C17" s="119" t="e">
        <f>IF(AND('Test_S5% Sièges (R5)'!$AB17&gt;0,'Test_S5% Suffrages (R6)'!C17='Test_S5% Suffrages (R6)'!$AB17),1,0)</f>
        <v>#VALUE!</v>
      </c>
      <c r="D17" s="119" t="e">
        <f>IF(AND('Test_S5% Sièges (R5)'!$AB17&gt;0,'Test_S5% Suffrages (R6)'!D17='Test_S5% Suffrages (R6)'!$AB17),1,0)</f>
        <v>#VALUE!</v>
      </c>
      <c r="E17" s="119" t="e">
        <f>IF(AND('Test_S5% Sièges (R5)'!$AB17&gt;0,'Test_S5% Suffrages (R6)'!E17='Test_S5% Suffrages (R6)'!$AB17),1,0)</f>
        <v>#VALUE!</v>
      </c>
      <c r="F17" s="119" t="e">
        <f>IF(AND('Test_S5% Sièges (R5)'!$AB17&gt;0,'Test_S5% Suffrages (R6)'!F17='Test_S5% Suffrages (R6)'!$AB17),1,0)</f>
        <v>#VALUE!</v>
      </c>
      <c r="G17" s="119" t="e">
        <f>IF(AND('Test_S5% Sièges (R5)'!$AB17&gt;0,'Test_S5% Suffrages (R6)'!G17='Test_S5% Suffrages (R6)'!$AB17),1,0)</f>
        <v>#VALUE!</v>
      </c>
      <c r="H17" s="119" t="e">
        <f>IF(AND('Test_S5% Sièges (R5)'!$AB17&gt;0,'Test_S5% Suffrages (R6)'!H17='Test_S5% Suffrages (R6)'!$AB17),1,0)</f>
        <v>#VALUE!</v>
      </c>
      <c r="I17" s="119" t="e">
        <f>IF(AND('Test_S5% Sièges (R5)'!$AB17&gt;0,'Test_S5% Suffrages (R6)'!I17='Test_S5% Suffrages (R6)'!$AB17),1,0)</f>
        <v>#VALUE!</v>
      </c>
      <c r="J17" s="119" t="e">
        <f>IF(AND('Test_S5% Sièges (R5)'!$AB17&gt;0,'Test_S5% Suffrages (R6)'!J17='Test_S5% Suffrages (R6)'!$AB17),1,0)</f>
        <v>#VALUE!</v>
      </c>
      <c r="K17" s="119" t="e">
        <f>IF(AND('Test_S5% Sièges (R5)'!$AB17&gt;0,'Test_S5% Suffrages (R6)'!K17='Test_S5% Suffrages (R6)'!$AB17),1,0)</f>
        <v>#VALUE!</v>
      </c>
      <c r="L17" s="119" t="e">
        <f>IF(AND('Test_S5% Sièges (R5)'!$AB17&gt;0,'Test_S5% Suffrages (R6)'!L17='Test_S5% Suffrages (R6)'!$AB17),1,0)</f>
        <v>#VALUE!</v>
      </c>
      <c r="M17" s="119" t="e">
        <f>IF(AND('Test_S5% Sièges (R5)'!$AB17&gt;0,'Test_S5% Suffrages (R6)'!M17='Test_S5% Suffrages (R6)'!$AB17),1,0)</f>
        <v>#VALUE!</v>
      </c>
      <c r="N17" s="119" t="e">
        <f>IF(AND('Test_S5% Sièges (R5)'!$AB17&gt;0,'Test_S5% Suffrages (R6)'!N17='Test_S5% Suffrages (R6)'!$AB17),1,0)</f>
        <v>#VALUE!</v>
      </c>
      <c r="O17" s="119" t="e">
        <f>IF(AND('Test_S5% Sièges (R5)'!$AB17&gt;0,'Test_S5% Suffrages (R6)'!O17='Test_S5% Suffrages (R6)'!$AB17),1,0)</f>
        <v>#VALUE!</v>
      </c>
      <c r="P17" s="119" t="e">
        <f>IF(AND('Test_S5% Sièges (R5)'!$AB17&gt;0,'Test_S5% Suffrages (R6)'!P17='Test_S5% Suffrages (R6)'!$AB17),1,0)</f>
        <v>#VALUE!</v>
      </c>
      <c r="Q17" s="119" t="e">
        <f>IF(AND('Test_S5% Sièges (R5)'!$AB17&gt;0,'Test_S5% Suffrages (R6)'!Q17='Test_S5% Suffrages (R6)'!$AB17),1,0)</f>
        <v>#VALUE!</v>
      </c>
      <c r="R17" s="119" t="e">
        <f>IF(AND('Test_S5% Sièges (R5)'!$AB17&gt;0,'Test_S5% Suffrages (R6)'!R17='Test_S5% Suffrages (R6)'!$AB17),1,0)</f>
        <v>#VALUE!</v>
      </c>
      <c r="S17" s="119" t="e">
        <f>IF(AND('Test_S5% Sièges (R5)'!$AB17&gt;0,'Test_S5% Suffrages (R6)'!S17='Test_S5% Suffrages (R6)'!$AB17),1,0)</f>
        <v>#VALUE!</v>
      </c>
      <c r="T17" s="119" t="e">
        <f>IF(AND('Test_S5% Sièges (R5)'!$AB17&gt;0,'Test_S5% Suffrages (R6)'!T17='Test_S5% Suffrages (R6)'!$AB17),1,0)</f>
        <v>#VALUE!</v>
      </c>
      <c r="U17" s="119" t="e">
        <f>IF(AND('Test_S5% Sièges (R5)'!$AB17&gt;0,'Test_S5% Suffrages (R6)'!U17='Test_S5% Suffrages (R6)'!$AB17),1,0)</f>
        <v>#VALUE!</v>
      </c>
      <c r="V17" s="119" t="e">
        <f>IF(AND('Test_S5% Sièges (R5)'!$AB17&gt;0,'Test_S5% Suffrages (R6)'!V17='Test_S5% Suffrages (R6)'!$AB17),1,0)</f>
        <v>#VALUE!</v>
      </c>
      <c r="W17" s="119" t="e">
        <f>IF(AND('Test_S5% Sièges (R5)'!$AB17&gt;0,'Test_S5% Suffrages (R6)'!W17='Test_S5% Suffrages (R6)'!$AB17),1,0)</f>
        <v>#VALUE!</v>
      </c>
      <c r="X17" s="119" t="e">
        <f>IF(AND('Test_S5% Sièges (R5)'!$AB17&gt;0,'Test_S5% Suffrages (R6)'!X17='Test_S5% Suffrages (R6)'!$AB17),1,0)</f>
        <v>#VALUE!</v>
      </c>
      <c r="Y17" s="119" t="e">
        <f>IF(AND('Test_S5% Sièges (R5)'!$AB17&gt;0,'Test_S5% Suffrages (R6)'!Y17='Test_S5% Suffrages (R6)'!$AB17),1,0)</f>
        <v>#VALUE!</v>
      </c>
      <c r="Z17" s="119" t="e">
        <f>IF(AND('Test_S5% Sièges (R5)'!$AB17&gt;0,'Test_S5% Suffrages (R6)'!Z17='Test_S5% Suffrages (R6)'!$AB17),1,0)</f>
        <v>#VALUE!</v>
      </c>
      <c r="AA17" s="119" t="e">
        <f t="shared" si="0"/>
        <v>#VALUE!</v>
      </c>
      <c r="AB17" s="120" t="e">
        <f>'Test_S5% Sièges (R5)'!AB17-AA17</f>
        <v>#VALUE!</v>
      </c>
    </row>
    <row r="18" spans="1:28">
      <c r="A18" s="118" t="s">
        <v>57</v>
      </c>
      <c r="B18" s="119" t="e">
        <f>IF(AND('Test_S5% Sièges (R5)'!$AB18&gt;0,'Test_S5% Suffrages (R6)'!B18='Test_S5% Suffrages (R6)'!$AB18),1,0)</f>
        <v>#VALUE!</v>
      </c>
      <c r="C18" s="119" t="e">
        <f>IF(AND('Test_S5% Sièges (R5)'!$AB18&gt;0,'Test_S5% Suffrages (R6)'!C18='Test_S5% Suffrages (R6)'!$AB18),1,0)</f>
        <v>#VALUE!</v>
      </c>
      <c r="D18" s="119" t="e">
        <f>IF(AND('Test_S5% Sièges (R5)'!$AB18&gt;0,'Test_S5% Suffrages (R6)'!D18='Test_S5% Suffrages (R6)'!$AB18),1,0)</f>
        <v>#VALUE!</v>
      </c>
      <c r="E18" s="119" t="e">
        <f>IF(AND('Test_S5% Sièges (R5)'!$AB18&gt;0,'Test_S5% Suffrages (R6)'!E18='Test_S5% Suffrages (R6)'!$AB18),1,0)</f>
        <v>#VALUE!</v>
      </c>
      <c r="F18" s="119" t="e">
        <f>IF(AND('Test_S5% Sièges (R5)'!$AB18&gt;0,'Test_S5% Suffrages (R6)'!F18='Test_S5% Suffrages (R6)'!$AB18),1,0)</f>
        <v>#VALUE!</v>
      </c>
      <c r="G18" s="119" t="e">
        <f>IF(AND('Test_S5% Sièges (R5)'!$AB18&gt;0,'Test_S5% Suffrages (R6)'!G18='Test_S5% Suffrages (R6)'!$AB18),1,0)</f>
        <v>#VALUE!</v>
      </c>
      <c r="H18" s="119" t="e">
        <f>IF(AND('Test_S5% Sièges (R5)'!$AB18&gt;0,'Test_S5% Suffrages (R6)'!H18='Test_S5% Suffrages (R6)'!$AB18),1,0)</f>
        <v>#VALUE!</v>
      </c>
      <c r="I18" s="119" t="e">
        <f>IF(AND('Test_S5% Sièges (R5)'!$AB18&gt;0,'Test_S5% Suffrages (R6)'!I18='Test_S5% Suffrages (R6)'!$AB18),1,0)</f>
        <v>#VALUE!</v>
      </c>
      <c r="J18" s="119" t="e">
        <f>IF(AND('Test_S5% Sièges (R5)'!$AB18&gt;0,'Test_S5% Suffrages (R6)'!J18='Test_S5% Suffrages (R6)'!$AB18),1,0)</f>
        <v>#VALUE!</v>
      </c>
      <c r="K18" s="119" t="e">
        <f>IF(AND('Test_S5% Sièges (R5)'!$AB18&gt;0,'Test_S5% Suffrages (R6)'!K18='Test_S5% Suffrages (R6)'!$AB18),1,0)</f>
        <v>#VALUE!</v>
      </c>
      <c r="L18" s="119" t="e">
        <f>IF(AND('Test_S5% Sièges (R5)'!$AB18&gt;0,'Test_S5% Suffrages (R6)'!L18='Test_S5% Suffrages (R6)'!$AB18),1,0)</f>
        <v>#VALUE!</v>
      </c>
      <c r="M18" s="119" t="e">
        <f>IF(AND('Test_S5% Sièges (R5)'!$AB18&gt;0,'Test_S5% Suffrages (R6)'!M18='Test_S5% Suffrages (R6)'!$AB18),1,0)</f>
        <v>#VALUE!</v>
      </c>
      <c r="N18" s="119" t="e">
        <f>IF(AND('Test_S5% Sièges (R5)'!$AB18&gt;0,'Test_S5% Suffrages (R6)'!N18='Test_S5% Suffrages (R6)'!$AB18),1,0)</f>
        <v>#VALUE!</v>
      </c>
      <c r="O18" s="119" t="e">
        <f>IF(AND('Test_S5% Sièges (R5)'!$AB18&gt;0,'Test_S5% Suffrages (R6)'!O18='Test_S5% Suffrages (R6)'!$AB18),1,0)</f>
        <v>#VALUE!</v>
      </c>
      <c r="P18" s="119" t="e">
        <f>IF(AND('Test_S5% Sièges (R5)'!$AB18&gt;0,'Test_S5% Suffrages (R6)'!P18='Test_S5% Suffrages (R6)'!$AB18),1,0)</f>
        <v>#VALUE!</v>
      </c>
      <c r="Q18" s="119" t="e">
        <f>IF(AND('Test_S5% Sièges (R5)'!$AB18&gt;0,'Test_S5% Suffrages (R6)'!Q18='Test_S5% Suffrages (R6)'!$AB18),1,0)</f>
        <v>#VALUE!</v>
      </c>
      <c r="R18" s="119" t="e">
        <f>IF(AND('Test_S5% Sièges (R5)'!$AB18&gt;0,'Test_S5% Suffrages (R6)'!R18='Test_S5% Suffrages (R6)'!$AB18),1,0)</f>
        <v>#VALUE!</v>
      </c>
      <c r="S18" s="119" t="e">
        <f>IF(AND('Test_S5% Sièges (R5)'!$AB18&gt;0,'Test_S5% Suffrages (R6)'!S18='Test_S5% Suffrages (R6)'!$AB18),1,0)</f>
        <v>#VALUE!</v>
      </c>
      <c r="T18" s="119" t="e">
        <f>IF(AND('Test_S5% Sièges (R5)'!$AB18&gt;0,'Test_S5% Suffrages (R6)'!T18='Test_S5% Suffrages (R6)'!$AB18),1,0)</f>
        <v>#VALUE!</v>
      </c>
      <c r="U18" s="119" t="e">
        <f>IF(AND('Test_S5% Sièges (R5)'!$AB18&gt;0,'Test_S5% Suffrages (R6)'!U18='Test_S5% Suffrages (R6)'!$AB18),1,0)</f>
        <v>#VALUE!</v>
      </c>
      <c r="V18" s="119" t="e">
        <f>IF(AND('Test_S5% Sièges (R5)'!$AB18&gt;0,'Test_S5% Suffrages (R6)'!V18='Test_S5% Suffrages (R6)'!$AB18),1,0)</f>
        <v>#VALUE!</v>
      </c>
      <c r="W18" s="119" t="e">
        <f>IF(AND('Test_S5% Sièges (R5)'!$AB18&gt;0,'Test_S5% Suffrages (R6)'!W18='Test_S5% Suffrages (R6)'!$AB18),1,0)</f>
        <v>#VALUE!</v>
      </c>
      <c r="X18" s="119" t="e">
        <f>IF(AND('Test_S5% Sièges (R5)'!$AB18&gt;0,'Test_S5% Suffrages (R6)'!X18='Test_S5% Suffrages (R6)'!$AB18),1,0)</f>
        <v>#VALUE!</v>
      </c>
      <c r="Y18" s="119" t="e">
        <f>IF(AND('Test_S5% Sièges (R5)'!$AB18&gt;0,'Test_S5% Suffrages (R6)'!Y18='Test_S5% Suffrages (R6)'!$AB18),1,0)</f>
        <v>#VALUE!</v>
      </c>
      <c r="Z18" s="119" t="e">
        <f>IF(AND('Test_S5% Sièges (R5)'!$AB18&gt;0,'Test_S5% Suffrages (R6)'!Z18='Test_S5% Suffrages (R6)'!$AB18),1,0)</f>
        <v>#VALUE!</v>
      </c>
      <c r="AA18" s="119" t="e">
        <f t="shared" si="0"/>
        <v>#VALUE!</v>
      </c>
      <c r="AB18" s="120" t="e">
        <f>'Test_S5% Sièges (R5)'!AB18-AA18</f>
        <v>#VALUE!</v>
      </c>
    </row>
    <row r="19" spans="1:28">
      <c r="A19" s="118" t="s">
        <v>58</v>
      </c>
      <c r="B19" s="119" t="e">
        <f>IF(AND('Test_S5% Sièges (R5)'!$AB19&gt;0,'Test_S5% Suffrages (R6)'!B19='Test_S5% Suffrages (R6)'!$AB19),1,0)</f>
        <v>#VALUE!</v>
      </c>
      <c r="C19" s="119" t="e">
        <f>IF(AND('Test_S5% Sièges (R5)'!$AB19&gt;0,'Test_S5% Suffrages (R6)'!C19='Test_S5% Suffrages (R6)'!$AB19),1,0)</f>
        <v>#VALUE!</v>
      </c>
      <c r="D19" s="119" t="e">
        <f>IF(AND('Test_S5% Sièges (R5)'!$AB19&gt;0,'Test_S5% Suffrages (R6)'!D19='Test_S5% Suffrages (R6)'!$AB19),1,0)</f>
        <v>#VALUE!</v>
      </c>
      <c r="E19" s="119" t="e">
        <f>IF(AND('Test_S5% Sièges (R5)'!$AB19&gt;0,'Test_S5% Suffrages (R6)'!E19='Test_S5% Suffrages (R6)'!$AB19),1,0)</f>
        <v>#VALUE!</v>
      </c>
      <c r="F19" s="119" t="e">
        <f>IF(AND('Test_S5% Sièges (R5)'!$AB19&gt;0,'Test_S5% Suffrages (R6)'!F19='Test_S5% Suffrages (R6)'!$AB19),1,0)</f>
        <v>#VALUE!</v>
      </c>
      <c r="G19" s="119" t="e">
        <f>IF(AND('Test_S5% Sièges (R5)'!$AB19&gt;0,'Test_S5% Suffrages (R6)'!G19='Test_S5% Suffrages (R6)'!$AB19),1,0)</f>
        <v>#VALUE!</v>
      </c>
      <c r="H19" s="119" t="e">
        <f>IF(AND('Test_S5% Sièges (R5)'!$AB19&gt;0,'Test_S5% Suffrages (R6)'!H19='Test_S5% Suffrages (R6)'!$AB19),1,0)</f>
        <v>#VALUE!</v>
      </c>
      <c r="I19" s="119" t="e">
        <f>IF(AND('Test_S5% Sièges (R5)'!$AB19&gt;0,'Test_S5% Suffrages (R6)'!I19='Test_S5% Suffrages (R6)'!$AB19),1,0)</f>
        <v>#VALUE!</v>
      </c>
      <c r="J19" s="119" t="e">
        <f>IF(AND('Test_S5% Sièges (R5)'!$AB19&gt;0,'Test_S5% Suffrages (R6)'!J19='Test_S5% Suffrages (R6)'!$AB19),1,0)</f>
        <v>#VALUE!</v>
      </c>
      <c r="K19" s="119" t="e">
        <f>IF(AND('Test_S5% Sièges (R5)'!$AB19&gt;0,'Test_S5% Suffrages (R6)'!K19='Test_S5% Suffrages (R6)'!$AB19),1,0)</f>
        <v>#VALUE!</v>
      </c>
      <c r="L19" s="119" t="e">
        <f>IF(AND('Test_S5% Sièges (R5)'!$AB19&gt;0,'Test_S5% Suffrages (R6)'!L19='Test_S5% Suffrages (R6)'!$AB19),1,0)</f>
        <v>#VALUE!</v>
      </c>
      <c r="M19" s="119" t="e">
        <f>IF(AND('Test_S5% Sièges (R5)'!$AB19&gt;0,'Test_S5% Suffrages (R6)'!M19='Test_S5% Suffrages (R6)'!$AB19),1,0)</f>
        <v>#VALUE!</v>
      </c>
      <c r="N19" s="119" t="e">
        <f>IF(AND('Test_S5% Sièges (R5)'!$AB19&gt;0,'Test_S5% Suffrages (R6)'!N19='Test_S5% Suffrages (R6)'!$AB19),1,0)</f>
        <v>#VALUE!</v>
      </c>
      <c r="O19" s="119" t="e">
        <f>IF(AND('Test_S5% Sièges (R5)'!$AB19&gt;0,'Test_S5% Suffrages (R6)'!O19='Test_S5% Suffrages (R6)'!$AB19),1,0)</f>
        <v>#VALUE!</v>
      </c>
      <c r="P19" s="119" t="e">
        <f>IF(AND('Test_S5% Sièges (R5)'!$AB19&gt;0,'Test_S5% Suffrages (R6)'!P19='Test_S5% Suffrages (R6)'!$AB19),1,0)</f>
        <v>#VALUE!</v>
      </c>
      <c r="Q19" s="119" t="e">
        <f>IF(AND('Test_S5% Sièges (R5)'!$AB19&gt;0,'Test_S5% Suffrages (R6)'!Q19='Test_S5% Suffrages (R6)'!$AB19),1,0)</f>
        <v>#VALUE!</v>
      </c>
      <c r="R19" s="119" t="e">
        <f>IF(AND('Test_S5% Sièges (R5)'!$AB19&gt;0,'Test_S5% Suffrages (R6)'!R19='Test_S5% Suffrages (R6)'!$AB19),1,0)</f>
        <v>#VALUE!</v>
      </c>
      <c r="S19" s="119" t="e">
        <f>IF(AND('Test_S5% Sièges (R5)'!$AB19&gt;0,'Test_S5% Suffrages (R6)'!S19='Test_S5% Suffrages (R6)'!$AB19),1,0)</f>
        <v>#VALUE!</v>
      </c>
      <c r="T19" s="119" t="e">
        <f>IF(AND('Test_S5% Sièges (R5)'!$AB19&gt;0,'Test_S5% Suffrages (R6)'!T19='Test_S5% Suffrages (R6)'!$AB19),1,0)</f>
        <v>#VALUE!</v>
      </c>
      <c r="U19" s="119" t="e">
        <f>IF(AND('Test_S5% Sièges (R5)'!$AB19&gt;0,'Test_S5% Suffrages (R6)'!U19='Test_S5% Suffrages (R6)'!$AB19),1,0)</f>
        <v>#VALUE!</v>
      </c>
      <c r="V19" s="119" t="e">
        <f>IF(AND('Test_S5% Sièges (R5)'!$AB19&gt;0,'Test_S5% Suffrages (R6)'!V19='Test_S5% Suffrages (R6)'!$AB19),1,0)</f>
        <v>#VALUE!</v>
      </c>
      <c r="W19" s="119" t="e">
        <f>IF(AND('Test_S5% Sièges (R5)'!$AB19&gt;0,'Test_S5% Suffrages (R6)'!W19='Test_S5% Suffrages (R6)'!$AB19),1,0)</f>
        <v>#VALUE!</v>
      </c>
      <c r="X19" s="119" t="e">
        <f>IF(AND('Test_S5% Sièges (R5)'!$AB19&gt;0,'Test_S5% Suffrages (R6)'!X19='Test_S5% Suffrages (R6)'!$AB19),1,0)</f>
        <v>#VALUE!</v>
      </c>
      <c r="Y19" s="119" t="e">
        <f>IF(AND('Test_S5% Sièges (R5)'!$AB19&gt;0,'Test_S5% Suffrages (R6)'!Y19='Test_S5% Suffrages (R6)'!$AB19),1,0)</f>
        <v>#VALUE!</v>
      </c>
      <c r="Z19" s="119" t="e">
        <f>IF(AND('Test_S5% Sièges (R5)'!$AB19&gt;0,'Test_S5% Suffrages (R6)'!Z19='Test_S5% Suffrages (R6)'!$AB19),1,0)</f>
        <v>#VALUE!</v>
      </c>
      <c r="AA19" s="119" t="e">
        <f t="shared" si="0"/>
        <v>#VALUE!</v>
      </c>
      <c r="AB19" s="120" t="e">
        <f>'Test_S5% Sièges (R5)'!AB19-AA19</f>
        <v>#VALUE!</v>
      </c>
    </row>
    <row r="20" spans="1:28">
      <c r="A20" s="118" t="s">
        <v>59</v>
      </c>
      <c r="B20" s="119" t="e">
        <f>IF(AND('Test_S5% Sièges (R5)'!$AB20&gt;0,'Test_S5% Suffrages (R6)'!B20='Test_S5% Suffrages (R6)'!$AB20),1,0)</f>
        <v>#VALUE!</v>
      </c>
      <c r="C20" s="119" t="e">
        <f>IF(AND('Test_S5% Sièges (R5)'!$AB20&gt;0,'Test_S5% Suffrages (R6)'!C20='Test_S5% Suffrages (R6)'!$AB20),1,0)</f>
        <v>#VALUE!</v>
      </c>
      <c r="D20" s="119" t="e">
        <f>IF(AND('Test_S5% Sièges (R5)'!$AB20&gt;0,'Test_S5% Suffrages (R6)'!D20='Test_S5% Suffrages (R6)'!$AB20),1,0)</f>
        <v>#VALUE!</v>
      </c>
      <c r="E20" s="119" t="e">
        <f>IF(AND('Test_S5% Sièges (R5)'!$AB20&gt;0,'Test_S5% Suffrages (R6)'!E20='Test_S5% Suffrages (R6)'!$AB20),1,0)</f>
        <v>#VALUE!</v>
      </c>
      <c r="F20" s="119" t="e">
        <f>IF(AND('Test_S5% Sièges (R5)'!$AB20&gt;0,'Test_S5% Suffrages (R6)'!F20='Test_S5% Suffrages (R6)'!$AB20),1,0)</f>
        <v>#VALUE!</v>
      </c>
      <c r="G20" s="119" t="e">
        <f>IF(AND('Test_S5% Sièges (R5)'!$AB20&gt;0,'Test_S5% Suffrages (R6)'!G20='Test_S5% Suffrages (R6)'!$AB20),1,0)</f>
        <v>#VALUE!</v>
      </c>
      <c r="H20" s="119" t="e">
        <f>IF(AND('Test_S5% Sièges (R5)'!$AB20&gt;0,'Test_S5% Suffrages (R6)'!H20='Test_S5% Suffrages (R6)'!$AB20),1,0)</f>
        <v>#VALUE!</v>
      </c>
      <c r="I20" s="119" t="e">
        <f>IF(AND('Test_S5% Sièges (R5)'!$AB20&gt;0,'Test_S5% Suffrages (R6)'!I20='Test_S5% Suffrages (R6)'!$AB20),1,0)</f>
        <v>#VALUE!</v>
      </c>
      <c r="J20" s="119" t="e">
        <f>IF(AND('Test_S5% Sièges (R5)'!$AB20&gt;0,'Test_S5% Suffrages (R6)'!J20='Test_S5% Suffrages (R6)'!$AB20),1,0)</f>
        <v>#VALUE!</v>
      </c>
      <c r="K20" s="119" t="e">
        <f>IF(AND('Test_S5% Sièges (R5)'!$AB20&gt;0,'Test_S5% Suffrages (R6)'!K20='Test_S5% Suffrages (R6)'!$AB20),1,0)</f>
        <v>#VALUE!</v>
      </c>
      <c r="L20" s="119" t="e">
        <f>IF(AND('Test_S5% Sièges (R5)'!$AB20&gt;0,'Test_S5% Suffrages (R6)'!L20='Test_S5% Suffrages (R6)'!$AB20),1,0)</f>
        <v>#VALUE!</v>
      </c>
      <c r="M20" s="119" t="e">
        <f>IF(AND('Test_S5% Sièges (R5)'!$AB20&gt;0,'Test_S5% Suffrages (R6)'!M20='Test_S5% Suffrages (R6)'!$AB20),1,0)</f>
        <v>#VALUE!</v>
      </c>
      <c r="N20" s="119" t="e">
        <f>IF(AND('Test_S5% Sièges (R5)'!$AB20&gt;0,'Test_S5% Suffrages (R6)'!N20='Test_S5% Suffrages (R6)'!$AB20),1,0)</f>
        <v>#VALUE!</v>
      </c>
      <c r="O20" s="119" t="e">
        <f>IF(AND('Test_S5% Sièges (R5)'!$AB20&gt;0,'Test_S5% Suffrages (R6)'!O20='Test_S5% Suffrages (R6)'!$AB20),1,0)</f>
        <v>#VALUE!</v>
      </c>
      <c r="P20" s="119" t="e">
        <f>IF(AND('Test_S5% Sièges (R5)'!$AB20&gt;0,'Test_S5% Suffrages (R6)'!P20='Test_S5% Suffrages (R6)'!$AB20),1,0)</f>
        <v>#VALUE!</v>
      </c>
      <c r="Q20" s="119" t="e">
        <f>IF(AND('Test_S5% Sièges (R5)'!$AB20&gt;0,'Test_S5% Suffrages (R6)'!Q20='Test_S5% Suffrages (R6)'!$AB20),1,0)</f>
        <v>#VALUE!</v>
      </c>
      <c r="R20" s="119" t="e">
        <f>IF(AND('Test_S5% Sièges (R5)'!$AB20&gt;0,'Test_S5% Suffrages (R6)'!R20='Test_S5% Suffrages (R6)'!$AB20),1,0)</f>
        <v>#VALUE!</v>
      </c>
      <c r="S20" s="119" t="e">
        <f>IF(AND('Test_S5% Sièges (R5)'!$AB20&gt;0,'Test_S5% Suffrages (R6)'!S20='Test_S5% Suffrages (R6)'!$AB20),1,0)</f>
        <v>#VALUE!</v>
      </c>
      <c r="T20" s="119" t="e">
        <f>IF(AND('Test_S5% Sièges (R5)'!$AB20&gt;0,'Test_S5% Suffrages (R6)'!T20='Test_S5% Suffrages (R6)'!$AB20),1,0)</f>
        <v>#VALUE!</v>
      </c>
      <c r="U20" s="119" t="e">
        <f>IF(AND('Test_S5% Sièges (R5)'!$AB20&gt;0,'Test_S5% Suffrages (R6)'!U20='Test_S5% Suffrages (R6)'!$AB20),1,0)</f>
        <v>#VALUE!</v>
      </c>
      <c r="V20" s="119" t="e">
        <f>IF(AND('Test_S5% Sièges (R5)'!$AB20&gt;0,'Test_S5% Suffrages (R6)'!V20='Test_S5% Suffrages (R6)'!$AB20),1,0)</f>
        <v>#VALUE!</v>
      </c>
      <c r="W20" s="119" t="e">
        <f>IF(AND('Test_S5% Sièges (R5)'!$AB20&gt;0,'Test_S5% Suffrages (R6)'!W20='Test_S5% Suffrages (R6)'!$AB20),1,0)</f>
        <v>#VALUE!</v>
      </c>
      <c r="X20" s="119" t="e">
        <f>IF(AND('Test_S5% Sièges (R5)'!$AB20&gt;0,'Test_S5% Suffrages (R6)'!X20='Test_S5% Suffrages (R6)'!$AB20),1,0)</f>
        <v>#VALUE!</v>
      </c>
      <c r="Y20" s="119" t="e">
        <f>IF(AND('Test_S5% Sièges (R5)'!$AB20&gt;0,'Test_S5% Suffrages (R6)'!Y20='Test_S5% Suffrages (R6)'!$AB20),1,0)</f>
        <v>#VALUE!</v>
      </c>
      <c r="Z20" s="119" t="e">
        <f>IF(AND('Test_S5% Sièges (R5)'!$AB20&gt;0,'Test_S5% Suffrages (R6)'!Z20='Test_S5% Suffrages (R6)'!$AB20),1,0)</f>
        <v>#VALUE!</v>
      </c>
      <c r="AA20" s="119" t="e">
        <f t="shared" si="0"/>
        <v>#VALUE!</v>
      </c>
      <c r="AB20" s="120" t="e">
        <f>'Test_S5% Sièges (R5)'!AB20-AA20</f>
        <v>#VALUE!</v>
      </c>
    </row>
    <row r="21" spans="1:28">
      <c r="A21" s="118" t="s">
        <v>60</v>
      </c>
      <c r="B21" s="119" t="e">
        <f>IF(AND('Test_S5% Sièges (R5)'!$AB21&gt;0,'Test_S5% Suffrages (R6)'!B21='Test_S5% Suffrages (R6)'!$AB21),1,0)</f>
        <v>#VALUE!</v>
      </c>
      <c r="C21" s="119" t="e">
        <f>IF(AND('Test_S5% Sièges (R5)'!$AB21&gt;0,'Test_S5% Suffrages (R6)'!C21='Test_S5% Suffrages (R6)'!$AB21),1,0)</f>
        <v>#VALUE!</v>
      </c>
      <c r="D21" s="119" t="e">
        <f>IF(AND('Test_S5% Sièges (R5)'!$AB21&gt;0,'Test_S5% Suffrages (R6)'!D21='Test_S5% Suffrages (R6)'!$AB21),1,0)</f>
        <v>#VALUE!</v>
      </c>
      <c r="E21" s="119" t="e">
        <f>IF(AND('Test_S5% Sièges (R5)'!$AB21&gt;0,'Test_S5% Suffrages (R6)'!E21='Test_S5% Suffrages (R6)'!$AB21),1,0)</f>
        <v>#VALUE!</v>
      </c>
      <c r="F21" s="119" t="e">
        <f>IF(AND('Test_S5% Sièges (R5)'!$AB21&gt;0,'Test_S5% Suffrages (R6)'!F21='Test_S5% Suffrages (R6)'!$AB21),1,0)</f>
        <v>#VALUE!</v>
      </c>
      <c r="G21" s="119" t="e">
        <f>IF(AND('Test_S5% Sièges (R5)'!$AB21&gt;0,'Test_S5% Suffrages (R6)'!G21='Test_S5% Suffrages (R6)'!$AB21),1,0)</f>
        <v>#VALUE!</v>
      </c>
      <c r="H21" s="119" t="e">
        <f>IF(AND('Test_S5% Sièges (R5)'!$AB21&gt;0,'Test_S5% Suffrages (R6)'!H21='Test_S5% Suffrages (R6)'!$AB21),1,0)</f>
        <v>#VALUE!</v>
      </c>
      <c r="I21" s="119" t="e">
        <f>IF(AND('Test_S5% Sièges (R5)'!$AB21&gt;0,'Test_S5% Suffrages (R6)'!I21='Test_S5% Suffrages (R6)'!$AB21),1,0)</f>
        <v>#VALUE!</v>
      </c>
      <c r="J21" s="119" t="e">
        <f>IF(AND('Test_S5% Sièges (R5)'!$AB21&gt;0,'Test_S5% Suffrages (R6)'!J21='Test_S5% Suffrages (R6)'!$AB21),1,0)</f>
        <v>#VALUE!</v>
      </c>
      <c r="K21" s="119" t="e">
        <f>IF(AND('Test_S5% Sièges (R5)'!$AB21&gt;0,'Test_S5% Suffrages (R6)'!K21='Test_S5% Suffrages (R6)'!$AB21),1,0)</f>
        <v>#VALUE!</v>
      </c>
      <c r="L21" s="119" t="e">
        <f>IF(AND('Test_S5% Sièges (R5)'!$AB21&gt;0,'Test_S5% Suffrages (R6)'!L21='Test_S5% Suffrages (R6)'!$AB21),1,0)</f>
        <v>#VALUE!</v>
      </c>
      <c r="M21" s="119" t="e">
        <f>IF(AND('Test_S5% Sièges (R5)'!$AB21&gt;0,'Test_S5% Suffrages (R6)'!M21='Test_S5% Suffrages (R6)'!$AB21),1,0)</f>
        <v>#VALUE!</v>
      </c>
      <c r="N21" s="119" t="e">
        <f>IF(AND('Test_S5% Sièges (R5)'!$AB21&gt;0,'Test_S5% Suffrages (R6)'!N21='Test_S5% Suffrages (R6)'!$AB21),1,0)</f>
        <v>#VALUE!</v>
      </c>
      <c r="O21" s="119" t="e">
        <f>IF(AND('Test_S5% Sièges (R5)'!$AB21&gt;0,'Test_S5% Suffrages (R6)'!O21='Test_S5% Suffrages (R6)'!$AB21),1,0)</f>
        <v>#VALUE!</v>
      </c>
      <c r="P21" s="119" t="e">
        <f>IF(AND('Test_S5% Sièges (R5)'!$AB21&gt;0,'Test_S5% Suffrages (R6)'!P21='Test_S5% Suffrages (R6)'!$AB21),1,0)</f>
        <v>#VALUE!</v>
      </c>
      <c r="Q21" s="119" t="e">
        <f>IF(AND('Test_S5% Sièges (R5)'!$AB21&gt;0,'Test_S5% Suffrages (R6)'!Q21='Test_S5% Suffrages (R6)'!$AB21),1,0)</f>
        <v>#VALUE!</v>
      </c>
      <c r="R21" s="119" t="e">
        <f>IF(AND('Test_S5% Sièges (R5)'!$AB21&gt;0,'Test_S5% Suffrages (R6)'!R21='Test_S5% Suffrages (R6)'!$AB21),1,0)</f>
        <v>#VALUE!</v>
      </c>
      <c r="S21" s="119" t="e">
        <f>IF(AND('Test_S5% Sièges (R5)'!$AB21&gt;0,'Test_S5% Suffrages (R6)'!S21='Test_S5% Suffrages (R6)'!$AB21),1,0)</f>
        <v>#VALUE!</v>
      </c>
      <c r="T21" s="119" t="e">
        <f>IF(AND('Test_S5% Sièges (R5)'!$AB21&gt;0,'Test_S5% Suffrages (R6)'!T21='Test_S5% Suffrages (R6)'!$AB21),1,0)</f>
        <v>#VALUE!</v>
      </c>
      <c r="U21" s="119" t="e">
        <f>IF(AND('Test_S5% Sièges (R5)'!$AB21&gt;0,'Test_S5% Suffrages (R6)'!U21='Test_S5% Suffrages (R6)'!$AB21),1,0)</f>
        <v>#VALUE!</v>
      </c>
      <c r="V21" s="119" t="e">
        <f>IF(AND('Test_S5% Sièges (R5)'!$AB21&gt;0,'Test_S5% Suffrages (R6)'!V21='Test_S5% Suffrages (R6)'!$AB21),1,0)</f>
        <v>#VALUE!</v>
      </c>
      <c r="W21" s="119" t="e">
        <f>IF(AND('Test_S5% Sièges (R5)'!$AB21&gt;0,'Test_S5% Suffrages (R6)'!W21='Test_S5% Suffrages (R6)'!$AB21),1,0)</f>
        <v>#VALUE!</v>
      </c>
      <c r="X21" s="119" t="e">
        <f>IF(AND('Test_S5% Sièges (R5)'!$AB21&gt;0,'Test_S5% Suffrages (R6)'!X21='Test_S5% Suffrages (R6)'!$AB21),1,0)</f>
        <v>#VALUE!</v>
      </c>
      <c r="Y21" s="119" t="e">
        <f>IF(AND('Test_S5% Sièges (R5)'!$AB21&gt;0,'Test_S5% Suffrages (R6)'!Y21='Test_S5% Suffrages (R6)'!$AB21),1,0)</f>
        <v>#VALUE!</v>
      </c>
      <c r="Z21" s="119" t="e">
        <f>IF(AND('Test_S5% Sièges (R5)'!$AB21&gt;0,'Test_S5% Suffrages (R6)'!Z21='Test_S5% Suffrages (R6)'!$AB21),1,0)</f>
        <v>#VALUE!</v>
      </c>
      <c r="AA21" s="119" t="e">
        <f t="shared" si="0"/>
        <v>#VALUE!</v>
      </c>
      <c r="AB21" s="120" t="e">
        <f>'Test_S5% Sièges (R5)'!AB21-AA21</f>
        <v>#VALUE!</v>
      </c>
    </row>
    <row r="22" spans="1:28">
      <c r="A22" s="118" t="s">
        <v>61</v>
      </c>
      <c r="B22" s="119" t="e">
        <f>IF(AND('Test_S5% Sièges (R5)'!$AB22&gt;0,'Test_S5% Suffrages (R6)'!B22='Test_S5% Suffrages (R6)'!$AB22),1,0)</f>
        <v>#VALUE!</v>
      </c>
      <c r="C22" s="119" t="e">
        <f>IF(AND('Test_S5% Sièges (R5)'!$AB22&gt;0,'Test_S5% Suffrages (R6)'!C22='Test_S5% Suffrages (R6)'!$AB22),1,0)</f>
        <v>#VALUE!</v>
      </c>
      <c r="D22" s="119" t="e">
        <f>IF(AND('Test_S5% Sièges (R5)'!$AB22&gt;0,'Test_S5% Suffrages (R6)'!D22='Test_S5% Suffrages (R6)'!$AB22),1,0)</f>
        <v>#VALUE!</v>
      </c>
      <c r="E22" s="119" t="e">
        <f>IF(AND('Test_S5% Sièges (R5)'!$AB22&gt;0,'Test_S5% Suffrages (R6)'!E22='Test_S5% Suffrages (R6)'!$AB22),1,0)</f>
        <v>#VALUE!</v>
      </c>
      <c r="F22" s="119" t="e">
        <f>IF(AND('Test_S5% Sièges (R5)'!$AB22&gt;0,'Test_S5% Suffrages (R6)'!F22='Test_S5% Suffrages (R6)'!$AB22),1,0)</f>
        <v>#VALUE!</v>
      </c>
      <c r="G22" s="119" t="e">
        <f>IF(AND('Test_S5% Sièges (R5)'!$AB22&gt;0,'Test_S5% Suffrages (R6)'!G22='Test_S5% Suffrages (R6)'!$AB22),1,0)</f>
        <v>#VALUE!</v>
      </c>
      <c r="H22" s="119" t="e">
        <f>IF(AND('Test_S5% Sièges (R5)'!$AB22&gt;0,'Test_S5% Suffrages (R6)'!H22='Test_S5% Suffrages (R6)'!$AB22),1,0)</f>
        <v>#VALUE!</v>
      </c>
      <c r="I22" s="119" t="e">
        <f>IF(AND('Test_S5% Sièges (R5)'!$AB22&gt;0,'Test_S5% Suffrages (R6)'!I22='Test_S5% Suffrages (R6)'!$AB22),1,0)</f>
        <v>#VALUE!</v>
      </c>
      <c r="J22" s="119" t="e">
        <f>IF(AND('Test_S5% Sièges (R5)'!$AB22&gt;0,'Test_S5% Suffrages (R6)'!J22='Test_S5% Suffrages (R6)'!$AB22),1,0)</f>
        <v>#VALUE!</v>
      </c>
      <c r="K22" s="119" t="e">
        <f>IF(AND('Test_S5% Sièges (R5)'!$AB22&gt;0,'Test_S5% Suffrages (R6)'!K22='Test_S5% Suffrages (R6)'!$AB22),1,0)</f>
        <v>#VALUE!</v>
      </c>
      <c r="L22" s="119" t="e">
        <f>IF(AND('Test_S5% Sièges (R5)'!$AB22&gt;0,'Test_S5% Suffrages (R6)'!L22='Test_S5% Suffrages (R6)'!$AB22),1,0)</f>
        <v>#VALUE!</v>
      </c>
      <c r="M22" s="119" t="e">
        <f>IF(AND('Test_S5% Sièges (R5)'!$AB22&gt;0,'Test_S5% Suffrages (R6)'!M22='Test_S5% Suffrages (R6)'!$AB22),1,0)</f>
        <v>#VALUE!</v>
      </c>
      <c r="N22" s="119" t="e">
        <f>IF(AND('Test_S5% Sièges (R5)'!$AB22&gt;0,'Test_S5% Suffrages (R6)'!N22='Test_S5% Suffrages (R6)'!$AB22),1,0)</f>
        <v>#VALUE!</v>
      </c>
      <c r="O22" s="119" t="e">
        <f>IF(AND('Test_S5% Sièges (R5)'!$AB22&gt;0,'Test_S5% Suffrages (R6)'!O22='Test_S5% Suffrages (R6)'!$AB22),1,0)</f>
        <v>#VALUE!</v>
      </c>
      <c r="P22" s="119" t="e">
        <f>IF(AND('Test_S5% Sièges (R5)'!$AB22&gt;0,'Test_S5% Suffrages (R6)'!P22='Test_S5% Suffrages (R6)'!$AB22),1,0)</f>
        <v>#VALUE!</v>
      </c>
      <c r="Q22" s="119" t="e">
        <f>IF(AND('Test_S5% Sièges (R5)'!$AB22&gt;0,'Test_S5% Suffrages (R6)'!Q22='Test_S5% Suffrages (R6)'!$AB22),1,0)</f>
        <v>#VALUE!</v>
      </c>
      <c r="R22" s="119" t="e">
        <f>IF(AND('Test_S5% Sièges (R5)'!$AB22&gt;0,'Test_S5% Suffrages (R6)'!R22='Test_S5% Suffrages (R6)'!$AB22),1,0)</f>
        <v>#VALUE!</v>
      </c>
      <c r="S22" s="119" t="e">
        <f>IF(AND('Test_S5% Sièges (R5)'!$AB22&gt;0,'Test_S5% Suffrages (R6)'!S22='Test_S5% Suffrages (R6)'!$AB22),1,0)</f>
        <v>#VALUE!</v>
      </c>
      <c r="T22" s="119" t="e">
        <f>IF(AND('Test_S5% Sièges (R5)'!$AB22&gt;0,'Test_S5% Suffrages (R6)'!T22='Test_S5% Suffrages (R6)'!$AB22),1,0)</f>
        <v>#VALUE!</v>
      </c>
      <c r="U22" s="119" t="e">
        <f>IF(AND('Test_S5% Sièges (R5)'!$AB22&gt;0,'Test_S5% Suffrages (R6)'!U22='Test_S5% Suffrages (R6)'!$AB22),1,0)</f>
        <v>#VALUE!</v>
      </c>
      <c r="V22" s="119" t="e">
        <f>IF(AND('Test_S5% Sièges (R5)'!$AB22&gt;0,'Test_S5% Suffrages (R6)'!V22='Test_S5% Suffrages (R6)'!$AB22),1,0)</f>
        <v>#VALUE!</v>
      </c>
      <c r="W22" s="119" t="e">
        <f>IF(AND('Test_S5% Sièges (R5)'!$AB22&gt;0,'Test_S5% Suffrages (R6)'!W22='Test_S5% Suffrages (R6)'!$AB22),1,0)</f>
        <v>#VALUE!</v>
      </c>
      <c r="X22" s="119" t="e">
        <f>IF(AND('Test_S5% Sièges (R5)'!$AB22&gt;0,'Test_S5% Suffrages (R6)'!X22='Test_S5% Suffrages (R6)'!$AB22),1,0)</f>
        <v>#VALUE!</v>
      </c>
      <c r="Y22" s="119" t="e">
        <f>IF(AND('Test_S5% Sièges (R5)'!$AB22&gt;0,'Test_S5% Suffrages (R6)'!Y22='Test_S5% Suffrages (R6)'!$AB22),1,0)</f>
        <v>#VALUE!</v>
      </c>
      <c r="Z22" s="119" t="e">
        <f>IF(AND('Test_S5% Sièges (R5)'!$AB22&gt;0,'Test_S5% Suffrages (R6)'!Z22='Test_S5% Suffrages (R6)'!$AB22),1,0)</f>
        <v>#VALUE!</v>
      </c>
      <c r="AA22" s="119" t="e">
        <f t="shared" si="0"/>
        <v>#VALUE!</v>
      </c>
      <c r="AB22" s="120" t="e">
        <f>'Test_S5% Sièges (R5)'!AB22-AA22</f>
        <v>#VALUE!</v>
      </c>
    </row>
    <row r="23" spans="1:28">
      <c r="A23" s="118" t="s">
        <v>62</v>
      </c>
      <c r="B23" s="119" t="e">
        <f>IF(AND('Test_S5% Sièges (R5)'!$AB23&gt;0,'Test_S5% Suffrages (R6)'!B23='Test_S5% Suffrages (R6)'!$AB23),1,0)</f>
        <v>#VALUE!</v>
      </c>
      <c r="C23" s="119" t="e">
        <f>IF(AND('Test_S5% Sièges (R5)'!$AB23&gt;0,'Test_S5% Suffrages (R6)'!C23='Test_S5% Suffrages (R6)'!$AB23),1,0)</f>
        <v>#VALUE!</v>
      </c>
      <c r="D23" s="119" t="e">
        <f>IF(AND('Test_S5% Sièges (R5)'!$AB23&gt;0,'Test_S5% Suffrages (R6)'!D23='Test_S5% Suffrages (R6)'!$AB23),1,0)</f>
        <v>#VALUE!</v>
      </c>
      <c r="E23" s="119" t="e">
        <f>IF(AND('Test_S5% Sièges (R5)'!$AB23&gt;0,'Test_S5% Suffrages (R6)'!E23='Test_S5% Suffrages (R6)'!$AB23),1,0)</f>
        <v>#VALUE!</v>
      </c>
      <c r="F23" s="119" t="e">
        <f>IF(AND('Test_S5% Sièges (R5)'!$AB23&gt;0,'Test_S5% Suffrages (R6)'!F23='Test_S5% Suffrages (R6)'!$AB23),1,0)</f>
        <v>#VALUE!</v>
      </c>
      <c r="G23" s="119" t="e">
        <f>IF(AND('Test_S5% Sièges (R5)'!$AB23&gt;0,'Test_S5% Suffrages (R6)'!G23='Test_S5% Suffrages (R6)'!$AB23),1,0)</f>
        <v>#VALUE!</v>
      </c>
      <c r="H23" s="119" t="e">
        <f>IF(AND('Test_S5% Sièges (R5)'!$AB23&gt;0,'Test_S5% Suffrages (R6)'!H23='Test_S5% Suffrages (R6)'!$AB23),1,0)</f>
        <v>#VALUE!</v>
      </c>
      <c r="I23" s="119" t="e">
        <f>IF(AND('Test_S5% Sièges (R5)'!$AB23&gt;0,'Test_S5% Suffrages (R6)'!I23='Test_S5% Suffrages (R6)'!$AB23),1,0)</f>
        <v>#VALUE!</v>
      </c>
      <c r="J23" s="119" t="e">
        <f>IF(AND('Test_S5% Sièges (R5)'!$AB23&gt;0,'Test_S5% Suffrages (R6)'!J23='Test_S5% Suffrages (R6)'!$AB23),1,0)</f>
        <v>#VALUE!</v>
      </c>
      <c r="K23" s="119" t="e">
        <f>IF(AND('Test_S5% Sièges (R5)'!$AB23&gt;0,'Test_S5% Suffrages (R6)'!K23='Test_S5% Suffrages (R6)'!$AB23),1,0)</f>
        <v>#VALUE!</v>
      </c>
      <c r="L23" s="119" t="e">
        <f>IF(AND('Test_S5% Sièges (R5)'!$AB23&gt;0,'Test_S5% Suffrages (R6)'!L23='Test_S5% Suffrages (R6)'!$AB23),1,0)</f>
        <v>#VALUE!</v>
      </c>
      <c r="M23" s="119" t="e">
        <f>IF(AND('Test_S5% Sièges (R5)'!$AB23&gt;0,'Test_S5% Suffrages (R6)'!M23='Test_S5% Suffrages (R6)'!$AB23),1,0)</f>
        <v>#VALUE!</v>
      </c>
      <c r="N23" s="119" t="e">
        <f>IF(AND('Test_S5% Sièges (R5)'!$AB23&gt;0,'Test_S5% Suffrages (R6)'!N23='Test_S5% Suffrages (R6)'!$AB23),1,0)</f>
        <v>#VALUE!</v>
      </c>
      <c r="O23" s="119" t="e">
        <f>IF(AND('Test_S5% Sièges (R5)'!$AB23&gt;0,'Test_S5% Suffrages (R6)'!O23='Test_S5% Suffrages (R6)'!$AB23),1,0)</f>
        <v>#VALUE!</v>
      </c>
      <c r="P23" s="119" t="e">
        <f>IF(AND('Test_S5% Sièges (R5)'!$AB23&gt;0,'Test_S5% Suffrages (R6)'!P23='Test_S5% Suffrages (R6)'!$AB23),1,0)</f>
        <v>#VALUE!</v>
      </c>
      <c r="Q23" s="119" t="e">
        <f>IF(AND('Test_S5% Sièges (R5)'!$AB23&gt;0,'Test_S5% Suffrages (R6)'!Q23='Test_S5% Suffrages (R6)'!$AB23),1,0)</f>
        <v>#VALUE!</v>
      </c>
      <c r="R23" s="119" t="e">
        <f>IF(AND('Test_S5% Sièges (R5)'!$AB23&gt;0,'Test_S5% Suffrages (R6)'!R23='Test_S5% Suffrages (R6)'!$AB23),1,0)</f>
        <v>#VALUE!</v>
      </c>
      <c r="S23" s="119" t="e">
        <f>IF(AND('Test_S5% Sièges (R5)'!$AB23&gt;0,'Test_S5% Suffrages (R6)'!S23='Test_S5% Suffrages (R6)'!$AB23),1,0)</f>
        <v>#VALUE!</v>
      </c>
      <c r="T23" s="119" t="e">
        <f>IF(AND('Test_S5% Sièges (R5)'!$AB23&gt;0,'Test_S5% Suffrages (R6)'!T23='Test_S5% Suffrages (R6)'!$AB23),1,0)</f>
        <v>#VALUE!</v>
      </c>
      <c r="U23" s="119" t="e">
        <f>IF(AND('Test_S5% Sièges (R5)'!$AB23&gt;0,'Test_S5% Suffrages (R6)'!U23='Test_S5% Suffrages (R6)'!$AB23),1,0)</f>
        <v>#VALUE!</v>
      </c>
      <c r="V23" s="119" t="e">
        <f>IF(AND('Test_S5% Sièges (R5)'!$AB23&gt;0,'Test_S5% Suffrages (R6)'!V23='Test_S5% Suffrages (R6)'!$AB23),1,0)</f>
        <v>#VALUE!</v>
      </c>
      <c r="W23" s="119" t="e">
        <f>IF(AND('Test_S5% Sièges (R5)'!$AB23&gt;0,'Test_S5% Suffrages (R6)'!W23='Test_S5% Suffrages (R6)'!$AB23),1,0)</f>
        <v>#VALUE!</v>
      </c>
      <c r="X23" s="119" t="e">
        <f>IF(AND('Test_S5% Sièges (R5)'!$AB23&gt;0,'Test_S5% Suffrages (R6)'!X23='Test_S5% Suffrages (R6)'!$AB23),1,0)</f>
        <v>#VALUE!</v>
      </c>
      <c r="Y23" s="119" t="e">
        <f>IF(AND('Test_S5% Sièges (R5)'!$AB23&gt;0,'Test_S5% Suffrages (R6)'!Y23='Test_S5% Suffrages (R6)'!$AB23),1,0)</f>
        <v>#VALUE!</v>
      </c>
      <c r="Z23" s="119" t="e">
        <f>IF(AND('Test_S5% Sièges (R5)'!$AB23&gt;0,'Test_S5% Suffrages (R6)'!Z23='Test_S5% Suffrages (R6)'!$AB23),1,0)</f>
        <v>#VALUE!</v>
      </c>
      <c r="AA23" s="119" t="e">
        <f t="shared" si="0"/>
        <v>#VALUE!</v>
      </c>
      <c r="AB23" s="120" t="e">
        <f>'Test_S5% Sièges (R5)'!AB23-AA23</f>
        <v>#VALUE!</v>
      </c>
    </row>
    <row r="24" spans="1:28">
      <c r="A24" s="118" t="s">
        <v>63</v>
      </c>
      <c r="B24" s="119" t="e">
        <f>IF(AND('Test_S5% Sièges (R5)'!$AB24&gt;0,'Test_S5% Suffrages (R6)'!B24='Test_S5% Suffrages (R6)'!$AB24),1,0)</f>
        <v>#VALUE!</v>
      </c>
      <c r="C24" s="119" t="e">
        <f>IF(AND('Test_S5% Sièges (R5)'!$AB24&gt;0,'Test_S5% Suffrages (R6)'!C24='Test_S5% Suffrages (R6)'!$AB24),1,0)</f>
        <v>#VALUE!</v>
      </c>
      <c r="D24" s="119" t="e">
        <f>IF(AND('Test_S5% Sièges (R5)'!$AB24&gt;0,'Test_S5% Suffrages (R6)'!D24='Test_S5% Suffrages (R6)'!$AB24),1,0)</f>
        <v>#VALUE!</v>
      </c>
      <c r="E24" s="119" t="e">
        <f>IF(AND('Test_S5% Sièges (R5)'!$AB24&gt;0,'Test_S5% Suffrages (R6)'!E24='Test_S5% Suffrages (R6)'!$AB24),1,0)</f>
        <v>#VALUE!</v>
      </c>
      <c r="F24" s="119" t="e">
        <f>IF(AND('Test_S5% Sièges (R5)'!$AB24&gt;0,'Test_S5% Suffrages (R6)'!F24='Test_S5% Suffrages (R6)'!$AB24),1,0)</f>
        <v>#VALUE!</v>
      </c>
      <c r="G24" s="119" t="e">
        <f>IF(AND('Test_S5% Sièges (R5)'!$AB24&gt;0,'Test_S5% Suffrages (R6)'!G24='Test_S5% Suffrages (R6)'!$AB24),1,0)</f>
        <v>#VALUE!</v>
      </c>
      <c r="H24" s="119" t="e">
        <f>IF(AND('Test_S5% Sièges (R5)'!$AB24&gt;0,'Test_S5% Suffrages (R6)'!H24='Test_S5% Suffrages (R6)'!$AB24),1,0)</f>
        <v>#VALUE!</v>
      </c>
      <c r="I24" s="119" t="e">
        <f>IF(AND('Test_S5% Sièges (R5)'!$AB24&gt;0,'Test_S5% Suffrages (R6)'!I24='Test_S5% Suffrages (R6)'!$AB24),1,0)</f>
        <v>#VALUE!</v>
      </c>
      <c r="J24" s="119" t="e">
        <f>IF(AND('Test_S5% Sièges (R5)'!$AB24&gt;0,'Test_S5% Suffrages (R6)'!J24='Test_S5% Suffrages (R6)'!$AB24),1,0)</f>
        <v>#VALUE!</v>
      </c>
      <c r="K24" s="119" t="e">
        <f>IF(AND('Test_S5% Sièges (R5)'!$AB24&gt;0,'Test_S5% Suffrages (R6)'!K24='Test_S5% Suffrages (R6)'!$AB24),1,0)</f>
        <v>#VALUE!</v>
      </c>
      <c r="L24" s="119" t="e">
        <f>IF(AND('Test_S5% Sièges (R5)'!$AB24&gt;0,'Test_S5% Suffrages (R6)'!L24='Test_S5% Suffrages (R6)'!$AB24),1,0)</f>
        <v>#VALUE!</v>
      </c>
      <c r="M24" s="119" t="e">
        <f>IF(AND('Test_S5% Sièges (R5)'!$AB24&gt;0,'Test_S5% Suffrages (R6)'!M24='Test_S5% Suffrages (R6)'!$AB24),1,0)</f>
        <v>#VALUE!</v>
      </c>
      <c r="N24" s="119" t="e">
        <f>IF(AND('Test_S5% Sièges (R5)'!$AB24&gt;0,'Test_S5% Suffrages (R6)'!N24='Test_S5% Suffrages (R6)'!$AB24),1,0)</f>
        <v>#VALUE!</v>
      </c>
      <c r="O24" s="119" t="e">
        <f>IF(AND('Test_S5% Sièges (R5)'!$AB24&gt;0,'Test_S5% Suffrages (R6)'!O24='Test_S5% Suffrages (R6)'!$AB24),1,0)</f>
        <v>#VALUE!</v>
      </c>
      <c r="P24" s="119" t="e">
        <f>IF(AND('Test_S5% Sièges (R5)'!$AB24&gt;0,'Test_S5% Suffrages (R6)'!P24='Test_S5% Suffrages (R6)'!$AB24),1,0)</f>
        <v>#VALUE!</v>
      </c>
      <c r="Q24" s="119" t="e">
        <f>IF(AND('Test_S5% Sièges (R5)'!$AB24&gt;0,'Test_S5% Suffrages (R6)'!Q24='Test_S5% Suffrages (R6)'!$AB24),1,0)</f>
        <v>#VALUE!</v>
      </c>
      <c r="R24" s="119" t="e">
        <f>IF(AND('Test_S5% Sièges (R5)'!$AB24&gt;0,'Test_S5% Suffrages (R6)'!R24='Test_S5% Suffrages (R6)'!$AB24),1,0)</f>
        <v>#VALUE!</v>
      </c>
      <c r="S24" s="119" t="e">
        <f>IF(AND('Test_S5% Sièges (R5)'!$AB24&gt;0,'Test_S5% Suffrages (R6)'!S24='Test_S5% Suffrages (R6)'!$AB24),1,0)</f>
        <v>#VALUE!</v>
      </c>
      <c r="T24" s="119" t="e">
        <f>IF(AND('Test_S5% Sièges (R5)'!$AB24&gt;0,'Test_S5% Suffrages (R6)'!T24='Test_S5% Suffrages (R6)'!$AB24),1,0)</f>
        <v>#VALUE!</v>
      </c>
      <c r="U24" s="119" t="e">
        <f>IF(AND('Test_S5% Sièges (R5)'!$AB24&gt;0,'Test_S5% Suffrages (R6)'!U24='Test_S5% Suffrages (R6)'!$AB24),1,0)</f>
        <v>#VALUE!</v>
      </c>
      <c r="V24" s="119" t="e">
        <f>IF(AND('Test_S5% Sièges (R5)'!$AB24&gt;0,'Test_S5% Suffrages (R6)'!V24='Test_S5% Suffrages (R6)'!$AB24),1,0)</f>
        <v>#VALUE!</v>
      </c>
      <c r="W24" s="119" t="e">
        <f>IF(AND('Test_S5% Sièges (R5)'!$AB24&gt;0,'Test_S5% Suffrages (R6)'!W24='Test_S5% Suffrages (R6)'!$AB24),1,0)</f>
        <v>#VALUE!</v>
      </c>
      <c r="X24" s="119" t="e">
        <f>IF(AND('Test_S5% Sièges (R5)'!$AB24&gt;0,'Test_S5% Suffrages (R6)'!X24='Test_S5% Suffrages (R6)'!$AB24),1,0)</f>
        <v>#VALUE!</v>
      </c>
      <c r="Y24" s="119" t="e">
        <f>IF(AND('Test_S5% Sièges (R5)'!$AB24&gt;0,'Test_S5% Suffrages (R6)'!Y24='Test_S5% Suffrages (R6)'!$AB24),1,0)</f>
        <v>#VALUE!</v>
      </c>
      <c r="Z24" s="119" t="e">
        <f>IF(AND('Test_S5% Sièges (R5)'!$AB24&gt;0,'Test_S5% Suffrages (R6)'!Z24='Test_S5% Suffrages (R6)'!$AB24),1,0)</f>
        <v>#VALUE!</v>
      </c>
      <c r="AA24" s="119" t="e">
        <f t="shared" si="0"/>
        <v>#VALUE!</v>
      </c>
      <c r="AB24" s="120" t="e">
        <f>'Test_S5% Sièges (R5)'!AB24-AA24</f>
        <v>#VALUE!</v>
      </c>
    </row>
    <row r="25" spans="1:28">
      <c r="A25" s="118" t="s">
        <v>64</v>
      </c>
      <c r="B25" s="119" t="e">
        <f>IF(AND('Test_S5% Sièges (R5)'!$AB25&gt;0,'Test_S5% Suffrages (R6)'!B25='Test_S5% Suffrages (R6)'!$AB25),1,0)</f>
        <v>#VALUE!</v>
      </c>
      <c r="C25" s="119" t="e">
        <f>IF(AND('Test_S5% Sièges (R5)'!$AB25&gt;0,'Test_S5% Suffrages (R6)'!C25='Test_S5% Suffrages (R6)'!$AB25),1,0)</f>
        <v>#VALUE!</v>
      </c>
      <c r="D25" s="119" t="e">
        <f>IF(AND('Test_S5% Sièges (R5)'!$AB25&gt;0,'Test_S5% Suffrages (R6)'!D25='Test_S5% Suffrages (R6)'!$AB25),1,0)</f>
        <v>#VALUE!</v>
      </c>
      <c r="E25" s="119" t="e">
        <f>IF(AND('Test_S5% Sièges (R5)'!$AB25&gt;0,'Test_S5% Suffrages (R6)'!E25='Test_S5% Suffrages (R6)'!$AB25),1,0)</f>
        <v>#VALUE!</v>
      </c>
      <c r="F25" s="119" t="e">
        <f>IF(AND('Test_S5% Sièges (R5)'!$AB25&gt;0,'Test_S5% Suffrages (R6)'!F25='Test_S5% Suffrages (R6)'!$AB25),1,0)</f>
        <v>#VALUE!</v>
      </c>
      <c r="G25" s="119" t="e">
        <f>IF(AND('Test_S5% Sièges (R5)'!$AB25&gt;0,'Test_S5% Suffrages (R6)'!G25='Test_S5% Suffrages (R6)'!$AB25),1,0)</f>
        <v>#VALUE!</v>
      </c>
      <c r="H25" s="119" t="e">
        <f>IF(AND('Test_S5% Sièges (R5)'!$AB25&gt;0,'Test_S5% Suffrages (R6)'!H25='Test_S5% Suffrages (R6)'!$AB25),1,0)</f>
        <v>#VALUE!</v>
      </c>
      <c r="I25" s="119" t="e">
        <f>IF(AND('Test_S5% Sièges (R5)'!$AB25&gt;0,'Test_S5% Suffrages (R6)'!I25='Test_S5% Suffrages (R6)'!$AB25),1,0)</f>
        <v>#VALUE!</v>
      </c>
      <c r="J25" s="119" t="e">
        <f>IF(AND('Test_S5% Sièges (R5)'!$AB25&gt;0,'Test_S5% Suffrages (R6)'!J25='Test_S5% Suffrages (R6)'!$AB25),1,0)</f>
        <v>#VALUE!</v>
      </c>
      <c r="K25" s="119" t="e">
        <f>IF(AND('Test_S5% Sièges (R5)'!$AB25&gt;0,'Test_S5% Suffrages (R6)'!K25='Test_S5% Suffrages (R6)'!$AB25),1,0)</f>
        <v>#VALUE!</v>
      </c>
      <c r="L25" s="119" t="e">
        <f>IF(AND('Test_S5% Sièges (R5)'!$AB25&gt;0,'Test_S5% Suffrages (R6)'!L25='Test_S5% Suffrages (R6)'!$AB25),1,0)</f>
        <v>#VALUE!</v>
      </c>
      <c r="M25" s="119" t="e">
        <f>IF(AND('Test_S5% Sièges (R5)'!$AB25&gt;0,'Test_S5% Suffrages (R6)'!M25='Test_S5% Suffrages (R6)'!$AB25),1,0)</f>
        <v>#VALUE!</v>
      </c>
      <c r="N25" s="119" t="e">
        <f>IF(AND('Test_S5% Sièges (R5)'!$AB25&gt;0,'Test_S5% Suffrages (R6)'!N25='Test_S5% Suffrages (R6)'!$AB25),1,0)</f>
        <v>#VALUE!</v>
      </c>
      <c r="O25" s="119" t="e">
        <f>IF(AND('Test_S5% Sièges (R5)'!$AB25&gt;0,'Test_S5% Suffrages (R6)'!O25='Test_S5% Suffrages (R6)'!$AB25),1,0)</f>
        <v>#VALUE!</v>
      </c>
      <c r="P25" s="119" t="e">
        <f>IF(AND('Test_S5% Sièges (R5)'!$AB25&gt;0,'Test_S5% Suffrages (R6)'!P25='Test_S5% Suffrages (R6)'!$AB25),1,0)</f>
        <v>#VALUE!</v>
      </c>
      <c r="Q25" s="119" t="e">
        <f>IF(AND('Test_S5% Sièges (R5)'!$AB25&gt;0,'Test_S5% Suffrages (R6)'!Q25='Test_S5% Suffrages (R6)'!$AB25),1,0)</f>
        <v>#VALUE!</v>
      </c>
      <c r="R25" s="119" t="e">
        <f>IF(AND('Test_S5% Sièges (R5)'!$AB25&gt;0,'Test_S5% Suffrages (R6)'!R25='Test_S5% Suffrages (R6)'!$AB25),1,0)</f>
        <v>#VALUE!</v>
      </c>
      <c r="S25" s="119" t="e">
        <f>IF(AND('Test_S5% Sièges (R5)'!$AB25&gt;0,'Test_S5% Suffrages (R6)'!S25='Test_S5% Suffrages (R6)'!$AB25),1,0)</f>
        <v>#VALUE!</v>
      </c>
      <c r="T25" s="119" t="e">
        <f>IF(AND('Test_S5% Sièges (R5)'!$AB25&gt;0,'Test_S5% Suffrages (R6)'!T25='Test_S5% Suffrages (R6)'!$AB25),1,0)</f>
        <v>#VALUE!</v>
      </c>
      <c r="U25" s="119" t="e">
        <f>IF(AND('Test_S5% Sièges (R5)'!$AB25&gt;0,'Test_S5% Suffrages (R6)'!U25='Test_S5% Suffrages (R6)'!$AB25),1,0)</f>
        <v>#VALUE!</v>
      </c>
      <c r="V25" s="119" t="e">
        <f>IF(AND('Test_S5% Sièges (R5)'!$AB25&gt;0,'Test_S5% Suffrages (R6)'!V25='Test_S5% Suffrages (R6)'!$AB25),1,0)</f>
        <v>#VALUE!</v>
      </c>
      <c r="W25" s="119" t="e">
        <f>IF(AND('Test_S5% Sièges (R5)'!$AB25&gt;0,'Test_S5% Suffrages (R6)'!W25='Test_S5% Suffrages (R6)'!$AB25),1,0)</f>
        <v>#VALUE!</v>
      </c>
      <c r="X25" s="119" t="e">
        <f>IF(AND('Test_S5% Sièges (R5)'!$AB25&gt;0,'Test_S5% Suffrages (R6)'!X25='Test_S5% Suffrages (R6)'!$AB25),1,0)</f>
        <v>#VALUE!</v>
      </c>
      <c r="Y25" s="119" t="e">
        <f>IF(AND('Test_S5% Sièges (R5)'!$AB25&gt;0,'Test_S5% Suffrages (R6)'!Y25='Test_S5% Suffrages (R6)'!$AB25),1,0)</f>
        <v>#VALUE!</v>
      </c>
      <c r="Z25" s="119" t="e">
        <f>IF(AND('Test_S5% Sièges (R5)'!$AB25&gt;0,'Test_S5% Suffrages (R6)'!Z25='Test_S5% Suffrages (R6)'!$AB25),1,0)</f>
        <v>#VALUE!</v>
      </c>
      <c r="AA25" s="119" t="e">
        <f t="shared" si="0"/>
        <v>#VALUE!</v>
      </c>
      <c r="AB25" s="120" t="e">
        <f>'Test_S5% Sièges (R5)'!AB25-AA25</f>
        <v>#VALUE!</v>
      </c>
    </row>
    <row r="26" spans="1:28">
      <c r="A26" s="118" t="s">
        <v>65</v>
      </c>
      <c r="B26" s="119" t="e">
        <f>IF(AND('Test_S5% Sièges (R5)'!$AB26&gt;0,'Test_S5% Suffrages (R6)'!B26='Test_S5% Suffrages (R6)'!$AB26),1,0)</f>
        <v>#VALUE!</v>
      </c>
      <c r="C26" s="119" t="e">
        <f>IF(AND('Test_S5% Sièges (R5)'!$AB26&gt;0,'Test_S5% Suffrages (R6)'!C26='Test_S5% Suffrages (R6)'!$AB26),1,0)</f>
        <v>#VALUE!</v>
      </c>
      <c r="D26" s="119" t="e">
        <f>IF(AND('Test_S5% Sièges (R5)'!$AB26&gt;0,'Test_S5% Suffrages (R6)'!D26='Test_S5% Suffrages (R6)'!$AB26),1,0)</f>
        <v>#VALUE!</v>
      </c>
      <c r="E26" s="119" t="e">
        <f>IF(AND('Test_S5% Sièges (R5)'!$AB26&gt;0,'Test_S5% Suffrages (R6)'!E26='Test_S5% Suffrages (R6)'!$AB26),1,0)</f>
        <v>#VALUE!</v>
      </c>
      <c r="F26" s="119" t="e">
        <f>IF(AND('Test_S5% Sièges (R5)'!$AB26&gt;0,'Test_S5% Suffrages (R6)'!F26='Test_S5% Suffrages (R6)'!$AB26),1,0)</f>
        <v>#VALUE!</v>
      </c>
      <c r="G26" s="119" t="e">
        <f>IF(AND('Test_S5% Sièges (R5)'!$AB26&gt;0,'Test_S5% Suffrages (R6)'!G26='Test_S5% Suffrages (R6)'!$AB26),1,0)</f>
        <v>#VALUE!</v>
      </c>
      <c r="H26" s="119" t="e">
        <f>IF(AND('Test_S5% Sièges (R5)'!$AB26&gt;0,'Test_S5% Suffrages (R6)'!H26='Test_S5% Suffrages (R6)'!$AB26),1,0)</f>
        <v>#VALUE!</v>
      </c>
      <c r="I26" s="119" t="e">
        <f>IF(AND('Test_S5% Sièges (R5)'!$AB26&gt;0,'Test_S5% Suffrages (R6)'!I26='Test_S5% Suffrages (R6)'!$AB26),1,0)</f>
        <v>#VALUE!</v>
      </c>
      <c r="J26" s="119" t="e">
        <f>IF(AND('Test_S5% Sièges (R5)'!$AB26&gt;0,'Test_S5% Suffrages (R6)'!J26='Test_S5% Suffrages (R6)'!$AB26),1,0)</f>
        <v>#VALUE!</v>
      </c>
      <c r="K26" s="119" t="e">
        <f>IF(AND('Test_S5% Sièges (R5)'!$AB26&gt;0,'Test_S5% Suffrages (R6)'!K26='Test_S5% Suffrages (R6)'!$AB26),1,0)</f>
        <v>#VALUE!</v>
      </c>
      <c r="L26" s="119" t="e">
        <f>IF(AND('Test_S5% Sièges (R5)'!$AB26&gt;0,'Test_S5% Suffrages (R6)'!L26='Test_S5% Suffrages (R6)'!$AB26),1,0)</f>
        <v>#VALUE!</v>
      </c>
      <c r="M26" s="119" t="e">
        <f>IF(AND('Test_S5% Sièges (R5)'!$AB26&gt;0,'Test_S5% Suffrages (R6)'!M26='Test_S5% Suffrages (R6)'!$AB26),1,0)</f>
        <v>#VALUE!</v>
      </c>
      <c r="N26" s="119" t="e">
        <f>IF(AND('Test_S5% Sièges (R5)'!$AB26&gt;0,'Test_S5% Suffrages (R6)'!N26='Test_S5% Suffrages (R6)'!$AB26),1,0)</f>
        <v>#VALUE!</v>
      </c>
      <c r="O26" s="119" t="e">
        <f>IF(AND('Test_S5% Sièges (R5)'!$AB26&gt;0,'Test_S5% Suffrages (R6)'!O26='Test_S5% Suffrages (R6)'!$AB26),1,0)</f>
        <v>#VALUE!</v>
      </c>
      <c r="P26" s="119" t="e">
        <f>IF(AND('Test_S5% Sièges (R5)'!$AB26&gt;0,'Test_S5% Suffrages (R6)'!P26='Test_S5% Suffrages (R6)'!$AB26),1,0)</f>
        <v>#VALUE!</v>
      </c>
      <c r="Q26" s="119" t="e">
        <f>IF(AND('Test_S5% Sièges (R5)'!$AB26&gt;0,'Test_S5% Suffrages (R6)'!Q26='Test_S5% Suffrages (R6)'!$AB26),1,0)</f>
        <v>#VALUE!</v>
      </c>
      <c r="R26" s="119" t="e">
        <f>IF(AND('Test_S5% Sièges (R5)'!$AB26&gt;0,'Test_S5% Suffrages (R6)'!R26='Test_S5% Suffrages (R6)'!$AB26),1,0)</f>
        <v>#VALUE!</v>
      </c>
      <c r="S26" s="119" t="e">
        <f>IF(AND('Test_S5% Sièges (R5)'!$AB26&gt;0,'Test_S5% Suffrages (R6)'!S26='Test_S5% Suffrages (R6)'!$AB26),1,0)</f>
        <v>#VALUE!</v>
      </c>
      <c r="T26" s="119" t="e">
        <f>IF(AND('Test_S5% Sièges (R5)'!$AB26&gt;0,'Test_S5% Suffrages (R6)'!T26='Test_S5% Suffrages (R6)'!$AB26),1,0)</f>
        <v>#VALUE!</v>
      </c>
      <c r="U26" s="119" t="e">
        <f>IF(AND('Test_S5% Sièges (R5)'!$AB26&gt;0,'Test_S5% Suffrages (R6)'!U26='Test_S5% Suffrages (R6)'!$AB26),1,0)</f>
        <v>#VALUE!</v>
      </c>
      <c r="V26" s="119" t="e">
        <f>IF(AND('Test_S5% Sièges (R5)'!$AB26&gt;0,'Test_S5% Suffrages (R6)'!V26='Test_S5% Suffrages (R6)'!$AB26),1,0)</f>
        <v>#VALUE!</v>
      </c>
      <c r="W26" s="119" t="e">
        <f>IF(AND('Test_S5% Sièges (R5)'!$AB26&gt;0,'Test_S5% Suffrages (R6)'!W26='Test_S5% Suffrages (R6)'!$AB26),1,0)</f>
        <v>#VALUE!</v>
      </c>
      <c r="X26" s="119" t="e">
        <f>IF(AND('Test_S5% Sièges (R5)'!$AB26&gt;0,'Test_S5% Suffrages (R6)'!X26='Test_S5% Suffrages (R6)'!$AB26),1,0)</f>
        <v>#VALUE!</v>
      </c>
      <c r="Y26" s="119" t="e">
        <f>IF(AND('Test_S5% Sièges (R5)'!$AB26&gt;0,'Test_S5% Suffrages (R6)'!Y26='Test_S5% Suffrages (R6)'!$AB26),1,0)</f>
        <v>#VALUE!</v>
      </c>
      <c r="Z26" s="119" t="e">
        <f>IF(AND('Test_S5% Sièges (R5)'!$AB26&gt;0,'Test_S5% Suffrages (R6)'!Z26='Test_S5% Suffrages (R6)'!$AB26),1,0)</f>
        <v>#VALUE!</v>
      </c>
      <c r="AA26" s="119" t="e">
        <f t="shared" si="0"/>
        <v>#VALUE!</v>
      </c>
      <c r="AB26" s="120" t="e">
        <f>'Test_S5% Sièges (R5)'!AB26-AA26</f>
        <v>#VALUE!</v>
      </c>
    </row>
    <row r="27" spans="1:28">
      <c r="A27" s="118" t="s">
        <v>66</v>
      </c>
      <c r="B27" s="119" t="e">
        <f>IF(AND('Test_S5% Sièges (R5)'!$AB27&gt;0,'Test_S5% Suffrages (R6)'!B27='Test_S5% Suffrages (R6)'!$AB27),1,0)</f>
        <v>#VALUE!</v>
      </c>
      <c r="C27" s="119" t="e">
        <f>IF(AND('Test_S5% Sièges (R5)'!$AB27&gt;0,'Test_S5% Suffrages (R6)'!C27='Test_S5% Suffrages (R6)'!$AB27),1,0)</f>
        <v>#VALUE!</v>
      </c>
      <c r="D27" s="119" t="e">
        <f>IF(AND('Test_S5% Sièges (R5)'!$AB27&gt;0,'Test_S5% Suffrages (R6)'!D27='Test_S5% Suffrages (R6)'!$AB27),1,0)</f>
        <v>#VALUE!</v>
      </c>
      <c r="E27" s="119" t="e">
        <f>IF(AND('Test_S5% Sièges (R5)'!$AB27&gt;0,'Test_S5% Suffrages (R6)'!E27='Test_S5% Suffrages (R6)'!$AB27),1,0)</f>
        <v>#VALUE!</v>
      </c>
      <c r="F27" s="119" t="e">
        <f>IF(AND('Test_S5% Sièges (R5)'!$AB27&gt;0,'Test_S5% Suffrages (R6)'!F27='Test_S5% Suffrages (R6)'!$AB27),1,0)</f>
        <v>#VALUE!</v>
      </c>
      <c r="G27" s="119" t="e">
        <f>IF(AND('Test_S5% Sièges (R5)'!$AB27&gt;0,'Test_S5% Suffrages (R6)'!G27='Test_S5% Suffrages (R6)'!$AB27),1,0)</f>
        <v>#VALUE!</v>
      </c>
      <c r="H27" s="119" t="e">
        <f>IF(AND('Test_S5% Sièges (R5)'!$AB27&gt;0,'Test_S5% Suffrages (R6)'!H27='Test_S5% Suffrages (R6)'!$AB27),1,0)</f>
        <v>#VALUE!</v>
      </c>
      <c r="I27" s="119" t="e">
        <f>IF(AND('Test_S5% Sièges (R5)'!$AB27&gt;0,'Test_S5% Suffrages (R6)'!I27='Test_S5% Suffrages (R6)'!$AB27),1,0)</f>
        <v>#VALUE!</v>
      </c>
      <c r="J27" s="119" t="e">
        <f>IF(AND('Test_S5% Sièges (R5)'!$AB27&gt;0,'Test_S5% Suffrages (R6)'!J27='Test_S5% Suffrages (R6)'!$AB27),1,0)</f>
        <v>#VALUE!</v>
      </c>
      <c r="K27" s="119" t="e">
        <f>IF(AND('Test_S5% Sièges (R5)'!$AB27&gt;0,'Test_S5% Suffrages (R6)'!K27='Test_S5% Suffrages (R6)'!$AB27),1,0)</f>
        <v>#VALUE!</v>
      </c>
      <c r="L27" s="119" t="e">
        <f>IF(AND('Test_S5% Sièges (R5)'!$AB27&gt;0,'Test_S5% Suffrages (R6)'!L27='Test_S5% Suffrages (R6)'!$AB27),1,0)</f>
        <v>#VALUE!</v>
      </c>
      <c r="M27" s="119" t="e">
        <f>IF(AND('Test_S5% Sièges (R5)'!$AB27&gt;0,'Test_S5% Suffrages (R6)'!M27='Test_S5% Suffrages (R6)'!$AB27),1,0)</f>
        <v>#VALUE!</v>
      </c>
      <c r="N27" s="119" t="e">
        <f>IF(AND('Test_S5% Sièges (R5)'!$AB27&gt;0,'Test_S5% Suffrages (R6)'!N27='Test_S5% Suffrages (R6)'!$AB27),1,0)</f>
        <v>#VALUE!</v>
      </c>
      <c r="O27" s="119" t="e">
        <f>IF(AND('Test_S5% Sièges (R5)'!$AB27&gt;0,'Test_S5% Suffrages (R6)'!O27='Test_S5% Suffrages (R6)'!$AB27),1,0)</f>
        <v>#VALUE!</v>
      </c>
      <c r="P27" s="119" t="e">
        <f>IF(AND('Test_S5% Sièges (R5)'!$AB27&gt;0,'Test_S5% Suffrages (R6)'!P27='Test_S5% Suffrages (R6)'!$AB27),1,0)</f>
        <v>#VALUE!</v>
      </c>
      <c r="Q27" s="119" t="e">
        <f>IF(AND('Test_S5% Sièges (R5)'!$AB27&gt;0,'Test_S5% Suffrages (R6)'!Q27='Test_S5% Suffrages (R6)'!$AB27),1,0)</f>
        <v>#VALUE!</v>
      </c>
      <c r="R27" s="119" t="e">
        <f>IF(AND('Test_S5% Sièges (R5)'!$AB27&gt;0,'Test_S5% Suffrages (R6)'!R27='Test_S5% Suffrages (R6)'!$AB27),1,0)</f>
        <v>#VALUE!</v>
      </c>
      <c r="S27" s="119" t="e">
        <f>IF(AND('Test_S5% Sièges (R5)'!$AB27&gt;0,'Test_S5% Suffrages (R6)'!S27='Test_S5% Suffrages (R6)'!$AB27),1,0)</f>
        <v>#VALUE!</v>
      </c>
      <c r="T27" s="119" t="e">
        <f>IF(AND('Test_S5% Sièges (R5)'!$AB27&gt;0,'Test_S5% Suffrages (R6)'!T27='Test_S5% Suffrages (R6)'!$AB27),1,0)</f>
        <v>#VALUE!</v>
      </c>
      <c r="U27" s="119" t="e">
        <f>IF(AND('Test_S5% Sièges (R5)'!$AB27&gt;0,'Test_S5% Suffrages (R6)'!U27='Test_S5% Suffrages (R6)'!$AB27),1,0)</f>
        <v>#VALUE!</v>
      </c>
      <c r="V27" s="119" t="e">
        <f>IF(AND('Test_S5% Sièges (R5)'!$AB27&gt;0,'Test_S5% Suffrages (R6)'!V27='Test_S5% Suffrages (R6)'!$AB27),1,0)</f>
        <v>#VALUE!</v>
      </c>
      <c r="W27" s="119" t="e">
        <f>IF(AND('Test_S5% Sièges (R5)'!$AB27&gt;0,'Test_S5% Suffrages (R6)'!W27='Test_S5% Suffrages (R6)'!$AB27),1,0)</f>
        <v>#VALUE!</v>
      </c>
      <c r="X27" s="119" t="e">
        <f>IF(AND('Test_S5% Sièges (R5)'!$AB27&gt;0,'Test_S5% Suffrages (R6)'!X27='Test_S5% Suffrages (R6)'!$AB27),1,0)</f>
        <v>#VALUE!</v>
      </c>
      <c r="Y27" s="119" t="e">
        <f>IF(AND('Test_S5% Sièges (R5)'!$AB27&gt;0,'Test_S5% Suffrages (R6)'!Y27='Test_S5% Suffrages (R6)'!$AB27),1,0)</f>
        <v>#VALUE!</v>
      </c>
      <c r="Z27" s="119" t="e">
        <f>IF(AND('Test_S5% Sièges (R5)'!$AB27&gt;0,'Test_S5% Suffrages (R6)'!Z27='Test_S5% Suffrages (R6)'!$AB27),1,0)</f>
        <v>#VALUE!</v>
      </c>
      <c r="AA27" s="119" t="e">
        <f t="shared" si="0"/>
        <v>#VALUE!</v>
      </c>
      <c r="AB27" s="120" t="e">
        <f>'Test_S5% Sièges (R5)'!AB27-AA27</f>
        <v>#VALUE!</v>
      </c>
    </row>
    <row r="28" spans="1:28">
      <c r="A28" s="118" t="s">
        <v>67</v>
      </c>
      <c r="B28" s="119" t="e">
        <f>IF(AND('Test_S5% Sièges (R5)'!$AB28&gt;0,'Test_S5% Suffrages (R6)'!B28='Test_S5% Suffrages (R6)'!$AB28),1,0)</f>
        <v>#VALUE!</v>
      </c>
      <c r="C28" s="119" t="e">
        <f>IF(AND('Test_S5% Sièges (R5)'!$AB28&gt;0,'Test_S5% Suffrages (R6)'!C28='Test_S5% Suffrages (R6)'!$AB28),1,0)</f>
        <v>#VALUE!</v>
      </c>
      <c r="D28" s="119" t="e">
        <f>IF(AND('Test_S5% Sièges (R5)'!$AB28&gt;0,'Test_S5% Suffrages (R6)'!D28='Test_S5% Suffrages (R6)'!$AB28),1,0)</f>
        <v>#VALUE!</v>
      </c>
      <c r="E28" s="119" t="e">
        <f>IF(AND('Test_S5% Sièges (R5)'!$AB28&gt;0,'Test_S5% Suffrages (R6)'!E28='Test_S5% Suffrages (R6)'!$AB28),1,0)</f>
        <v>#VALUE!</v>
      </c>
      <c r="F28" s="119" t="e">
        <f>IF(AND('Test_S5% Sièges (R5)'!$AB28&gt;0,'Test_S5% Suffrages (R6)'!F28='Test_S5% Suffrages (R6)'!$AB28),1,0)</f>
        <v>#VALUE!</v>
      </c>
      <c r="G28" s="119" t="e">
        <f>IF(AND('Test_S5% Sièges (R5)'!$AB28&gt;0,'Test_S5% Suffrages (R6)'!G28='Test_S5% Suffrages (R6)'!$AB28),1,0)</f>
        <v>#VALUE!</v>
      </c>
      <c r="H28" s="119" t="e">
        <f>IF(AND('Test_S5% Sièges (R5)'!$AB28&gt;0,'Test_S5% Suffrages (R6)'!H28='Test_S5% Suffrages (R6)'!$AB28),1,0)</f>
        <v>#VALUE!</v>
      </c>
      <c r="I28" s="119" t="e">
        <f>IF(AND('Test_S5% Sièges (R5)'!$AB28&gt;0,'Test_S5% Suffrages (R6)'!I28='Test_S5% Suffrages (R6)'!$AB28),1,0)</f>
        <v>#VALUE!</v>
      </c>
      <c r="J28" s="119" t="e">
        <f>IF(AND('Test_S5% Sièges (R5)'!$AB28&gt;0,'Test_S5% Suffrages (R6)'!J28='Test_S5% Suffrages (R6)'!$AB28),1,0)</f>
        <v>#VALUE!</v>
      </c>
      <c r="K28" s="119" t="e">
        <f>IF(AND('Test_S5% Sièges (R5)'!$AB28&gt;0,'Test_S5% Suffrages (R6)'!K28='Test_S5% Suffrages (R6)'!$AB28),1,0)</f>
        <v>#VALUE!</v>
      </c>
      <c r="L28" s="119" t="e">
        <f>IF(AND('Test_S5% Sièges (R5)'!$AB28&gt;0,'Test_S5% Suffrages (R6)'!L28='Test_S5% Suffrages (R6)'!$AB28),1,0)</f>
        <v>#VALUE!</v>
      </c>
      <c r="M28" s="119" t="e">
        <f>IF(AND('Test_S5% Sièges (R5)'!$AB28&gt;0,'Test_S5% Suffrages (R6)'!M28='Test_S5% Suffrages (R6)'!$AB28),1,0)</f>
        <v>#VALUE!</v>
      </c>
      <c r="N28" s="119" t="e">
        <f>IF(AND('Test_S5% Sièges (R5)'!$AB28&gt;0,'Test_S5% Suffrages (R6)'!N28='Test_S5% Suffrages (R6)'!$AB28),1,0)</f>
        <v>#VALUE!</v>
      </c>
      <c r="O28" s="119" t="e">
        <f>IF(AND('Test_S5% Sièges (R5)'!$AB28&gt;0,'Test_S5% Suffrages (R6)'!O28='Test_S5% Suffrages (R6)'!$AB28),1,0)</f>
        <v>#VALUE!</v>
      </c>
      <c r="P28" s="119" t="e">
        <f>IF(AND('Test_S5% Sièges (R5)'!$AB28&gt;0,'Test_S5% Suffrages (R6)'!P28='Test_S5% Suffrages (R6)'!$AB28),1,0)</f>
        <v>#VALUE!</v>
      </c>
      <c r="Q28" s="119" t="e">
        <f>IF(AND('Test_S5% Sièges (R5)'!$AB28&gt;0,'Test_S5% Suffrages (R6)'!Q28='Test_S5% Suffrages (R6)'!$AB28),1,0)</f>
        <v>#VALUE!</v>
      </c>
      <c r="R28" s="119" t="e">
        <f>IF(AND('Test_S5% Sièges (R5)'!$AB28&gt;0,'Test_S5% Suffrages (R6)'!R28='Test_S5% Suffrages (R6)'!$AB28),1,0)</f>
        <v>#VALUE!</v>
      </c>
      <c r="S28" s="119" t="e">
        <f>IF(AND('Test_S5% Sièges (R5)'!$AB28&gt;0,'Test_S5% Suffrages (R6)'!S28='Test_S5% Suffrages (R6)'!$AB28),1,0)</f>
        <v>#VALUE!</v>
      </c>
      <c r="T28" s="119" t="e">
        <f>IF(AND('Test_S5% Sièges (R5)'!$AB28&gt;0,'Test_S5% Suffrages (R6)'!T28='Test_S5% Suffrages (R6)'!$AB28),1,0)</f>
        <v>#VALUE!</v>
      </c>
      <c r="U28" s="119" t="e">
        <f>IF(AND('Test_S5% Sièges (R5)'!$AB28&gt;0,'Test_S5% Suffrages (R6)'!U28='Test_S5% Suffrages (R6)'!$AB28),1,0)</f>
        <v>#VALUE!</v>
      </c>
      <c r="V28" s="119" t="e">
        <f>IF(AND('Test_S5% Sièges (R5)'!$AB28&gt;0,'Test_S5% Suffrages (R6)'!V28='Test_S5% Suffrages (R6)'!$AB28),1,0)</f>
        <v>#VALUE!</v>
      </c>
      <c r="W28" s="119" t="e">
        <f>IF(AND('Test_S5% Sièges (R5)'!$AB28&gt;0,'Test_S5% Suffrages (R6)'!W28='Test_S5% Suffrages (R6)'!$AB28),1,0)</f>
        <v>#VALUE!</v>
      </c>
      <c r="X28" s="119" t="e">
        <f>IF(AND('Test_S5% Sièges (R5)'!$AB28&gt;0,'Test_S5% Suffrages (R6)'!X28='Test_S5% Suffrages (R6)'!$AB28),1,0)</f>
        <v>#VALUE!</v>
      </c>
      <c r="Y28" s="119" t="e">
        <f>IF(AND('Test_S5% Sièges (R5)'!$AB28&gt;0,'Test_S5% Suffrages (R6)'!Y28='Test_S5% Suffrages (R6)'!$AB28),1,0)</f>
        <v>#VALUE!</v>
      </c>
      <c r="Z28" s="119" t="e">
        <f>IF(AND('Test_S5% Sièges (R5)'!$AB28&gt;0,'Test_S5% Suffrages (R6)'!Z28='Test_S5% Suffrages (R6)'!$AB28),1,0)</f>
        <v>#VALUE!</v>
      </c>
      <c r="AA28" s="119" t="e">
        <f t="shared" si="0"/>
        <v>#VALUE!</v>
      </c>
      <c r="AB28" s="120" t="e">
        <f>'Test_S5% Sièges (R5)'!AB28-AA28</f>
        <v>#VALUE!</v>
      </c>
    </row>
    <row r="29" spans="1:28">
      <c r="A29" s="118" t="s">
        <v>68</v>
      </c>
      <c r="B29" s="119" t="e">
        <f>IF(AND('Test_S5% Sièges (R5)'!$AB29&gt;0,'Test_S5% Suffrages (R6)'!B29='Test_S5% Suffrages (R6)'!$AB29),1,0)</f>
        <v>#VALUE!</v>
      </c>
      <c r="C29" s="119" t="e">
        <f>IF(AND('Test_S5% Sièges (R5)'!$AB29&gt;0,'Test_S5% Suffrages (R6)'!C29='Test_S5% Suffrages (R6)'!$AB29),1,0)</f>
        <v>#VALUE!</v>
      </c>
      <c r="D29" s="119" t="e">
        <f>IF(AND('Test_S5% Sièges (R5)'!$AB29&gt;0,'Test_S5% Suffrages (R6)'!D29='Test_S5% Suffrages (R6)'!$AB29),1,0)</f>
        <v>#VALUE!</v>
      </c>
      <c r="E29" s="119" t="e">
        <f>IF(AND('Test_S5% Sièges (R5)'!$AB29&gt;0,'Test_S5% Suffrages (R6)'!E29='Test_S5% Suffrages (R6)'!$AB29),1,0)</f>
        <v>#VALUE!</v>
      </c>
      <c r="F29" s="119" t="e">
        <f>IF(AND('Test_S5% Sièges (R5)'!$AB29&gt;0,'Test_S5% Suffrages (R6)'!F29='Test_S5% Suffrages (R6)'!$AB29),1,0)</f>
        <v>#VALUE!</v>
      </c>
      <c r="G29" s="119" t="e">
        <f>IF(AND('Test_S5% Sièges (R5)'!$AB29&gt;0,'Test_S5% Suffrages (R6)'!G29='Test_S5% Suffrages (R6)'!$AB29),1,0)</f>
        <v>#VALUE!</v>
      </c>
      <c r="H29" s="119" t="e">
        <f>IF(AND('Test_S5% Sièges (R5)'!$AB29&gt;0,'Test_S5% Suffrages (R6)'!H29='Test_S5% Suffrages (R6)'!$AB29),1,0)</f>
        <v>#VALUE!</v>
      </c>
      <c r="I29" s="119" t="e">
        <f>IF(AND('Test_S5% Sièges (R5)'!$AB29&gt;0,'Test_S5% Suffrages (R6)'!I29='Test_S5% Suffrages (R6)'!$AB29),1,0)</f>
        <v>#VALUE!</v>
      </c>
      <c r="J29" s="119" t="e">
        <f>IF(AND('Test_S5% Sièges (R5)'!$AB29&gt;0,'Test_S5% Suffrages (R6)'!J29='Test_S5% Suffrages (R6)'!$AB29),1,0)</f>
        <v>#VALUE!</v>
      </c>
      <c r="K29" s="119" t="e">
        <f>IF(AND('Test_S5% Sièges (R5)'!$AB29&gt;0,'Test_S5% Suffrages (R6)'!K29='Test_S5% Suffrages (R6)'!$AB29),1,0)</f>
        <v>#VALUE!</v>
      </c>
      <c r="L29" s="119" t="e">
        <f>IF(AND('Test_S5% Sièges (R5)'!$AB29&gt;0,'Test_S5% Suffrages (R6)'!L29='Test_S5% Suffrages (R6)'!$AB29),1,0)</f>
        <v>#VALUE!</v>
      </c>
      <c r="M29" s="119" t="e">
        <f>IF(AND('Test_S5% Sièges (R5)'!$AB29&gt;0,'Test_S5% Suffrages (R6)'!M29='Test_S5% Suffrages (R6)'!$AB29),1,0)</f>
        <v>#VALUE!</v>
      </c>
      <c r="N29" s="119" t="e">
        <f>IF(AND('Test_S5% Sièges (R5)'!$AB29&gt;0,'Test_S5% Suffrages (R6)'!N29='Test_S5% Suffrages (R6)'!$AB29),1,0)</f>
        <v>#VALUE!</v>
      </c>
      <c r="O29" s="119" t="e">
        <f>IF(AND('Test_S5% Sièges (R5)'!$AB29&gt;0,'Test_S5% Suffrages (R6)'!O29='Test_S5% Suffrages (R6)'!$AB29),1,0)</f>
        <v>#VALUE!</v>
      </c>
      <c r="P29" s="119" t="e">
        <f>IF(AND('Test_S5% Sièges (R5)'!$AB29&gt;0,'Test_S5% Suffrages (R6)'!P29='Test_S5% Suffrages (R6)'!$AB29),1,0)</f>
        <v>#VALUE!</v>
      </c>
      <c r="Q29" s="119" t="e">
        <f>IF(AND('Test_S5% Sièges (R5)'!$AB29&gt;0,'Test_S5% Suffrages (R6)'!Q29='Test_S5% Suffrages (R6)'!$AB29),1,0)</f>
        <v>#VALUE!</v>
      </c>
      <c r="R29" s="119" t="e">
        <f>IF(AND('Test_S5% Sièges (R5)'!$AB29&gt;0,'Test_S5% Suffrages (R6)'!R29='Test_S5% Suffrages (R6)'!$AB29),1,0)</f>
        <v>#VALUE!</v>
      </c>
      <c r="S29" s="119" t="e">
        <f>IF(AND('Test_S5% Sièges (R5)'!$AB29&gt;0,'Test_S5% Suffrages (R6)'!S29='Test_S5% Suffrages (R6)'!$AB29),1,0)</f>
        <v>#VALUE!</v>
      </c>
      <c r="T29" s="119" t="e">
        <f>IF(AND('Test_S5% Sièges (R5)'!$AB29&gt;0,'Test_S5% Suffrages (R6)'!T29='Test_S5% Suffrages (R6)'!$AB29),1,0)</f>
        <v>#VALUE!</v>
      </c>
      <c r="U29" s="119" t="e">
        <f>IF(AND('Test_S5% Sièges (R5)'!$AB29&gt;0,'Test_S5% Suffrages (R6)'!U29='Test_S5% Suffrages (R6)'!$AB29),1,0)</f>
        <v>#VALUE!</v>
      </c>
      <c r="V29" s="119" t="e">
        <f>IF(AND('Test_S5% Sièges (R5)'!$AB29&gt;0,'Test_S5% Suffrages (R6)'!V29='Test_S5% Suffrages (R6)'!$AB29),1,0)</f>
        <v>#VALUE!</v>
      </c>
      <c r="W29" s="119" t="e">
        <f>IF(AND('Test_S5% Sièges (R5)'!$AB29&gt;0,'Test_S5% Suffrages (R6)'!W29='Test_S5% Suffrages (R6)'!$AB29),1,0)</f>
        <v>#VALUE!</v>
      </c>
      <c r="X29" s="119" t="e">
        <f>IF(AND('Test_S5% Sièges (R5)'!$AB29&gt;0,'Test_S5% Suffrages (R6)'!X29='Test_S5% Suffrages (R6)'!$AB29),1,0)</f>
        <v>#VALUE!</v>
      </c>
      <c r="Y29" s="119" t="e">
        <f>IF(AND('Test_S5% Sièges (R5)'!$AB29&gt;0,'Test_S5% Suffrages (R6)'!Y29='Test_S5% Suffrages (R6)'!$AB29),1,0)</f>
        <v>#VALUE!</v>
      </c>
      <c r="Z29" s="119" t="e">
        <f>IF(AND('Test_S5% Sièges (R5)'!$AB29&gt;0,'Test_S5% Suffrages (R6)'!Z29='Test_S5% Suffrages (R6)'!$AB29),1,0)</f>
        <v>#VALUE!</v>
      </c>
      <c r="AA29" s="119" t="e">
        <f t="shared" si="0"/>
        <v>#VALUE!</v>
      </c>
      <c r="AB29" s="120" t="e">
        <f>'Test_S5% Sièges (R5)'!AB29-AA29</f>
        <v>#VALUE!</v>
      </c>
    </row>
    <row r="30" spans="1:28">
      <c r="A30" s="118" t="s">
        <v>69</v>
      </c>
      <c r="B30" s="119" t="e">
        <f>IF(AND('Test_S5% Sièges (R5)'!$AB30&gt;0,'Test_S5% Suffrages (R6)'!B30='Test_S5% Suffrages (R6)'!$AB30),1,0)</f>
        <v>#VALUE!</v>
      </c>
      <c r="C30" s="119" t="e">
        <f>IF(AND('Test_S5% Sièges (R5)'!$AB30&gt;0,'Test_S5% Suffrages (R6)'!C30='Test_S5% Suffrages (R6)'!$AB30),1,0)</f>
        <v>#VALUE!</v>
      </c>
      <c r="D30" s="119" t="e">
        <f>IF(AND('Test_S5% Sièges (R5)'!$AB30&gt;0,'Test_S5% Suffrages (R6)'!D30='Test_S5% Suffrages (R6)'!$AB30),1,0)</f>
        <v>#VALUE!</v>
      </c>
      <c r="E30" s="119" t="e">
        <f>IF(AND('Test_S5% Sièges (R5)'!$AB30&gt;0,'Test_S5% Suffrages (R6)'!E30='Test_S5% Suffrages (R6)'!$AB30),1,0)</f>
        <v>#VALUE!</v>
      </c>
      <c r="F30" s="119" t="e">
        <f>IF(AND('Test_S5% Sièges (R5)'!$AB30&gt;0,'Test_S5% Suffrages (R6)'!F30='Test_S5% Suffrages (R6)'!$AB30),1,0)</f>
        <v>#VALUE!</v>
      </c>
      <c r="G30" s="119" t="e">
        <f>IF(AND('Test_S5% Sièges (R5)'!$AB30&gt;0,'Test_S5% Suffrages (R6)'!G30='Test_S5% Suffrages (R6)'!$AB30),1,0)</f>
        <v>#VALUE!</v>
      </c>
      <c r="H30" s="119" t="e">
        <f>IF(AND('Test_S5% Sièges (R5)'!$AB30&gt;0,'Test_S5% Suffrages (R6)'!H30='Test_S5% Suffrages (R6)'!$AB30),1,0)</f>
        <v>#VALUE!</v>
      </c>
      <c r="I30" s="119" t="e">
        <f>IF(AND('Test_S5% Sièges (R5)'!$AB30&gt;0,'Test_S5% Suffrages (R6)'!I30='Test_S5% Suffrages (R6)'!$AB30),1,0)</f>
        <v>#VALUE!</v>
      </c>
      <c r="J30" s="119" t="e">
        <f>IF(AND('Test_S5% Sièges (R5)'!$AB30&gt;0,'Test_S5% Suffrages (R6)'!J30='Test_S5% Suffrages (R6)'!$AB30),1,0)</f>
        <v>#VALUE!</v>
      </c>
      <c r="K30" s="119" t="e">
        <f>IF(AND('Test_S5% Sièges (R5)'!$AB30&gt;0,'Test_S5% Suffrages (R6)'!K30='Test_S5% Suffrages (R6)'!$AB30),1,0)</f>
        <v>#VALUE!</v>
      </c>
      <c r="L30" s="119" t="e">
        <f>IF(AND('Test_S5% Sièges (R5)'!$AB30&gt;0,'Test_S5% Suffrages (R6)'!L30='Test_S5% Suffrages (R6)'!$AB30),1,0)</f>
        <v>#VALUE!</v>
      </c>
      <c r="M30" s="119" t="e">
        <f>IF(AND('Test_S5% Sièges (R5)'!$AB30&gt;0,'Test_S5% Suffrages (R6)'!M30='Test_S5% Suffrages (R6)'!$AB30),1,0)</f>
        <v>#VALUE!</v>
      </c>
      <c r="N30" s="119" t="e">
        <f>IF(AND('Test_S5% Sièges (R5)'!$AB30&gt;0,'Test_S5% Suffrages (R6)'!N30='Test_S5% Suffrages (R6)'!$AB30),1,0)</f>
        <v>#VALUE!</v>
      </c>
      <c r="O30" s="119" t="e">
        <f>IF(AND('Test_S5% Sièges (R5)'!$AB30&gt;0,'Test_S5% Suffrages (R6)'!O30='Test_S5% Suffrages (R6)'!$AB30),1,0)</f>
        <v>#VALUE!</v>
      </c>
      <c r="P30" s="119" t="e">
        <f>IF(AND('Test_S5% Sièges (R5)'!$AB30&gt;0,'Test_S5% Suffrages (R6)'!P30='Test_S5% Suffrages (R6)'!$AB30),1,0)</f>
        <v>#VALUE!</v>
      </c>
      <c r="Q30" s="119" t="e">
        <f>IF(AND('Test_S5% Sièges (R5)'!$AB30&gt;0,'Test_S5% Suffrages (R6)'!Q30='Test_S5% Suffrages (R6)'!$AB30),1,0)</f>
        <v>#VALUE!</v>
      </c>
      <c r="R30" s="119" t="e">
        <f>IF(AND('Test_S5% Sièges (R5)'!$AB30&gt;0,'Test_S5% Suffrages (R6)'!R30='Test_S5% Suffrages (R6)'!$AB30),1,0)</f>
        <v>#VALUE!</v>
      </c>
      <c r="S30" s="119" t="e">
        <f>IF(AND('Test_S5% Sièges (R5)'!$AB30&gt;0,'Test_S5% Suffrages (R6)'!S30='Test_S5% Suffrages (R6)'!$AB30),1,0)</f>
        <v>#VALUE!</v>
      </c>
      <c r="T30" s="119" t="e">
        <f>IF(AND('Test_S5% Sièges (R5)'!$AB30&gt;0,'Test_S5% Suffrages (R6)'!T30='Test_S5% Suffrages (R6)'!$AB30),1,0)</f>
        <v>#VALUE!</v>
      </c>
      <c r="U30" s="119" t="e">
        <f>IF(AND('Test_S5% Sièges (R5)'!$AB30&gt;0,'Test_S5% Suffrages (R6)'!U30='Test_S5% Suffrages (R6)'!$AB30),1,0)</f>
        <v>#VALUE!</v>
      </c>
      <c r="V30" s="119" t="e">
        <f>IF(AND('Test_S5% Sièges (R5)'!$AB30&gt;0,'Test_S5% Suffrages (R6)'!V30='Test_S5% Suffrages (R6)'!$AB30),1,0)</f>
        <v>#VALUE!</v>
      </c>
      <c r="W30" s="119" t="e">
        <f>IF(AND('Test_S5% Sièges (R5)'!$AB30&gt;0,'Test_S5% Suffrages (R6)'!W30='Test_S5% Suffrages (R6)'!$AB30),1,0)</f>
        <v>#VALUE!</v>
      </c>
      <c r="X30" s="119" t="e">
        <f>IF(AND('Test_S5% Sièges (R5)'!$AB30&gt;0,'Test_S5% Suffrages (R6)'!X30='Test_S5% Suffrages (R6)'!$AB30),1,0)</f>
        <v>#VALUE!</v>
      </c>
      <c r="Y30" s="119" t="e">
        <f>IF(AND('Test_S5% Sièges (R5)'!$AB30&gt;0,'Test_S5% Suffrages (R6)'!Y30='Test_S5% Suffrages (R6)'!$AB30),1,0)</f>
        <v>#VALUE!</v>
      </c>
      <c r="Z30" s="119" t="e">
        <f>IF(AND('Test_S5% Sièges (R5)'!$AB30&gt;0,'Test_S5% Suffrages (R6)'!Z30='Test_S5% Suffrages (R6)'!$AB30),1,0)</f>
        <v>#VALUE!</v>
      </c>
      <c r="AA30" s="119" t="e">
        <f t="shared" si="0"/>
        <v>#VALUE!</v>
      </c>
      <c r="AB30" s="120" t="e">
        <f>'Test_S5% Sièges (R5)'!AB30-AA30</f>
        <v>#VALUE!</v>
      </c>
    </row>
    <row r="31" spans="1:28">
      <c r="A31" s="118" t="s">
        <v>70</v>
      </c>
      <c r="B31" s="119" t="e">
        <f>IF(AND('Test_S5% Sièges (R5)'!$AB31&gt;0,'Test_S5% Suffrages (R6)'!B31='Test_S5% Suffrages (R6)'!$AB31),1,0)</f>
        <v>#VALUE!</v>
      </c>
      <c r="C31" s="119" t="e">
        <f>IF(AND('Test_S5% Sièges (R5)'!$AB31&gt;0,'Test_S5% Suffrages (R6)'!C31='Test_S5% Suffrages (R6)'!$AB31),1,0)</f>
        <v>#VALUE!</v>
      </c>
      <c r="D31" s="119" t="e">
        <f>IF(AND('Test_S5% Sièges (R5)'!$AB31&gt;0,'Test_S5% Suffrages (R6)'!D31='Test_S5% Suffrages (R6)'!$AB31),1,0)</f>
        <v>#VALUE!</v>
      </c>
      <c r="E31" s="119" t="e">
        <f>IF(AND('Test_S5% Sièges (R5)'!$AB31&gt;0,'Test_S5% Suffrages (R6)'!E31='Test_S5% Suffrages (R6)'!$AB31),1,0)</f>
        <v>#VALUE!</v>
      </c>
      <c r="F31" s="119" t="e">
        <f>IF(AND('Test_S5% Sièges (R5)'!$AB31&gt;0,'Test_S5% Suffrages (R6)'!F31='Test_S5% Suffrages (R6)'!$AB31),1,0)</f>
        <v>#VALUE!</v>
      </c>
      <c r="G31" s="119" t="e">
        <f>IF(AND('Test_S5% Sièges (R5)'!$AB31&gt;0,'Test_S5% Suffrages (R6)'!G31='Test_S5% Suffrages (R6)'!$AB31),1,0)</f>
        <v>#VALUE!</v>
      </c>
      <c r="H31" s="119" t="e">
        <f>IF(AND('Test_S5% Sièges (R5)'!$AB31&gt;0,'Test_S5% Suffrages (R6)'!H31='Test_S5% Suffrages (R6)'!$AB31),1,0)</f>
        <v>#VALUE!</v>
      </c>
      <c r="I31" s="119" t="e">
        <f>IF(AND('Test_S5% Sièges (R5)'!$AB31&gt;0,'Test_S5% Suffrages (R6)'!I31='Test_S5% Suffrages (R6)'!$AB31),1,0)</f>
        <v>#VALUE!</v>
      </c>
      <c r="J31" s="119" t="e">
        <f>IF(AND('Test_S5% Sièges (R5)'!$AB31&gt;0,'Test_S5% Suffrages (R6)'!J31='Test_S5% Suffrages (R6)'!$AB31),1,0)</f>
        <v>#VALUE!</v>
      </c>
      <c r="K31" s="119" t="e">
        <f>IF(AND('Test_S5% Sièges (R5)'!$AB31&gt;0,'Test_S5% Suffrages (R6)'!K31='Test_S5% Suffrages (R6)'!$AB31),1,0)</f>
        <v>#VALUE!</v>
      </c>
      <c r="L31" s="119" t="e">
        <f>IF(AND('Test_S5% Sièges (R5)'!$AB31&gt;0,'Test_S5% Suffrages (R6)'!L31='Test_S5% Suffrages (R6)'!$AB31),1,0)</f>
        <v>#VALUE!</v>
      </c>
      <c r="M31" s="119" t="e">
        <f>IF(AND('Test_S5% Sièges (R5)'!$AB31&gt;0,'Test_S5% Suffrages (R6)'!M31='Test_S5% Suffrages (R6)'!$AB31),1,0)</f>
        <v>#VALUE!</v>
      </c>
      <c r="N31" s="119" t="e">
        <f>IF(AND('Test_S5% Sièges (R5)'!$AB31&gt;0,'Test_S5% Suffrages (R6)'!N31='Test_S5% Suffrages (R6)'!$AB31),1,0)</f>
        <v>#VALUE!</v>
      </c>
      <c r="O31" s="119" t="e">
        <f>IF(AND('Test_S5% Sièges (R5)'!$AB31&gt;0,'Test_S5% Suffrages (R6)'!O31='Test_S5% Suffrages (R6)'!$AB31),1,0)</f>
        <v>#VALUE!</v>
      </c>
      <c r="P31" s="119" t="e">
        <f>IF(AND('Test_S5% Sièges (R5)'!$AB31&gt;0,'Test_S5% Suffrages (R6)'!P31='Test_S5% Suffrages (R6)'!$AB31),1,0)</f>
        <v>#VALUE!</v>
      </c>
      <c r="Q31" s="119" t="e">
        <f>IF(AND('Test_S5% Sièges (R5)'!$AB31&gt;0,'Test_S5% Suffrages (R6)'!Q31='Test_S5% Suffrages (R6)'!$AB31),1,0)</f>
        <v>#VALUE!</v>
      </c>
      <c r="R31" s="119" t="e">
        <f>IF(AND('Test_S5% Sièges (R5)'!$AB31&gt;0,'Test_S5% Suffrages (R6)'!R31='Test_S5% Suffrages (R6)'!$AB31),1,0)</f>
        <v>#VALUE!</v>
      </c>
      <c r="S31" s="119" t="e">
        <f>IF(AND('Test_S5% Sièges (R5)'!$AB31&gt;0,'Test_S5% Suffrages (R6)'!S31='Test_S5% Suffrages (R6)'!$AB31),1,0)</f>
        <v>#VALUE!</v>
      </c>
      <c r="T31" s="119" t="e">
        <f>IF(AND('Test_S5% Sièges (R5)'!$AB31&gt;0,'Test_S5% Suffrages (R6)'!T31='Test_S5% Suffrages (R6)'!$AB31),1,0)</f>
        <v>#VALUE!</v>
      </c>
      <c r="U31" s="119" t="e">
        <f>IF(AND('Test_S5% Sièges (R5)'!$AB31&gt;0,'Test_S5% Suffrages (R6)'!U31='Test_S5% Suffrages (R6)'!$AB31),1,0)</f>
        <v>#VALUE!</v>
      </c>
      <c r="V31" s="119" t="e">
        <f>IF(AND('Test_S5% Sièges (R5)'!$AB31&gt;0,'Test_S5% Suffrages (R6)'!V31='Test_S5% Suffrages (R6)'!$AB31),1,0)</f>
        <v>#VALUE!</v>
      </c>
      <c r="W31" s="119" t="e">
        <f>IF(AND('Test_S5% Sièges (R5)'!$AB31&gt;0,'Test_S5% Suffrages (R6)'!W31='Test_S5% Suffrages (R6)'!$AB31),1,0)</f>
        <v>#VALUE!</v>
      </c>
      <c r="X31" s="119" t="e">
        <f>IF(AND('Test_S5% Sièges (R5)'!$AB31&gt;0,'Test_S5% Suffrages (R6)'!X31='Test_S5% Suffrages (R6)'!$AB31),1,0)</f>
        <v>#VALUE!</v>
      </c>
      <c r="Y31" s="119" t="e">
        <f>IF(AND('Test_S5% Sièges (R5)'!$AB31&gt;0,'Test_S5% Suffrages (R6)'!Y31='Test_S5% Suffrages (R6)'!$AB31),1,0)</f>
        <v>#VALUE!</v>
      </c>
      <c r="Z31" s="119" t="e">
        <f>IF(AND('Test_S5% Sièges (R5)'!$AB31&gt;0,'Test_S5% Suffrages (R6)'!Z31='Test_S5% Suffrages (R6)'!$AB31),1,0)</f>
        <v>#VALUE!</v>
      </c>
      <c r="AA31" s="119" t="e">
        <f t="shared" si="0"/>
        <v>#VALUE!</v>
      </c>
      <c r="AB31" s="120" t="e">
        <f>'Test_S5% Sièges (R5)'!AB31-AA31</f>
        <v>#VALUE!</v>
      </c>
    </row>
    <row r="32" spans="1:28">
      <c r="A32" s="118" t="s">
        <v>71</v>
      </c>
      <c r="B32" s="119" t="e">
        <f>IF(AND('Test_S5% Sièges (R5)'!$AB32&gt;0,'Test_S5% Suffrages (R6)'!B32='Test_S5% Suffrages (R6)'!$AB32),1,0)</f>
        <v>#VALUE!</v>
      </c>
      <c r="C32" s="119" t="e">
        <f>IF(AND('Test_S5% Sièges (R5)'!$AB32&gt;0,'Test_S5% Suffrages (R6)'!C32='Test_S5% Suffrages (R6)'!$AB32),1,0)</f>
        <v>#VALUE!</v>
      </c>
      <c r="D32" s="119" t="e">
        <f>IF(AND('Test_S5% Sièges (R5)'!$AB32&gt;0,'Test_S5% Suffrages (R6)'!D32='Test_S5% Suffrages (R6)'!$AB32),1,0)</f>
        <v>#VALUE!</v>
      </c>
      <c r="E32" s="119" t="e">
        <f>IF(AND('Test_S5% Sièges (R5)'!$AB32&gt;0,'Test_S5% Suffrages (R6)'!E32='Test_S5% Suffrages (R6)'!$AB32),1,0)</f>
        <v>#VALUE!</v>
      </c>
      <c r="F32" s="119" t="e">
        <f>IF(AND('Test_S5% Sièges (R5)'!$AB32&gt;0,'Test_S5% Suffrages (R6)'!F32='Test_S5% Suffrages (R6)'!$AB32),1,0)</f>
        <v>#VALUE!</v>
      </c>
      <c r="G32" s="119" t="e">
        <f>IF(AND('Test_S5% Sièges (R5)'!$AB32&gt;0,'Test_S5% Suffrages (R6)'!G32='Test_S5% Suffrages (R6)'!$AB32),1,0)</f>
        <v>#VALUE!</v>
      </c>
      <c r="H32" s="119" t="e">
        <f>IF(AND('Test_S5% Sièges (R5)'!$AB32&gt;0,'Test_S5% Suffrages (R6)'!H32='Test_S5% Suffrages (R6)'!$AB32),1,0)</f>
        <v>#VALUE!</v>
      </c>
      <c r="I32" s="119" t="e">
        <f>IF(AND('Test_S5% Sièges (R5)'!$AB32&gt;0,'Test_S5% Suffrages (R6)'!I32='Test_S5% Suffrages (R6)'!$AB32),1,0)</f>
        <v>#VALUE!</v>
      </c>
      <c r="J32" s="119" t="e">
        <f>IF(AND('Test_S5% Sièges (R5)'!$AB32&gt;0,'Test_S5% Suffrages (R6)'!J32='Test_S5% Suffrages (R6)'!$AB32),1,0)</f>
        <v>#VALUE!</v>
      </c>
      <c r="K32" s="119" t="e">
        <f>IF(AND('Test_S5% Sièges (R5)'!$AB32&gt;0,'Test_S5% Suffrages (R6)'!K32='Test_S5% Suffrages (R6)'!$AB32),1,0)</f>
        <v>#VALUE!</v>
      </c>
      <c r="L32" s="119" t="e">
        <f>IF(AND('Test_S5% Sièges (R5)'!$AB32&gt;0,'Test_S5% Suffrages (R6)'!L32='Test_S5% Suffrages (R6)'!$AB32),1,0)</f>
        <v>#VALUE!</v>
      </c>
      <c r="M32" s="119" t="e">
        <f>IF(AND('Test_S5% Sièges (R5)'!$AB32&gt;0,'Test_S5% Suffrages (R6)'!M32='Test_S5% Suffrages (R6)'!$AB32),1,0)</f>
        <v>#VALUE!</v>
      </c>
      <c r="N32" s="119" t="e">
        <f>IF(AND('Test_S5% Sièges (R5)'!$AB32&gt;0,'Test_S5% Suffrages (R6)'!N32='Test_S5% Suffrages (R6)'!$AB32),1,0)</f>
        <v>#VALUE!</v>
      </c>
      <c r="O32" s="119" t="e">
        <f>IF(AND('Test_S5% Sièges (R5)'!$AB32&gt;0,'Test_S5% Suffrages (R6)'!O32='Test_S5% Suffrages (R6)'!$AB32),1,0)</f>
        <v>#VALUE!</v>
      </c>
      <c r="P32" s="119" t="e">
        <f>IF(AND('Test_S5% Sièges (R5)'!$AB32&gt;0,'Test_S5% Suffrages (R6)'!P32='Test_S5% Suffrages (R6)'!$AB32),1,0)</f>
        <v>#VALUE!</v>
      </c>
      <c r="Q32" s="119" t="e">
        <f>IF(AND('Test_S5% Sièges (R5)'!$AB32&gt;0,'Test_S5% Suffrages (R6)'!Q32='Test_S5% Suffrages (R6)'!$AB32),1,0)</f>
        <v>#VALUE!</v>
      </c>
      <c r="R32" s="119" t="e">
        <f>IF(AND('Test_S5% Sièges (R5)'!$AB32&gt;0,'Test_S5% Suffrages (R6)'!R32='Test_S5% Suffrages (R6)'!$AB32),1,0)</f>
        <v>#VALUE!</v>
      </c>
      <c r="S32" s="119" t="e">
        <f>IF(AND('Test_S5% Sièges (R5)'!$AB32&gt;0,'Test_S5% Suffrages (R6)'!S32='Test_S5% Suffrages (R6)'!$AB32),1,0)</f>
        <v>#VALUE!</v>
      </c>
      <c r="T32" s="119" t="e">
        <f>IF(AND('Test_S5% Sièges (R5)'!$AB32&gt;0,'Test_S5% Suffrages (R6)'!T32='Test_S5% Suffrages (R6)'!$AB32),1,0)</f>
        <v>#VALUE!</v>
      </c>
      <c r="U32" s="119" t="e">
        <f>IF(AND('Test_S5% Sièges (R5)'!$AB32&gt;0,'Test_S5% Suffrages (R6)'!U32='Test_S5% Suffrages (R6)'!$AB32),1,0)</f>
        <v>#VALUE!</v>
      </c>
      <c r="V32" s="119" t="e">
        <f>IF(AND('Test_S5% Sièges (R5)'!$AB32&gt;0,'Test_S5% Suffrages (R6)'!V32='Test_S5% Suffrages (R6)'!$AB32),1,0)</f>
        <v>#VALUE!</v>
      </c>
      <c r="W32" s="119" t="e">
        <f>IF(AND('Test_S5% Sièges (R5)'!$AB32&gt;0,'Test_S5% Suffrages (R6)'!W32='Test_S5% Suffrages (R6)'!$AB32),1,0)</f>
        <v>#VALUE!</v>
      </c>
      <c r="X32" s="119" t="e">
        <f>IF(AND('Test_S5% Sièges (R5)'!$AB32&gt;0,'Test_S5% Suffrages (R6)'!X32='Test_S5% Suffrages (R6)'!$AB32),1,0)</f>
        <v>#VALUE!</v>
      </c>
      <c r="Y32" s="119" t="e">
        <f>IF(AND('Test_S5% Sièges (R5)'!$AB32&gt;0,'Test_S5% Suffrages (R6)'!Y32='Test_S5% Suffrages (R6)'!$AB32),1,0)</f>
        <v>#VALUE!</v>
      </c>
      <c r="Z32" s="119" t="e">
        <f>IF(AND('Test_S5% Sièges (R5)'!$AB32&gt;0,'Test_S5% Suffrages (R6)'!Z32='Test_S5% Suffrages (R6)'!$AB32),1,0)</f>
        <v>#VALUE!</v>
      </c>
      <c r="AA32" s="119" t="e">
        <f t="shared" si="0"/>
        <v>#VALUE!</v>
      </c>
      <c r="AB32" s="120" t="e">
        <f>'Test_S5% Sièges (R5)'!AB32-AA32</f>
        <v>#VALUE!</v>
      </c>
    </row>
    <row r="33" spans="1:28">
      <c r="A33" s="118" t="s">
        <v>201</v>
      </c>
      <c r="B33" s="119" t="e">
        <f>IF(AND('Test_S5% Sièges (R5)'!$AB33&gt;0,'Test_S5% Suffrages (R6)'!B33='Test_S5% Suffrages (R6)'!$AB33),1,0)</f>
        <v>#VALUE!</v>
      </c>
      <c r="C33" s="119" t="e">
        <f>IF(AND('Test_S5% Sièges (R5)'!$AB33&gt;0,'Test_S5% Suffrages (R6)'!C33='Test_S5% Suffrages (R6)'!$AB33),1,0)</f>
        <v>#VALUE!</v>
      </c>
      <c r="D33" s="119" t="e">
        <f>IF(AND('Test_S5% Sièges (R5)'!$AB33&gt;0,'Test_S5% Suffrages (R6)'!D33='Test_S5% Suffrages (R6)'!$AB33),1,0)</f>
        <v>#VALUE!</v>
      </c>
      <c r="E33" s="119" t="e">
        <f>IF(AND('Test_S5% Sièges (R5)'!$AB33&gt;0,'Test_S5% Suffrages (R6)'!E33='Test_S5% Suffrages (R6)'!$AB33),1,0)</f>
        <v>#VALUE!</v>
      </c>
      <c r="F33" s="119" t="e">
        <f>IF(AND('Test_S5% Sièges (R5)'!$AB33&gt;0,'Test_S5% Suffrages (R6)'!F33='Test_S5% Suffrages (R6)'!$AB33),1,0)</f>
        <v>#VALUE!</v>
      </c>
      <c r="G33" s="119" t="e">
        <f>IF(AND('Test_S5% Sièges (R5)'!$AB33&gt;0,'Test_S5% Suffrages (R6)'!G33='Test_S5% Suffrages (R6)'!$AB33),1,0)</f>
        <v>#VALUE!</v>
      </c>
      <c r="H33" s="119" t="e">
        <f>IF(AND('Test_S5% Sièges (R5)'!$AB33&gt;0,'Test_S5% Suffrages (R6)'!H33='Test_S5% Suffrages (R6)'!$AB33),1,0)</f>
        <v>#VALUE!</v>
      </c>
      <c r="I33" s="119" t="e">
        <f>IF(AND('Test_S5% Sièges (R5)'!$AB33&gt;0,'Test_S5% Suffrages (R6)'!I33='Test_S5% Suffrages (R6)'!$AB33),1,0)</f>
        <v>#VALUE!</v>
      </c>
      <c r="J33" s="119" t="e">
        <f>IF(AND('Test_S5% Sièges (R5)'!$AB33&gt;0,'Test_S5% Suffrages (R6)'!J33='Test_S5% Suffrages (R6)'!$AB33),1,0)</f>
        <v>#VALUE!</v>
      </c>
      <c r="K33" s="119" t="e">
        <f>IF(AND('Test_S5% Sièges (R5)'!$AB33&gt;0,'Test_S5% Suffrages (R6)'!K33='Test_S5% Suffrages (R6)'!$AB33),1,0)</f>
        <v>#VALUE!</v>
      </c>
      <c r="L33" s="119" t="e">
        <f>IF(AND('Test_S5% Sièges (R5)'!$AB33&gt;0,'Test_S5% Suffrages (R6)'!L33='Test_S5% Suffrages (R6)'!$AB33),1,0)</f>
        <v>#VALUE!</v>
      </c>
      <c r="M33" s="119" t="e">
        <f>IF(AND('Test_S5% Sièges (R5)'!$AB33&gt;0,'Test_S5% Suffrages (R6)'!M33='Test_S5% Suffrages (R6)'!$AB33),1,0)</f>
        <v>#VALUE!</v>
      </c>
      <c r="N33" s="119" t="e">
        <f>IF(AND('Test_S5% Sièges (R5)'!$AB33&gt;0,'Test_S5% Suffrages (R6)'!N33='Test_S5% Suffrages (R6)'!$AB33),1,0)</f>
        <v>#VALUE!</v>
      </c>
      <c r="O33" s="119" t="e">
        <f>IF(AND('Test_S5% Sièges (R5)'!$AB33&gt;0,'Test_S5% Suffrages (R6)'!O33='Test_S5% Suffrages (R6)'!$AB33),1,0)</f>
        <v>#VALUE!</v>
      </c>
      <c r="P33" s="119" t="e">
        <f>IF(AND('Test_S5% Sièges (R5)'!$AB33&gt;0,'Test_S5% Suffrages (R6)'!P33='Test_S5% Suffrages (R6)'!$AB33),1,0)</f>
        <v>#VALUE!</v>
      </c>
      <c r="Q33" s="119" t="e">
        <f>IF(AND('Test_S5% Sièges (R5)'!$AB33&gt;0,'Test_S5% Suffrages (R6)'!Q33='Test_S5% Suffrages (R6)'!$AB33),1,0)</f>
        <v>#VALUE!</v>
      </c>
      <c r="R33" s="119" t="e">
        <f>IF(AND('Test_S5% Sièges (R5)'!$AB33&gt;0,'Test_S5% Suffrages (R6)'!R33='Test_S5% Suffrages (R6)'!$AB33),1,0)</f>
        <v>#VALUE!</v>
      </c>
      <c r="S33" s="119" t="e">
        <f>IF(AND('Test_S5% Sièges (R5)'!$AB33&gt;0,'Test_S5% Suffrages (R6)'!S33='Test_S5% Suffrages (R6)'!$AB33),1,0)</f>
        <v>#VALUE!</v>
      </c>
      <c r="T33" s="119" t="e">
        <f>IF(AND('Test_S5% Sièges (R5)'!$AB33&gt;0,'Test_S5% Suffrages (R6)'!T33='Test_S5% Suffrages (R6)'!$AB33),1,0)</f>
        <v>#VALUE!</v>
      </c>
      <c r="U33" s="119" t="e">
        <f>IF(AND('Test_S5% Sièges (R5)'!$AB33&gt;0,'Test_S5% Suffrages (R6)'!U33='Test_S5% Suffrages (R6)'!$AB33),1,0)</f>
        <v>#VALUE!</v>
      </c>
      <c r="V33" s="119" t="e">
        <f>IF(AND('Test_S5% Sièges (R5)'!$AB33&gt;0,'Test_S5% Suffrages (R6)'!V33='Test_S5% Suffrages (R6)'!$AB33),1,0)</f>
        <v>#VALUE!</v>
      </c>
      <c r="W33" s="119" t="e">
        <f>IF(AND('Test_S5% Sièges (R5)'!$AB33&gt;0,'Test_S5% Suffrages (R6)'!W33='Test_S5% Suffrages (R6)'!$AB33),1,0)</f>
        <v>#VALUE!</v>
      </c>
      <c r="X33" s="119" t="e">
        <f>IF(AND('Test_S5% Sièges (R5)'!$AB33&gt;0,'Test_S5% Suffrages (R6)'!X33='Test_S5% Suffrages (R6)'!$AB33),1,0)</f>
        <v>#VALUE!</v>
      </c>
      <c r="Y33" s="119" t="e">
        <f>IF(AND('Test_S5% Sièges (R5)'!$AB33&gt;0,'Test_S5% Suffrages (R6)'!Y33='Test_S5% Suffrages (R6)'!$AB33),1,0)</f>
        <v>#VALUE!</v>
      </c>
      <c r="Z33" s="119" t="e">
        <f>IF(AND('Test_S5% Sièges (R5)'!$AB33&gt;0,'Test_S5% Suffrages (R6)'!Z33='Test_S5% Suffrages (R6)'!$AB33),1,0)</f>
        <v>#VALUE!</v>
      </c>
      <c r="AA33" s="119" t="e">
        <f t="shared" si="0"/>
        <v>#VALUE!</v>
      </c>
      <c r="AB33" s="120" t="e">
        <f>'Test_S5% Sièges (R5)'!AB33-AA33</f>
        <v>#VALUE!</v>
      </c>
    </row>
    <row r="34" spans="1:28">
      <c r="A34" s="118" t="s">
        <v>73</v>
      </c>
      <c r="B34" s="119" t="e">
        <f>IF(AND('Test_S5% Sièges (R5)'!$AB34&gt;0,'Test_S5% Suffrages (R6)'!B34='Test_S5% Suffrages (R6)'!$AB34),1,0)</f>
        <v>#VALUE!</v>
      </c>
      <c r="C34" s="119" t="e">
        <f>IF(AND('Test_S5% Sièges (R5)'!$AB34&gt;0,'Test_S5% Suffrages (R6)'!C34='Test_S5% Suffrages (R6)'!$AB34),1,0)</f>
        <v>#VALUE!</v>
      </c>
      <c r="D34" s="119" t="e">
        <f>IF(AND('Test_S5% Sièges (R5)'!$AB34&gt;0,'Test_S5% Suffrages (R6)'!D34='Test_S5% Suffrages (R6)'!$AB34),1,0)</f>
        <v>#VALUE!</v>
      </c>
      <c r="E34" s="119" t="e">
        <f>IF(AND('Test_S5% Sièges (R5)'!$AB34&gt;0,'Test_S5% Suffrages (R6)'!E34='Test_S5% Suffrages (R6)'!$AB34),1,0)</f>
        <v>#VALUE!</v>
      </c>
      <c r="F34" s="119" t="e">
        <f>IF(AND('Test_S5% Sièges (R5)'!$AB34&gt;0,'Test_S5% Suffrages (R6)'!F34='Test_S5% Suffrages (R6)'!$AB34),1,0)</f>
        <v>#VALUE!</v>
      </c>
      <c r="G34" s="119" t="e">
        <f>IF(AND('Test_S5% Sièges (R5)'!$AB34&gt;0,'Test_S5% Suffrages (R6)'!G34='Test_S5% Suffrages (R6)'!$AB34),1,0)</f>
        <v>#VALUE!</v>
      </c>
      <c r="H34" s="119" t="e">
        <f>IF(AND('Test_S5% Sièges (R5)'!$AB34&gt;0,'Test_S5% Suffrages (R6)'!H34='Test_S5% Suffrages (R6)'!$AB34),1,0)</f>
        <v>#VALUE!</v>
      </c>
      <c r="I34" s="119" t="e">
        <f>IF(AND('Test_S5% Sièges (R5)'!$AB34&gt;0,'Test_S5% Suffrages (R6)'!I34='Test_S5% Suffrages (R6)'!$AB34),1,0)</f>
        <v>#VALUE!</v>
      </c>
      <c r="J34" s="119" t="e">
        <f>IF(AND('Test_S5% Sièges (R5)'!$AB34&gt;0,'Test_S5% Suffrages (R6)'!J34='Test_S5% Suffrages (R6)'!$AB34),1,0)</f>
        <v>#VALUE!</v>
      </c>
      <c r="K34" s="119" t="e">
        <f>IF(AND('Test_S5% Sièges (R5)'!$AB34&gt;0,'Test_S5% Suffrages (R6)'!K34='Test_S5% Suffrages (R6)'!$AB34),1,0)</f>
        <v>#VALUE!</v>
      </c>
      <c r="L34" s="119" t="e">
        <f>IF(AND('Test_S5% Sièges (R5)'!$AB34&gt;0,'Test_S5% Suffrages (R6)'!L34='Test_S5% Suffrages (R6)'!$AB34),1,0)</f>
        <v>#VALUE!</v>
      </c>
      <c r="M34" s="119" t="e">
        <f>IF(AND('Test_S5% Sièges (R5)'!$AB34&gt;0,'Test_S5% Suffrages (R6)'!M34='Test_S5% Suffrages (R6)'!$AB34),1,0)</f>
        <v>#VALUE!</v>
      </c>
      <c r="N34" s="119" t="e">
        <f>IF(AND('Test_S5% Sièges (R5)'!$AB34&gt;0,'Test_S5% Suffrages (R6)'!N34='Test_S5% Suffrages (R6)'!$AB34),1,0)</f>
        <v>#VALUE!</v>
      </c>
      <c r="O34" s="119" t="e">
        <f>IF(AND('Test_S5% Sièges (R5)'!$AB34&gt;0,'Test_S5% Suffrages (R6)'!O34='Test_S5% Suffrages (R6)'!$AB34),1,0)</f>
        <v>#VALUE!</v>
      </c>
      <c r="P34" s="119" t="e">
        <f>IF(AND('Test_S5% Sièges (R5)'!$AB34&gt;0,'Test_S5% Suffrages (R6)'!P34='Test_S5% Suffrages (R6)'!$AB34),1,0)</f>
        <v>#VALUE!</v>
      </c>
      <c r="Q34" s="119" t="e">
        <f>IF(AND('Test_S5% Sièges (R5)'!$AB34&gt;0,'Test_S5% Suffrages (R6)'!Q34='Test_S5% Suffrages (R6)'!$AB34),1,0)</f>
        <v>#VALUE!</v>
      </c>
      <c r="R34" s="119" t="e">
        <f>IF(AND('Test_S5% Sièges (R5)'!$AB34&gt;0,'Test_S5% Suffrages (R6)'!R34='Test_S5% Suffrages (R6)'!$AB34),1,0)</f>
        <v>#VALUE!</v>
      </c>
      <c r="S34" s="119" t="e">
        <f>IF(AND('Test_S5% Sièges (R5)'!$AB34&gt;0,'Test_S5% Suffrages (R6)'!S34='Test_S5% Suffrages (R6)'!$AB34),1,0)</f>
        <v>#VALUE!</v>
      </c>
      <c r="T34" s="119" t="e">
        <f>IF(AND('Test_S5% Sièges (R5)'!$AB34&gt;0,'Test_S5% Suffrages (R6)'!T34='Test_S5% Suffrages (R6)'!$AB34),1,0)</f>
        <v>#VALUE!</v>
      </c>
      <c r="U34" s="119" t="e">
        <f>IF(AND('Test_S5% Sièges (R5)'!$AB34&gt;0,'Test_S5% Suffrages (R6)'!U34='Test_S5% Suffrages (R6)'!$AB34),1,0)</f>
        <v>#VALUE!</v>
      </c>
      <c r="V34" s="119" t="e">
        <f>IF(AND('Test_S5% Sièges (R5)'!$AB34&gt;0,'Test_S5% Suffrages (R6)'!V34='Test_S5% Suffrages (R6)'!$AB34),1,0)</f>
        <v>#VALUE!</v>
      </c>
      <c r="W34" s="119" t="e">
        <f>IF(AND('Test_S5% Sièges (R5)'!$AB34&gt;0,'Test_S5% Suffrages (R6)'!W34='Test_S5% Suffrages (R6)'!$AB34),1,0)</f>
        <v>#VALUE!</v>
      </c>
      <c r="X34" s="119" t="e">
        <f>IF(AND('Test_S5% Sièges (R5)'!$AB34&gt;0,'Test_S5% Suffrages (R6)'!X34='Test_S5% Suffrages (R6)'!$AB34),1,0)</f>
        <v>#VALUE!</v>
      </c>
      <c r="Y34" s="119" t="e">
        <f>IF(AND('Test_S5% Sièges (R5)'!$AB34&gt;0,'Test_S5% Suffrages (R6)'!Y34='Test_S5% Suffrages (R6)'!$AB34),1,0)</f>
        <v>#VALUE!</v>
      </c>
      <c r="Z34" s="119" t="e">
        <f>IF(AND('Test_S5% Sièges (R5)'!$AB34&gt;0,'Test_S5% Suffrages (R6)'!Z34='Test_S5% Suffrages (R6)'!$AB34),1,0)</f>
        <v>#VALUE!</v>
      </c>
      <c r="AA34" s="119" t="e">
        <f t="shared" si="0"/>
        <v>#VALUE!</v>
      </c>
      <c r="AB34" s="120" t="e">
        <f>'Test_S5% Sièges (R5)'!AB34-AA34</f>
        <v>#VALUE!</v>
      </c>
    </row>
    <row r="35" spans="1:28">
      <c r="A35" s="118" t="s">
        <v>17</v>
      </c>
      <c r="B35" s="122" t="e">
        <f t="shared" ref="B35:AB35" si="1">SUM(B2:B34)</f>
        <v>#VALUE!</v>
      </c>
      <c r="C35" s="122" t="e">
        <f t="shared" si="1"/>
        <v>#VALUE!</v>
      </c>
      <c r="D35" s="122" t="e">
        <f t="shared" si="1"/>
        <v>#VALUE!</v>
      </c>
      <c r="E35" s="122" t="e">
        <f t="shared" si="1"/>
        <v>#VALUE!</v>
      </c>
      <c r="F35" s="122" t="e">
        <f t="shared" si="1"/>
        <v>#VALUE!</v>
      </c>
      <c r="G35" s="122" t="e">
        <f t="shared" si="1"/>
        <v>#VALUE!</v>
      </c>
      <c r="H35" s="122" t="e">
        <f t="shared" si="1"/>
        <v>#VALUE!</v>
      </c>
      <c r="I35" s="122" t="e">
        <f t="shared" si="1"/>
        <v>#VALUE!</v>
      </c>
      <c r="J35" s="122" t="e">
        <f t="shared" si="1"/>
        <v>#VALUE!</v>
      </c>
      <c r="K35" s="122" t="e">
        <f t="shared" si="1"/>
        <v>#VALUE!</v>
      </c>
      <c r="L35" s="122" t="e">
        <f t="shared" si="1"/>
        <v>#VALUE!</v>
      </c>
      <c r="M35" s="122" t="e">
        <f t="shared" si="1"/>
        <v>#VALUE!</v>
      </c>
      <c r="N35" s="122" t="e">
        <f t="shared" si="1"/>
        <v>#VALUE!</v>
      </c>
      <c r="O35" s="122" t="e">
        <f t="shared" si="1"/>
        <v>#VALUE!</v>
      </c>
      <c r="P35" s="122" t="e">
        <f t="shared" si="1"/>
        <v>#VALUE!</v>
      </c>
      <c r="Q35" s="122" t="e">
        <f t="shared" si="1"/>
        <v>#VALUE!</v>
      </c>
      <c r="R35" s="122" t="e">
        <f t="shared" si="1"/>
        <v>#VALUE!</v>
      </c>
      <c r="S35" s="122" t="e">
        <f t="shared" si="1"/>
        <v>#VALUE!</v>
      </c>
      <c r="T35" s="122" t="e">
        <f t="shared" si="1"/>
        <v>#VALUE!</v>
      </c>
      <c r="U35" s="122" t="e">
        <f t="shared" si="1"/>
        <v>#VALUE!</v>
      </c>
      <c r="V35" s="122" t="e">
        <f t="shared" si="1"/>
        <v>#VALUE!</v>
      </c>
      <c r="W35" s="122" t="e">
        <f t="shared" si="1"/>
        <v>#VALUE!</v>
      </c>
      <c r="X35" s="122" t="e">
        <f t="shared" si="1"/>
        <v>#VALUE!</v>
      </c>
      <c r="Y35" s="122" t="e">
        <f t="shared" si="1"/>
        <v>#VALUE!</v>
      </c>
      <c r="Z35" s="122" t="e">
        <f t="shared" si="1"/>
        <v>#VALUE!</v>
      </c>
      <c r="AA35" s="122" t="e">
        <f t="shared" si="1"/>
        <v>#VALUE!</v>
      </c>
      <c r="AB35" s="122" t="e">
        <f t="shared" si="1"/>
        <v>#VALUE!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outlinePr summaryBelow="0" summaryRight="0"/>
  </sheetPr>
  <dimension ref="A1:AB35"/>
  <sheetViews>
    <sheetView workbookViewId="0"/>
  </sheetViews>
  <sheetFormatPr baseColWidth="10" defaultColWidth="13.5" defaultRowHeight="15.75" customHeight="1"/>
  <sheetData>
    <row r="1" spans="1:28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202</v>
      </c>
      <c r="AB1" s="136" t="s">
        <v>215</v>
      </c>
    </row>
    <row r="2" spans="1:28">
      <c r="A2" s="118" t="s">
        <v>40</v>
      </c>
      <c r="B2" s="119" t="e">
        <f>IF('Test_S5% Sièges (R6)'!B2,0,'Test_S5% Suffrages (R6)'!B2)</f>
        <v>#VALUE!</v>
      </c>
      <c r="C2" s="119" t="e">
        <f>IF('Test_S5% Sièges (R6)'!C2,0,'Test_S5% Suffrages (R6)'!C2)</f>
        <v>#VALUE!</v>
      </c>
      <c r="D2" s="119" t="e">
        <f>IF('Test_S5% Sièges (R6)'!D2,0,'Test_S5% Suffrages (R6)'!D2)</f>
        <v>#VALUE!</v>
      </c>
      <c r="E2" s="119" t="e">
        <f>IF('Test_S5% Sièges (R6)'!E2,0,'Test_S5% Suffrages (R6)'!E2)</f>
        <v>#VALUE!</v>
      </c>
      <c r="F2" s="119" t="e">
        <f>IF('Test_S5% Sièges (R6)'!F2,0,'Test_S5% Suffrages (R6)'!F2)</f>
        <v>#VALUE!</v>
      </c>
      <c r="G2" s="119" t="e">
        <f>IF('Test_S5% Sièges (R6)'!G2,0,'Test_S5% Suffrages (R6)'!G2)</f>
        <v>#VALUE!</v>
      </c>
      <c r="H2" s="119" t="e">
        <f>IF('Test_S5% Sièges (R6)'!H2,0,'Test_S5% Suffrages (R6)'!H2)</f>
        <v>#VALUE!</v>
      </c>
      <c r="I2" s="119" t="e">
        <f>IF('Test_S5% Sièges (R6)'!I2,0,'Test_S5% Suffrages (R6)'!I2)</f>
        <v>#VALUE!</v>
      </c>
      <c r="J2" s="119" t="e">
        <f>IF('Test_S5% Sièges (R6)'!J2,0,'Test_S5% Suffrages (R6)'!J2)</f>
        <v>#VALUE!</v>
      </c>
      <c r="K2" s="119" t="e">
        <f>IF('Test_S5% Sièges (R6)'!K2,0,'Test_S5% Suffrages (R6)'!K2)</f>
        <v>#VALUE!</v>
      </c>
      <c r="L2" s="119" t="e">
        <f>IF('Test_S5% Sièges (R6)'!L2,0,'Test_S5% Suffrages (R6)'!L2)</f>
        <v>#VALUE!</v>
      </c>
      <c r="M2" s="119" t="e">
        <f>IF('Test_S5% Sièges (R6)'!M2,0,'Test_S5% Suffrages (R6)'!M2)</f>
        <v>#VALUE!</v>
      </c>
      <c r="N2" s="119" t="e">
        <f>IF('Test_S5% Sièges (R6)'!N2,0,'Test_S5% Suffrages (R6)'!N2)</f>
        <v>#VALUE!</v>
      </c>
      <c r="O2" s="119" t="e">
        <f>IF('Test_S5% Sièges (R6)'!O2,0,'Test_S5% Suffrages (R6)'!O2)</f>
        <v>#VALUE!</v>
      </c>
      <c r="P2" s="119" t="e">
        <f>IF('Test_S5% Sièges (R6)'!P2,0,'Test_S5% Suffrages (R6)'!P2)</f>
        <v>#VALUE!</v>
      </c>
      <c r="Q2" s="119" t="e">
        <f>IF('Test_S5% Sièges (R6)'!Q2,0,'Test_S5% Suffrages (R6)'!Q2)</f>
        <v>#VALUE!</v>
      </c>
      <c r="R2" s="119" t="e">
        <f>IF('Test_S5% Sièges (R6)'!R2,0,'Test_S5% Suffrages (R6)'!R2)</f>
        <v>#VALUE!</v>
      </c>
      <c r="S2" s="119" t="e">
        <f>IF('Test_S5% Sièges (R6)'!S2,0,'Test_S5% Suffrages (R6)'!S2)</f>
        <v>#VALUE!</v>
      </c>
      <c r="T2" s="119" t="e">
        <f>IF('Test_S5% Sièges (R6)'!T2,0,'Test_S5% Suffrages (R6)'!T2)</f>
        <v>#VALUE!</v>
      </c>
      <c r="U2" s="119" t="e">
        <f>IF('Test_S5% Sièges (R6)'!U2,0,'Test_S5% Suffrages (R6)'!U2)</f>
        <v>#VALUE!</v>
      </c>
      <c r="V2" s="119" t="e">
        <f>IF('Test_S5% Sièges (R6)'!V2,0,'Test_S5% Suffrages (R6)'!V2)</f>
        <v>#VALUE!</v>
      </c>
      <c r="W2" s="119" t="e">
        <f>IF('Test_S5% Sièges (R6)'!W2,0,'Test_S5% Suffrages (R6)'!W2)</f>
        <v>#VALUE!</v>
      </c>
      <c r="X2" s="119" t="e">
        <f>IF('Test_S5% Sièges (R6)'!X2,0,'Test_S5% Suffrages (R6)'!X2)</f>
        <v>#VALUE!</v>
      </c>
      <c r="Y2" s="119" t="e">
        <f>IF('Test_S5% Sièges (R6)'!Y2,0,'Test_S5% Suffrages (R6)'!Y2)</f>
        <v>#VALUE!</v>
      </c>
      <c r="Z2" s="119" t="e">
        <f>IF('Test_S5% Sièges (R6)'!Z2,0,'Test_S5% Suffrages (R6)'!Z2)</f>
        <v>#VALUE!</v>
      </c>
      <c r="AA2" s="119" t="e">
        <f t="shared" ref="AA2:AA34" si="0">MAX(A2:Y2)</f>
        <v>#VALUE!</v>
      </c>
      <c r="AB2" s="137" t="e">
        <f t="shared" ref="AB2:AB34" si="1">SUM(B2:Z2)</f>
        <v>#VALUE!</v>
      </c>
    </row>
    <row r="3" spans="1:28">
      <c r="A3" s="118" t="s">
        <v>42</v>
      </c>
      <c r="B3" s="119" t="e">
        <f>IF('Test_S5% Sièges (R6)'!B3,0,'Test_S5% Suffrages (R6)'!B3)</f>
        <v>#VALUE!</v>
      </c>
      <c r="C3" s="119" t="e">
        <f>IF('Test_S5% Sièges (R6)'!C3,0,'Test_S5% Suffrages (R6)'!C3)</f>
        <v>#VALUE!</v>
      </c>
      <c r="D3" s="119" t="e">
        <f>IF('Test_S5% Sièges (R6)'!D3,0,'Test_S5% Suffrages (R6)'!D3)</f>
        <v>#VALUE!</v>
      </c>
      <c r="E3" s="119" t="e">
        <f>IF('Test_S5% Sièges (R6)'!E3,0,'Test_S5% Suffrages (R6)'!E3)</f>
        <v>#VALUE!</v>
      </c>
      <c r="F3" s="119" t="e">
        <f>IF('Test_S5% Sièges (R6)'!F3,0,'Test_S5% Suffrages (R6)'!F3)</f>
        <v>#VALUE!</v>
      </c>
      <c r="G3" s="119" t="e">
        <f>IF('Test_S5% Sièges (R6)'!G3,0,'Test_S5% Suffrages (R6)'!G3)</f>
        <v>#VALUE!</v>
      </c>
      <c r="H3" s="119" t="e">
        <f>IF('Test_S5% Sièges (R6)'!H3,0,'Test_S5% Suffrages (R6)'!H3)</f>
        <v>#VALUE!</v>
      </c>
      <c r="I3" s="119" t="e">
        <f>IF('Test_S5% Sièges (R6)'!I3,0,'Test_S5% Suffrages (R6)'!I3)</f>
        <v>#VALUE!</v>
      </c>
      <c r="J3" s="119" t="e">
        <f>IF('Test_S5% Sièges (R6)'!J3,0,'Test_S5% Suffrages (R6)'!J3)</f>
        <v>#VALUE!</v>
      </c>
      <c r="K3" s="119" t="e">
        <f>IF('Test_S5% Sièges (R6)'!K3,0,'Test_S5% Suffrages (R6)'!K3)</f>
        <v>#VALUE!</v>
      </c>
      <c r="L3" s="119" t="e">
        <f>IF('Test_S5% Sièges (R6)'!L3,0,'Test_S5% Suffrages (R6)'!L3)</f>
        <v>#VALUE!</v>
      </c>
      <c r="M3" s="119" t="e">
        <f>IF('Test_S5% Sièges (R6)'!M3,0,'Test_S5% Suffrages (R6)'!M3)</f>
        <v>#VALUE!</v>
      </c>
      <c r="N3" s="119" t="e">
        <f>IF('Test_S5% Sièges (R6)'!N3,0,'Test_S5% Suffrages (R6)'!N3)</f>
        <v>#VALUE!</v>
      </c>
      <c r="O3" s="119" t="e">
        <f>IF('Test_S5% Sièges (R6)'!O3,0,'Test_S5% Suffrages (R6)'!O3)</f>
        <v>#VALUE!</v>
      </c>
      <c r="P3" s="119" t="e">
        <f>IF('Test_S5% Sièges (R6)'!P3,0,'Test_S5% Suffrages (R6)'!P3)</f>
        <v>#VALUE!</v>
      </c>
      <c r="Q3" s="119" t="e">
        <f>IF('Test_S5% Sièges (R6)'!Q3,0,'Test_S5% Suffrages (R6)'!Q3)</f>
        <v>#VALUE!</v>
      </c>
      <c r="R3" s="119" t="e">
        <f>IF('Test_S5% Sièges (R6)'!R3,0,'Test_S5% Suffrages (R6)'!R3)</f>
        <v>#VALUE!</v>
      </c>
      <c r="S3" s="119" t="e">
        <f>IF('Test_S5% Sièges (R6)'!S3,0,'Test_S5% Suffrages (R6)'!S3)</f>
        <v>#VALUE!</v>
      </c>
      <c r="T3" s="119" t="e">
        <f>IF('Test_S5% Sièges (R6)'!T3,0,'Test_S5% Suffrages (R6)'!T3)</f>
        <v>#VALUE!</v>
      </c>
      <c r="U3" s="119" t="e">
        <f>IF('Test_S5% Sièges (R6)'!U3,0,'Test_S5% Suffrages (R6)'!U3)</f>
        <v>#VALUE!</v>
      </c>
      <c r="V3" s="119" t="e">
        <f>IF('Test_S5% Sièges (R6)'!V3,0,'Test_S5% Suffrages (R6)'!V3)</f>
        <v>#VALUE!</v>
      </c>
      <c r="W3" s="119" t="e">
        <f>IF('Test_S5% Sièges (R6)'!W3,0,'Test_S5% Suffrages (R6)'!W3)</f>
        <v>#VALUE!</v>
      </c>
      <c r="X3" s="119" t="e">
        <f>IF('Test_S5% Sièges (R6)'!X3,0,'Test_S5% Suffrages (R6)'!X3)</f>
        <v>#VALUE!</v>
      </c>
      <c r="Y3" s="119" t="e">
        <f>IF('Test_S5% Sièges (R6)'!Y3,0,'Test_S5% Suffrages (R6)'!Y3)</f>
        <v>#VALUE!</v>
      </c>
      <c r="Z3" s="119" t="e">
        <f>IF('Test_S5% Sièges (R6)'!Z3,0,'Test_S5% Suffrages (R6)'!Z3)</f>
        <v>#VALUE!</v>
      </c>
      <c r="AA3" s="119" t="e">
        <f t="shared" si="0"/>
        <v>#VALUE!</v>
      </c>
      <c r="AB3" s="137" t="e">
        <f t="shared" si="1"/>
        <v>#VALUE!</v>
      </c>
    </row>
    <row r="4" spans="1:28">
      <c r="A4" s="118" t="s">
        <v>43</v>
      </c>
      <c r="B4" s="119" t="e">
        <f>IF('Test_S5% Sièges (R6)'!B4,0,'Test_S5% Suffrages (R6)'!B4)</f>
        <v>#VALUE!</v>
      </c>
      <c r="C4" s="119" t="e">
        <f>IF('Test_S5% Sièges (R6)'!C4,0,'Test_S5% Suffrages (R6)'!C4)</f>
        <v>#VALUE!</v>
      </c>
      <c r="D4" s="119" t="e">
        <f>IF('Test_S5% Sièges (R6)'!D4,0,'Test_S5% Suffrages (R6)'!D4)</f>
        <v>#VALUE!</v>
      </c>
      <c r="E4" s="119" t="e">
        <f>IF('Test_S5% Sièges (R6)'!E4,0,'Test_S5% Suffrages (R6)'!E4)</f>
        <v>#VALUE!</v>
      </c>
      <c r="F4" s="119" t="e">
        <f>IF('Test_S5% Sièges (R6)'!F4,0,'Test_S5% Suffrages (R6)'!F4)</f>
        <v>#VALUE!</v>
      </c>
      <c r="G4" s="119" t="e">
        <f>IF('Test_S5% Sièges (R6)'!G4,0,'Test_S5% Suffrages (R6)'!G4)</f>
        <v>#VALUE!</v>
      </c>
      <c r="H4" s="119" t="e">
        <f>IF('Test_S5% Sièges (R6)'!H4,0,'Test_S5% Suffrages (R6)'!H4)</f>
        <v>#VALUE!</v>
      </c>
      <c r="I4" s="119" t="e">
        <f>IF('Test_S5% Sièges (R6)'!I4,0,'Test_S5% Suffrages (R6)'!I4)</f>
        <v>#VALUE!</v>
      </c>
      <c r="J4" s="119" t="e">
        <f>IF('Test_S5% Sièges (R6)'!J4,0,'Test_S5% Suffrages (R6)'!J4)</f>
        <v>#VALUE!</v>
      </c>
      <c r="K4" s="119" t="e">
        <f>IF('Test_S5% Sièges (R6)'!K4,0,'Test_S5% Suffrages (R6)'!K4)</f>
        <v>#VALUE!</v>
      </c>
      <c r="L4" s="119" t="e">
        <f>IF('Test_S5% Sièges (R6)'!L4,0,'Test_S5% Suffrages (R6)'!L4)</f>
        <v>#VALUE!</v>
      </c>
      <c r="M4" s="119" t="e">
        <f>IF('Test_S5% Sièges (R6)'!M4,0,'Test_S5% Suffrages (R6)'!M4)</f>
        <v>#VALUE!</v>
      </c>
      <c r="N4" s="119" t="e">
        <f>IF('Test_S5% Sièges (R6)'!N4,0,'Test_S5% Suffrages (R6)'!N4)</f>
        <v>#VALUE!</v>
      </c>
      <c r="O4" s="119" t="e">
        <f>IF('Test_S5% Sièges (R6)'!O4,0,'Test_S5% Suffrages (R6)'!O4)</f>
        <v>#VALUE!</v>
      </c>
      <c r="P4" s="119" t="e">
        <f>IF('Test_S5% Sièges (R6)'!P4,0,'Test_S5% Suffrages (R6)'!P4)</f>
        <v>#VALUE!</v>
      </c>
      <c r="Q4" s="119" t="e">
        <f>IF('Test_S5% Sièges (R6)'!Q4,0,'Test_S5% Suffrages (R6)'!Q4)</f>
        <v>#VALUE!</v>
      </c>
      <c r="R4" s="119" t="e">
        <f>IF('Test_S5% Sièges (R6)'!R4,0,'Test_S5% Suffrages (R6)'!R4)</f>
        <v>#VALUE!</v>
      </c>
      <c r="S4" s="119" t="e">
        <f>IF('Test_S5% Sièges (R6)'!S4,0,'Test_S5% Suffrages (R6)'!S4)</f>
        <v>#VALUE!</v>
      </c>
      <c r="T4" s="119" t="e">
        <f>IF('Test_S5% Sièges (R6)'!T4,0,'Test_S5% Suffrages (R6)'!T4)</f>
        <v>#VALUE!</v>
      </c>
      <c r="U4" s="119" t="e">
        <f>IF('Test_S5% Sièges (R6)'!U4,0,'Test_S5% Suffrages (R6)'!U4)</f>
        <v>#VALUE!</v>
      </c>
      <c r="V4" s="119" t="e">
        <f>IF('Test_S5% Sièges (R6)'!V4,0,'Test_S5% Suffrages (R6)'!V4)</f>
        <v>#VALUE!</v>
      </c>
      <c r="W4" s="119" t="e">
        <f>IF('Test_S5% Sièges (R6)'!W4,0,'Test_S5% Suffrages (R6)'!W4)</f>
        <v>#VALUE!</v>
      </c>
      <c r="X4" s="119" t="e">
        <f>IF('Test_S5% Sièges (R6)'!X4,0,'Test_S5% Suffrages (R6)'!X4)</f>
        <v>#VALUE!</v>
      </c>
      <c r="Y4" s="119" t="e">
        <f>IF('Test_S5% Sièges (R6)'!Y4,0,'Test_S5% Suffrages (R6)'!Y4)</f>
        <v>#VALUE!</v>
      </c>
      <c r="Z4" s="119" t="e">
        <f>IF('Test_S5% Sièges (R6)'!Z4,0,'Test_S5% Suffrages (R6)'!Z4)</f>
        <v>#VALUE!</v>
      </c>
      <c r="AA4" s="119" t="e">
        <f t="shared" si="0"/>
        <v>#VALUE!</v>
      </c>
      <c r="AB4" s="137" t="e">
        <f t="shared" si="1"/>
        <v>#VALUE!</v>
      </c>
    </row>
    <row r="5" spans="1:28">
      <c r="A5" s="118" t="s">
        <v>44</v>
      </c>
      <c r="B5" s="119" t="e">
        <f>IF('Test_S5% Sièges (R6)'!B5,0,'Test_S5% Suffrages (R6)'!B5)</f>
        <v>#VALUE!</v>
      </c>
      <c r="C5" s="119" t="e">
        <f>IF('Test_S5% Sièges (R6)'!C5,0,'Test_S5% Suffrages (R6)'!C5)</f>
        <v>#VALUE!</v>
      </c>
      <c r="D5" s="119" t="e">
        <f>IF('Test_S5% Sièges (R6)'!D5,0,'Test_S5% Suffrages (R6)'!D5)</f>
        <v>#VALUE!</v>
      </c>
      <c r="E5" s="119" t="e">
        <f>IF('Test_S5% Sièges (R6)'!E5,0,'Test_S5% Suffrages (R6)'!E5)</f>
        <v>#VALUE!</v>
      </c>
      <c r="F5" s="119" t="e">
        <f>IF('Test_S5% Sièges (R6)'!F5,0,'Test_S5% Suffrages (R6)'!F5)</f>
        <v>#VALUE!</v>
      </c>
      <c r="G5" s="119" t="e">
        <f>IF('Test_S5% Sièges (R6)'!G5,0,'Test_S5% Suffrages (R6)'!G5)</f>
        <v>#VALUE!</v>
      </c>
      <c r="H5" s="119" t="e">
        <f>IF('Test_S5% Sièges (R6)'!H5,0,'Test_S5% Suffrages (R6)'!H5)</f>
        <v>#VALUE!</v>
      </c>
      <c r="I5" s="119" t="e">
        <f>IF('Test_S5% Sièges (R6)'!I5,0,'Test_S5% Suffrages (R6)'!I5)</f>
        <v>#VALUE!</v>
      </c>
      <c r="J5" s="119" t="e">
        <f>IF('Test_S5% Sièges (R6)'!J5,0,'Test_S5% Suffrages (R6)'!J5)</f>
        <v>#VALUE!</v>
      </c>
      <c r="K5" s="119" t="e">
        <f>IF('Test_S5% Sièges (R6)'!K5,0,'Test_S5% Suffrages (R6)'!K5)</f>
        <v>#VALUE!</v>
      </c>
      <c r="L5" s="119" t="e">
        <f>IF('Test_S5% Sièges (R6)'!L5,0,'Test_S5% Suffrages (R6)'!L5)</f>
        <v>#VALUE!</v>
      </c>
      <c r="M5" s="119" t="e">
        <f>IF('Test_S5% Sièges (R6)'!M5,0,'Test_S5% Suffrages (R6)'!M5)</f>
        <v>#VALUE!</v>
      </c>
      <c r="N5" s="119" t="e">
        <f>IF('Test_S5% Sièges (R6)'!N5,0,'Test_S5% Suffrages (R6)'!N5)</f>
        <v>#VALUE!</v>
      </c>
      <c r="O5" s="119" t="e">
        <f>IF('Test_S5% Sièges (R6)'!O5,0,'Test_S5% Suffrages (R6)'!O5)</f>
        <v>#VALUE!</v>
      </c>
      <c r="P5" s="119" t="e">
        <f>IF('Test_S5% Sièges (R6)'!P5,0,'Test_S5% Suffrages (R6)'!P5)</f>
        <v>#VALUE!</v>
      </c>
      <c r="Q5" s="119" t="e">
        <f>IF('Test_S5% Sièges (R6)'!Q5,0,'Test_S5% Suffrages (R6)'!Q5)</f>
        <v>#VALUE!</v>
      </c>
      <c r="R5" s="119" t="e">
        <f>IF('Test_S5% Sièges (R6)'!R5,0,'Test_S5% Suffrages (R6)'!R5)</f>
        <v>#VALUE!</v>
      </c>
      <c r="S5" s="119" t="e">
        <f>IF('Test_S5% Sièges (R6)'!S5,0,'Test_S5% Suffrages (R6)'!S5)</f>
        <v>#VALUE!</v>
      </c>
      <c r="T5" s="119" t="e">
        <f>IF('Test_S5% Sièges (R6)'!T5,0,'Test_S5% Suffrages (R6)'!T5)</f>
        <v>#VALUE!</v>
      </c>
      <c r="U5" s="119" t="e">
        <f>IF('Test_S5% Sièges (R6)'!U5,0,'Test_S5% Suffrages (R6)'!U5)</f>
        <v>#VALUE!</v>
      </c>
      <c r="V5" s="119" t="e">
        <f>IF('Test_S5% Sièges (R6)'!V5,0,'Test_S5% Suffrages (R6)'!V5)</f>
        <v>#VALUE!</v>
      </c>
      <c r="W5" s="119" t="e">
        <f>IF('Test_S5% Sièges (R6)'!W5,0,'Test_S5% Suffrages (R6)'!W5)</f>
        <v>#VALUE!</v>
      </c>
      <c r="X5" s="119" t="e">
        <f>IF('Test_S5% Sièges (R6)'!X5,0,'Test_S5% Suffrages (R6)'!X5)</f>
        <v>#VALUE!</v>
      </c>
      <c r="Y5" s="119" t="e">
        <f>IF('Test_S5% Sièges (R6)'!Y5,0,'Test_S5% Suffrages (R6)'!Y5)</f>
        <v>#VALUE!</v>
      </c>
      <c r="Z5" s="119" t="e">
        <f>IF('Test_S5% Sièges (R6)'!Z5,0,'Test_S5% Suffrages (R6)'!Z5)</f>
        <v>#VALUE!</v>
      </c>
      <c r="AA5" s="119" t="e">
        <f t="shared" si="0"/>
        <v>#VALUE!</v>
      </c>
      <c r="AB5" s="137" t="e">
        <f t="shared" si="1"/>
        <v>#VALUE!</v>
      </c>
    </row>
    <row r="6" spans="1:28">
      <c r="A6" s="118" t="s">
        <v>45</v>
      </c>
      <c r="B6" s="119" t="e">
        <f>IF('Test_S5% Sièges (R6)'!B6,0,'Test_S5% Suffrages (R6)'!B6)</f>
        <v>#VALUE!</v>
      </c>
      <c r="C6" s="119" t="e">
        <f>IF('Test_S5% Sièges (R6)'!C6,0,'Test_S5% Suffrages (R6)'!C6)</f>
        <v>#VALUE!</v>
      </c>
      <c r="D6" s="119" t="e">
        <f>IF('Test_S5% Sièges (R6)'!D6,0,'Test_S5% Suffrages (R6)'!D6)</f>
        <v>#VALUE!</v>
      </c>
      <c r="E6" s="119" t="e">
        <f>IF('Test_S5% Sièges (R6)'!E6,0,'Test_S5% Suffrages (R6)'!E6)</f>
        <v>#VALUE!</v>
      </c>
      <c r="F6" s="119" t="e">
        <f>IF('Test_S5% Sièges (R6)'!F6,0,'Test_S5% Suffrages (R6)'!F6)</f>
        <v>#VALUE!</v>
      </c>
      <c r="G6" s="119" t="e">
        <f>IF('Test_S5% Sièges (R6)'!G6,0,'Test_S5% Suffrages (R6)'!G6)</f>
        <v>#VALUE!</v>
      </c>
      <c r="H6" s="119" t="e">
        <f>IF('Test_S5% Sièges (R6)'!H6,0,'Test_S5% Suffrages (R6)'!H6)</f>
        <v>#VALUE!</v>
      </c>
      <c r="I6" s="119" t="e">
        <f>IF('Test_S5% Sièges (R6)'!I6,0,'Test_S5% Suffrages (R6)'!I6)</f>
        <v>#VALUE!</v>
      </c>
      <c r="J6" s="119" t="e">
        <f>IF('Test_S5% Sièges (R6)'!J6,0,'Test_S5% Suffrages (R6)'!J6)</f>
        <v>#VALUE!</v>
      </c>
      <c r="K6" s="119" t="e">
        <f>IF('Test_S5% Sièges (R6)'!K6,0,'Test_S5% Suffrages (R6)'!K6)</f>
        <v>#VALUE!</v>
      </c>
      <c r="L6" s="119" t="e">
        <f>IF('Test_S5% Sièges (R6)'!L6,0,'Test_S5% Suffrages (R6)'!L6)</f>
        <v>#VALUE!</v>
      </c>
      <c r="M6" s="119" t="e">
        <f>IF('Test_S5% Sièges (R6)'!M6,0,'Test_S5% Suffrages (R6)'!M6)</f>
        <v>#VALUE!</v>
      </c>
      <c r="N6" s="119" t="e">
        <f>IF('Test_S5% Sièges (R6)'!N6,0,'Test_S5% Suffrages (R6)'!N6)</f>
        <v>#VALUE!</v>
      </c>
      <c r="O6" s="119" t="e">
        <f>IF('Test_S5% Sièges (R6)'!O6,0,'Test_S5% Suffrages (R6)'!O6)</f>
        <v>#VALUE!</v>
      </c>
      <c r="P6" s="119" t="e">
        <f>IF('Test_S5% Sièges (R6)'!P6,0,'Test_S5% Suffrages (R6)'!P6)</f>
        <v>#VALUE!</v>
      </c>
      <c r="Q6" s="119" t="e">
        <f>IF('Test_S5% Sièges (R6)'!Q6,0,'Test_S5% Suffrages (R6)'!Q6)</f>
        <v>#VALUE!</v>
      </c>
      <c r="R6" s="119" t="e">
        <f>IF('Test_S5% Sièges (R6)'!R6,0,'Test_S5% Suffrages (R6)'!R6)</f>
        <v>#VALUE!</v>
      </c>
      <c r="S6" s="119" t="e">
        <f>IF('Test_S5% Sièges (R6)'!S6,0,'Test_S5% Suffrages (R6)'!S6)</f>
        <v>#VALUE!</v>
      </c>
      <c r="T6" s="119" t="e">
        <f>IF('Test_S5% Sièges (R6)'!T6,0,'Test_S5% Suffrages (R6)'!T6)</f>
        <v>#VALUE!</v>
      </c>
      <c r="U6" s="119" t="e">
        <f>IF('Test_S5% Sièges (R6)'!U6,0,'Test_S5% Suffrages (R6)'!U6)</f>
        <v>#VALUE!</v>
      </c>
      <c r="V6" s="119" t="e">
        <f>IF('Test_S5% Sièges (R6)'!V6,0,'Test_S5% Suffrages (R6)'!V6)</f>
        <v>#VALUE!</v>
      </c>
      <c r="W6" s="119" t="e">
        <f>IF('Test_S5% Sièges (R6)'!W6,0,'Test_S5% Suffrages (R6)'!W6)</f>
        <v>#VALUE!</v>
      </c>
      <c r="X6" s="119" t="e">
        <f>IF('Test_S5% Sièges (R6)'!X6,0,'Test_S5% Suffrages (R6)'!X6)</f>
        <v>#VALUE!</v>
      </c>
      <c r="Y6" s="119" t="e">
        <f>IF('Test_S5% Sièges (R6)'!Y6,0,'Test_S5% Suffrages (R6)'!Y6)</f>
        <v>#VALUE!</v>
      </c>
      <c r="Z6" s="119" t="e">
        <f>IF('Test_S5% Sièges (R6)'!Z6,0,'Test_S5% Suffrages (R6)'!Z6)</f>
        <v>#VALUE!</v>
      </c>
      <c r="AA6" s="119" t="e">
        <f t="shared" si="0"/>
        <v>#VALUE!</v>
      </c>
      <c r="AB6" s="137" t="e">
        <f t="shared" si="1"/>
        <v>#VALUE!</v>
      </c>
    </row>
    <row r="7" spans="1:28">
      <c r="A7" s="118" t="s">
        <v>46</v>
      </c>
      <c r="B7" s="119" t="e">
        <f>IF('Test_S5% Sièges (R6)'!B7,0,'Test_S5% Suffrages (R6)'!B7)</f>
        <v>#VALUE!</v>
      </c>
      <c r="C7" s="119" t="e">
        <f>IF('Test_S5% Sièges (R6)'!C7,0,'Test_S5% Suffrages (R6)'!C7)</f>
        <v>#VALUE!</v>
      </c>
      <c r="D7" s="119" t="e">
        <f>IF('Test_S5% Sièges (R6)'!D7,0,'Test_S5% Suffrages (R6)'!D7)</f>
        <v>#VALUE!</v>
      </c>
      <c r="E7" s="119" t="e">
        <f>IF('Test_S5% Sièges (R6)'!E7,0,'Test_S5% Suffrages (R6)'!E7)</f>
        <v>#VALUE!</v>
      </c>
      <c r="F7" s="119" t="e">
        <f>IF('Test_S5% Sièges (R6)'!F7,0,'Test_S5% Suffrages (R6)'!F7)</f>
        <v>#VALUE!</v>
      </c>
      <c r="G7" s="119" t="e">
        <f>IF('Test_S5% Sièges (R6)'!G7,0,'Test_S5% Suffrages (R6)'!G7)</f>
        <v>#VALUE!</v>
      </c>
      <c r="H7" s="119" t="e">
        <f>IF('Test_S5% Sièges (R6)'!H7,0,'Test_S5% Suffrages (R6)'!H7)</f>
        <v>#VALUE!</v>
      </c>
      <c r="I7" s="119" t="e">
        <f>IF('Test_S5% Sièges (R6)'!I7,0,'Test_S5% Suffrages (R6)'!I7)</f>
        <v>#VALUE!</v>
      </c>
      <c r="J7" s="119" t="e">
        <f>IF('Test_S5% Sièges (R6)'!J7,0,'Test_S5% Suffrages (R6)'!J7)</f>
        <v>#VALUE!</v>
      </c>
      <c r="K7" s="119" t="e">
        <f>IF('Test_S5% Sièges (R6)'!K7,0,'Test_S5% Suffrages (R6)'!K7)</f>
        <v>#VALUE!</v>
      </c>
      <c r="L7" s="119" t="e">
        <f>IF('Test_S5% Sièges (R6)'!L7,0,'Test_S5% Suffrages (R6)'!L7)</f>
        <v>#VALUE!</v>
      </c>
      <c r="M7" s="119" t="e">
        <f>IF('Test_S5% Sièges (R6)'!M7,0,'Test_S5% Suffrages (R6)'!M7)</f>
        <v>#VALUE!</v>
      </c>
      <c r="N7" s="119" t="e">
        <f>IF('Test_S5% Sièges (R6)'!N7,0,'Test_S5% Suffrages (R6)'!N7)</f>
        <v>#VALUE!</v>
      </c>
      <c r="O7" s="119" t="e">
        <f>IF('Test_S5% Sièges (R6)'!O7,0,'Test_S5% Suffrages (R6)'!O7)</f>
        <v>#VALUE!</v>
      </c>
      <c r="P7" s="119" t="e">
        <f>IF('Test_S5% Sièges (R6)'!P7,0,'Test_S5% Suffrages (R6)'!P7)</f>
        <v>#VALUE!</v>
      </c>
      <c r="Q7" s="119" t="e">
        <f>IF('Test_S5% Sièges (R6)'!Q7,0,'Test_S5% Suffrages (R6)'!Q7)</f>
        <v>#VALUE!</v>
      </c>
      <c r="R7" s="119" t="e">
        <f>IF('Test_S5% Sièges (R6)'!R7,0,'Test_S5% Suffrages (R6)'!R7)</f>
        <v>#VALUE!</v>
      </c>
      <c r="S7" s="119" t="e">
        <f>IF('Test_S5% Sièges (R6)'!S7,0,'Test_S5% Suffrages (R6)'!S7)</f>
        <v>#VALUE!</v>
      </c>
      <c r="T7" s="119" t="e">
        <f>IF('Test_S5% Sièges (R6)'!T7,0,'Test_S5% Suffrages (R6)'!T7)</f>
        <v>#VALUE!</v>
      </c>
      <c r="U7" s="119" t="e">
        <f>IF('Test_S5% Sièges (R6)'!U7,0,'Test_S5% Suffrages (R6)'!U7)</f>
        <v>#VALUE!</v>
      </c>
      <c r="V7" s="119" t="e">
        <f>IF('Test_S5% Sièges (R6)'!V7,0,'Test_S5% Suffrages (R6)'!V7)</f>
        <v>#VALUE!</v>
      </c>
      <c r="W7" s="119" t="e">
        <f>IF('Test_S5% Sièges (R6)'!W7,0,'Test_S5% Suffrages (R6)'!W7)</f>
        <v>#VALUE!</v>
      </c>
      <c r="X7" s="119" t="e">
        <f>IF('Test_S5% Sièges (R6)'!X7,0,'Test_S5% Suffrages (R6)'!X7)</f>
        <v>#VALUE!</v>
      </c>
      <c r="Y7" s="119" t="e">
        <f>IF('Test_S5% Sièges (R6)'!Y7,0,'Test_S5% Suffrages (R6)'!Y7)</f>
        <v>#VALUE!</v>
      </c>
      <c r="Z7" s="119" t="e">
        <f>IF('Test_S5% Sièges (R6)'!Z7,0,'Test_S5% Suffrages (R6)'!Z7)</f>
        <v>#VALUE!</v>
      </c>
      <c r="AA7" s="119" t="e">
        <f t="shared" si="0"/>
        <v>#VALUE!</v>
      </c>
      <c r="AB7" s="137" t="e">
        <f t="shared" si="1"/>
        <v>#VALUE!</v>
      </c>
    </row>
    <row r="8" spans="1:28">
      <c r="A8" s="118" t="s">
        <v>47</v>
      </c>
      <c r="B8" s="119" t="e">
        <f>IF('Test_S5% Sièges (R6)'!B8,0,'Test_S5% Suffrages (R6)'!B8)</f>
        <v>#VALUE!</v>
      </c>
      <c r="C8" s="119" t="e">
        <f>IF('Test_S5% Sièges (R6)'!C8,0,'Test_S5% Suffrages (R6)'!C8)</f>
        <v>#VALUE!</v>
      </c>
      <c r="D8" s="119" t="e">
        <f>IF('Test_S5% Sièges (R6)'!D8,0,'Test_S5% Suffrages (R6)'!D8)</f>
        <v>#VALUE!</v>
      </c>
      <c r="E8" s="119" t="e">
        <f>IF('Test_S5% Sièges (R6)'!E8,0,'Test_S5% Suffrages (R6)'!E8)</f>
        <v>#VALUE!</v>
      </c>
      <c r="F8" s="119" t="e">
        <f>IF('Test_S5% Sièges (R6)'!F8,0,'Test_S5% Suffrages (R6)'!F8)</f>
        <v>#VALUE!</v>
      </c>
      <c r="G8" s="119" t="e">
        <f>IF('Test_S5% Sièges (R6)'!G8,0,'Test_S5% Suffrages (R6)'!G8)</f>
        <v>#VALUE!</v>
      </c>
      <c r="H8" s="119" t="e">
        <f>IF('Test_S5% Sièges (R6)'!H8,0,'Test_S5% Suffrages (R6)'!H8)</f>
        <v>#VALUE!</v>
      </c>
      <c r="I8" s="119" t="e">
        <f>IF('Test_S5% Sièges (R6)'!I8,0,'Test_S5% Suffrages (R6)'!I8)</f>
        <v>#VALUE!</v>
      </c>
      <c r="J8" s="119" t="e">
        <f>IF('Test_S5% Sièges (R6)'!J8,0,'Test_S5% Suffrages (R6)'!J8)</f>
        <v>#VALUE!</v>
      </c>
      <c r="K8" s="119" t="e">
        <f>IF('Test_S5% Sièges (R6)'!K8,0,'Test_S5% Suffrages (R6)'!K8)</f>
        <v>#VALUE!</v>
      </c>
      <c r="L8" s="119" t="e">
        <f>IF('Test_S5% Sièges (R6)'!L8,0,'Test_S5% Suffrages (R6)'!L8)</f>
        <v>#VALUE!</v>
      </c>
      <c r="M8" s="119" t="e">
        <f>IF('Test_S5% Sièges (R6)'!M8,0,'Test_S5% Suffrages (R6)'!M8)</f>
        <v>#VALUE!</v>
      </c>
      <c r="N8" s="119" t="e">
        <f>IF('Test_S5% Sièges (R6)'!N8,0,'Test_S5% Suffrages (R6)'!N8)</f>
        <v>#VALUE!</v>
      </c>
      <c r="O8" s="119" t="e">
        <f>IF('Test_S5% Sièges (R6)'!O8,0,'Test_S5% Suffrages (R6)'!O8)</f>
        <v>#VALUE!</v>
      </c>
      <c r="P8" s="119" t="e">
        <f>IF('Test_S5% Sièges (R6)'!P8,0,'Test_S5% Suffrages (R6)'!P8)</f>
        <v>#VALUE!</v>
      </c>
      <c r="Q8" s="119" t="e">
        <f>IF('Test_S5% Sièges (R6)'!Q8,0,'Test_S5% Suffrages (R6)'!Q8)</f>
        <v>#VALUE!</v>
      </c>
      <c r="R8" s="119" t="e">
        <f>IF('Test_S5% Sièges (R6)'!R8,0,'Test_S5% Suffrages (R6)'!R8)</f>
        <v>#VALUE!</v>
      </c>
      <c r="S8" s="119" t="e">
        <f>IF('Test_S5% Sièges (R6)'!S8,0,'Test_S5% Suffrages (R6)'!S8)</f>
        <v>#VALUE!</v>
      </c>
      <c r="T8" s="119" t="e">
        <f>IF('Test_S5% Sièges (R6)'!T8,0,'Test_S5% Suffrages (R6)'!T8)</f>
        <v>#VALUE!</v>
      </c>
      <c r="U8" s="119" t="e">
        <f>IF('Test_S5% Sièges (R6)'!U8,0,'Test_S5% Suffrages (R6)'!U8)</f>
        <v>#VALUE!</v>
      </c>
      <c r="V8" s="119" t="e">
        <f>IF('Test_S5% Sièges (R6)'!V8,0,'Test_S5% Suffrages (R6)'!V8)</f>
        <v>#VALUE!</v>
      </c>
      <c r="W8" s="119" t="e">
        <f>IF('Test_S5% Sièges (R6)'!W8,0,'Test_S5% Suffrages (R6)'!W8)</f>
        <v>#VALUE!</v>
      </c>
      <c r="X8" s="119" t="e">
        <f>IF('Test_S5% Sièges (R6)'!X8,0,'Test_S5% Suffrages (R6)'!X8)</f>
        <v>#VALUE!</v>
      </c>
      <c r="Y8" s="119" t="e">
        <f>IF('Test_S5% Sièges (R6)'!Y8,0,'Test_S5% Suffrages (R6)'!Y8)</f>
        <v>#VALUE!</v>
      </c>
      <c r="Z8" s="119" t="e">
        <f>IF('Test_S5% Sièges (R6)'!Z8,0,'Test_S5% Suffrages (R6)'!Z8)</f>
        <v>#VALUE!</v>
      </c>
      <c r="AA8" s="119" t="e">
        <f t="shared" si="0"/>
        <v>#VALUE!</v>
      </c>
      <c r="AB8" s="137" t="e">
        <f t="shared" si="1"/>
        <v>#VALUE!</v>
      </c>
    </row>
    <row r="9" spans="1:28">
      <c r="A9" s="118" t="s">
        <v>48</v>
      </c>
      <c r="B9" s="119" t="e">
        <f>IF('Test_S5% Sièges (R6)'!B9,0,'Test_S5% Suffrages (R6)'!B9)</f>
        <v>#VALUE!</v>
      </c>
      <c r="C9" s="119" t="e">
        <f>IF('Test_S5% Sièges (R6)'!C9,0,'Test_S5% Suffrages (R6)'!C9)</f>
        <v>#VALUE!</v>
      </c>
      <c r="D9" s="119" t="e">
        <f>IF('Test_S5% Sièges (R6)'!D9,0,'Test_S5% Suffrages (R6)'!D9)</f>
        <v>#VALUE!</v>
      </c>
      <c r="E9" s="119" t="e">
        <f>IF('Test_S5% Sièges (R6)'!E9,0,'Test_S5% Suffrages (R6)'!E9)</f>
        <v>#VALUE!</v>
      </c>
      <c r="F9" s="119" t="e">
        <f>IF('Test_S5% Sièges (R6)'!F9,0,'Test_S5% Suffrages (R6)'!F9)</f>
        <v>#VALUE!</v>
      </c>
      <c r="G9" s="119" t="e">
        <f>IF('Test_S5% Sièges (R6)'!G9,0,'Test_S5% Suffrages (R6)'!G9)</f>
        <v>#VALUE!</v>
      </c>
      <c r="H9" s="119" t="e">
        <f>IF('Test_S5% Sièges (R6)'!H9,0,'Test_S5% Suffrages (R6)'!H9)</f>
        <v>#VALUE!</v>
      </c>
      <c r="I9" s="119" t="e">
        <f>IF('Test_S5% Sièges (R6)'!I9,0,'Test_S5% Suffrages (R6)'!I9)</f>
        <v>#VALUE!</v>
      </c>
      <c r="J9" s="119" t="e">
        <f>IF('Test_S5% Sièges (R6)'!J9,0,'Test_S5% Suffrages (R6)'!J9)</f>
        <v>#VALUE!</v>
      </c>
      <c r="K9" s="119" t="e">
        <f>IF('Test_S5% Sièges (R6)'!K9,0,'Test_S5% Suffrages (R6)'!K9)</f>
        <v>#VALUE!</v>
      </c>
      <c r="L9" s="119" t="e">
        <f>IF('Test_S5% Sièges (R6)'!L9,0,'Test_S5% Suffrages (R6)'!L9)</f>
        <v>#VALUE!</v>
      </c>
      <c r="M9" s="119" t="e">
        <f>IF('Test_S5% Sièges (R6)'!M9,0,'Test_S5% Suffrages (R6)'!M9)</f>
        <v>#VALUE!</v>
      </c>
      <c r="N9" s="119" t="e">
        <f>IF('Test_S5% Sièges (R6)'!N9,0,'Test_S5% Suffrages (R6)'!N9)</f>
        <v>#VALUE!</v>
      </c>
      <c r="O9" s="119" t="e">
        <f>IF('Test_S5% Sièges (R6)'!O9,0,'Test_S5% Suffrages (R6)'!O9)</f>
        <v>#VALUE!</v>
      </c>
      <c r="P9" s="119" t="e">
        <f>IF('Test_S5% Sièges (R6)'!P9,0,'Test_S5% Suffrages (R6)'!P9)</f>
        <v>#VALUE!</v>
      </c>
      <c r="Q9" s="119" t="e">
        <f>IF('Test_S5% Sièges (R6)'!Q9,0,'Test_S5% Suffrages (R6)'!Q9)</f>
        <v>#VALUE!</v>
      </c>
      <c r="R9" s="119" t="e">
        <f>IF('Test_S5% Sièges (R6)'!R9,0,'Test_S5% Suffrages (R6)'!R9)</f>
        <v>#VALUE!</v>
      </c>
      <c r="S9" s="119" t="e">
        <f>IF('Test_S5% Sièges (R6)'!S9,0,'Test_S5% Suffrages (R6)'!S9)</f>
        <v>#VALUE!</v>
      </c>
      <c r="T9" s="119" t="e">
        <f>IF('Test_S5% Sièges (R6)'!T9,0,'Test_S5% Suffrages (R6)'!T9)</f>
        <v>#VALUE!</v>
      </c>
      <c r="U9" s="119" t="e">
        <f>IF('Test_S5% Sièges (R6)'!U9,0,'Test_S5% Suffrages (R6)'!U9)</f>
        <v>#VALUE!</v>
      </c>
      <c r="V9" s="119" t="e">
        <f>IF('Test_S5% Sièges (R6)'!V9,0,'Test_S5% Suffrages (R6)'!V9)</f>
        <v>#VALUE!</v>
      </c>
      <c r="W9" s="119" t="e">
        <f>IF('Test_S5% Sièges (R6)'!W9,0,'Test_S5% Suffrages (R6)'!W9)</f>
        <v>#VALUE!</v>
      </c>
      <c r="X9" s="119" t="e">
        <f>IF('Test_S5% Sièges (R6)'!X9,0,'Test_S5% Suffrages (R6)'!X9)</f>
        <v>#VALUE!</v>
      </c>
      <c r="Y9" s="119" t="e">
        <f>IF('Test_S5% Sièges (R6)'!Y9,0,'Test_S5% Suffrages (R6)'!Y9)</f>
        <v>#VALUE!</v>
      </c>
      <c r="Z9" s="119" t="e">
        <f>IF('Test_S5% Sièges (R6)'!Z9,0,'Test_S5% Suffrages (R6)'!Z9)</f>
        <v>#VALUE!</v>
      </c>
      <c r="AA9" s="119" t="e">
        <f t="shared" si="0"/>
        <v>#VALUE!</v>
      </c>
      <c r="AB9" s="137" t="e">
        <f t="shared" si="1"/>
        <v>#VALUE!</v>
      </c>
    </row>
    <row r="10" spans="1:28">
      <c r="A10" s="118" t="s">
        <v>200</v>
      </c>
      <c r="B10" s="119" t="e">
        <f>IF('Test_S5% Sièges (R6)'!B10,0,'Test_S5% Suffrages (R6)'!B10)</f>
        <v>#VALUE!</v>
      </c>
      <c r="C10" s="119" t="e">
        <f>IF('Test_S5% Sièges (R6)'!C10,0,'Test_S5% Suffrages (R6)'!C10)</f>
        <v>#VALUE!</v>
      </c>
      <c r="D10" s="119" t="e">
        <f>IF('Test_S5% Sièges (R6)'!D10,0,'Test_S5% Suffrages (R6)'!D10)</f>
        <v>#VALUE!</v>
      </c>
      <c r="E10" s="119" t="e">
        <f>IF('Test_S5% Sièges (R6)'!E10,0,'Test_S5% Suffrages (R6)'!E10)</f>
        <v>#VALUE!</v>
      </c>
      <c r="F10" s="119" t="e">
        <f>IF('Test_S5% Sièges (R6)'!F10,0,'Test_S5% Suffrages (R6)'!F10)</f>
        <v>#VALUE!</v>
      </c>
      <c r="G10" s="119" t="e">
        <f>IF('Test_S5% Sièges (R6)'!G10,0,'Test_S5% Suffrages (R6)'!G10)</f>
        <v>#VALUE!</v>
      </c>
      <c r="H10" s="119" t="e">
        <f>IF('Test_S5% Sièges (R6)'!H10,0,'Test_S5% Suffrages (R6)'!H10)</f>
        <v>#VALUE!</v>
      </c>
      <c r="I10" s="119" t="e">
        <f>IF('Test_S5% Sièges (R6)'!I10,0,'Test_S5% Suffrages (R6)'!I10)</f>
        <v>#VALUE!</v>
      </c>
      <c r="J10" s="119" t="e">
        <f>IF('Test_S5% Sièges (R6)'!J10,0,'Test_S5% Suffrages (R6)'!J10)</f>
        <v>#VALUE!</v>
      </c>
      <c r="K10" s="119" t="e">
        <f>IF('Test_S5% Sièges (R6)'!K10,0,'Test_S5% Suffrages (R6)'!K10)</f>
        <v>#VALUE!</v>
      </c>
      <c r="L10" s="119" t="e">
        <f>IF('Test_S5% Sièges (R6)'!L10,0,'Test_S5% Suffrages (R6)'!L10)</f>
        <v>#VALUE!</v>
      </c>
      <c r="M10" s="119" t="e">
        <f>IF('Test_S5% Sièges (R6)'!M10,0,'Test_S5% Suffrages (R6)'!M10)</f>
        <v>#VALUE!</v>
      </c>
      <c r="N10" s="119" t="e">
        <f>IF('Test_S5% Sièges (R6)'!N10,0,'Test_S5% Suffrages (R6)'!N10)</f>
        <v>#VALUE!</v>
      </c>
      <c r="O10" s="119" t="e">
        <f>IF('Test_S5% Sièges (R6)'!O10,0,'Test_S5% Suffrages (R6)'!O10)</f>
        <v>#VALUE!</v>
      </c>
      <c r="P10" s="119" t="e">
        <f>IF('Test_S5% Sièges (R6)'!P10,0,'Test_S5% Suffrages (R6)'!P10)</f>
        <v>#VALUE!</v>
      </c>
      <c r="Q10" s="119" t="e">
        <f>IF('Test_S5% Sièges (R6)'!Q10,0,'Test_S5% Suffrages (R6)'!Q10)</f>
        <v>#VALUE!</v>
      </c>
      <c r="R10" s="119" t="e">
        <f>IF('Test_S5% Sièges (R6)'!R10,0,'Test_S5% Suffrages (R6)'!R10)</f>
        <v>#VALUE!</v>
      </c>
      <c r="S10" s="119" t="e">
        <f>IF('Test_S5% Sièges (R6)'!S10,0,'Test_S5% Suffrages (R6)'!S10)</f>
        <v>#VALUE!</v>
      </c>
      <c r="T10" s="119" t="e">
        <f>IF('Test_S5% Sièges (R6)'!T10,0,'Test_S5% Suffrages (R6)'!T10)</f>
        <v>#VALUE!</v>
      </c>
      <c r="U10" s="119" t="e">
        <f>IF('Test_S5% Sièges (R6)'!U10,0,'Test_S5% Suffrages (R6)'!U10)</f>
        <v>#VALUE!</v>
      </c>
      <c r="V10" s="119" t="e">
        <f>IF('Test_S5% Sièges (R6)'!V10,0,'Test_S5% Suffrages (R6)'!V10)</f>
        <v>#VALUE!</v>
      </c>
      <c r="W10" s="119" t="e">
        <f>IF('Test_S5% Sièges (R6)'!W10,0,'Test_S5% Suffrages (R6)'!W10)</f>
        <v>#VALUE!</v>
      </c>
      <c r="X10" s="119" t="e">
        <f>IF('Test_S5% Sièges (R6)'!X10,0,'Test_S5% Suffrages (R6)'!X10)</f>
        <v>#VALUE!</v>
      </c>
      <c r="Y10" s="119" t="e">
        <f>IF('Test_S5% Sièges (R6)'!Y10,0,'Test_S5% Suffrages (R6)'!Y10)</f>
        <v>#VALUE!</v>
      </c>
      <c r="Z10" s="119" t="e">
        <f>IF('Test_S5% Sièges (R6)'!Z10,0,'Test_S5% Suffrages (R6)'!Z10)</f>
        <v>#VALUE!</v>
      </c>
      <c r="AA10" s="119" t="e">
        <f t="shared" si="0"/>
        <v>#VALUE!</v>
      </c>
      <c r="AB10" s="137" t="e">
        <f t="shared" si="1"/>
        <v>#VALUE!</v>
      </c>
    </row>
    <row r="11" spans="1:28">
      <c r="A11" s="118" t="s">
        <v>50</v>
      </c>
      <c r="B11" s="119" t="e">
        <f>IF('Test_S5% Sièges (R6)'!B11,0,'Test_S5% Suffrages (R6)'!B11)</f>
        <v>#VALUE!</v>
      </c>
      <c r="C11" s="119" t="e">
        <f>IF('Test_S5% Sièges (R6)'!C11,0,'Test_S5% Suffrages (R6)'!C11)</f>
        <v>#VALUE!</v>
      </c>
      <c r="D11" s="119" t="e">
        <f>IF('Test_S5% Sièges (R6)'!D11,0,'Test_S5% Suffrages (R6)'!D11)</f>
        <v>#VALUE!</v>
      </c>
      <c r="E11" s="119" t="e">
        <f>IF('Test_S5% Sièges (R6)'!E11,0,'Test_S5% Suffrages (R6)'!E11)</f>
        <v>#VALUE!</v>
      </c>
      <c r="F11" s="119" t="e">
        <f>IF('Test_S5% Sièges (R6)'!F11,0,'Test_S5% Suffrages (R6)'!F11)</f>
        <v>#VALUE!</v>
      </c>
      <c r="G11" s="119" t="e">
        <f>IF('Test_S5% Sièges (R6)'!G11,0,'Test_S5% Suffrages (R6)'!G11)</f>
        <v>#VALUE!</v>
      </c>
      <c r="H11" s="119" t="e">
        <f>IF('Test_S5% Sièges (R6)'!H11,0,'Test_S5% Suffrages (R6)'!H11)</f>
        <v>#VALUE!</v>
      </c>
      <c r="I11" s="119" t="e">
        <f>IF('Test_S5% Sièges (R6)'!I11,0,'Test_S5% Suffrages (R6)'!I11)</f>
        <v>#VALUE!</v>
      </c>
      <c r="J11" s="119" t="e">
        <f>IF('Test_S5% Sièges (R6)'!J11,0,'Test_S5% Suffrages (R6)'!J11)</f>
        <v>#VALUE!</v>
      </c>
      <c r="K11" s="119" t="e">
        <f>IF('Test_S5% Sièges (R6)'!K11,0,'Test_S5% Suffrages (R6)'!K11)</f>
        <v>#VALUE!</v>
      </c>
      <c r="L11" s="119" t="e">
        <f>IF('Test_S5% Sièges (R6)'!L11,0,'Test_S5% Suffrages (R6)'!L11)</f>
        <v>#VALUE!</v>
      </c>
      <c r="M11" s="119" t="e">
        <f>IF('Test_S5% Sièges (R6)'!M11,0,'Test_S5% Suffrages (R6)'!M11)</f>
        <v>#VALUE!</v>
      </c>
      <c r="N11" s="119" t="e">
        <f>IF('Test_S5% Sièges (R6)'!N11,0,'Test_S5% Suffrages (R6)'!N11)</f>
        <v>#VALUE!</v>
      </c>
      <c r="O11" s="119" t="e">
        <f>IF('Test_S5% Sièges (R6)'!O11,0,'Test_S5% Suffrages (R6)'!O11)</f>
        <v>#VALUE!</v>
      </c>
      <c r="P11" s="119" t="e">
        <f>IF('Test_S5% Sièges (R6)'!P11,0,'Test_S5% Suffrages (R6)'!P11)</f>
        <v>#VALUE!</v>
      </c>
      <c r="Q11" s="119" t="e">
        <f>IF('Test_S5% Sièges (R6)'!Q11,0,'Test_S5% Suffrages (R6)'!Q11)</f>
        <v>#VALUE!</v>
      </c>
      <c r="R11" s="119" t="e">
        <f>IF('Test_S5% Sièges (R6)'!R11,0,'Test_S5% Suffrages (R6)'!R11)</f>
        <v>#VALUE!</v>
      </c>
      <c r="S11" s="119" t="e">
        <f>IF('Test_S5% Sièges (R6)'!S11,0,'Test_S5% Suffrages (R6)'!S11)</f>
        <v>#VALUE!</v>
      </c>
      <c r="T11" s="119" t="e">
        <f>IF('Test_S5% Sièges (R6)'!T11,0,'Test_S5% Suffrages (R6)'!T11)</f>
        <v>#VALUE!</v>
      </c>
      <c r="U11" s="119" t="e">
        <f>IF('Test_S5% Sièges (R6)'!U11,0,'Test_S5% Suffrages (R6)'!U11)</f>
        <v>#VALUE!</v>
      </c>
      <c r="V11" s="119" t="e">
        <f>IF('Test_S5% Sièges (R6)'!V11,0,'Test_S5% Suffrages (R6)'!V11)</f>
        <v>#VALUE!</v>
      </c>
      <c r="W11" s="119" t="e">
        <f>IF('Test_S5% Sièges (R6)'!W11,0,'Test_S5% Suffrages (R6)'!W11)</f>
        <v>#VALUE!</v>
      </c>
      <c r="X11" s="119" t="e">
        <f>IF('Test_S5% Sièges (R6)'!X11,0,'Test_S5% Suffrages (R6)'!X11)</f>
        <v>#VALUE!</v>
      </c>
      <c r="Y11" s="119" t="e">
        <f>IF('Test_S5% Sièges (R6)'!Y11,0,'Test_S5% Suffrages (R6)'!Y11)</f>
        <v>#VALUE!</v>
      </c>
      <c r="Z11" s="119" t="e">
        <f>IF('Test_S5% Sièges (R6)'!Z11,0,'Test_S5% Suffrages (R6)'!Z11)</f>
        <v>#VALUE!</v>
      </c>
      <c r="AA11" s="119" t="e">
        <f t="shared" si="0"/>
        <v>#VALUE!</v>
      </c>
      <c r="AB11" s="137" t="e">
        <f t="shared" si="1"/>
        <v>#VALUE!</v>
      </c>
    </row>
    <row r="12" spans="1:28">
      <c r="A12" s="118" t="s">
        <v>51</v>
      </c>
      <c r="B12" s="119" t="e">
        <f>IF('Test_S5% Sièges (R6)'!B12,0,'Test_S5% Suffrages (R6)'!B12)</f>
        <v>#VALUE!</v>
      </c>
      <c r="C12" s="119" t="e">
        <f>IF('Test_S5% Sièges (R6)'!C12,0,'Test_S5% Suffrages (R6)'!C12)</f>
        <v>#VALUE!</v>
      </c>
      <c r="D12" s="119" t="e">
        <f>IF('Test_S5% Sièges (R6)'!D12,0,'Test_S5% Suffrages (R6)'!D12)</f>
        <v>#VALUE!</v>
      </c>
      <c r="E12" s="119" t="e">
        <f>IF('Test_S5% Sièges (R6)'!E12,0,'Test_S5% Suffrages (R6)'!E12)</f>
        <v>#VALUE!</v>
      </c>
      <c r="F12" s="119" t="e">
        <f>IF('Test_S5% Sièges (R6)'!F12,0,'Test_S5% Suffrages (R6)'!F12)</f>
        <v>#VALUE!</v>
      </c>
      <c r="G12" s="119" t="e">
        <f>IF('Test_S5% Sièges (R6)'!G12,0,'Test_S5% Suffrages (R6)'!G12)</f>
        <v>#VALUE!</v>
      </c>
      <c r="H12" s="119" t="e">
        <f>IF('Test_S5% Sièges (R6)'!H12,0,'Test_S5% Suffrages (R6)'!H12)</f>
        <v>#VALUE!</v>
      </c>
      <c r="I12" s="119" t="e">
        <f>IF('Test_S5% Sièges (R6)'!I12,0,'Test_S5% Suffrages (R6)'!I12)</f>
        <v>#VALUE!</v>
      </c>
      <c r="J12" s="119" t="e">
        <f>IF('Test_S5% Sièges (R6)'!J12,0,'Test_S5% Suffrages (R6)'!J12)</f>
        <v>#VALUE!</v>
      </c>
      <c r="K12" s="119" t="e">
        <f>IF('Test_S5% Sièges (R6)'!K12,0,'Test_S5% Suffrages (R6)'!K12)</f>
        <v>#VALUE!</v>
      </c>
      <c r="L12" s="119" t="e">
        <f>IF('Test_S5% Sièges (R6)'!L12,0,'Test_S5% Suffrages (R6)'!L12)</f>
        <v>#VALUE!</v>
      </c>
      <c r="M12" s="119" t="e">
        <f>IF('Test_S5% Sièges (R6)'!M12,0,'Test_S5% Suffrages (R6)'!M12)</f>
        <v>#VALUE!</v>
      </c>
      <c r="N12" s="119" t="e">
        <f>IF('Test_S5% Sièges (R6)'!N12,0,'Test_S5% Suffrages (R6)'!N12)</f>
        <v>#VALUE!</v>
      </c>
      <c r="O12" s="119" t="e">
        <f>IF('Test_S5% Sièges (R6)'!O12,0,'Test_S5% Suffrages (R6)'!O12)</f>
        <v>#VALUE!</v>
      </c>
      <c r="P12" s="119" t="e">
        <f>IF('Test_S5% Sièges (R6)'!P12,0,'Test_S5% Suffrages (R6)'!P12)</f>
        <v>#VALUE!</v>
      </c>
      <c r="Q12" s="119" t="e">
        <f>IF('Test_S5% Sièges (R6)'!Q12,0,'Test_S5% Suffrages (R6)'!Q12)</f>
        <v>#VALUE!</v>
      </c>
      <c r="R12" s="119" t="e">
        <f>IF('Test_S5% Sièges (R6)'!R12,0,'Test_S5% Suffrages (R6)'!R12)</f>
        <v>#VALUE!</v>
      </c>
      <c r="S12" s="119" t="e">
        <f>IF('Test_S5% Sièges (R6)'!S12,0,'Test_S5% Suffrages (R6)'!S12)</f>
        <v>#VALUE!</v>
      </c>
      <c r="T12" s="119" t="e">
        <f>IF('Test_S5% Sièges (R6)'!T12,0,'Test_S5% Suffrages (R6)'!T12)</f>
        <v>#VALUE!</v>
      </c>
      <c r="U12" s="119" t="e">
        <f>IF('Test_S5% Sièges (R6)'!U12,0,'Test_S5% Suffrages (R6)'!U12)</f>
        <v>#VALUE!</v>
      </c>
      <c r="V12" s="119" t="e">
        <f>IF('Test_S5% Sièges (R6)'!V12,0,'Test_S5% Suffrages (R6)'!V12)</f>
        <v>#VALUE!</v>
      </c>
      <c r="W12" s="119" t="e">
        <f>IF('Test_S5% Sièges (R6)'!W12,0,'Test_S5% Suffrages (R6)'!W12)</f>
        <v>#VALUE!</v>
      </c>
      <c r="X12" s="119" t="e">
        <f>IF('Test_S5% Sièges (R6)'!X12,0,'Test_S5% Suffrages (R6)'!X12)</f>
        <v>#VALUE!</v>
      </c>
      <c r="Y12" s="119" t="e">
        <f>IF('Test_S5% Sièges (R6)'!Y12,0,'Test_S5% Suffrages (R6)'!Y12)</f>
        <v>#VALUE!</v>
      </c>
      <c r="Z12" s="119" t="e">
        <f>IF('Test_S5% Sièges (R6)'!Z12,0,'Test_S5% Suffrages (R6)'!Z12)</f>
        <v>#VALUE!</v>
      </c>
      <c r="AA12" s="119" t="e">
        <f t="shared" si="0"/>
        <v>#VALUE!</v>
      </c>
      <c r="AB12" s="137" t="e">
        <f t="shared" si="1"/>
        <v>#VALUE!</v>
      </c>
    </row>
    <row r="13" spans="1:28">
      <c r="A13" s="118" t="s">
        <v>52</v>
      </c>
      <c r="B13" s="119" t="e">
        <f>IF('Test_S5% Sièges (R6)'!B13,0,'Test_S5% Suffrages (R6)'!B13)</f>
        <v>#VALUE!</v>
      </c>
      <c r="C13" s="119" t="e">
        <f>IF('Test_S5% Sièges (R6)'!C13,0,'Test_S5% Suffrages (R6)'!C13)</f>
        <v>#VALUE!</v>
      </c>
      <c r="D13" s="119" t="e">
        <f>IF('Test_S5% Sièges (R6)'!D13,0,'Test_S5% Suffrages (R6)'!D13)</f>
        <v>#VALUE!</v>
      </c>
      <c r="E13" s="119" t="e">
        <f>IF('Test_S5% Sièges (R6)'!E13,0,'Test_S5% Suffrages (R6)'!E13)</f>
        <v>#VALUE!</v>
      </c>
      <c r="F13" s="119" t="e">
        <f>IF('Test_S5% Sièges (R6)'!F13,0,'Test_S5% Suffrages (R6)'!F13)</f>
        <v>#VALUE!</v>
      </c>
      <c r="G13" s="119" t="e">
        <f>IF('Test_S5% Sièges (R6)'!G13,0,'Test_S5% Suffrages (R6)'!G13)</f>
        <v>#VALUE!</v>
      </c>
      <c r="H13" s="119" t="e">
        <f>IF('Test_S5% Sièges (R6)'!H13,0,'Test_S5% Suffrages (R6)'!H13)</f>
        <v>#VALUE!</v>
      </c>
      <c r="I13" s="119" t="e">
        <f>IF('Test_S5% Sièges (R6)'!I13,0,'Test_S5% Suffrages (R6)'!I13)</f>
        <v>#VALUE!</v>
      </c>
      <c r="J13" s="119" t="e">
        <f>IF('Test_S5% Sièges (R6)'!J13,0,'Test_S5% Suffrages (R6)'!J13)</f>
        <v>#VALUE!</v>
      </c>
      <c r="K13" s="119" t="e">
        <f>IF('Test_S5% Sièges (R6)'!K13,0,'Test_S5% Suffrages (R6)'!K13)</f>
        <v>#VALUE!</v>
      </c>
      <c r="L13" s="119" t="e">
        <f>IF('Test_S5% Sièges (R6)'!L13,0,'Test_S5% Suffrages (R6)'!L13)</f>
        <v>#VALUE!</v>
      </c>
      <c r="M13" s="119" t="e">
        <f>IF('Test_S5% Sièges (R6)'!M13,0,'Test_S5% Suffrages (R6)'!M13)</f>
        <v>#VALUE!</v>
      </c>
      <c r="N13" s="119" t="e">
        <f>IF('Test_S5% Sièges (R6)'!N13,0,'Test_S5% Suffrages (R6)'!N13)</f>
        <v>#VALUE!</v>
      </c>
      <c r="O13" s="119" t="e">
        <f>IF('Test_S5% Sièges (R6)'!O13,0,'Test_S5% Suffrages (R6)'!O13)</f>
        <v>#VALUE!</v>
      </c>
      <c r="P13" s="119" t="e">
        <f>IF('Test_S5% Sièges (R6)'!P13,0,'Test_S5% Suffrages (R6)'!P13)</f>
        <v>#VALUE!</v>
      </c>
      <c r="Q13" s="119" t="e">
        <f>IF('Test_S5% Sièges (R6)'!Q13,0,'Test_S5% Suffrages (R6)'!Q13)</f>
        <v>#VALUE!</v>
      </c>
      <c r="R13" s="119" t="e">
        <f>IF('Test_S5% Sièges (R6)'!R13,0,'Test_S5% Suffrages (R6)'!R13)</f>
        <v>#VALUE!</v>
      </c>
      <c r="S13" s="119" t="e">
        <f>IF('Test_S5% Sièges (R6)'!S13,0,'Test_S5% Suffrages (R6)'!S13)</f>
        <v>#VALUE!</v>
      </c>
      <c r="T13" s="119" t="e">
        <f>IF('Test_S5% Sièges (R6)'!T13,0,'Test_S5% Suffrages (R6)'!T13)</f>
        <v>#VALUE!</v>
      </c>
      <c r="U13" s="119" t="e">
        <f>IF('Test_S5% Sièges (R6)'!U13,0,'Test_S5% Suffrages (R6)'!U13)</f>
        <v>#VALUE!</v>
      </c>
      <c r="V13" s="119" t="e">
        <f>IF('Test_S5% Sièges (R6)'!V13,0,'Test_S5% Suffrages (R6)'!V13)</f>
        <v>#VALUE!</v>
      </c>
      <c r="W13" s="119" t="e">
        <f>IF('Test_S5% Sièges (R6)'!W13,0,'Test_S5% Suffrages (R6)'!W13)</f>
        <v>#VALUE!</v>
      </c>
      <c r="X13" s="119" t="e">
        <f>IF('Test_S5% Sièges (R6)'!X13,0,'Test_S5% Suffrages (R6)'!X13)</f>
        <v>#VALUE!</v>
      </c>
      <c r="Y13" s="119" t="e">
        <f>IF('Test_S5% Sièges (R6)'!Y13,0,'Test_S5% Suffrages (R6)'!Y13)</f>
        <v>#VALUE!</v>
      </c>
      <c r="Z13" s="119" t="e">
        <f>IF('Test_S5% Sièges (R6)'!Z13,0,'Test_S5% Suffrages (R6)'!Z13)</f>
        <v>#VALUE!</v>
      </c>
      <c r="AA13" s="119" t="e">
        <f t="shared" si="0"/>
        <v>#VALUE!</v>
      </c>
      <c r="AB13" s="137" t="e">
        <f t="shared" si="1"/>
        <v>#VALUE!</v>
      </c>
    </row>
    <row r="14" spans="1:28">
      <c r="A14" s="118" t="s">
        <v>53</v>
      </c>
      <c r="B14" s="119" t="e">
        <f>IF('Test_S5% Sièges (R6)'!B14,0,'Test_S5% Suffrages (R6)'!B14)</f>
        <v>#VALUE!</v>
      </c>
      <c r="C14" s="119" t="e">
        <f>IF('Test_S5% Sièges (R6)'!C14,0,'Test_S5% Suffrages (R6)'!C14)</f>
        <v>#VALUE!</v>
      </c>
      <c r="D14" s="119" t="e">
        <f>IF('Test_S5% Sièges (R6)'!D14,0,'Test_S5% Suffrages (R6)'!D14)</f>
        <v>#VALUE!</v>
      </c>
      <c r="E14" s="119" t="e">
        <f>IF('Test_S5% Sièges (R6)'!E14,0,'Test_S5% Suffrages (R6)'!E14)</f>
        <v>#VALUE!</v>
      </c>
      <c r="F14" s="119" t="e">
        <f>IF('Test_S5% Sièges (R6)'!F14,0,'Test_S5% Suffrages (R6)'!F14)</f>
        <v>#VALUE!</v>
      </c>
      <c r="G14" s="119" t="e">
        <f>IF('Test_S5% Sièges (R6)'!G14,0,'Test_S5% Suffrages (R6)'!G14)</f>
        <v>#VALUE!</v>
      </c>
      <c r="H14" s="119" t="e">
        <f>IF('Test_S5% Sièges (R6)'!H14,0,'Test_S5% Suffrages (R6)'!H14)</f>
        <v>#VALUE!</v>
      </c>
      <c r="I14" s="119" t="e">
        <f>IF('Test_S5% Sièges (R6)'!I14,0,'Test_S5% Suffrages (R6)'!I14)</f>
        <v>#VALUE!</v>
      </c>
      <c r="J14" s="119" t="e">
        <f>IF('Test_S5% Sièges (R6)'!J14,0,'Test_S5% Suffrages (R6)'!J14)</f>
        <v>#VALUE!</v>
      </c>
      <c r="K14" s="119" t="e">
        <f>IF('Test_S5% Sièges (R6)'!K14,0,'Test_S5% Suffrages (R6)'!K14)</f>
        <v>#VALUE!</v>
      </c>
      <c r="L14" s="119" t="e">
        <f>IF('Test_S5% Sièges (R6)'!L14,0,'Test_S5% Suffrages (R6)'!L14)</f>
        <v>#VALUE!</v>
      </c>
      <c r="M14" s="119" t="e">
        <f>IF('Test_S5% Sièges (R6)'!M14,0,'Test_S5% Suffrages (R6)'!M14)</f>
        <v>#VALUE!</v>
      </c>
      <c r="N14" s="119" t="e">
        <f>IF('Test_S5% Sièges (R6)'!N14,0,'Test_S5% Suffrages (R6)'!N14)</f>
        <v>#VALUE!</v>
      </c>
      <c r="O14" s="119" t="e">
        <f>IF('Test_S5% Sièges (R6)'!O14,0,'Test_S5% Suffrages (R6)'!O14)</f>
        <v>#VALUE!</v>
      </c>
      <c r="P14" s="119" t="e">
        <f>IF('Test_S5% Sièges (R6)'!P14,0,'Test_S5% Suffrages (R6)'!P14)</f>
        <v>#VALUE!</v>
      </c>
      <c r="Q14" s="119" t="e">
        <f>IF('Test_S5% Sièges (R6)'!Q14,0,'Test_S5% Suffrages (R6)'!Q14)</f>
        <v>#VALUE!</v>
      </c>
      <c r="R14" s="119" t="e">
        <f>IF('Test_S5% Sièges (R6)'!R14,0,'Test_S5% Suffrages (R6)'!R14)</f>
        <v>#VALUE!</v>
      </c>
      <c r="S14" s="119" t="e">
        <f>IF('Test_S5% Sièges (R6)'!S14,0,'Test_S5% Suffrages (R6)'!S14)</f>
        <v>#VALUE!</v>
      </c>
      <c r="T14" s="119" t="e">
        <f>IF('Test_S5% Sièges (R6)'!T14,0,'Test_S5% Suffrages (R6)'!T14)</f>
        <v>#VALUE!</v>
      </c>
      <c r="U14" s="119" t="e">
        <f>IF('Test_S5% Sièges (R6)'!U14,0,'Test_S5% Suffrages (R6)'!U14)</f>
        <v>#VALUE!</v>
      </c>
      <c r="V14" s="119" t="e">
        <f>IF('Test_S5% Sièges (R6)'!V14,0,'Test_S5% Suffrages (R6)'!V14)</f>
        <v>#VALUE!</v>
      </c>
      <c r="W14" s="119" t="e">
        <f>IF('Test_S5% Sièges (R6)'!W14,0,'Test_S5% Suffrages (R6)'!W14)</f>
        <v>#VALUE!</v>
      </c>
      <c r="X14" s="119" t="e">
        <f>IF('Test_S5% Sièges (R6)'!X14,0,'Test_S5% Suffrages (R6)'!X14)</f>
        <v>#VALUE!</v>
      </c>
      <c r="Y14" s="119" t="e">
        <f>IF('Test_S5% Sièges (R6)'!Y14,0,'Test_S5% Suffrages (R6)'!Y14)</f>
        <v>#VALUE!</v>
      </c>
      <c r="Z14" s="119" t="e">
        <f>IF('Test_S5% Sièges (R6)'!Z14,0,'Test_S5% Suffrages (R6)'!Z14)</f>
        <v>#VALUE!</v>
      </c>
      <c r="AA14" s="119" t="e">
        <f t="shared" si="0"/>
        <v>#VALUE!</v>
      </c>
      <c r="AB14" s="137" t="e">
        <f t="shared" si="1"/>
        <v>#VALUE!</v>
      </c>
    </row>
    <row r="15" spans="1:28">
      <c r="A15" s="118" t="s">
        <v>54</v>
      </c>
      <c r="B15" s="119" t="e">
        <f>IF('Test_S5% Sièges (R6)'!B15,0,'Test_S5% Suffrages (R6)'!B15)</f>
        <v>#VALUE!</v>
      </c>
      <c r="C15" s="119" t="e">
        <f>IF('Test_S5% Sièges (R6)'!C15,0,'Test_S5% Suffrages (R6)'!C15)</f>
        <v>#VALUE!</v>
      </c>
      <c r="D15" s="119" t="e">
        <f>IF('Test_S5% Sièges (R6)'!D15,0,'Test_S5% Suffrages (R6)'!D15)</f>
        <v>#VALUE!</v>
      </c>
      <c r="E15" s="119" t="e">
        <f>IF('Test_S5% Sièges (R6)'!E15,0,'Test_S5% Suffrages (R6)'!E15)</f>
        <v>#VALUE!</v>
      </c>
      <c r="F15" s="119" t="e">
        <f>IF('Test_S5% Sièges (R6)'!F15,0,'Test_S5% Suffrages (R6)'!F15)</f>
        <v>#VALUE!</v>
      </c>
      <c r="G15" s="119" t="e">
        <f>IF('Test_S5% Sièges (R6)'!G15,0,'Test_S5% Suffrages (R6)'!G15)</f>
        <v>#VALUE!</v>
      </c>
      <c r="H15" s="119" t="e">
        <f>IF('Test_S5% Sièges (R6)'!H15,0,'Test_S5% Suffrages (R6)'!H15)</f>
        <v>#VALUE!</v>
      </c>
      <c r="I15" s="119" t="e">
        <f>IF('Test_S5% Sièges (R6)'!I15,0,'Test_S5% Suffrages (R6)'!I15)</f>
        <v>#VALUE!</v>
      </c>
      <c r="J15" s="119" t="e">
        <f>IF('Test_S5% Sièges (R6)'!J15,0,'Test_S5% Suffrages (R6)'!J15)</f>
        <v>#VALUE!</v>
      </c>
      <c r="K15" s="119" t="e">
        <f>IF('Test_S5% Sièges (R6)'!K15,0,'Test_S5% Suffrages (R6)'!K15)</f>
        <v>#VALUE!</v>
      </c>
      <c r="L15" s="119" t="e">
        <f>IF('Test_S5% Sièges (R6)'!L15,0,'Test_S5% Suffrages (R6)'!L15)</f>
        <v>#VALUE!</v>
      </c>
      <c r="M15" s="119" t="e">
        <f>IF('Test_S5% Sièges (R6)'!M15,0,'Test_S5% Suffrages (R6)'!M15)</f>
        <v>#VALUE!</v>
      </c>
      <c r="N15" s="119" t="e">
        <f>IF('Test_S5% Sièges (R6)'!N15,0,'Test_S5% Suffrages (R6)'!N15)</f>
        <v>#VALUE!</v>
      </c>
      <c r="O15" s="119" t="e">
        <f>IF('Test_S5% Sièges (R6)'!O15,0,'Test_S5% Suffrages (R6)'!O15)</f>
        <v>#VALUE!</v>
      </c>
      <c r="P15" s="119" t="e">
        <f>IF('Test_S5% Sièges (R6)'!P15,0,'Test_S5% Suffrages (R6)'!P15)</f>
        <v>#VALUE!</v>
      </c>
      <c r="Q15" s="119" t="e">
        <f>IF('Test_S5% Sièges (R6)'!Q15,0,'Test_S5% Suffrages (R6)'!Q15)</f>
        <v>#VALUE!</v>
      </c>
      <c r="R15" s="119" t="e">
        <f>IF('Test_S5% Sièges (R6)'!R15,0,'Test_S5% Suffrages (R6)'!R15)</f>
        <v>#VALUE!</v>
      </c>
      <c r="S15" s="119" t="e">
        <f>IF('Test_S5% Sièges (R6)'!S15,0,'Test_S5% Suffrages (R6)'!S15)</f>
        <v>#VALUE!</v>
      </c>
      <c r="T15" s="119" t="e">
        <f>IF('Test_S5% Sièges (R6)'!T15,0,'Test_S5% Suffrages (R6)'!T15)</f>
        <v>#VALUE!</v>
      </c>
      <c r="U15" s="119" t="e">
        <f>IF('Test_S5% Sièges (R6)'!U15,0,'Test_S5% Suffrages (R6)'!U15)</f>
        <v>#VALUE!</v>
      </c>
      <c r="V15" s="119" t="e">
        <f>IF('Test_S5% Sièges (R6)'!V15,0,'Test_S5% Suffrages (R6)'!V15)</f>
        <v>#VALUE!</v>
      </c>
      <c r="W15" s="119" t="e">
        <f>IF('Test_S5% Sièges (R6)'!W15,0,'Test_S5% Suffrages (R6)'!W15)</f>
        <v>#VALUE!</v>
      </c>
      <c r="X15" s="119" t="e">
        <f>IF('Test_S5% Sièges (R6)'!X15,0,'Test_S5% Suffrages (R6)'!X15)</f>
        <v>#VALUE!</v>
      </c>
      <c r="Y15" s="119" t="e">
        <f>IF('Test_S5% Sièges (R6)'!Y15,0,'Test_S5% Suffrages (R6)'!Y15)</f>
        <v>#VALUE!</v>
      </c>
      <c r="Z15" s="119" t="e">
        <f>IF('Test_S5% Sièges (R6)'!Z15,0,'Test_S5% Suffrages (R6)'!Z15)</f>
        <v>#VALUE!</v>
      </c>
      <c r="AA15" s="119" t="e">
        <f t="shared" si="0"/>
        <v>#VALUE!</v>
      </c>
      <c r="AB15" s="137" t="e">
        <f t="shared" si="1"/>
        <v>#VALUE!</v>
      </c>
    </row>
    <row r="16" spans="1:28">
      <c r="A16" s="118" t="s">
        <v>55</v>
      </c>
      <c r="B16" s="119" t="e">
        <f>IF('Test_S5% Sièges (R6)'!B16,0,'Test_S5% Suffrages (R6)'!B16)</f>
        <v>#VALUE!</v>
      </c>
      <c r="C16" s="119" t="e">
        <f>IF('Test_S5% Sièges (R6)'!C16,0,'Test_S5% Suffrages (R6)'!C16)</f>
        <v>#VALUE!</v>
      </c>
      <c r="D16" s="119" t="e">
        <f>IF('Test_S5% Sièges (R6)'!D16,0,'Test_S5% Suffrages (R6)'!D16)</f>
        <v>#VALUE!</v>
      </c>
      <c r="E16" s="119" t="e">
        <f>IF('Test_S5% Sièges (R6)'!E16,0,'Test_S5% Suffrages (R6)'!E16)</f>
        <v>#VALUE!</v>
      </c>
      <c r="F16" s="119" t="e">
        <f>IF('Test_S5% Sièges (R6)'!F16,0,'Test_S5% Suffrages (R6)'!F16)</f>
        <v>#VALUE!</v>
      </c>
      <c r="G16" s="119" t="e">
        <f>IF('Test_S5% Sièges (R6)'!G16,0,'Test_S5% Suffrages (R6)'!G16)</f>
        <v>#VALUE!</v>
      </c>
      <c r="H16" s="119" t="e">
        <f>IF('Test_S5% Sièges (R6)'!H16,0,'Test_S5% Suffrages (R6)'!H16)</f>
        <v>#VALUE!</v>
      </c>
      <c r="I16" s="119" t="e">
        <f>IF('Test_S5% Sièges (R6)'!I16,0,'Test_S5% Suffrages (R6)'!I16)</f>
        <v>#VALUE!</v>
      </c>
      <c r="J16" s="119" t="e">
        <f>IF('Test_S5% Sièges (R6)'!J16,0,'Test_S5% Suffrages (R6)'!J16)</f>
        <v>#VALUE!</v>
      </c>
      <c r="K16" s="119" t="e">
        <f>IF('Test_S5% Sièges (R6)'!K16,0,'Test_S5% Suffrages (R6)'!K16)</f>
        <v>#VALUE!</v>
      </c>
      <c r="L16" s="119" t="e">
        <f>IF('Test_S5% Sièges (R6)'!L16,0,'Test_S5% Suffrages (R6)'!L16)</f>
        <v>#VALUE!</v>
      </c>
      <c r="M16" s="119" t="e">
        <f>IF('Test_S5% Sièges (R6)'!M16,0,'Test_S5% Suffrages (R6)'!M16)</f>
        <v>#VALUE!</v>
      </c>
      <c r="N16" s="119" t="e">
        <f>IF('Test_S5% Sièges (R6)'!N16,0,'Test_S5% Suffrages (R6)'!N16)</f>
        <v>#VALUE!</v>
      </c>
      <c r="O16" s="119" t="e">
        <f>IF('Test_S5% Sièges (R6)'!O16,0,'Test_S5% Suffrages (R6)'!O16)</f>
        <v>#VALUE!</v>
      </c>
      <c r="P16" s="119" t="e">
        <f>IF('Test_S5% Sièges (R6)'!P16,0,'Test_S5% Suffrages (R6)'!P16)</f>
        <v>#VALUE!</v>
      </c>
      <c r="Q16" s="119" t="e">
        <f>IF('Test_S5% Sièges (R6)'!Q16,0,'Test_S5% Suffrages (R6)'!Q16)</f>
        <v>#VALUE!</v>
      </c>
      <c r="R16" s="119" t="e">
        <f>IF('Test_S5% Sièges (R6)'!R16,0,'Test_S5% Suffrages (R6)'!R16)</f>
        <v>#VALUE!</v>
      </c>
      <c r="S16" s="119" t="e">
        <f>IF('Test_S5% Sièges (R6)'!S16,0,'Test_S5% Suffrages (R6)'!S16)</f>
        <v>#VALUE!</v>
      </c>
      <c r="T16" s="119" t="e">
        <f>IF('Test_S5% Sièges (R6)'!T16,0,'Test_S5% Suffrages (R6)'!T16)</f>
        <v>#VALUE!</v>
      </c>
      <c r="U16" s="119" t="e">
        <f>IF('Test_S5% Sièges (R6)'!U16,0,'Test_S5% Suffrages (R6)'!U16)</f>
        <v>#VALUE!</v>
      </c>
      <c r="V16" s="119" t="e">
        <f>IF('Test_S5% Sièges (R6)'!V16,0,'Test_S5% Suffrages (R6)'!V16)</f>
        <v>#VALUE!</v>
      </c>
      <c r="W16" s="119" t="e">
        <f>IF('Test_S5% Sièges (R6)'!W16,0,'Test_S5% Suffrages (R6)'!W16)</f>
        <v>#VALUE!</v>
      </c>
      <c r="X16" s="119" t="e">
        <f>IF('Test_S5% Sièges (R6)'!X16,0,'Test_S5% Suffrages (R6)'!X16)</f>
        <v>#VALUE!</v>
      </c>
      <c r="Y16" s="119" t="e">
        <f>IF('Test_S5% Sièges (R6)'!Y16,0,'Test_S5% Suffrages (R6)'!Y16)</f>
        <v>#VALUE!</v>
      </c>
      <c r="Z16" s="119" t="e">
        <f>IF('Test_S5% Sièges (R6)'!Z16,0,'Test_S5% Suffrages (R6)'!Z16)</f>
        <v>#VALUE!</v>
      </c>
      <c r="AA16" s="119" t="e">
        <f t="shared" si="0"/>
        <v>#VALUE!</v>
      </c>
      <c r="AB16" s="137" t="e">
        <f t="shared" si="1"/>
        <v>#VALUE!</v>
      </c>
    </row>
    <row r="17" spans="1:28">
      <c r="A17" s="118" t="s">
        <v>56</v>
      </c>
      <c r="B17" s="119" t="e">
        <f>IF('Test_S5% Sièges (R6)'!B17,0,'Test_S5% Suffrages (R6)'!B17)</f>
        <v>#VALUE!</v>
      </c>
      <c r="C17" s="119" t="e">
        <f>IF('Test_S5% Sièges (R6)'!C17,0,'Test_S5% Suffrages (R6)'!C17)</f>
        <v>#VALUE!</v>
      </c>
      <c r="D17" s="119" t="e">
        <f>IF('Test_S5% Sièges (R6)'!D17,0,'Test_S5% Suffrages (R6)'!D17)</f>
        <v>#VALUE!</v>
      </c>
      <c r="E17" s="119" t="e">
        <f>IF('Test_S5% Sièges (R6)'!E17,0,'Test_S5% Suffrages (R6)'!E17)</f>
        <v>#VALUE!</v>
      </c>
      <c r="F17" s="119" t="e">
        <f>IF('Test_S5% Sièges (R6)'!F17,0,'Test_S5% Suffrages (R6)'!F17)</f>
        <v>#VALUE!</v>
      </c>
      <c r="G17" s="119" t="e">
        <f>IF('Test_S5% Sièges (R6)'!G17,0,'Test_S5% Suffrages (R6)'!G17)</f>
        <v>#VALUE!</v>
      </c>
      <c r="H17" s="119" t="e">
        <f>IF('Test_S5% Sièges (R6)'!H17,0,'Test_S5% Suffrages (R6)'!H17)</f>
        <v>#VALUE!</v>
      </c>
      <c r="I17" s="119" t="e">
        <f>IF('Test_S5% Sièges (R6)'!I17,0,'Test_S5% Suffrages (R6)'!I17)</f>
        <v>#VALUE!</v>
      </c>
      <c r="J17" s="119" t="e">
        <f>IF('Test_S5% Sièges (R6)'!J17,0,'Test_S5% Suffrages (R6)'!J17)</f>
        <v>#VALUE!</v>
      </c>
      <c r="K17" s="119" t="e">
        <f>IF('Test_S5% Sièges (R6)'!K17,0,'Test_S5% Suffrages (R6)'!K17)</f>
        <v>#VALUE!</v>
      </c>
      <c r="L17" s="119" t="e">
        <f>IF('Test_S5% Sièges (R6)'!L17,0,'Test_S5% Suffrages (R6)'!L17)</f>
        <v>#VALUE!</v>
      </c>
      <c r="M17" s="119" t="e">
        <f>IF('Test_S5% Sièges (R6)'!M17,0,'Test_S5% Suffrages (R6)'!M17)</f>
        <v>#VALUE!</v>
      </c>
      <c r="N17" s="119" t="e">
        <f>IF('Test_S5% Sièges (R6)'!N17,0,'Test_S5% Suffrages (R6)'!N17)</f>
        <v>#VALUE!</v>
      </c>
      <c r="O17" s="119" t="e">
        <f>IF('Test_S5% Sièges (R6)'!O17,0,'Test_S5% Suffrages (R6)'!O17)</f>
        <v>#VALUE!</v>
      </c>
      <c r="P17" s="119" t="e">
        <f>IF('Test_S5% Sièges (R6)'!P17,0,'Test_S5% Suffrages (R6)'!P17)</f>
        <v>#VALUE!</v>
      </c>
      <c r="Q17" s="119" t="e">
        <f>IF('Test_S5% Sièges (R6)'!Q17,0,'Test_S5% Suffrages (R6)'!Q17)</f>
        <v>#VALUE!</v>
      </c>
      <c r="R17" s="119" t="e">
        <f>IF('Test_S5% Sièges (R6)'!R17,0,'Test_S5% Suffrages (R6)'!R17)</f>
        <v>#VALUE!</v>
      </c>
      <c r="S17" s="119" t="e">
        <f>IF('Test_S5% Sièges (R6)'!S17,0,'Test_S5% Suffrages (R6)'!S17)</f>
        <v>#VALUE!</v>
      </c>
      <c r="T17" s="119" t="e">
        <f>IF('Test_S5% Sièges (R6)'!T17,0,'Test_S5% Suffrages (R6)'!T17)</f>
        <v>#VALUE!</v>
      </c>
      <c r="U17" s="119" t="e">
        <f>IF('Test_S5% Sièges (R6)'!U17,0,'Test_S5% Suffrages (R6)'!U17)</f>
        <v>#VALUE!</v>
      </c>
      <c r="V17" s="119" t="e">
        <f>IF('Test_S5% Sièges (R6)'!V17,0,'Test_S5% Suffrages (R6)'!V17)</f>
        <v>#VALUE!</v>
      </c>
      <c r="W17" s="119" t="e">
        <f>IF('Test_S5% Sièges (R6)'!W17,0,'Test_S5% Suffrages (R6)'!W17)</f>
        <v>#VALUE!</v>
      </c>
      <c r="X17" s="119" t="e">
        <f>IF('Test_S5% Sièges (R6)'!X17,0,'Test_S5% Suffrages (R6)'!X17)</f>
        <v>#VALUE!</v>
      </c>
      <c r="Y17" s="119" t="e">
        <f>IF('Test_S5% Sièges (R6)'!Y17,0,'Test_S5% Suffrages (R6)'!Y17)</f>
        <v>#VALUE!</v>
      </c>
      <c r="Z17" s="119" t="e">
        <f>IF('Test_S5% Sièges (R6)'!Z17,0,'Test_S5% Suffrages (R6)'!Z17)</f>
        <v>#VALUE!</v>
      </c>
      <c r="AA17" s="119" t="e">
        <f t="shared" si="0"/>
        <v>#VALUE!</v>
      </c>
      <c r="AB17" s="137" t="e">
        <f t="shared" si="1"/>
        <v>#VALUE!</v>
      </c>
    </row>
    <row r="18" spans="1:28">
      <c r="A18" s="118" t="s">
        <v>57</v>
      </c>
      <c r="B18" s="119" t="e">
        <f>IF('Test_S5% Sièges (R6)'!B18,0,'Test_S5% Suffrages (R6)'!B18)</f>
        <v>#VALUE!</v>
      </c>
      <c r="C18" s="119" t="e">
        <f>IF('Test_S5% Sièges (R6)'!C18,0,'Test_S5% Suffrages (R6)'!C18)</f>
        <v>#VALUE!</v>
      </c>
      <c r="D18" s="119" t="e">
        <f>IF('Test_S5% Sièges (R6)'!D18,0,'Test_S5% Suffrages (R6)'!D18)</f>
        <v>#VALUE!</v>
      </c>
      <c r="E18" s="119" t="e">
        <f>IF('Test_S5% Sièges (R6)'!E18,0,'Test_S5% Suffrages (R6)'!E18)</f>
        <v>#VALUE!</v>
      </c>
      <c r="F18" s="119" t="e">
        <f>IF('Test_S5% Sièges (R6)'!F18,0,'Test_S5% Suffrages (R6)'!F18)</f>
        <v>#VALUE!</v>
      </c>
      <c r="G18" s="119" t="e">
        <f>IF('Test_S5% Sièges (R6)'!G18,0,'Test_S5% Suffrages (R6)'!G18)</f>
        <v>#VALUE!</v>
      </c>
      <c r="H18" s="119" t="e">
        <f>IF('Test_S5% Sièges (R6)'!H18,0,'Test_S5% Suffrages (R6)'!H18)</f>
        <v>#VALUE!</v>
      </c>
      <c r="I18" s="119" t="e">
        <f>IF('Test_S5% Sièges (R6)'!I18,0,'Test_S5% Suffrages (R6)'!I18)</f>
        <v>#VALUE!</v>
      </c>
      <c r="J18" s="119" t="e">
        <f>IF('Test_S5% Sièges (R6)'!J18,0,'Test_S5% Suffrages (R6)'!J18)</f>
        <v>#VALUE!</v>
      </c>
      <c r="K18" s="119" t="e">
        <f>IF('Test_S5% Sièges (R6)'!K18,0,'Test_S5% Suffrages (R6)'!K18)</f>
        <v>#VALUE!</v>
      </c>
      <c r="L18" s="119" t="e">
        <f>IF('Test_S5% Sièges (R6)'!L18,0,'Test_S5% Suffrages (R6)'!L18)</f>
        <v>#VALUE!</v>
      </c>
      <c r="M18" s="119" t="e">
        <f>IF('Test_S5% Sièges (R6)'!M18,0,'Test_S5% Suffrages (R6)'!M18)</f>
        <v>#VALUE!</v>
      </c>
      <c r="N18" s="119" t="e">
        <f>IF('Test_S5% Sièges (R6)'!N18,0,'Test_S5% Suffrages (R6)'!N18)</f>
        <v>#VALUE!</v>
      </c>
      <c r="O18" s="119" t="e">
        <f>IF('Test_S5% Sièges (R6)'!O18,0,'Test_S5% Suffrages (R6)'!O18)</f>
        <v>#VALUE!</v>
      </c>
      <c r="P18" s="119" t="e">
        <f>IF('Test_S5% Sièges (R6)'!P18,0,'Test_S5% Suffrages (R6)'!P18)</f>
        <v>#VALUE!</v>
      </c>
      <c r="Q18" s="119" t="e">
        <f>IF('Test_S5% Sièges (R6)'!Q18,0,'Test_S5% Suffrages (R6)'!Q18)</f>
        <v>#VALUE!</v>
      </c>
      <c r="R18" s="119" t="e">
        <f>IF('Test_S5% Sièges (R6)'!R18,0,'Test_S5% Suffrages (R6)'!R18)</f>
        <v>#VALUE!</v>
      </c>
      <c r="S18" s="119" t="e">
        <f>IF('Test_S5% Sièges (R6)'!S18,0,'Test_S5% Suffrages (R6)'!S18)</f>
        <v>#VALUE!</v>
      </c>
      <c r="T18" s="119" t="e">
        <f>IF('Test_S5% Sièges (R6)'!T18,0,'Test_S5% Suffrages (R6)'!T18)</f>
        <v>#VALUE!</v>
      </c>
      <c r="U18" s="119" t="e">
        <f>IF('Test_S5% Sièges (R6)'!U18,0,'Test_S5% Suffrages (R6)'!U18)</f>
        <v>#VALUE!</v>
      </c>
      <c r="V18" s="119" t="e">
        <f>IF('Test_S5% Sièges (R6)'!V18,0,'Test_S5% Suffrages (R6)'!V18)</f>
        <v>#VALUE!</v>
      </c>
      <c r="W18" s="119" t="e">
        <f>IF('Test_S5% Sièges (R6)'!W18,0,'Test_S5% Suffrages (R6)'!W18)</f>
        <v>#VALUE!</v>
      </c>
      <c r="X18" s="119" t="e">
        <f>IF('Test_S5% Sièges (R6)'!X18,0,'Test_S5% Suffrages (R6)'!X18)</f>
        <v>#VALUE!</v>
      </c>
      <c r="Y18" s="119" t="e">
        <f>IF('Test_S5% Sièges (R6)'!Y18,0,'Test_S5% Suffrages (R6)'!Y18)</f>
        <v>#VALUE!</v>
      </c>
      <c r="Z18" s="119" t="e">
        <f>IF('Test_S5% Sièges (R6)'!Z18,0,'Test_S5% Suffrages (R6)'!Z18)</f>
        <v>#VALUE!</v>
      </c>
      <c r="AA18" s="119" t="e">
        <f t="shared" si="0"/>
        <v>#VALUE!</v>
      </c>
      <c r="AB18" s="137" t="e">
        <f t="shared" si="1"/>
        <v>#VALUE!</v>
      </c>
    </row>
    <row r="19" spans="1:28">
      <c r="A19" s="118" t="s">
        <v>58</v>
      </c>
      <c r="B19" s="119" t="e">
        <f>IF('Test_S5% Sièges (R6)'!B19,0,'Test_S5% Suffrages (R6)'!B19)</f>
        <v>#VALUE!</v>
      </c>
      <c r="C19" s="119" t="e">
        <f>IF('Test_S5% Sièges (R6)'!C19,0,'Test_S5% Suffrages (R6)'!C19)</f>
        <v>#VALUE!</v>
      </c>
      <c r="D19" s="119" t="e">
        <f>IF('Test_S5% Sièges (R6)'!D19,0,'Test_S5% Suffrages (R6)'!D19)</f>
        <v>#VALUE!</v>
      </c>
      <c r="E19" s="119" t="e">
        <f>IF('Test_S5% Sièges (R6)'!E19,0,'Test_S5% Suffrages (R6)'!E19)</f>
        <v>#VALUE!</v>
      </c>
      <c r="F19" s="119" t="e">
        <f>IF('Test_S5% Sièges (R6)'!F19,0,'Test_S5% Suffrages (R6)'!F19)</f>
        <v>#VALUE!</v>
      </c>
      <c r="G19" s="119" t="e">
        <f>IF('Test_S5% Sièges (R6)'!G19,0,'Test_S5% Suffrages (R6)'!G19)</f>
        <v>#VALUE!</v>
      </c>
      <c r="H19" s="119" t="e">
        <f>IF('Test_S5% Sièges (R6)'!H19,0,'Test_S5% Suffrages (R6)'!H19)</f>
        <v>#VALUE!</v>
      </c>
      <c r="I19" s="119" t="e">
        <f>IF('Test_S5% Sièges (R6)'!I19,0,'Test_S5% Suffrages (R6)'!I19)</f>
        <v>#VALUE!</v>
      </c>
      <c r="J19" s="119" t="e">
        <f>IF('Test_S5% Sièges (R6)'!J19,0,'Test_S5% Suffrages (R6)'!J19)</f>
        <v>#VALUE!</v>
      </c>
      <c r="K19" s="119" t="e">
        <f>IF('Test_S5% Sièges (R6)'!K19,0,'Test_S5% Suffrages (R6)'!K19)</f>
        <v>#VALUE!</v>
      </c>
      <c r="L19" s="119" t="e">
        <f>IF('Test_S5% Sièges (R6)'!L19,0,'Test_S5% Suffrages (R6)'!L19)</f>
        <v>#VALUE!</v>
      </c>
      <c r="M19" s="119" t="e">
        <f>IF('Test_S5% Sièges (R6)'!M19,0,'Test_S5% Suffrages (R6)'!M19)</f>
        <v>#VALUE!</v>
      </c>
      <c r="N19" s="119" t="e">
        <f>IF('Test_S5% Sièges (R6)'!N19,0,'Test_S5% Suffrages (R6)'!N19)</f>
        <v>#VALUE!</v>
      </c>
      <c r="O19" s="119" t="e">
        <f>IF('Test_S5% Sièges (R6)'!O19,0,'Test_S5% Suffrages (R6)'!O19)</f>
        <v>#VALUE!</v>
      </c>
      <c r="P19" s="119" t="e">
        <f>IF('Test_S5% Sièges (R6)'!P19,0,'Test_S5% Suffrages (R6)'!P19)</f>
        <v>#VALUE!</v>
      </c>
      <c r="Q19" s="119" t="e">
        <f>IF('Test_S5% Sièges (R6)'!Q19,0,'Test_S5% Suffrages (R6)'!Q19)</f>
        <v>#VALUE!</v>
      </c>
      <c r="R19" s="119" t="e">
        <f>IF('Test_S5% Sièges (R6)'!R19,0,'Test_S5% Suffrages (R6)'!R19)</f>
        <v>#VALUE!</v>
      </c>
      <c r="S19" s="119" t="e">
        <f>IF('Test_S5% Sièges (R6)'!S19,0,'Test_S5% Suffrages (R6)'!S19)</f>
        <v>#VALUE!</v>
      </c>
      <c r="T19" s="119" t="e">
        <f>IF('Test_S5% Sièges (R6)'!T19,0,'Test_S5% Suffrages (R6)'!T19)</f>
        <v>#VALUE!</v>
      </c>
      <c r="U19" s="119" t="e">
        <f>IF('Test_S5% Sièges (R6)'!U19,0,'Test_S5% Suffrages (R6)'!U19)</f>
        <v>#VALUE!</v>
      </c>
      <c r="V19" s="119" t="e">
        <f>IF('Test_S5% Sièges (R6)'!V19,0,'Test_S5% Suffrages (R6)'!V19)</f>
        <v>#VALUE!</v>
      </c>
      <c r="W19" s="119" t="e">
        <f>IF('Test_S5% Sièges (R6)'!W19,0,'Test_S5% Suffrages (R6)'!W19)</f>
        <v>#VALUE!</v>
      </c>
      <c r="X19" s="119" t="e">
        <f>IF('Test_S5% Sièges (R6)'!X19,0,'Test_S5% Suffrages (R6)'!X19)</f>
        <v>#VALUE!</v>
      </c>
      <c r="Y19" s="119" t="e">
        <f>IF('Test_S5% Sièges (R6)'!Y19,0,'Test_S5% Suffrages (R6)'!Y19)</f>
        <v>#VALUE!</v>
      </c>
      <c r="Z19" s="119" t="e">
        <f>IF('Test_S5% Sièges (R6)'!Z19,0,'Test_S5% Suffrages (R6)'!Z19)</f>
        <v>#VALUE!</v>
      </c>
      <c r="AA19" s="119" t="e">
        <f t="shared" si="0"/>
        <v>#VALUE!</v>
      </c>
      <c r="AB19" s="137" t="e">
        <f t="shared" si="1"/>
        <v>#VALUE!</v>
      </c>
    </row>
    <row r="20" spans="1:28">
      <c r="A20" s="118" t="s">
        <v>59</v>
      </c>
      <c r="B20" s="119" t="e">
        <f>IF('Test_S5% Sièges (R6)'!B20,0,'Test_S5% Suffrages (R6)'!B20)</f>
        <v>#VALUE!</v>
      </c>
      <c r="C20" s="119" t="e">
        <f>IF('Test_S5% Sièges (R6)'!C20,0,'Test_S5% Suffrages (R6)'!C20)</f>
        <v>#VALUE!</v>
      </c>
      <c r="D20" s="119" t="e">
        <f>IF('Test_S5% Sièges (R6)'!D20,0,'Test_S5% Suffrages (R6)'!D20)</f>
        <v>#VALUE!</v>
      </c>
      <c r="E20" s="119" t="e">
        <f>IF('Test_S5% Sièges (R6)'!E20,0,'Test_S5% Suffrages (R6)'!E20)</f>
        <v>#VALUE!</v>
      </c>
      <c r="F20" s="119" t="e">
        <f>IF('Test_S5% Sièges (R6)'!F20,0,'Test_S5% Suffrages (R6)'!F20)</f>
        <v>#VALUE!</v>
      </c>
      <c r="G20" s="119" t="e">
        <f>IF('Test_S5% Sièges (R6)'!G20,0,'Test_S5% Suffrages (R6)'!G20)</f>
        <v>#VALUE!</v>
      </c>
      <c r="H20" s="119" t="e">
        <f>IF('Test_S5% Sièges (R6)'!H20,0,'Test_S5% Suffrages (R6)'!H20)</f>
        <v>#VALUE!</v>
      </c>
      <c r="I20" s="119" t="e">
        <f>IF('Test_S5% Sièges (R6)'!I20,0,'Test_S5% Suffrages (R6)'!I20)</f>
        <v>#VALUE!</v>
      </c>
      <c r="J20" s="119" t="e">
        <f>IF('Test_S5% Sièges (R6)'!J20,0,'Test_S5% Suffrages (R6)'!J20)</f>
        <v>#VALUE!</v>
      </c>
      <c r="K20" s="119" t="e">
        <f>IF('Test_S5% Sièges (R6)'!K20,0,'Test_S5% Suffrages (R6)'!K20)</f>
        <v>#VALUE!</v>
      </c>
      <c r="L20" s="119" t="e">
        <f>IF('Test_S5% Sièges (R6)'!L20,0,'Test_S5% Suffrages (R6)'!L20)</f>
        <v>#VALUE!</v>
      </c>
      <c r="M20" s="119" t="e">
        <f>IF('Test_S5% Sièges (R6)'!M20,0,'Test_S5% Suffrages (R6)'!M20)</f>
        <v>#VALUE!</v>
      </c>
      <c r="N20" s="119" t="e">
        <f>IF('Test_S5% Sièges (R6)'!N20,0,'Test_S5% Suffrages (R6)'!N20)</f>
        <v>#VALUE!</v>
      </c>
      <c r="O20" s="119" t="e">
        <f>IF('Test_S5% Sièges (R6)'!O20,0,'Test_S5% Suffrages (R6)'!O20)</f>
        <v>#VALUE!</v>
      </c>
      <c r="P20" s="119" t="e">
        <f>IF('Test_S5% Sièges (R6)'!P20,0,'Test_S5% Suffrages (R6)'!P20)</f>
        <v>#VALUE!</v>
      </c>
      <c r="Q20" s="119" t="e">
        <f>IF('Test_S5% Sièges (R6)'!Q20,0,'Test_S5% Suffrages (R6)'!Q20)</f>
        <v>#VALUE!</v>
      </c>
      <c r="R20" s="119" t="e">
        <f>IF('Test_S5% Sièges (R6)'!R20,0,'Test_S5% Suffrages (R6)'!R20)</f>
        <v>#VALUE!</v>
      </c>
      <c r="S20" s="119" t="e">
        <f>IF('Test_S5% Sièges (R6)'!S20,0,'Test_S5% Suffrages (R6)'!S20)</f>
        <v>#VALUE!</v>
      </c>
      <c r="T20" s="119" t="e">
        <f>IF('Test_S5% Sièges (R6)'!T20,0,'Test_S5% Suffrages (R6)'!T20)</f>
        <v>#VALUE!</v>
      </c>
      <c r="U20" s="119" t="e">
        <f>IF('Test_S5% Sièges (R6)'!U20,0,'Test_S5% Suffrages (R6)'!U20)</f>
        <v>#VALUE!</v>
      </c>
      <c r="V20" s="119" t="e">
        <f>IF('Test_S5% Sièges (R6)'!V20,0,'Test_S5% Suffrages (R6)'!V20)</f>
        <v>#VALUE!</v>
      </c>
      <c r="W20" s="119" t="e">
        <f>IF('Test_S5% Sièges (R6)'!W20,0,'Test_S5% Suffrages (R6)'!W20)</f>
        <v>#VALUE!</v>
      </c>
      <c r="X20" s="119" t="e">
        <f>IF('Test_S5% Sièges (R6)'!X20,0,'Test_S5% Suffrages (R6)'!X20)</f>
        <v>#VALUE!</v>
      </c>
      <c r="Y20" s="119" t="e">
        <f>IF('Test_S5% Sièges (R6)'!Y20,0,'Test_S5% Suffrages (R6)'!Y20)</f>
        <v>#VALUE!</v>
      </c>
      <c r="Z20" s="119" t="e">
        <f>IF('Test_S5% Sièges (R6)'!Z20,0,'Test_S5% Suffrages (R6)'!Z20)</f>
        <v>#VALUE!</v>
      </c>
      <c r="AA20" s="119" t="e">
        <f t="shared" si="0"/>
        <v>#VALUE!</v>
      </c>
      <c r="AB20" s="137" t="e">
        <f t="shared" si="1"/>
        <v>#VALUE!</v>
      </c>
    </row>
    <row r="21" spans="1:28">
      <c r="A21" s="118" t="s">
        <v>60</v>
      </c>
      <c r="B21" s="119" t="e">
        <f>IF('Test_S5% Sièges (R6)'!B21,0,'Test_S5% Suffrages (R6)'!B21)</f>
        <v>#VALUE!</v>
      </c>
      <c r="C21" s="119" t="e">
        <f>IF('Test_S5% Sièges (R6)'!C21,0,'Test_S5% Suffrages (R6)'!C21)</f>
        <v>#VALUE!</v>
      </c>
      <c r="D21" s="119" t="e">
        <f>IF('Test_S5% Sièges (R6)'!D21,0,'Test_S5% Suffrages (R6)'!D21)</f>
        <v>#VALUE!</v>
      </c>
      <c r="E21" s="119" t="e">
        <f>IF('Test_S5% Sièges (R6)'!E21,0,'Test_S5% Suffrages (R6)'!E21)</f>
        <v>#VALUE!</v>
      </c>
      <c r="F21" s="119" t="e">
        <f>IF('Test_S5% Sièges (R6)'!F21,0,'Test_S5% Suffrages (R6)'!F21)</f>
        <v>#VALUE!</v>
      </c>
      <c r="G21" s="119" t="e">
        <f>IF('Test_S5% Sièges (R6)'!G21,0,'Test_S5% Suffrages (R6)'!G21)</f>
        <v>#VALUE!</v>
      </c>
      <c r="H21" s="119" t="e">
        <f>IF('Test_S5% Sièges (R6)'!H21,0,'Test_S5% Suffrages (R6)'!H21)</f>
        <v>#VALUE!</v>
      </c>
      <c r="I21" s="119" t="e">
        <f>IF('Test_S5% Sièges (R6)'!I21,0,'Test_S5% Suffrages (R6)'!I21)</f>
        <v>#VALUE!</v>
      </c>
      <c r="J21" s="119" t="e">
        <f>IF('Test_S5% Sièges (R6)'!J21,0,'Test_S5% Suffrages (R6)'!J21)</f>
        <v>#VALUE!</v>
      </c>
      <c r="K21" s="119" t="e">
        <f>IF('Test_S5% Sièges (R6)'!K21,0,'Test_S5% Suffrages (R6)'!K21)</f>
        <v>#VALUE!</v>
      </c>
      <c r="L21" s="119" t="e">
        <f>IF('Test_S5% Sièges (R6)'!L21,0,'Test_S5% Suffrages (R6)'!L21)</f>
        <v>#VALUE!</v>
      </c>
      <c r="M21" s="119" t="e">
        <f>IF('Test_S5% Sièges (R6)'!M21,0,'Test_S5% Suffrages (R6)'!M21)</f>
        <v>#VALUE!</v>
      </c>
      <c r="N21" s="119" t="e">
        <f>IF('Test_S5% Sièges (R6)'!N21,0,'Test_S5% Suffrages (R6)'!N21)</f>
        <v>#VALUE!</v>
      </c>
      <c r="O21" s="119" t="e">
        <f>IF('Test_S5% Sièges (R6)'!O21,0,'Test_S5% Suffrages (R6)'!O21)</f>
        <v>#VALUE!</v>
      </c>
      <c r="P21" s="119" t="e">
        <f>IF('Test_S5% Sièges (R6)'!P21,0,'Test_S5% Suffrages (R6)'!P21)</f>
        <v>#VALUE!</v>
      </c>
      <c r="Q21" s="119" t="e">
        <f>IF('Test_S5% Sièges (R6)'!Q21,0,'Test_S5% Suffrages (R6)'!Q21)</f>
        <v>#VALUE!</v>
      </c>
      <c r="R21" s="119" t="e">
        <f>IF('Test_S5% Sièges (R6)'!R21,0,'Test_S5% Suffrages (R6)'!R21)</f>
        <v>#VALUE!</v>
      </c>
      <c r="S21" s="119" t="e">
        <f>IF('Test_S5% Sièges (R6)'!S21,0,'Test_S5% Suffrages (R6)'!S21)</f>
        <v>#VALUE!</v>
      </c>
      <c r="T21" s="119" t="e">
        <f>IF('Test_S5% Sièges (R6)'!T21,0,'Test_S5% Suffrages (R6)'!T21)</f>
        <v>#VALUE!</v>
      </c>
      <c r="U21" s="119" t="e">
        <f>IF('Test_S5% Sièges (R6)'!U21,0,'Test_S5% Suffrages (R6)'!U21)</f>
        <v>#VALUE!</v>
      </c>
      <c r="V21" s="119" t="e">
        <f>IF('Test_S5% Sièges (R6)'!V21,0,'Test_S5% Suffrages (R6)'!V21)</f>
        <v>#VALUE!</v>
      </c>
      <c r="W21" s="119" t="e">
        <f>IF('Test_S5% Sièges (R6)'!W21,0,'Test_S5% Suffrages (R6)'!W21)</f>
        <v>#VALUE!</v>
      </c>
      <c r="X21" s="119" t="e">
        <f>IF('Test_S5% Sièges (R6)'!X21,0,'Test_S5% Suffrages (R6)'!X21)</f>
        <v>#VALUE!</v>
      </c>
      <c r="Y21" s="119" t="e">
        <f>IF('Test_S5% Sièges (R6)'!Y21,0,'Test_S5% Suffrages (R6)'!Y21)</f>
        <v>#VALUE!</v>
      </c>
      <c r="Z21" s="119" t="e">
        <f>IF('Test_S5% Sièges (R6)'!Z21,0,'Test_S5% Suffrages (R6)'!Z21)</f>
        <v>#VALUE!</v>
      </c>
      <c r="AA21" s="119" t="e">
        <f t="shared" si="0"/>
        <v>#VALUE!</v>
      </c>
      <c r="AB21" s="137" t="e">
        <f t="shared" si="1"/>
        <v>#VALUE!</v>
      </c>
    </row>
    <row r="22" spans="1:28">
      <c r="A22" s="118" t="s">
        <v>61</v>
      </c>
      <c r="B22" s="119" t="e">
        <f>IF('Test_S5% Sièges (R6)'!B22,0,'Test_S5% Suffrages (R6)'!B22)</f>
        <v>#VALUE!</v>
      </c>
      <c r="C22" s="119" t="e">
        <f>IF('Test_S5% Sièges (R6)'!C22,0,'Test_S5% Suffrages (R6)'!C22)</f>
        <v>#VALUE!</v>
      </c>
      <c r="D22" s="119" t="e">
        <f>IF('Test_S5% Sièges (R6)'!D22,0,'Test_S5% Suffrages (R6)'!D22)</f>
        <v>#VALUE!</v>
      </c>
      <c r="E22" s="119" t="e">
        <f>IF('Test_S5% Sièges (R6)'!E22,0,'Test_S5% Suffrages (R6)'!E22)</f>
        <v>#VALUE!</v>
      </c>
      <c r="F22" s="119" t="e">
        <f>IF('Test_S5% Sièges (R6)'!F22,0,'Test_S5% Suffrages (R6)'!F22)</f>
        <v>#VALUE!</v>
      </c>
      <c r="G22" s="119" t="e">
        <f>IF('Test_S5% Sièges (R6)'!G22,0,'Test_S5% Suffrages (R6)'!G22)</f>
        <v>#VALUE!</v>
      </c>
      <c r="H22" s="119" t="e">
        <f>IF('Test_S5% Sièges (R6)'!H22,0,'Test_S5% Suffrages (R6)'!H22)</f>
        <v>#VALUE!</v>
      </c>
      <c r="I22" s="119" t="e">
        <f>IF('Test_S5% Sièges (R6)'!I22,0,'Test_S5% Suffrages (R6)'!I22)</f>
        <v>#VALUE!</v>
      </c>
      <c r="J22" s="119" t="e">
        <f>IF('Test_S5% Sièges (R6)'!J22,0,'Test_S5% Suffrages (R6)'!J22)</f>
        <v>#VALUE!</v>
      </c>
      <c r="K22" s="119" t="e">
        <f>IF('Test_S5% Sièges (R6)'!K22,0,'Test_S5% Suffrages (R6)'!K22)</f>
        <v>#VALUE!</v>
      </c>
      <c r="L22" s="119" t="e">
        <f>IF('Test_S5% Sièges (R6)'!L22,0,'Test_S5% Suffrages (R6)'!L22)</f>
        <v>#VALUE!</v>
      </c>
      <c r="M22" s="119" t="e">
        <f>IF('Test_S5% Sièges (R6)'!M22,0,'Test_S5% Suffrages (R6)'!M22)</f>
        <v>#VALUE!</v>
      </c>
      <c r="N22" s="119" t="e">
        <f>IF('Test_S5% Sièges (R6)'!N22,0,'Test_S5% Suffrages (R6)'!N22)</f>
        <v>#VALUE!</v>
      </c>
      <c r="O22" s="119" t="e">
        <f>IF('Test_S5% Sièges (R6)'!O22,0,'Test_S5% Suffrages (R6)'!O22)</f>
        <v>#VALUE!</v>
      </c>
      <c r="P22" s="119" t="e">
        <f>IF('Test_S5% Sièges (R6)'!P22,0,'Test_S5% Suffrages (R6)'!P22)</f>
        <v>#VALUE!</v>
      </c>
      <c r="Q22" s="119" t="e">
        <f>IF('Test_S5% Sièges (R6)'!Q22,0,'Test_S5% Suffrages (R6)'!Q22)</f>
        <v>#VALUE!</v>
      </c>
      <c r="R22" s="119" t="e">
        <f>IF('Test_S5% Sièges (R6)'!R22,0,'Test_S5% Suffrages (R6)'!R22)</f>
        <v>#VALUE!</v>
      </c>
      <c r="S22" s="119" t="e">
        <f>IF('Test_S5% Sièges (R6)'!S22,0,'Test_S5% Suffrages (R6)'!S22)</f>
        <v>#VALUE!</v>
      </c>
      <c r="T22" s="119" t="e">
        <f>IF('Test_S5% Sièges (R6)'!T22,0,'Test_S5% Suffrages (R6)'!T22)</f>
        <v>#VALUE!</v>
      </c>
      <c r="U22" s="119" t="e">
        <f>IF('Test_S5% Sièges (R6)'!U22,0,'Test_S5% Suffrages (R6)'!U22)</f>
        <v>#VALUE!</v>
      </c>
      <c r="V22" s="119" t="e">
        <f>IF('Test_S5% Sièges (R6)'!V22,0,'Test_S5% Suffrages (R6)'!V22)</f>
        <v>#VALUE!</v>
      </c>
      <c r="W22" s="119" t="e">
        <f>IF('Test_S5% Sièges (R6)'!W22,0,'Test_S5% Suffrages (R6)'!W22)</f>
        <v>#VALUE!</v>
      </c>
      <c r="X22" s="119" t="e">
        <f>IF('Test_S5% Sièges (R6)'!X22,0,'Test_S5% Suffrages (R6)'!X22)</f>
        <v>#VALUE!</v>
      </c>
      <c r="Y22" s="119" t="e">
        <f>IF('Test_S5% Sièges (R6)'!Y22,0,'Test_S5% Suffrages (R6)'!Y22)</f>
        <v>#VALUE!</v>
      </c>
      <c r="Z22" s="119" t="e">
        <f>IF('Test_S5% Sièges (R6)'!Z22,0,'Test_S5% Suffrages (R6)'!Z22)</f>
        <v>#VALUE!</v>
      </c>
      <c r="AA22" s="119" t="e">
        <f t="shared" si="0"/>
        <v>#VALUE!</v>
      </c>
      <c r="AB22" s="137" t="e">
        <f t="shared" si="1"/>
        <v>#VALUE!</v>
      </c>
    </row>
    <row r="23" spans="1:28">
      <c r="A23" s="118" t="s">
        <v>62</v>
      </c>
      <c r="B23" s="119" t="e">
        <f>IF('Test_S5% Sièges (R6)'!B23,0,'Test_S5% Suffrages (R6)'!B23)</f>
        <v>#VALUE!</v>
      </c>
      <c r="C23" s="119" t="e">
        <f>IF('Test_S5% Sièges (R6)'!C23,0,'Test_S5% Suffrages (R6)'!C23)</f>
        <v>#VALUE!</v>
      </c>
      <c r="D23" s="119" t="e">
        <f>IF('Test_S5% Sièges (R6)'!D23,0,'Test_S5% Suffrages (R6)'!D23)</f>
        <v>#VALUE!</v>
      </c>
      <c r="E23" s="119" t="e">
        <f>IF('Test_S5% Sièges (R6)'!E23,0,'Test_S5% Suffrages (R6)'!E23)</f>
        <v>#VALUE!</v>
      </c>
      <c r="F23" s="119" t="e">
        <f>IF('Test_S5% Sièges (R6)'!F23,0,'Test_S5% Suffrages (R6)'!F23)</f>
        <v>#VALUE!</v>
      </c>
      <c r="G23" s="119" t="e">
        <f>IF('Test_S5% Sièges (R6)'!G23,0,'Test_S5% Suffrages (R6)'!G23)</f>
        <v>#VALUE!</v>
      </c>
      <c r="H23" s="119" t="e">
        <f>IF('Test_S5% Sièges (R6)'!H23,0,'Test_S5% Suffrages (R6)'!H23)</f>
        <v>#VALUE!</v>
      </c>
      <c r="I23" s="119" t="e">
        <f>IF('Test_S5% Sièges (R6)'!I23,0,'Test_S5% Suffrages (R6)'!I23)</f>
        <v>#VALUE!</v>
      </c>
      <c r="J23" s="119" t="e">
        <f>IF('Test_S5% Sièges (R6)'!J23,0,'Test_S5% Suffrages (R6)'!J23)</f>
        <v>#VALUE!</v>
      </c>
      <c r="K23" s="119" t="e">
        <f>IF('Test_S5% Sièges (R6)'!K23,0,'Test_S5% Suffrages (R6)'!K23)</f>
        <v>#VALUE!</v>
      </c>
      <c r="L23" s="119" t="e">
        <f>IF('Test_S5% Sièges (R6)'!L23,0,'Test_S5% Suffrages (R6)'!L23)</f>
        <v>#VALUE!</v>
      </c>
      <c r="M23" s="119" t="e">
        <f>IF('Test_S5% Sièges (R6)'!M23,0,'Test_S5% Suffrages (R6)'!M23)</f>
        <v>#VALUE!</v>
      </c>
      <c r="N23" s="119" t="e">
        <f>IF('Test_S5% Sièges (R6)'!N23,0,'Test_S5% Suffrages (R6)'!N23)</f>
        <v>#VALUE!</v>
      </c>
      <c r="O23" s="119" t="e">
        <f>IF('Test_S5% Sièges (R6)'!O23,0,'Test_S5% Suffrages (R6)'!O23)</f>
        <v>#VALUE!</v>
      </c>
      <c r="P23" s="119" t="e">
        <f>IF('Test_S5% Sièges (R6)'!P23,0,'Test_S5% Suffrages (R6)'!P23)</f>
        <v>#VALUE!</v>
      </c>
      <c r="Q23" s="119" t="e">
        <f>IF('Test_S5% Sièges (R6)'!Q23,0,'Test_S5% Suffrages (R6)'!Q23)</f>
        <v>#VALUE!</v>
      </c>
      <c r="R23" s="119" t="e">
        <f>IF('Test_S5% Sièges (R6)'!R23,0,'Test_S5% Suffrages (R6)'!R23)</f>
        <v>#VALUE!</v>
      </c>
      <c r="S23" s="119" t="e">
        <f>IF('Test_S5% Sièges (R6)'!S23,0,'Test_S5% Suffrages (R6)'!S23)</f>
        <v>#VALUE!</v>
      </c>
      <c r="T23" s="119" t="e">
        <f>IF('Test_S5% Sièges (R6)'!T23,0,'Test_S5% Suffrages (R6)'!T23)</f>
        <v>#VALUE!</v>
      </c>
      <c r="U23" s="119" t="e">
        <f>IF('Test_S5% Sièges (R6)'!U23,0,'Test_S5% Suffrages (R6)'!U23)</f>
        <v>#VALUE!</v>
      </c>
      <c r="V23" s="119" t="e">
        <f>IF('Test_S5% Sièges (R6)'!V23,0,'Test_S5% Suffrages (R6)'!V23)</f>
        <v>#VALUE!</v>
      </c>
      <c r="W23" s="119" t="e">
        <f>IF('Test_S5% Sièges (R6)'!W23,0,'Test_S5% Suffrages (R6)'!W23)</f>
        <v>#VALUE!</v>
      </c>
      <c r="X23" s="119" t="e">
        <f>IF('Test_S5% Sièges (R6)'!X23,0,'Test_S5% Suffrages (R6)'!X23)</f>
        <v>#VALUE!</v>
      </c>
      <c r="Y23" s="119" t="e">
        <f>IF('Test_S5% Sièges (R6)'!Y23,0,'Test_S5% Suffrages (R6)'!Y23)</f>
        <v>#VALUE!</v>
      </c>
      <c r="Z23" s="119" t="e">
        <f>IF('Test_S5% Sièges (R6)'!Z23,0,'Test_S5% Suffrages (R6)'!Z23)</f>
        <v>#VALUE!</v>
      </c>
      <c r="AA23" s="119" t="e">
        <f t="shared" si="0"/>
        <v>#VALUE!</v>
      </c>
      <c r="AB23" s="137" t="e">
        <f t="shared" si="1"/>
        <v>#VALUE!</v>
      </c>
    </row>
    <row r="24" spans="1:28">
      <c r="A24" s="118" t="s">
        <v>63</v>
      </c>
      <c r="B24" s="119" t="e">
        <f>IF('Test_S5% Sièges (R6)'!B24,0,'Test_S5% Suffrages (R6)'!B24)</f>
        <v>#VALUE!</v>
      </c>
      <c r="C24" s="119" t="e">
        <f>IF('Test_S5% Sièges (R6)'!C24,0,'Test_S5% Suffrages (R6)'!C24)</f>
        <v>#VALUE!</v>
      </c>
      <c r="D24" s="119" t="e">
        <f>IF('Test_S5% Sièges (R6)'!D24,0,'Test_S5% Suffrages (R6)'!D24)</f>
        <v>#VALUE!</v>
      </c>
      <c r="E24" s="119" t="e">
        <f>IF('Test_S5% Sièges (R6)'!E24,0,'Test_S5% Suffrages (R6)'!E24)</f>
        <v>#VALUE!</v>
      </c>
      <c r="F24" s="119" t="e">
        <f>IF('Test_S5% Sièges (R6)'!F24,0,'Test_S5% Suffrages (R6)'!F24)</f>
        <v>#VALUE!</v>
      </c>
      <c r="G24" s="119" t="e">
        <f>IF('Test_S5% Sièges (R6)'!G24,0,'Test_S5% Suffrages (R6)'!G24)</f>
        <v>#VALUE!</v>
      </c>
      <c r="H24" s="119" t="e">
        <f>IF('Test_S5% Sièges (R6)'!H24,0,'Test_S5% Suffrages (R6)'!H24)</f>
        <v>#VALUE!</v>
      </c>
      <c r="I24" s="119" t="e">
        <f>IF('Test_S5% Sièges (R6)'!I24,0,'Test_S5% Suffrages (R6)'!I24)</f>
        <v>#VALUE!</v>
      </c>
      <c r="J24" s="119" t="e">
        <f>IF('Test_S5% Sièges (R6)'!J24,0,'Test_S5% Suffrages (R6)'!J24)</f>
        <v>#VALUE!</v>
      </c>
      <c r="K24" s="119" t="e">
        <f>IF('Test_S5% Sièges (R6)'!K24,0,'Test_S5% Suffrages (R6)'!K24)</f>
        <v>#VALUE!</v>
      </c>
      <c r="L24" s="119" t="e">
        <f>IF('Test_S5% Sièges (R6)'!L24,0,'Test_S5% Suffrages (R6)'!L24)</f>
        <v>#VALUE!</v>
      </c>
      <c r="M24" s="119" t="e">
        <f>IF('Test_S5% Sièges (R6)'!M24,0,'Test_S5% Suffrages (R6)'!M24)</f>
        <v>#VALUE!</v>
      </c>
      <c r="N24" s="119" t="e">
        <f>IF('Test_S5% Sièges (R6)'!N24,0,'Test_S5% Suffrages (R6)'!N24)</f>
        <v>#VALUE!</v>
      </c>
      <c r="O24" s="119" t="e">
        <f>IF('Test_S5% Sièges (R6)'!O24,0,'Test_S5% Suffrages (R6)'!O24)</f>
        <v>#VALUE!</v>
      </c>
      <c r="P24" s="119" t="e">
        <f>IF('Test_S5% Sièges (R6)'!P24,0,'Test_S5% Suffrages (R6)'!P24)</f>
        <v>#VALUE!</v>
      </c>
      <c r="Q24" s="119" t="e">
        <f>IF('Test_S5% Sièges (R6)'!Q24,0,'Test_S5% Suffrages (R6)'!Q24)</f>
        <v>#VALUE!</v>
      </c>
      <c r="R24" s="119" t="e">
        <f>IF('Test_S5% Sièges (R6)'!R24,0,'Test_S5% Suffrages (R6)'!R24)</f>
        <v>#VALUE!</v>
      </c>
      <c r="S24" s="119" t="e">
        <f>IF('Test_S5% Sièges (R6)'!S24,0,'Test_S5% Suffrages (R6)'!S24)</f>
        <v>#VALUE!</v>
      </c>
      <c r="T24" s="119" t="e">
        <f>IF('Test_S5% Sièges (R6)'!T24,0,'Test_S5% Suffrages (R6)'!T24)</f>
        <v>#VALUE!</v>
      </c>
      <c r="U24" s="119" t="e">
        <f>IF('Test_S5% Sièges (R6)'!U24,0,'Test_S5% Suffrages (R6)'!U24)</f>
        <v>#VALUE!</v>
      </c>
      <c r="V24" s="119" t="e">
        <f>IF('Test_S5% Sièges (R6)'!V24,0,'Test_S5% Suffrages (R6)'!V24)</f>
        <v>#VALUE!</v>
      </c>
      <c r="W24" s="119" t="e">
        <f>IF('Test_S5% Sièges (R6)'!W24,0,'Test_S5% Suffrages (R6)'!W24)</f>
        <v>#VALUE!</v>
      </c>
      <c r="X24" s="119" t="e">
        <f>IF('Test_S5% Sièges (R6)'!X24,0,'Test_S5% Suffrages (R6)'!X24)</f>
        <v>#VALUE!</v>
      </c>
      <c r="Y24" s="119" t="e">
        <f>IF('Test_S5% Sièges (R6)'!Y24,0,'Test_S5% Suffrages (R6)'!Y24)</f>
        <v>#VALUE!</v>
      </c>
      <c r="Z24" s="119" t="e">
        <f>IF('Test_S5% Sièges (R6)'!Z24,0,'Test_S5% Suffrages (R6)'!Z24)</f>
        <v>#VALUE!</v>
      </c>
      <c r="AA24" s="119" t="e">
        <f t="shared" si="0"/>
        <v>#VALUE!</v>
      </c>
      <c r="AB24" s="137" t="e">
        <f t="shared" si="1"/>
        <v>#VALUE!</v>
      </c>
    </row>
    <row r="25" spans="1:28">
      <c r="A25" s="118" t="s">
        <v>64</v>
      </c>
      <c r="B25" s="119" t="e">
        <f>IF('Test_S5% Sièges (R6)'!B25,0,'Test_S5% Suffrages (R6)'!B25)</f>
        <v>#VALUE!</v>
      </c>
      <c r="C25" s="119" t="e">
        <f>IF('Test_S5% Sièges (R6)'!C25,0,'Test_S5% Suffrages (R6)'!C25)</f>
        <v>#VALUE!</v>
      </c>
      <c r="D25" s="119" t="e">
        <f>IF('Test_S5% Sièges (R6)'!D25,0,'Test_S5% Suffrages (R6)'!D25)</f>
        <v>#VALUE!</v>
      </c>
      <c r="E25" s="119" t="e">
        <f>IF('Test_S5% Sièges (R6)'!E25,0,'Test_S5% Suffrages (R6)'!E25)</f>
        <v>#VALUE!</v>
      </c>
      <c r="F25" s="119" t="e">
        <f>IF('Test_S5% Sièges (R6)'!F25,0,'Test_S5% Suffrages (R6)'!F25)</f>
        <v>#VALUE!</v>
      </c>
      <c r="G25" s="119" t="e">
        <f>IF('Test_S5% Sièges (R6)'!G25,0,'Test_S5% Suffrages (R6)'!G25)</f>
        <v>#VALUE!</v>
      </c>
      <c r="H25" s="119" t="e">
        <f>IF('Test_S5% Sièges (R6)'!H25,0,'Test_S5% Suffrages (R6)'!H25)</f>
        <v>#VALUE!</v>
      </c>
      <c r="I25" s="119" t="e">
        <f>IF('Test_S5% Sièges (R6)'!I25,0,'Test_S5% Suffrages (R6)'!I25)</f>
        <v>#VALUE!</v>
      </c>
      <c r="J25" s="119" t="e">
        <f>IF('Test_S5% Sièges (R6)'!J25,0,'Test_S5% Suffrages (R6)'!J25)</f>
        <v>#VALUE!</v>
      </c>
      <c r="K25" s="119" t="e">
        <f>IF('Test_S5% Sièges (R6)'!K25,0,'Test_S5% Suffrages (R6)'!K25)</f>
        <v>#VALUE!</v>
      </c>
      <c r="L25" s="119" t="e">
        <f>IF('Test_S5% Sièges (R6)'!L25,0,'Test_S5% Suffrages (R6)'!L25)</f>
        <v>#VALUE!</v>
      </c>
      <c r="M25" s="119" t="e">
        <f>IF('Test_S5% Sièges (R6)'!M25,0,'Test_S5% Suffrages (R6)'!M25)</f>
        <v>#VALUE!</v>
      </c>
      <c r="N25" s="119" t="e">
        <f>IF('Test_S5% Sièges (R6)'!N25,0,'Test_S5% Suffrages (R6)'!N25)</f>
        <v>#VALUE!</v>
      </c>
      <c r="O25" s="119" t="e">
        <f>IF('Test_S5% Sièges (R6)'!O25,0,'Test_S5% Suffrages (R6)'!O25)</f>
        <v>#VALUE!</v>
      </c>
      <c r="P25" s="119" t="e">
        <f>IF('Test_S5% Sièges (R6)'!P25,0,'Test_S5% Suffrages (R6)'!P25)</f>
        <v>#VALUE!</v>
      </c>
      <c r="Q25" s="119" t="e">
        <f>IF('Test_S5% Sièges (R6)'!Q25,0,'Test_S5% Suffrages (R6)'!Q25)</f>
        <v>#VALUE!</v>
      </c>
      <c r="R25" s="119" t="e">
        <f>IF('Test_S5% Sièges (R6)'!R25,0,'Test_S5% Suffrages (R6)'!R25)</f>
        <v>#VALUE!</v>
      </c>
      <c r="S25" s="119" t="e">
        <f>IF('Test_S5% Sièges (R6)'!S25,0,'Test_S5% Suffrages (R6)'!S25)</f>
        <v>#VALUE!</v>
      </c>
      <c r="T25" s="119" t="e">
        <f>IF('Test_S5% Sièges (R6)'!T25,0,'Test_S5% Suffrages (R6)'!T25)</f>
        <v>#VALUE!</v>
      </c>
      <c r="U25" s="119" t="e">
        <f>IF('Test_S5% Sièges (R6)'!U25,0,'Test_S5% Suffrages (R6)'!U25)</f>
        <v>#VALUE!</v>
      </c>
      <c r="V25" s="119" t="e">
        <f>IF('Test_S5% Sièges (R6)'!V25,0,'Test_S5% Suffrages (R6)'!V25)</f>
        <v>#VALUE!</v>
      </c>
      <c r="W25" s="119" t="e">
        <f>IF('Test_S5% Sièges (R6)'!W25,0,'Test_S5% Suffrages (R6)'!W25)</f>
        <v>#VALUE!</v>
      </c>
      <c r="X25" s="119" t="e">
        <f>IF('Test_S5% Sièges (R6)'!X25,0,'Test_S5% Suffrages (R6)'!X25)</f>
        <v>#VALUE!</v>
      </c>
      <c r="Y25" s="119" t="e">
        <f>IF('Test_S5% Sièges (R6)'!Y25,0,'Test_S5% Suffrages (R6)'!Y25)</f>
        <v>#VALUE!</v>
      </c>
      <c r="Z25" s="119" t="e">
        <f>IF('Test_S5% Sièges (R6)'!Z25,0,'Test_S5% Suffrages (R6)'!Z25)</f>
        <v>#VALUE!</v>
      </c>
      <c r="AA25" s="119" t="e">
        <f t="shared" si="0"/>
        <v>#VALUE!</v>
      </c>
      <c r="AB25" s="137" t="e">
        <f t="shared" si="1"/>
        <v>#VALUE!</v>
      </c>
    </row>
    <row r="26" spans="1:28">
      <c r="A26" s="118" t="s">
        <v>65</v>
      </c>
      <c r="B26" s="119" t="e">
        <f>IF('Test_S5% Sièges (R6)'!B26,0,'Test_S5% Suffrages (R6)'!B26)</f>
        <v>#VALUE!</v>
      </c>
      <c r="C26" s="119" t="e">
        <f>IF('Test_S5% Sièges (R6)'!C26,0,'Test_S5% Suffrages (R6)'!C26)</f>
        <v>#VALUE!</v>
      </c>
      <c r="D26" s="119" t="e">
        <f>IF('Test_S5% Sièges (R6)'!D26,0,'Test_S5% Suffrages (R6)'!D26)</f>
        <v>#VALUE!</v>
      </c>
      <c r="E26" s="119" t="e">
        <f>IF('Test_S5% Sièges (R6)'!E26,0,'Test_S5% Suffrages (R6)'!E26)</f>
        <v>#VALUE!</v>
      </c>
      <c r="F26" s="119" t="e">
        <f>IF('Test_S5% Sièges (R6)'!F26,0,'Test_S5% Suffrages (R6)'!F26)</f>
        <v>#VALUE!</v>
      </c>
      <c r="G26" s="119" t="e">
        <f>IF('Test_S5% Sièges (R6)'!G26,0,'Test_S5% Suffrages (R6)'!G26)</f>
        <v>#VALUE!</v>
      </c>
      <c r="H26" s="119" t="e">
        <f>IF('Test_S5% Sièges (R6)'!H26,0,'Test_S5% Suffrages (R6)'!H26)</f>
        <v>#VALUE!</v>
      </c>
      <c r="I26" s="119" t="e">
        <f>IF('Test_S5% Sièges (R6)'!I26,0,'Test_S5% Suffrages (R6)'!I26)</f>
        <v>#VALUE!</v>
      </c>
      <c r="J26" s="119" t="e">
        <f>IF('Test_S5% Sièges (R6)'!J26,0,'Test_S5% Suffrages (R6)'!J26)</f>
        <v>#VALUE!</v>
      </c>
      <c r="K26" s="119" t="e">
        <f>IF('Test_S5% Sièges (R6)'!K26,0,'Test_S5% Suffrages (R6)'!K26)</f>
        <v>#VALUE!</v>
      </c>
      <c r="L26" s="119" t="e">
        <f>IF('Test_S5% Sièges (R6)'!L26,0,'Test_S5% Suffrages (R6)'!L26)</f>
        <v>#VALUE!</v>
      </c>
      <c r="M26" s="119" t="e">
        <f>IF('Test_S5% Sièges (R6)'!M26,0,'Test_S5% Suffrages (R6)'!M26)</f>
        <v>#VALUE!</v>
      </c>
      <c r="N26" s="119" t="e">
        <f>IF('Test_S5% Sièges (R6)'!N26,0,'Test_S5% Suffrages (R6)'!N26)</f>
        <v>#VALUE!</v>
      </c>
      <c r="O26" s="119" t="e">
        <f>IF('Test_S5% Sièges (R6)'!O26,0,'Test_S5% Suffrages (R6)'!O26)</f>
        <v>#VALUE!</v>
      </c>
      <c r="P26" s="119" t="e">
        <f>IF('Test_S5% Sièges (R6)'!P26,0,'Test_S5% Suffrages (R6)'!P26)</f>
        <v>#VALUE!</v>
      </c>
      <c r="Q26" s="119" t="e">
        <f>IF('Test_S5% Sièges (R6)'!Q26,0,'Test_S5% Suffrages (R6)'!Q26)</f>
        <v>#VALUE!</v>
      </c>
      <c r="R26" s="119" t="e">
        <f>IF('Test_S5% Sièges (R6)'!R26,0,'Test_S5% Suffrages (R6)'!R26)</f>
        <v>#VALUE!</v>
      </c>
      <c r="S26" s="119" t="e">
        <f>IF('Test_S5% Sièges (R6)'!S26,0,'Test_S5% Suffrages (R6)'!S26)</f>
        <v>#VALUE!</v>
      </c>
      <c r="T26" s="119" t="e">
        <f>IF('Test_S5% Sièges (R6)'!T26,0,'Test_S5% Suffrages (R6)'!T26)</f>
        <v>#VALUE!</v>
      </c>
      <c r="U26" s="119" t="e">
        <f>IF('Test_S5% Sièges (R6)'!U26,0,'Test_S5% Suffrages (R6)'!U26)</f>
        <v>#VALUE!</v>
      </c>
      <c r="V26" s="119" t="e">
        <f>IF('Test_S5% Sièges (R6)'!V26,0,'Test_S5% Suffrages (R6)'!V26)</f>
        <v>#VALUE!</v>
      </c>
      <c r="W26" s="119" t="e">
        <f>IF('Test_S5% Sièges (R6)'!W26,0,'Test_S5% Suffrages (R6)'!W26)</f>
        <v>#VALUE!</v>
      </c>
      <c r="X26" s="119" t="e">
        <f>IF('Test_S5% Sièges (R6)'!X26,0,'Test_S5% Suffrages (R6)'!X26)</f>
        <v>#VALUE!</v>
      </c>
      <c r="Y26" s="119" t="e">
        <f>IF('Test_S5% Sièges (R6)'!Y26,0,'Test_S5% Suffrages (R6)'!Y26)</f>
        <v>#VALUE!</v>
      </c>
      <c r="Z26" s="119" t="e">
        <f>IF('Test_S5% Sièges (R6)'!Z26,0,'Test_S5% Suffrages (R6)'!Z26)</f>
        <v>#VALUE!</v>
      </c>
      <c r="AA26" s="119" t="e">
        <f t="shared" si="0"/>
        <v>#VALUE!</v>
      </c>
      <c r="AB26" s="137" t="e">
        <f t="shared" si="1"/>
        <v>#VALUE!</v>
      </c>
    </row>
    <row r="27" spans="1:28">
      <c r="A27" s="118" t="s">
        <v>66</v>
      </c>
      <c r="B27" s="119" t="e">
        <f>IF('Test_S5% Sièges (R6)'!B27,0,'Test_S5% Suffrages (R6)'!B27)</f>
        <v>#VALUE!</v>
      </c>
      <c r="C27" s="119" t="e">
        <f>IF('Test_S5% Sièges (R6)'!C27,0,'Test_S5% Suffrages (R6)'!C27)</f>
        <v>#VALUE!</v>
      </c>
      <c r="D27" s="119" t="e">
        <f>IF('Test_S5% Sièges (R6)'!D27,0,'Test_S5% Suffrages (R6)'!D27)</f>
        <v>#VALUE!</v>
      </c>
      <c r="E27" s="119" t="e">
        <f>IF('Test_S5% Sièges (R6)'!E27,0,'Test_S5% Suffrages (R6)'!E27)</f>
        <v>#VALUE!</v>
      </c>
      <c r="F27" s="119" t="e">
        <f>IF('Test_S5% Sièges (R6)'!F27,0,'Test_S5% Suffrages (R6)'!F27)</f>
        <v>#VALUE!</v>
      </c>
      <c r="G27" s="119" t="e">
        <f>IF('Test_S5% Sièges (R6)'!G27,0,'Test_S5% Suffrages (R6)'!G27)</f>
        <v>#VALUE!</v>
      </c>
      <c r="H27" s="119" t="e">
        <f>IF('Test_S5% Sièges (R6)'!H27,0,'Test_S5% Suffrages (R6)'!H27)</f>
        <v>#VALUE!</v>
      </c>
      <c r="I27" s="119" t="e">
        <f>IF('Test_S5% Sièges (R6)'!I27,0,'Test_S5% Suffrages (R6)'!I27)</f>
        <v>#VALUE!</v>
      </c>
      <c r="J27" s="119" t="e">
        <f>IF('Test_S5% Sièges (R6)'!J27,0,'Test_S5% Suffrages (R6)'!J27)</f>
        <v>#VALUE!</v>
      </c>
      <c r="K27" s="119" t="e">
        <f>IF('Test_S5% Sièges (R6)'!K27,0,'Test_S5% Suffrages (R6)'!K27)</f>
        <v>#VALUE!</v>
      </c>
      <c r="L27" s="119" t="e">
        <f>IF('Test_S5% Sièges (R6)'!L27,0,'Test_S5% Suffrages (R6)'!L27)</f>
        <v>#VALUE!</v>
      </c>
      <c r="M27" s="119" t="e">
        <f>IF('Test_S5% Sièges (R6)'!M27,0,'Test_S5% Suffrages (R6)'!M27)</f>
        <v>#VALUE!</v>
      </c>
      <c r="N27" s="119" t="e">
        <f>IF('Test_S5% Sièges (R6)'!N27,0,'Test_S5% Suffrages (R6)'!N27)</f>
        <v>#VALUE!</v>
      </c>
      <c r="O27" s="119" t="e">
        <f>IF('Test_S5% Sièges (R6)'!O27,0,'Test_S5% Suffrages (R6)'!O27)</f>
        <v>#VALUE!</v>
      </c>
      <c r="P27" s="119" t="e">
        <f>IF('Test_S5% Sièges (R6)'!P27,0,'Test_S5% Suffrages (R6)'!P27)</f>
        <v>#VALUE!</v>
      </c>
      <c r="Q27" s="119" t="e">
        <f>IF('Test_S5% Sièges (R6)'!Q27,0,'Test_S5% Suffrages (R6)'!Q27)</f>
        <v>#VALUE!</v>
      </c>
      <c r="R27" s="119" t="e">
        <f>IF('Test_S5% Sièges (R6)'!R27,0,'Test_S5% Suffrages (R6)'!R27)</f>
        <v>#VALUE!</v>
      </c>
      <c r="S27" s="119" t="e">
        <f>IF('Test_S5% Sièges (R6)'!S27,0,'Test_S5% Suffrages (R6)'!S27)</f>
        <v>#VALUE!</v>
      </c>
      <c r="T27" s="119" t="e">
        <f>IF('Test_S5% Sièges (R6)'!T27,0,'Test_S5% Suffrages (R6)'!T27)</f>
        <v>#VALUE!</v>
      </c>
      <c r="U27" s="119" t="e">
        <f>IF('Test_S5% Sièges (R6)'!U27,0,'Test_S5% Suffrages (R6)'!U27)</f>
        <v>#VALUE!</v>
      </c>
      <c r="V27" s="119" t="e">
        <f>IF('Test_S5% Sièges (R6)'!V27,0,'Test_S5% Suffrages (R6)'!V27)</f>
        <v>#VALUE!</v>
      </c>
      <c r="W27" s="119" t="e">
        <f>IF('Test_S5% Sièges (R6)'!W27,0,'Test_S5% Suffrages (R6)'!W27)</f>
        <v>#VALUE!</v>
      </c>
      <c r="X27" s="119" t="e">
        <f>IF('Test_S5% Sièges (R6)'!X27,0,'Test_S5% Suffrages (R6)'!X27)</f>
        <v>#VALUE!</v>
      </c>
      <c r="Y27" s="119" t="e">
        <f>IF('Test_S5% Sièges (R6)'!Y27,0,'Test_S5% Suffrages (R6)'!Y27)</f>
        <v>#VALUE!</v>
      </c>
      <c r="Z27" s="119" t="e">
        <f>IF('Test_S5% Sièges (R6)'!Z27,0,'Test_S5% Suffrages (R6)'!Z27)</f>
        <v>#VALUE!</v>
      </c>
      <c r="AA27" s="119" t="e">
        <f t="shared" si="0"/>
        <v>#VALUE!</v>
      </c>
      <c r="AB27" s="137" t="e">
        <f t="shared" si="1"/>
        <v>#VALUE!</v>
      </c>
    </row>
    <row r="28" spans="1:28">
      <c r="A28" s="118" t="s">
        <v>67</v>
      </c>
      <c r="B28" s="119" t="e">
        <f>IF('Test_S5% Sièges (R6)'!B28,0,'Test_S5% Suffrages (R6)'!B28)</f>
        <v>#VALUE!</v>
      </c>
      <c r="C28" s="119" t="e">
        <f>IF('Test_S5% Sièges (R6)'!C28,0,'Test_S5% Suffrages (R6)'!C28)</f>
        <v>#VALUE!</v>
      </c>
      <c r="D28" s="119" t="e">
        <f>IF('Test_S5% Sièges (R6)'!D28,0,'Test_S5% Suffrages (R6)'!D28)</f>
        <v>#VALUE!</v>
      </c>
      <c r="E28" s="119" t="e">
        <f>IF('Test_S5% Sièges (R6)'!E28,0,'Test_S5% Suffrages (R6)'!E28)</f>
        <v>#VALUE!</v>
      </c>
      <c r="F28" s="119" t="e">
        <f>IF('Test_S5% Sièges (R6)'!F28,0,'Test_S5% Suffrages (R6)'!F28)</f>
        <v>#VALUE!</v>
      </c>
      <c r="G28" s="119" t="e">
        <f>IF('Test_S5% Sièges (R6)'!G28,0,'Test_S5% Suffrages (R6)'!G28)</f>
        <v>#VALUE!</v>
      </c>
      <c r="H28" s="119" t="e">
        <f>IF('Test_S5% Sièges (R6)'!H28,0,'Test_S5% Suffrages (R6)'!H28)</f>
        <v>#VALUE!</v>
      </c>
      <c r="I28" s="119" t="e">
        <f>IF('Test_S5% Sièges (R6)'!I28,0,'Test_S5% Suffrages (R6)'!I28)</f>
        <v>#VALUE!</v>
      </c>
      <c r="J28" s="119" t="e">
        <f>IF('Test_S5% Sièges (R6)'!J28,0,'Test_S5% Suffrages (R6)'!J28)</f>
        <v>#VALUE!</v>
      </c>
      <c r="K28" s="119" t="e">
        <f>IF('Test_S5% Sièges (R6)'!K28,0,'Test_S5% Suffrages (R6)'!K28)</f>
        <v>#VALUE!</v>
      </c>
      <c r="L28" s="119" t="e">
        <f>IF('Test_S5% Sièges (R6)'!L28,0,'Test_S5% Suffrages (R6)'!L28)</f>
        <v>#VALUE!</v>
      </c>
      <c r="M28" s="119" t="e">
        <f>IF('Test_S5% Sièges (R6)'!M28,0,'Test_S5% Suffrages (R6)'!M28)</f>
        <v>#VALUE!</v>
      </c>
      <c r="N28" s="119" t="e">
        <f>IF('Test_S5% Sièges (R6)'!N28,0,'Test_S5% Suffrages (R6)'!N28)</f>
        <v>#VALUE!</v>
      </c>
      <c r="O28" s="119" t="e">
        <f>IF('Test_S5% Sièges (R6)'!O28,0,'Test_S5% Suffrages (R6)'!O28)</f>
        <v>#VALUE!</v>
      </c>
      <c r="P28" s="119" t="e">
        <f>IF('Test_S5% Sièges (R6)'!P28,0,'Test_S5% Suffrages (R6)'!P28)</f>
        <v>#VALUE!</v>
      </c>
      <c r="Q28" s="119" t="e">
        <f>IF('Test_S5% Sièges (R6)'!Q28,0,'Test_S5% Suffrages (R6)'!Q28)</f>
        <v>#VALUE!</v>
      </c>
      <c r="R28" s="119" t="e">
        <f>IF('Test_S5% Sièges (R6)'!R28,0,'Test_S5% Suffrages (R6)'!R28)</f>
        <v>#VALUE!</v>
      </c>
      <c r="S28" s="119" t="e">
        <f>IF('Test_S5% Sièges (R6)'!S28,0,'Test_S5% Suffrages (R6)'!S28)</f>
        <v>#VALUE!</v>
      </c>
      <c r="T28" s="119" t="e">
        <f>IF('Test_S5% Sièges (R6)'!T28,0,'Test_S5% Suffrages (R6)'!T28)</f>
        <v>#VALUE!</v>
      </c>
      <c r="U28" s="119" t="e">
        <f>IF('Test_S5% Sièges (R6)'!U28,0,'Test_S5% Suffrages (R6)'!U28)</f>
        <v>#VALUE!</v>
      </c>
      <c r="V28" s="119" t="e">
        <f>IF('Test_S5% Sièges (R6)'!V28,0,'Test_S5% Suffrages (R6)'!V28)</f>
        <v>#VALUE!</v>
      </c>
      <c r="W28" s="119" t="e">
        <f>IF('Test_S5% Sièges (R6)'!W28,0,'Test_S5% Suffrages (R6)'!W28)</f>
        <v>#VALUE!</v>
      </c>
      <c r="X28" s="119" t="e">
        <f>IF('Test_S5% Sièges (R6)'!X28,0,'Test_S5% Suffrages (R6)'!X28)</f>
        <v>#VALUE!</v>
      </c>
      <c r="Y28" s="119" t="e">
        <f>IF('Test_S5% Sièges (R6)'!Y28,0,'Test_S5% Suffrages (R6)'!Y28)</f>
        <v>#VALUE!</v>
      </c>
      <c r="Z28" s="119" t="e">
        <f>IF('Test_S5% Sièges (R6)'!Z28,0,'Test_S5% Suffrages (R6)'!Z28)</f>
        <v>#VALUE!</v>
      </c>
      <c r="AA28" s="119" t="e">
        <f t="shared" si="0"/>
        <v>#VALUE!</v>
      </c>
      <c r="AB28" s="137" t="e">
        <f t="shared" si="1"/>
        <v>#VALUE!</v>
      </c>
    </row>
    <row r="29" spans="1:28">
      <c r="A29" s="118" t="s">
        <v>68</v>
      </c>
      <c r="B29" s="119" t="e">
        <f>IF('Test_S5% Sièges (R6)'!B29,0,'Test_S5% Suffrages (R6)'!B29)</f>
        <v>#VALUE!</v>
      </c>
      <c r="C29" s="119" t="e">
        <f>IF('Test_S5% Sièges (R6)'!C29,0,'Test_S5% Suffrages (R6)'!C29)</f>
        <v>#VALUE!</v>
      </c>
      <c r="D29" s="119" t="e">
        <f>IF('Test_S5% Sièges (R6)'!D29,0,'Test_S5% Suffrages (R6)'!D29)</f>
        <v>#VALUE!</v>
      </c>
      <c r="E29" s="119" t="e">
        <f>IF('Test_S5% Sièges (R6)'!E29,0,'Test_S5% Suffrages (R6)'!E29)</f>
        <v>#VALUE!</v>
      </c>
      <c r="F29" s="119" t="e">
        <f>IF('Test_S5% Sièges (R6)'!F29,0,'Test_S5% Suffrages (R6)'!F29)</f>
        <v>#VALUE!</v>
      </c>
      <c r="G29" s="119" t="e">
        <f>IF('Test_S5% Sièges (R6)'!G29,0,'Test_S5% Suffrages (R6)'!G29)</f>
        <v>#VALUE!</v>
      </c>
      <c r="H29" s="119" t="e">
        <f>IF('Test_S5% Sièges (R6)'!H29,0,'Test_S5% Suffrages (R6)'!H29)</f>
        <v>#VALUE!</v>
      </c>
      <c r="I29" s="119" t="e">
        <f>IF('Test_S5% Sièges (R6)'!I29,0,'Test_S5% Suffrages (R6)'!I29)</f>
        <v>#VALUE!</v>
      </c>
      <c r="J29" s="119" t="e">
        <f>IF('Test_S5% Sièges (R6)'!J29,0,'Test_S5% Suffrages (R6)'!J29)</f>
        <v>#VALUE!</v>
      </c>
      <c r="K29" s="119" t="e">
        <f>IF('Test_S5% Sièges (R6)'!K29,0,'Test_S5% Suffrages (R6)'!K29)</f>
        <v>#VALUE!</v>
      </c>
      <c r="L29" s="119" t="e">
        <f>IF('Test_S5% Sièges (R6)'!L29,0,'Test_S5% Suffrages (R6)'!L29)</f>
        <v>#VALUE!</v>
      </c>
      <c r="M29" s="119" t="e">
        <f>IF('Test_S5% Sièges (R6)'!M29,0,'Test_S5% Suffrages (R6)'!M29)</f>
        <v>#VALUE!</v>
      </c>
      <c r="N29" s="119" t="e">
        <f>IF('Test_S5% Sièges (R6)'!N29,0,'Test_S5% Suffrages (R6)'!N29)</f>
        <v>#VALUE!</v>
      </c>
      <c r="O29" s="119" t="e">
        <f>IF('Test_S5% Sièges (R6)'!O29,0,'Test_S5% Suffrages (R6)'!O29)</f>
        <v>#VALUE!</v>
      </c>
      <c r="P29" s="119" t="e">
        <f>IF('Test_S5% Sièges (R6)'!P29,0,'Test_S5% Suffrages (R6)'!P29)</f>
        <v>#VALUE!</v>
      </c>
      <c r="Q29" s="119" t="e">
        <f>IF('Test_S5% Sièges (R6)'!Q29,0,'Test_S5% Suffrages (R6)'!Q29)</f>
        <v>#VALUE!</v>
      </c>
      <c r="R29" s="119" t="e">
        <f>IF('Test_S5% Sièges (R6)'!R29,0,'Test_S5% Suffrages (R6)'!R29)</f>
        <v>#VALUE!</v>
      </c>
      <c r="S29" s="119" t="e">
        <f>IF('Test_S5% Sièges (R6)'!S29,0,'Test_S5% Suffrages (R6)'!S29)</f>
        <v>#VALUE!</v>
      </c>
      <c r="T29" s="119" t="e">
        <f>IF('Test_S5% Sièges (R6)'!T29,0,'Test_S5% Suffrages (R6)'!T29)</f>
        <v>#VALUE!</v>
      </c>
      <c r="U29" s="119" t="e">
        <f>IF('Test_S5% Sièges (R6)'!U29,0,'Test_S5% Suffrages (R6)'!U29)</f>
        <v>#VALUE!</v>
      </c>
      <c r="V29" s="119" t="e">
        <f>IF('Test_S5% Sièges (R6)'!V29,0,'Test_S5% Suffrages (R6)'!V29)</f>
        <v>#VALUE!</v>
      </c>
      <c r="W29" s="119" t="e">
        <f>IF('Test_S5% Sièges (R6)'!W29,0,'Test_S5% Suffrages (R6)'!W29)</f>
        <v>#VALUE!</v>
      </c>
      <c r="X29" s="119" t="e">
        <f>IF('Test_S5% Sièges (R6)'!X29,0,'Test_S5% Suffrages (R6)'!X29)</f>
        <v>#VALUE!</v>
      </c>
      <c r="Y29" s="119" t="e">
        <f>IF('Test_S5% Sièges (R6)'!Y29,0,'Test_S5% Suffrages (R6)'!Y29)</f>
        <v>#VALUE!</v>
      </c>
      <c r="Z29" s="119" t="e">
        <f>IF('Test_S5% Sièges (R6)'!Z29,0,'Test_S5% Suffrages (R6)'!Z29)</f>
        <v>#VALUE!</v>
      </c>
      <c r="AA29" s="119" t="e">
        <f t="shared" si="0"/>
        <v>#VALUE!</v>
      </c>
      <c r="AB29" s="137" t="e">
        <f t="shared" si="1"/>
        <v>#VALUE!</v>
      </c>
    </row>
    <row r="30" spans="1:28">
      <c r="A30" s="118" t="s">
        <v>69</v>
      </c>
      <c r="B30" s="119" t="e">
        <f>IF('Test_S5% Sièges (R6)'!B30,0,'Test_S5% Suffrages (R6)'!B30)</f>
        <v>#VALUE!</v>
      </c>
      <c r="C30" s="119" t="e">
        <f>IF('Test_S5% Sièges (R6)'!C30,0,'Test_S5% Suffrages (R6)'!C30)</f>
        <v>#VALUE!</v>
      </c>
      <c r="D30" s="119" t="e">
        <f>IF('Test_S5% Sièges (R6)'!D30,0,'Test_S5% Suffrages (R6)'!D30)</f>
        <v>#VALUE!</v>
      </c>
      <c r="E30" s="119" t="e">
        <f>IF('Test_S5% Sièges (R6)'!E30,0,'Test_S5% Suffrages (R6)'!E30)</f>
        <v>#VALUE!</v>
      </c>
      <c r="F30" s="119" t="e">
        <f>IF('Test_S5% Sièges (R6)'!F30,0,'Test_S5% Suffrages (R6)'!F30)</f>
        <v>#VALUE!</v>
      </c>
      <c r="G30" s="119" t="e">
        <f>IF('Test_S5% Sièges (R6)'!G30,0,'Test_S5% Suffrages (R6)'!G30)</f>
        <v>#VALUE!</v>
      </c>
      <c r="H30" s="119" t="e">
        <f>IF('Test_S5% Sièges (R6)'!H30,0,'Test_S5% Suffrages (R6)'!H30)</f>
        <v>#VALUE!</v>
      </c>
      <c r="I30" s="119" t="e">
        <f>IF('Test_S5% Sièges (R6)'!I30,0,'Test_S5% Suffrages (R6)'!I30)</f>
        <v>#VALUE!</v>
      </c>
      <c r="J30" s="119" t="e">
        <f>IF('Test_S5% Sièges (R6)'!J30,0,'Test_S5% Suffrages (R6)'!J30)</f>
        <v>#VALUE!</v>
      </c>
      <c r="K30" s="119" t="e">
        <f>IF('Test_S5% Sièges (R6)'!K30,0,'Test_S5% Suffrages (R6)'!K30)</f>
        <v>#VALUE!</v>
      </c>
      <c r="L30" s="119" t="e">
        <f>IF('Test_S5% Sièges (R6)'!L30,0,'Test_S5% Suffrages (R6)'!L30)</f>
        <v>#VALUE!</v>
      </c>
      <c r="M30" s="119" t="e">
        <f>IF('Test_S5% Sièges (R6)'!M30,0,'Test_S5% Suffrages (R6)'!M30)</f>
        <v>#VALUE!</v>
      </c>
      <c r="N30" s="119" t="e">
        <f>IF('Test_S5% Sièges (R6)'!N30,0,'Test_S5% Suffrages (R6)'!N30)</f>
        <v>#VALUE!</v>
      </c>
      <c r="O30" s="119" t="e">
        <f>IF('Test_S5% Sièges (R6)'!O30,0,'Test_S5% Suffrages (R6)'!O30)</f>
        <v>#VALUE!</v>
      </c>
      <c r="P30" s="119" t="e">
        <f>IF('Test_S5% Sièges (R6)'!P30,0,'Test_S5% Suffrages (R6)'!P30)</f>
        <v>#VALUE!</v>
      </c>
      <c r="Q30" s="119" t="e">
        <f>IF('Test_S5% Sièges (R6)'!Q30,0,'Test_S5% Suffrages (R6)'!Q30)</f>
        <v>#VALUE!</v>
      </c>
      <c r="R30" s="119" t="e">
        <f>IF('Test_S5% Sièges (R6)'!R30,0,'Test_S5% Suffrages (R6)'!R30)</f>
        <v>#VALUE!</v>
      </c>
      <c r="S30" s="119" t="e">
        <f>IF('Test_S5% Sièges (R6)'!S30,0,'Test_S5% Suffrages (R6)'!S30)</f>
        <v>#VALUE!</v>
      </c>
      <c r="T30" s="119" t="e">
        <f>IF('Test_S5% Sièges (R6)'!T30,0,'Test_S5% Suffrages (R6)'!T30)</f>
        <v>#VALUE!</v>
      </c>
      <c r="U30" s="119" t="e">
        <f>IF('Test_S5% Sièges (R6)'!U30,0,'Test_S5% Suffrages (R6)'!U30)</f>
        <v>#VALUE!</v>
      </c>
      <c r="V30" s="119" t="e">
        <f>IF('Test_S5% Sièges (R6)'!V30,0,'Test_S5% Suffrages (R6)'!V30)</f>
        <v>#VALUE!</v>
      </c>
      <c r="W30" s="119" t="e">
        <f>IF('Test_S5% Sièges (R6)'!W30,0,'Test_S5% Suffrages (R6)'!W30)</f>
        <v>#VALUE!</v>
      </c>
      <c r="X30" s="119" t="e">
        <f>IF('Test_S5% Sièges (R6)'!X30,0,'Test_S5% Suffrages (R6)'!X30)</f>
        <v>#VALUE!</v>
      </c>
      <c r="Y30" s="119" t="e">
        <f>IF('Test_S5% Sièges (R6)'!Y30,0,'Test_S5% Suffrages (R6)'!Y30)</f>
        <v>#VALUE!</v>
      </c>
      <c r="Z30" s="119" t="e">
        <f>IF('Test_S5% Sièges (R6)'!Z30,0,'Test_S5% Suffrages (R6)'!Z30)</f>
        <v>#VALUE!</v>
      </c>
      <c r="AA30" s="119" t="e">
        <f t="shared" si="0"/>
        <v>#VALUE!</v>
      </c>
      <c r="AB30" s="137" t="e">
        <f t="shared" si="1"/>
        <v>#VALUE!</v>
      </c>
    </row>
    <row r="31" spans="1:28">
      <c r="A31" s="118" t="s">
        <v>70</v>
      </c>
      <c r="B31" s="119" t="e">
        <f>IF('Test_S5% Sièges (R6)'!B31,0,'Test_S5% Suffrages (R6)'!B31)</f>
        <v>#VALUE!</v>
      </c>
      <c r="C31" s="119" t="e">
        <f>IF('Test_S5% Sièges (R6)'!C31,0,'Test_S5% Suffrages (R6)'!C31)</f>
        <v>#VALUE!</v>
      </c>
      <c r="D31" s="119" t="e">
        <f>IF('Test_S5% Sièges (R6)'!D31,0,'Test_S5% Suffrages (R6)'!D31)</f>
        <v>#VALUE!</v>
      </c>
      <c r="E31" s="119" t="e">
        <f>IF('Test_S5% Sièges (R6)'!E31,0,'Test_S5% Suffrages (R6)'!E31)</f>
        <v>#VALUE!</v>
      </c>
      <c r="F31" s="119" t="e">
        <f>IF('Test_S5% Sièges (R6)'!F31,0,'Test_S5% Suffrages (R6)'!F31)</f>
        <v>#VALUE!</v>
      </c>
      <c r="G31" s="119" t="e">
        <f>IF('Test_S5% Sièges (R6)'!G31,0,'Test_S5% Suffrages (R6)'!G31)</f>
        <v>#VALUE!</v>
      </c>
      <c r="H31" s="119" t="e">
        <f>IF('Test_S5% Sièges (R6)'!H31,0,'Test_S5% Suffrages (R6)'!H31)</f>
        <v>#VALUE!</v>
      </c>
      <c r="I31" s="119" t="e">
        <f>IF('Test_S5% Sièges (R6)'!I31,0,'Test_S5% Suffrages (R6)'!I31)</f>
        <v>#VALUE!</v>
      </c>
      <c r="J31" s="119" t="e">
        <f>IF('Test_S5% Sièges (R6)'!J31,0,'Test_S5% Suffrages (R6)'!J31)</f>
        <v>#VALUE!</v>
      </c>
      <c r="K31" s="119" t="e">
        <f>IF('Test_S5% Sièges (R6)'!K31,0,'Test_S5% Suffrages (R6)'!K31)</f>
        <v>#VALUE!</v>
      </c>
      <c r="L31" s="119" t="e">
        <f>IF('Test_S5% Sièges (R6)'!L31,0,'Test_S5% Suffrages (R6)'!L31)</f>
        <v>#VALUE!</v>
      </c>
      <c r="M31" s="119" t="e">
        <f>IF('Test_S5% Sièges (R6)'!M31,0,'Test_S5% Suffrages (R6)'!M31)</f>
        <v>#VALUE!</v>
      </c>
      <c r="N31" s="119" t="e">
        <f>IF('Test_S5% Sièges (R6)'!N31,0,'Test_S5% Suffrages (R6)'!N31)</f>
        <v>#VALUE!</v>
      </c>
      <c r="O31" s="119" t="e">
        <f>IF('Test_S5% Sièges (R6)'!O31,0,'Test_S5% Suffrages (R6)'!O31)</f>
        <v>#VALUE!</v>
      </c>
      <c r="P31" s="119" t="e">
        <f>IF('Test_S5% Sièges (R6)'!P31,0,'Test_S5% Suffrages (R6)'!P31)</f>
        <v>#VALUE!</v>
      </c>
      <c r="Q31" s="119" t="e">
        <f>IF('Test_S5% Sièges (R6)'!Q31,0,'Test_S5% Suffrages (R6)'!Q31)</f>
        <v>#VALUE!</v>
      </c>
      <c r="R31" s="119" t="e">
        <f>IF('Test_S5% Sièges (R6)'!R31,0,'Test_S5% Suffrages (R6)'!R31)</f>
        <v>#VALUE!</v>
      </c>
      <c r="S31" s="119" t="e">
        <f>IF('Test_S5% Sièges (R6)'!S31,0,'Test_S5% Suffrages (R6)'!S31)</f>
        <v>#VALUE!</v>
      </c>
      <c r="T31" s="119" t="e">
        <f>IF('Test_S5% Sièges (R6)'!T31,0,'Test_S5% Suffrages (R6)'!T31)</f>
        <v>#VALUE!</v>
      </c>
      <c r="U31" s="119" t="e">
        <f>IF('Test_S5% Sièges (R6)'!U31,0,'Test_S5% Suffrages (R6)'!U31)</f>
        <v>#VALUE!</v>
      </c>
      <c r="V31" s="119" t="e">
        <f>IF('Test_S5% Sièges (R6)'!V31,0,'Test_S5% Suffrages (R6)'!V31)</f>
        <v>#VALUE!</v>
      </c>
      <c r="W31" s="119" t="e">
        <f>IF('Test_S5% Sièges (R6)'!W31,0,'Test_S5% Suffrages (R6)'!W31)</f>
        <v>#VALUE!</v>
      </c>
      <c r="X31" s="119" t="e">
        <f>IF('Test_S5% Sièges (R6)'!X31,0,'Test_S5% Suffrages (R6)'!X31)</f>
        <v>#VALUE!</v>
      </c>
      <c r="Y31" s="119" t="e">
        <f>IF('Test_S5% Sièges (R6)'!Y31,0,'Test_S5% Suffrages (R6)'!Y31)</f>
        <v>#VALUE!</v>
      </c>
      <c r="Z31" s="119" t="e">
        <f>IF('Test_S5% Sièges (R6)'!Z31,0,'Test_S5% Suffrages (R6)'!Z31)</f>
        <v>#VALUE!</v>
      </c>
      <c r="AA31" s="119" t="e">
        <f t="shared" si="0"/>
        <v>#VALUE!</v>
      </c>
      <c r="AB31" s="137" t="e">
        <f t="shared" si="1"/>
        <v>#VALUE!</v>
      </c>
    </row>
    <row r="32" spans="1:28">
      <c r="A32" s="118" t="s">
        <v>71</v>
      </c>
      <c r="B32" s="119" t="e">
        <f>IF('Test_S5% Sièges (R6)'!B32,0,'Test_S5% Suffrages (R6)'!B32)</f>
        <v>#VALUE!</v>
      </c>
      <c r="C32" s="119" t="e">
        <f>IF('Test_S5% Sièges (R6)'!C32,0,'Test_S5% Suffrages (R6)'!C32)</f>
        <v>#VALUE!</v>
      </c>
      <c r="D32" s="119" t="e">
        <f>IF('Test_S5% Sièges (R6)'!D32,0,'Test_S5% Suffrages (R6)'!D32)</f>
        <v>#VALUE!</v>
      </c>
      <c r="E32" s="119" t="e">
        <f>IF('Test_S5% Sièges (R6)'!E32,0,'Test_S5% Suffrages (R6)'!E32)</f>
        <v>#VALUE!</v>
      </c>
      <c r="F32" s="119" t="e">
        <f>IF('Test_S5% Sièges (R6)'!F32,0,'Test_S5% Suffrages (R6)'!F32)</f>
        <v>#VALUE!</v>
      </c>
      <c r="G32" s="119" t="e">
        <f>IF('Test_S5% Sièges (R6)'!G32,0,'Test_S5% Suffrages (R6)'!G32)</f>
        <v>#VALUE!</v>
      </c>
      <c r="H32" s="119" t="e">
        <f>IF('Test_S5% Sièges (R6)'!H32,0,'Test_S5% Suffrages (R6)'!H32)</f>
        <v>#VALUE!</v>
      </c>
      <c r="I32" s="119" t="e">
        <f>IF('Test_S5% Sièges (R6)'!I32,0,'Test_S5% Suffrages (R6)'!I32)</f>
        <v>#VALUE!</v>
      </c>
      <c r="J32" s="119" t="e">
        <f>IF('Test_S5% Sièges (R6)'!J32,0,'Test_S5% Suffrages (R6)'!J32)</f>
        <v>#VALUE!</v>
      </c>
      <c r="K32" s="119" t="e">
        <f>IF('Test_S5% Sièges (R6)'!K32,0,'Test_S5% Suffrages (R6)'!K32)</f>
        <v>#VALUE!</v>
      </c>
      <c r="L32" s="119" t="e">
        <f>IF('Test_S5% Sièges (R6)'!L32,0,'Test_S5% Suffrages (R6)'!L32)</f>
        <v>#VALUE!</v>
      </c>
      <c r="M32" s="119" t="e">
        <f>IF('Test_S5% Sièges (R6)'!M32,0,'Test_S5% Suffrages (R6)'!M32)</f>
        <v>#VALUE!</v>
      </c>
      <c r="N32" s="119" t="e">
        <f>IF('Test_S5% Sièges (R6)'!N32,0,'Test_S5% Suffrages (R6)'!N32)</f>
        <v>#VALUE!</v>
      </c>
      <c r="O32" s="119" t="e">
        <f>IF('Test_S5% Sièges (R6)'!O32,0,'Test_S5% Suffrages (R6)'!O32)</f>
        <v>#VALUE!</v>
      </c>
      <c r="P32" s="119" t="e">
        <f>IF('Test_S5% Sièges (R6)'!P32,0,'Test_S5% Suffrages (R6)'!P32)</f>
        <v>#VALUE!</v>
      </c>
      <c r="Q32" s="119" t="e">
        <f>IF('Test_S5% Sièges (R6)'!Q32,0,'Test_S5% Suffrages (R6)'!Q32)</f>
        <v>#VALUE!</v>
      </c>
      <c r="R32" s="119" t="e">
        <f>IF('Test_S5% Sièges (R6)'!R32,0,'Test_S5% Suffrages (R6)'!R32)</f>
        <v>#VALUE!</v>
      </c>
      <c r="S32" s="119" t="e">
        <f>IF('Test_S5% Sièges (R6)'!S32,0,'Test_S5% Suffrages (R6)'!S32)</f>
        <v>#VALUE!</v>
      </c>
      <c r="T32" s="119" t="e">
        <f>IF('Test_S5% Sièges (R6)'!T32,0,'Test_S5% Suffrages (R6)'!T32)</f>
        <v>#VALUE!</v>
      </c>
      <c r="U32" s="119" t="e">
        <f>IF('Test_S5% Sièges (R6)'!U32,0,'Test_S5% Suffrages (R6)'!U32)</f>
        <v>#VALUE!</v>
      </c>
      <c r="V32" s="119" t="e">
        <f>IF('Test_S5% Sièges (R6)'!V32,0,'Test_S5% Suffrages (R6)'!V32)</f>
        <v>#VALUE!</v>
      </c>
      <c r="W32" s="119" t="e">
        <f>IF('Test_S5% Sièges (R6)'!W32,0,'Test_S5% Suffrages (R6)'!W32)</f>
        <v>#VALUE!</v>
      </c>
      <c r="X32" s="119" t="e">
        <f>IF('Test_S5% Sièges (R6)'!X32,0,'Test_S5% Suffrages (R6)'!X32)</f>
        <v>#VALUE!</v>
      </c>
      <c r="Y32" s="119" t="e">
        <f>IF('Test_S5% Sièges (R6)'!Y32,0,'Test_S5% Suffrages (R6)'!Y32)</f>
        <v>#VALUE!</v>
      </c>
      <c r="Z32" s="119" t="e">
        <f>IF('Test_S5% Sièges (R6)'!Z32,0,'Test_S5% Suffrages (R6)'!Z32)</f>
        <v>#VALUE!</v>
      </c>
      <c r="AA32" s="119" t="e">
        <f t="shared" si="0"/>
        <v>#VALUE!</v>
      </c>
      <c r="AB32" s="137" t="e">
        <f t="shared" si="1"/>
        <v>#VALUE!</v>
      </c>
    </row>
    <row r="33" spans="1:28">
      <c r="A33" s="118" t="s">
        <v>201</v>
      </c>
      <c r="B33" s="119" t="e">
        <f>IF('Test_S5% Sièges (R6)'!B33,0,'Test_S5% Suffrages (R6)'!B33)</f>
        <v>#VALUE!</v>
      </c>
      <c r="C33" s="119" t="e">
        <f>IF('Test_S5% Sièges (R6)'!C33,0,'Test_S5% Suffrages (R6)'!C33)</f>
        <v>#VALUE!</v>
      </c>
      <c r="D33" s="119" t="e">
        <f>IF('Test_S5% Sièges (R6)'!D33,0,'Test_S5% Suffrages (R6)'!D33)</f>
        <v>#VALUE!</v>
      </c>
      <c r="E33" s="119" t="e">
        <f>IF('Test_S5% Sièges (R6)'!E33,0,'Test_S5% Suffrages (R6)'!E33)</f>
        <v>#VALUE!</v>
      </c>
      <c r="F33" s="119" t="e">
        <f>IF('Test_S5% Sièges (R6)'!F33,0,'Test_S5% Suffrages (R6)'!F33)</f>
        <v>#VALUE!</v>
      </c>
      <c r="G33" s="119" t="e">
        <f>IF('Test_S5% Sièges (R6)'!G33,0,'Test_S5% Suffrages (R6)'!G33)</f>
        <v>#VALUE!</v>
      </c>
      <c r="H33" s="119" t="e">
        <f>IF('Test_S5% Sièges (R6)'!H33,0,'Test_S5% Suffrages (R6)'!H33)</f>
        <v>#VALUE!</v>
      </c>
      <c r="I33" s="119" t="e">
        <f>IF('Test_S5% Sièges (R6)'!I33,0,'Test_S5% Suffrages (R6)'!I33)</f>
        <v>#VALUE!</v>
      </c>
      <c r="J33" s="119" t="e">
        <f>IF('Test_S5% Sièges (R6)'!J33,0,'Test_S5% Suffrages (R6)'!J33)</f>
        <v>#VALUE!</v>
      </c>
      <c r="K33" s="119" t="e">
        <f>IF('Test_S5% Sièges (R6)'!K33,0,'Test_S5% Suffrages (R6)'!K33)</f>
        <v>#VALUE!</v>
      </c>
      <c r="L33" s="119" t="e">
        <f>IF('Test_S5% Sièges (R6)'!L33,0,'Test_S5% Suffrages (R6)'!L33)</f>
        <v>#VALUE!</v>
      </c>
      <c r="M33" s="119" t="e">
        <f>IF('Test_S5% Sièges (R6)'!M33,0,'Test_S5% Suffrages (R6)'!M33)</f>
        <v>#VALUE!</v>
      </c>
      <c r="N33" s="119" t="e">
        <f>IF('Test_S5% Sièges (R6)'!N33,0,'Test_S5% Suffrages (R6)'!N33)</f>
        <v>#VALUE!</v>
      </c>
      <c r="O33" s="119" t="e">
        <f>IF('Test_S5% Sièges (R6)'!O33,0,'Test_S5% Suffrages (R6)'!O33)</f>
        <v>#VALUE!</v>
      </c>
      <c r="P33" s="119" t="e">
        <f>IF('Test_S5% Sièges (R6)'!P33,0,'Test_S5% Suffrages (R6)'!P33)</f>
        <v>#VALUE!</v>
      </c>
      <c r="Q33" s="119" t="e">
        <f>IF('Test_S5% Sièges (R6)'!Q33,0,'Test_S5% Suffrages (R6)'!Q33)</f>
        <v>#VALUE!</v>
      </c>
      <c r="R33" s="119" t="e">
        <f>IF('Test_S5% Sièges (R6)'!R33,0,'Test_S5% Suffrages (R6)'!R33)</f>
        <v>#VALUE!</v>
      </c>
      <c r="S33" s="119" t="e">
        <f>IF('Test_S5% Sièges (R6)'!S33,0,'Test_S5% Suffrages (R6)'!S33)</f>
        <v>#VALUE!</v>
      </c>
      <c r="T33" s="119" t="e">
        <f>IF('Test_S5% Sièges (R6)'!T33,0,'Test_S5% Suffrages (R6)'!T33)</f>
        <v>#VALUE!</v>
      </c>
      <c r="U33" s="119" t="e">
        <f>IF('Test_S5% Sièges (R6)'!U33,0,'Test_S5% Suffrages (R6)'!U33)</f>
        <v>#VALUE!</v>
      </c>
      <c r="V33" s="119" t="e">
        <f>IF('Test_S5% Sièges (R6)'!V33,0,'Test_S5% Suffrages (R6)'!V33)</f>
        <v>#VALUE!</v>
      </c>
      <c r="W33" s="119" t="e">
        <f>IF('Test_S5% Sièges (R6)'!W33,0,'Test_S5% Suffrages (R6)'!W33)</f>
        <v>#VALUE!</v>
      </c>
      <c r="X33" s="119" t="e">
        <f>IF('Test_S5% Sièges (R6)'!X33,0,'Test_S5% Suffrages (R6)'!X33)</f>
        <v>#VALUE!</v>
      </c>
      <c r="Y33" s="119" t="e">
        <f>IF('Test_S5% Sièges (R6)'!Y33,0,'Test_S5% Suffrages (R6)'!Y33)</f>
        <v>#VALUE!</v>
      </c>
      <c r="Z33" s="119" t="e">
        <f>IF('Test_S5% Sièges (R6)'!Z33,0,'Test_S5% Suffrages (R6)'!Z33)</f>
        <v>#VALUE!</v>
      </c>
      <c r="AA33" s="119" t="e">
        <f t="shared" si="0"/>
        <v>#VALUE!</v>
      </c>
      <c r="AB33" s="137" t="e">
        <f t="shared" si="1"/>
        <v>#VALUE!</v>
      </c>
    </row>
    <row r="34" spans="1:28">
      <c r="A34" s="118" t="s">
        <v>73</v>
      </c>
      <c r="B34" s="119" t="e">
        <f>IF('Test_S5% Sièges (R6)'!B34,0,'Test_S5% Suffrages (R6)'!B34)</f>
        <v>#VALUE!</v>
      </c>
      <c r="C34" s="119" t="e">
        <f>IF('Test_S5% Sièges (R6)'!C34,0,'Test_S5% Suffrages (R6)'!C34)</f>
        <v>#VALUE!</v>
      </c>
      <c r="D34" s="119" t="e">
        <f>IF('Test_S5% Sièges (R6)'!D34,0,'Test_S5% Suffrages (R6)'!D34)</f>
        <v>#VALUE!</v>
      </c>
      <c r="E34" s="119" t="e">
        <f>IF('Test_S5% Sièges (R6)'!E34,0,'Test_S5% Suffrages (R6)'!E34)</f>
        <v>#VALUE!</v>
      </c>
      <c r="F34" s="119" t="e">
        <f>IF('Test_S5% Sièges (R6)'!F34,0,'Test_S5% Suffrages (R6)'!F34)</f>
        <v>#VALUE!</v>
      </c>
      <c r="G34" s="119" t="e">
        <f>IF('Test_S5% Sièges (R6)'!G34,0,'Test_S5% Suffrages (R6)'!G34)</f>
        <v>#VALUE!</v>
      </c>
      <c r="H34" s="119" t="e">
        <f>IF('Test_S5% Sièges (R6)'!H34,0,'Test_S5% Suffrages (R6)'!H34)</f>
        <v>#VALUE!</v>
      </c>
      <c r="I34" s="119" t="e">
        <f>IF('Test_S5% Sièges (R6)'!I34,0,'Test_S5% Suffrages (R6)'!I34)</f>
        <v>#VALUE!</v>
      </c>
      <c r="J34" s="119" t="e">
        <f>IF('Test_S5% Sièges (R6)'!J34,0,'Test_S5% Suffrages (R6)'!J34)</f>
        <v>#VALUE!</v>
      </c>
      <c r="K34" s="119" t="e">
        <f>IF('Test_S5% Sièges (R6)'!K34,0,'Test_S5% Suffrages (R6)'!K34)</f>
        <v>#VALUE!</v>
      </c>
      <c r="L34" s="119" t="e">
        <f>IF('Test_S5% Sièges (R6)'!L34,0,'Test_S5% Suffrages (R6)'!L34)</f>
        <v>#VALUE!</v>
      </c>
      <c r="M34" s="119" t="e">
        <f>IF('Test_S5% Sièges (R6)'!M34,0,'Test_S5% Suffrages (R6)'!M34)</f>
        <v>#VALUE!</v>
      </c>
      <c r="N34" s="119" t="e">
        <f>IF('Test_S5% Sièges (R6)'!N34,0,'Test_S5% Suffrages (R6)'!N34)</f>
        <v>#VALUE!</v>
      </c>
      <c r="O34" s="119" t="e">
        <f>IF('Test_S5% Sièges (R6)'!O34,0,'Test_S5% Suffrages (R6)'!O34)</f>
        <v>#VALUE!</v>
      </c>
      <c r="P34" s="119" t="e">
        <f>IF('Test_S5% Sièges (R6)'!P34,0,'Test_S5% Suffrages (R6)'!P34)</f>
        <v>#VALUE!</v>
      </c>
      <c r="Q34" s="119" t="e">
        <f>IF('Test_S5% Sièges (R6)'!Q34,0,'Test_S5% Suffrages (R6)'!Q34)</f>
        <v>#VALUE!</v>
      </c>
      <c r="R34" s="119" t="e">
        <f>IF('Test_S5% Sièges (R6)'!R34,0,'Test_S5% Suffrages (R6)'!R34)</f>
        <v>#VALUE!</v>
      </c>
      <c r="S34" s="119" t="e">
        <f>IF('Test_S5% Sièges (R6)'!S34,0,'Test_S5% Suffrages (R6)'!S34)</f>
        <v>#VALUE!</v>
      </c>
      <c r="T34" s="119" t="e">
        <f>IF('Test_S5% Sièges (R6)'!T34,0,'Test_S5% Suffrages (R6)'!T34)</f>
        <v>#VALUE!</v>
      </c>
      <c r="U34" s="119" t="e">
        <f>IF('Test_S5% Sièges (R6)'!U34,0,'Test_S5% Suffrages (R6)'!U34)</f>
        <v>#VALUE!</v>
      </c>
      <c r="V34" s="119" t="e">
        <f>IF('Test_S5% Sièges (R6)'!V34,0,'Test_S5% Suffrages (R6)'!V34)</f>
        <v>#VALUE!</v>
      </c>
      <c r="W34" s="119" t="e">
        <f>IF('Test_S5% Sièges (R6)'!W34,0,'Test_S5% Suffrages (R6)'!W34)</f>
        <v>#VALUE!</v>
      </c>
      <c r="X34" s="119" t="e">
        <f>IF('Test_S5% Sièges (R6)'!X34,0,'Test_S5% Suffrages (R6)'!X34)</f>
        <v>#VALUE!</v>
      </c>
      <c r="Y34" s="119" t="e">
        <f>IF('Test_S5% Sièges (R6)'!Y34,0,'Test_S5% Suffrages (R6)'!Y34)</f>
        <v>#VALUE!</v>
      </c>
      <c r="Z34" s="119" t="e">
        <f>IF('Test_S5% Sièges (R6)'!Z34,0,'Test_S5% Suffrages (R6)'!Z34)</f>
        <v>#VALUE!</v>
      </c>
      <c r="AA34" s="119" t="e">
        <f t="shared" si="0"/>
        <v>#VALUE!</v>
      </c>
      <c r="AB34" s="137" t="e">
        <f t="shared" si="1"/>
        <v>#VALUE!</v>
      </c>
    </row>
    <row r="35" spans="1:28">
      <c r="A35" s="118" t="s">
        <v>17</v>
      </c>
      <c r="B35" s="122" t="e">
        <f t="shared" ref="B35:AB35" si="2">SUM(B2:B34)</f>
        <v>#VALUE!</v>
      </c>
      <c r="C35" s="122" t="e">
        <f t="shared" si="2"/>
        <v>#VALUE!</v>
      </c>
      <c r="D35" s="122" t="e">
        <f t="shared" si="2"/>
        <v>#VALUE!</v>
      </c>
      <c r="E35" s="122" t="e">
        <f t="shared" si="2"/>
        <v>#VALUE!</v>
      </c>
      <c r="F35" s="122" t="e">
        <f t="shared" si="2"/>
        <v>#VALUE!</v>
      </c>
      <c r="G35" s="122" t="e">
        <f t="shared" si="2"/>
        <v>#VALUE!</v>
      </c>
      <c r="H35" s="122" t="e">
        <f t="shared" si="2"/>
        <v>#VALUE!</v>
      </c>
      <c r="I35" s="122" t="e">
        <f t="shared" si="2"/>
        <v>#VALUE!</v>
      </c>
      <c r="J35" s="122" t="e">
        <f t="shared" si="2"/>
        <v>#VALUE!</v>
      </c>
      <c r="K35" s="122" t="e">
        <f t="shared" si="2"/>
        <v>#VALUE!</v>
      </c>
      <c r="L35" s="122" t="e">
        <f t="shared" si="2"/>
        <v>#VALUE!</v>
      </c>
      <c r="M35" s="122" t="e">
        <f t="shared" si="2"/>
        <v>#VALUE!</v>
      </c>
      <c r="N35" s="122" t="e">
        <f t="shared" si="2"/>
        <v>#VALUE!</v>
      </c>
      <c r="O35" s="122" t="e">
        <f t="shared" si="2"/>
        <v>#VALUE!</v>
      </c>
      <c r="P35" s="122" t="e">
        <f t="shared" si="2"/>
        <v>#VALUE!</v>
      </c>
      <c r="Q35" s="122" t="e">
        <f t="shared" si="2"/>
        <v>#VALUE!</v>
      </c>
      <c r="R35" s="127" t="e">
        <f t="shared" si="2"/>
        <v>#VALUE!</v>
      </c>
      <c r="S35" s="128" t="e">
        <f t="shared" si="2"/>
        <v>#VALUE!</v>
      </c>
      <c r="T35" s="128" t="e">
        <f t="shared" si="2"/>
        <v>#VALUE!</v>
      </c>
      <c r="U35" s="122" t="e">
        <f t="shared" si="2"/>
        <v>#VALUE!</v>
      </c>
      <c r="V35" s="122" t="e">
        <f t="shared" si="2"/>
        <v>#VALUE!</v>
      </c>
      <c r="W35" s="122" t="e">
        <f t="shared" si="2"/>
        <v>#VALUE!</v>
      </c>
      <c r="X35" s="122" t="e">
        <f t="shared" si="2"/>
        <v>#VALUE!</v>
      </c>
      <c r="Y35" s="122" t="e">
        <f t="shared" si="2"/>
        <v>#VALUE!</v>
      </c>
      <c r="Z35" s="122" t="e">
        <f t="shared" si="2"/>
        <v>#VALUE!</v>
      </c>
      <c r="AA35" s="122" t="e">
        <f t="shared" si="2"/>
        <v>#VALUE!</v>
      </c>
      <c r="AB35" s="122" t="e">
        <f t="shared" si="2"/>
        <v>#VALUE!</v>
      </c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outlinePr summaryBelow="0" summaryRight="0"/>
  </sheetPr>
  <dimension ref="A1:AB35"/>
  <sheetViews>
    <sheetView workbookViewId="0"/>
  </sheetViews>
  <sheetFormatPr baseColWidth="10" defaultColWidth="13.5" defaultRowHeight="15.75" customHeight="1"/>
  <sheetData>
    <row r="1" spans="1:28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202</v>
      </c>
      <c r="AB1" s="117" t="s">
        <v>203</v>
      </c>
    </row>
    <row r="2" spans="1:28">
      <c r="A2" s="118" t="s">
        <v>40</v>
      </c>
      <c r="B2" s="119" t="e">
        <f>IF(AND('Test_S5% Sièges (R6)'!$AB2&gt;0,'Test_S5% Suffrages (R7)'!B2='Test_S5% Suffrages (R7)'!$AA2),1,0)</f>
        <v>#VALUE!</v>
      </c>
      <c r="C2" s="119" t="e">
        <f>IF(AND('Test_S5% Sièges (R6)'!$AB2&gt;0,'Test_S5% Suffrages (R7)'!C2='Test_S5% Suffrages (R7)'!$AA2),1,0)</f>
        <v>#VALUE!</v>
      </c>
      <c r="D2" s="119" t="e">
        <f>IF(AND('Test_S5% Sièges (R6)'!$AB2&gt;0,'Test_S5% Suffrages (R7)'!D2='Test_S5% Suffrages (R7)'!$AA2),1,0)</f>
        <v>#VALUE!</v>
      </c>
      <c r="E2" s="119" t="e">
        <f>IF(AND('Test_S5% Sièges (R6)'!$AB2&gt;0,'Test_S5% Suffrages (R7)'!E2='Test_S5% Suffrages (R7)'!$AA2),1,0)</f>
        <v>#VALUE!</v>
      </c>
      <c r="F2" s="119" t="e">
        <f>IF(AND('Test_S5% Sièges (R6)'!$AB2&gt;0,'Test_S5% Suffrages (R7)'!F2='Test_S5% Suffrages (R7)'!$AA2),1,0)</f>
        <v>#VALUE!</v>
      </c>
      <c r="G2" s="119" t="e">
        <f>IF(AND('Test_S5% Sièges (R6)'!$AB2&gt;0,'Test_S5% Suffrages (R7)'!G2='Test_S5% Suffrages (R7)'!$AA2),1,0)</f>
        <v>#VALUE!</v>
      </c>
      <c r="H2" s="119" t="e">
        <f>IF(AND('Test_S5% Sièges (R6)'!$AB2&gt;0,'Test_S5% Suffrages (R7)'!H2='Test_S5% Suffrages (R7)'!$AA2),1,0)</f>
        <v>#VALUE!</v>
      </c>
      <c r="I2" s="119" t="e">
        <f>IF(AND('Test_S5% Sièges (R6)'!$AB2&gt;0,'Test_S5% Suffrages (R7)'!I2='Test_S5% Suffrages (R7)'!$AA2),1,0)</f>
        <v>#VALUE!</v>
      </c>
      <c r="J2" s="119" t="e">
        <f>IF(AND('Test_S5% Sièges (R6)'!$AB2&gt;0,'Test_S5% Suffrages (R7)'!J2='Test_S5% Suffrages (R7)'!$AA2),1,0)</f>
        <v>#VALUE!</v>
      </c>
      <c r="K2" s="119" t="e">
        <f>IF(AND('Test_S5% Sièges (R6)'!$AB2&gt;0,'Test_S5% Suffrages (R7)'!K2='Test_S5% Suffrages (R7)'!$AA2),1,0)</f>
        <v>#VALUE!</v>
      </c>
      <c r="L2" s="119" t="e">
        <f>IF(AND('Test_S5% Sièges (R6)'!$AB2&gt;0,'Test_S5% Suffrages (R7)'!L2='Test_S5% Suffrages (R7)'!$AA2),1,0)</f>
        <v>#VALUE!</v>
      </c>
      <c r="M2" s="119" t="e">
        <f>IF(AND('Test_S5% Sièges (R6)'!$AB2&gt;0,'Test_S5% Suffrages (R7)'!M2='Test_S5% Suffrages (R7)'!$AA2),1,0)</f>
        <v>#VALUE!</v>
      </c>
      <c r="N2" s="119" t="e">
        <f>IF(AND('Test_S5% Sièges (R6)'!$AB2&gt;0,'Test_S5% Suffrages (R7)'!N2='Test_S5% Suffrages (R7)'!$AA2),1,0)</f>
        <v>#VALUE!</v>
      </c>
      <c r="O2" s="119" t="e">
        <f>IF(AND('Test_S5% Sièges (R6)'!$AB2&gt;0,'Test_S5% Suffrages (R7)'!O2='Test_S5% Suffrages (R7)'!$AA2),1,0)</f>
        <v>#VALUE!</v>
      </c>
      <c r="P2" s="119" t="e">
        <f>IF(AND('Test_S5% Sièges (R6)'!$AB2&gt;0,'Test_S5% Suffrages (R7)'!P2='Test_S5% Suffrages (R7)'!$AA2),1,0)</f>
        <v>#VALUE!</v>
      </c>
      <c r="Q2" s="119" t="e">
        <f>IF(AND('Test_S5% Sièges (R6)'!$AB2&gt;0,'Test_S5% Suffrages (R7)'!Q2='Test_S5% Suffrages (R7)'!$AA2),1,0)</f>
        <v>#VALUE!</v>
      </c>
      <c r="R2" s="119" t="e">
        <f>IF(AND('Test_S5% Sièges (R6)'!$AB2&gt;0,'Test_S5% Suffrages (R7)'!R2='Test_S5% Suffrages (R7)'!$AA2),1,0)</f>
        <v>#VALUE!</v>
      </c>
      <c r="S2" s="119" t="e">
        <f>IF(AND('Test_S5% Sièges (R6)'!$AB2&gt;0,'Test_S5% Suffrages (R7)'!S2='Test_S5% Suffrages (R7)'!$AA2),1,0)</f>
        <v>#VALUE!</v>
      </c>
      <c r="T2" s="119" t="e">
        <f>IF(AND('Test_S5% Sièges (R6)'!$AB2&gt;0,'Test_S5% Suffrages (R7)'!T2='Test_S5% Suffrages (R7)'!$AA2),1,0)</f>
        <v>#VALUE!</v>
      </c>
      <c r="U2" s="119" t="e">
        <f>IF(AND('Test_S5% Sièges (R6)'!$AB2&gt;0,'Test_S5% Suffrages (R7)'!U2='Test_S5% Suffrages (R7)'!$AA2),1,0)</f>
        <v>#VALUE!</v>
      </c>
      <c r="V2" s="119" t="e">
        <f>IF(AND('Test_S5% Sièges (R6)'!$AB2&gt;0,'Test_S5% Suffrages (R7)'!V2='Test_S5% Suffrages (R7)'!$AA2),1,0)</f>
        <v>#VALUE!</v>
      </c>
      <c r="W2" s="119" t="e">
        <f>IF(AND('Test_S5% Sièges (R6)'!$AB2&gt;0,'Test_S5% Suffrages (R7)'!W2='Test_S5% Suffrages (R7)'!$AA2),1,0)</f>
        <v>#VALUE!</v>
      </c>
      <c r="X2" s="119" t="e">
        <f>IF(AND('Test_S5% Sièges (R6)'!$AB2&gt;0,'Test_S5% Suffrages (R7)'!X2='Test_S5% Suffrages (R7)'!$AA2),1,0)</f>
        <v>#VALUE!</v>
      </c>
      <c r="Y2" s="119" t="e">
        <f>IF(AND('Test_S5% Sièges (R6)'!$AB2&gt;0,'Test_S5% Suffrages (R7)'!Y2='Test_S5% Suffrages (R7)'!$AA2),1,0)</f>
        <v>#VALUE!</v>
      </c>
      <c r="Z2" s="119" t="e">
        <f>IF(AND('Test_S5% Sièges (R6)'!$AB2&gt;0,'Test_S5% Suffrages (R7)'!Z2='Test_S5% Suffrages (R7)'!$AA2),1,0)</f>
        <v>#VALUE!</v>
      </c>
      <c r="AA2" s="119" t="e">
        <f t="shared" ref="AA2:AA34" si="0">SUM(B2:Z2)</f>
        <v>#VALUE!</v>
      </c>
      <c r="AB2" s="120" t="e">
        <f>'Test_S5% Sièges (R5)'!AB2-AA2</f>
        <v>#VALUE!</v>
      </c>
    </row>
    <row r="3" spans="1:28">
      <c r="A3" s="118" t="s">
        <v>42</v>
      </c>
      <c r="B3" s="119" t="e">
        <f>IF(AND('Test_S5% Sièges (R6)'!$AB3&gt;0,'Test_S5% Suffrages (R7)'!B3='Test_S5% Suffrages (R7)'!$AA3),1,0)</f>
        <v>#VALUE!</v>
      </c>
      <c r="C3" s="119" t="e">
        <f>IF(AND('Test_S5% Sièges (R6)'!$AB3&gt;0,'Test_S5% Suffrages (R7)'!C3='Test_S5% Suffrages (R7)'!$AA3),1,0)</f>
        <v>#VALUE!</v>
      </c>
      <c r="D3" s="119" t="e">
        <f>IF(AND('Test_S5% Sièges (R6)'!$AB3&gt;0,'Test_S5% Suffrages (R7)'!D3='Test_S5% Suffrages (R7)'!$AA3),1,0)</f>
        <v>#VALUE!</v>
      </c>
      <c r="E3" s="119" t="e">
        <f>IF(AND('Test_S5% Sièges (R6)'!$AB3&gt;0,'Test_S5% Suffrages (R7)'!E3='Test_S5% Suffrages (R7)'!$AA3),1,0)</f>
        <v>#VALUE!</v>
      </c>
      <c r="F3" s="119" t="e">
        <f>IF(AND('Test_S5% Sièges (R6)'!$AB3&gt;0,'Test_S5% Suffrages (R7)'!F3='Test_S5% Suffrages (R7)'!$AA3),1,0)</f>
        <v>#VALUE!</v>
      </c>
      <c r="G3" s="119" t="e">
        <f>IF(AND('Test_S5% Sièges (R6)'!$AB3&gt;0,'Test_S5% Suffrages (R7)'!G3='Test_S5% Suffrages (R7)'!$AA3),1,0)</f>
        <v>#VALUE!</v>
      </c>
      <c r="H3" s="119" t="e">
        <f>IF(AND('Test_S5% Sièges (R6)'!$AB3&gt;0,'Test_S5% Suffrages (R7)'!H3='Test_S5% Suffrages (R7)'!$AA3),1,0)</f>
        <v>#VALUE!</v>
      </c>
      <c r="I3" s="119" t="e">
        <f>IF(AND('Test_S5% Sièges (R6)'!$AB3&gt;0,'Test_S5% Suffrages (R7)'!I3='Test_S5% Suffrages (R7)'!$AA3),1,0)</f>
        <v>#VALUE!</v>
      </c>
      <c r="J3" s="119" t="e">
        <f>IF(AND('Test_S5% Sièges (R6)'!$AB3&gt;0,'Test_S5% Suffrages (R7)'!J3='Test_S5% Suffrages (R7)'!$AA3),1,0)</f>
        <v>#VALUE!</v>
      </c>
      <c r="K3" s="119" t="e">
        <f>IF(AND('Test_S5% Sièges (R6)'!$AB3&gt;0,'Test_S5% Suffrages (R7)'!K3='Test_S5% Suffrages (R7)'!$AA3),1,0)</f>
        <v>#VALUE!</v>
      </c>
      <c r="L3" s="119" t="e">
        <f>IF(AND('Test_S5% Sièges (R6)'!$AB3&gt;0,'Test_S5% Suffrages (R7)'!L3='Test_S5% Suffrages (R7)'!$AA3),1,0)</f>
        <v>#VALUE!</v>
      </c>
      <c r="M3" s="119" t="e">
        <f>IF(AND('Test_S5% Sièges (R6)'!$AB3&gt;0,'Test_S5% Suffrages (R7)'!M3='Test_S5% Suffrages (R7)'!$AA3),1,0)</f>
        <v>#VALUE!</v>
      </c>
      <c r="N3" s="119" t="e">
        <f>IF(AND('Test_S5% Sièges (R6)'!$AB3&gt;0,'Test_S5% Suffrages (R7)'!N3='Test_S5% Suffrages (R7)'!$AA3),1,0)</f>
        <v>#VALUE!</v>
      </c>
      <c r="O3" s="119" t="e">
        <f>IF(AND('Test_S5% Sièges (R6)'!$AB3&gt;0,'Test_S5% Suffrages (R7)'!O3='Test_S5% Suffrages (R7)'!$AA3),1,0)</f>
        <v>#VALUE!</v>
      </c>
      <c r="P3" s="119" t="e">
        <f>IF(AND('Test_S5% Sièges (R6)'!$AB3&gt;0,'Test_S5% Suffrages (R7)'!P3='Test_S5% Suffrages (R7)'!$AA3),1,0)</f>
        <v>#VALUE!</v>
      </c>
      <c r="Q3" s="119" t="e">
        <f>IF(AND('Test_S5% Sièges (R6)'!$AB3&gt;0,'Test_S5% Suffrages (R7)'!Q3='Test_S5% Suffrages (R7)'!$AA3),1,0)</f>
        <v>#VALUE!</v>
      </c>
      <c r="R3" s="119" t="e">
        <f>IF(AND('Test_S5% Sièges (R6)'!$AB3&gt;0,'Test_S5% Suffrages (R7)'!R3='Test_S5% Suffrages (R7)'!$AA3),1,0)</f>
        <v>#VALUE!</v>
      </c>
      <c r="S3" s="119" t="e">
        <f>IF(AND('Test_S5% Sièges (R6)'!$AB3&gt;0,'Test_S5% Suffrages (R7)'!S3='Test_S5% Suffrages (R7)'!$AA3),1,0)</f>
        <v>#VALUE!</v>
      </c>
      <c r="T3" s="119" t="e">
        <f>IF(AND('Test_S5% Sièges (R6)'!$AB3&gt;0,'Test_S5% Suffrages (R7)'!T3='Test_S5% Suffrages (R7)'!$AA3),1,0)</f>
        <v>#VALUE!</v>
      </c>
      <c r="U3" s="119" t="e">
        <f>IF(AND('Test_S5% Sièges (R6)'!$AB3&gt;0,'Test_S5% Suffrages (R7)'!U3='Test_S5% Suffrages (R7)'!$AA3),1,0)</f>
        <v>#VALUE!</v>
      </c>
      <c r="V3" s="119" t="e">
        <f>IF(AND('Test_S5% Sièges (R6)'!$AB3&gt;0,'Test_S5% Suffrages (R7)'!V3='Test_S5% Suffrages (R7)'!$AA3),1,0)</f>
        <v>#VALUE!</v>
      </c>
      <c r="W3" s="119" t="e">
        <f>IF(AND('Test_S5% Sièges (R6)'!$AB3&gt;0,'Test_S5% Suffrages (R7)'!W3='Test_S5% Suffrages (R7)'!$AA3),1,0)</f>
        <v>#VALUE!</v>
      </c>
      <c r="X3" s="119" t="e">
        <f>IF(AND('Test_S5% Sièges (R6)'!$AB3&gt;0,'Test_S5% Suffrages (R7)'!X3='Test_S5% Suffrages (R7)'!$AA3),1,0)</f>
        <v>#VALUE!</v>
      </c>
      <c r="Y3" s="119" t="e">
        <f>IF(AND('Test_S5% Sièges (R6)'!$AB3&gt;0,'Test_S5% Suffrages (R7)'!Y3='Test_S5% Suffrages (R7)'!$AA3),1,0)</f>
        <v>#VALUE!</v>
      </c>
      <c r="Z3" s="119" t="e">
        <f>IF(AND('Test_S5% Sièges (R6)'!$AB3&gt;0,'Test_S5% Suffrages (R7)'!Z3='Test_S5% Suffrages (R7)'!$AA3),1,0)</f>
        <v>#VALUE!</v>
      </c>
      <c r="AA3" s="119" t="e">
        <f t="shared" si="0"/>
        <v>#VALUE!</v>
      </c>
      <c r="AB3" s="120" t="e">
        <f>'Test_S5% Sièges (R5)'!AB3-AA3</f>
        <v>#VALUE!</v>
      </c>
    </row>
    <row r="4" spans="1:28">
      <c r="A4" s="118" t="s">
        <v>43</v>
      </c>
      <c r="B4" s="119" t="e">
        <f>IF(AND('Test_S5% Sièges (R6)'!$AB4&gt;0,'Test_S5% Suffrages (R7)'!B4='Test_S5% Suffrages (R7)'!$AA4),1,0)</f>
        <v>#VALUE!</v>
      </c>
      <c r="C4" s="119" t="e">
        <f>IF(AND('Test_S5% Sièges (R6)'!$AB4&gt;0,'Test_S5% Suffrages (R7)'!C4='Test_S5% Suffrages (R7)'!$AA4),1,0)</f>
        <v>#VALUE!</v>
      </c>
      <c r="D4" s="119" t="e">
        <f>IF(AND('Test_S5% Sièges (R6)'!$AB4&gt;0,'Test_S5% Suffrages (R7)'!D4='Test_S5% Suffrages (R7)'!$AA4),1,0)</f>
        <v>#VALUE!</v>
      </c>
      <c r="E4" s="119" t="e">
        <f>IF(AND('Test_S5% Sièges (R6)'!$AB4&gt;0,'Test_S5% Suffrages (R7)'!E4='Test_S5% Suffrages (R7)'!$AA4),1,0)</f>
        <v>#VALUE!</v>
      </c>
      <c r="F4" s="119" t="e">
        <f>IF(AND('Test_S5% Sièges (R6)'!$AB4&gt;0,'Test_S5% Suffrages (R7)'!F4='Test_S5% Suffrages (R7)'!$AA4),1,0)</f>
        <v>#VALUE!</v>
      </c>
      <c r="G4" s="119" t="e">
        <f>IF(AND('Test_S5% Sièges (R6)'!$AB4&gt;0,'Test_S5% Suffrages (R7)'!G4='Test_S5% Suffrages (R7)'!$AA4),1,0)</f>
        <v>#VALUE!</v>
      </c>
      <c r="H4" s="119" t="e">
        <f>IF(AND('Test_S5% Sièges (R6)'!$AB4&gt;0,'Test_S5% Suffrages (R7)'!H4='Test_S5% Suffrages (R7)'!$AA4),1,0)</f>
        <v>#VALUE!</v>
      </c>
      <c r="I4" s="119" t="e">
        <f>IF(AND('Test_S5% Sièges (R6)'!$AB4&gt;0,'Test_S5% Suffrages (R7)'!I4='Test_S5% Suffrages (R7)'!$AA4),1,0)</f>
        <v>#VALUE!</v>
      </c>
      <c r="J4" s="119" t="e">
        <f>IF(AND('Test_S5% Sièges (R6)'!$AB4&gt;0,'Test_S5% Suffrages (R7)'!J4='Test_S5% Suffrages (R7)'!$AA4),1,0)</f>
        <v>#VALUE!</v>
      </c>
      <c r="K4" s="119" t="e">
        <f>IF(AND('Test_S5% Sièges (R6)'!$AB4&gt;0,'Test_S5% Suffrages (R7)'!K4='Test_S5% Suffrages (R7)'!$AA4),1,0)</f>
        <v>#VALUE!</v>
      </c>
      <c r="L4" s="119" t="e">
        <f>IF(AND('Test_S5% Sièges (R6)'!$AB4&gt;0,'Test_S5% Suffrages (R7)'!L4='Test_S5% Suffrages (R7)'!$AA4),1,0)</f>
        <v>#VALUE!</v>
      </c>
      <c r="M4" s="119" t="e">
        <f>IF(AND('Test_S5% Sièges (R6)'!$AB4&gt;0,'Test_S5% Suffrages (R7)'!M4='Test_S5% Suffrages (R7)'!$AA4),1,0)</f>
        <v>#VALUE!</v>
      </c>
      <c r="N4" s="119" t="e">
        <f>IF(AND('Test_S5% Sièges (R6)'!$AB4&gt;0,'Test_S5% Suffrages (R7)'!N4='Test_S5% Suffrages (R7)'!$AA4),1,0)</f>
        <v>#VALUE!</v>
      </c>
      <c r="O4" s="119" t="e">
        <f>IF(AND('Test_S5% Sièges (R6)'!$AB4&gt;0,'Test_S5% Suffrages (R7)'!O4='Test_S5% Suffrages (R7)'!$AA4),1,0)</f>
        <v>#VALUE!</v>
      </c>
      <c r="P4" s="119" t="e">
        <f>IF(AND('Test_S5% Sièges (R6)'!$AB4&gt;0,'Test_S5% Suffrages (R7)'!P4='Test_S5% Suffrages (R7)'!$AA4),1,0)</f>
        <v>#VALUE!</v>
      </c>
      <c r="Q4" s="119" t="e">
        <f>IF(AND('Test_S5% Sièges (R6)'!$AB4&gt;0,'Test_S5% Suffrages (R7)'!Q4='Test_S5% Suffrages (R7)'!$AA4),1,0)</f>
        <v>#VALUE!</v>
      </c>
      <c r="R4" s="119" t="e">
        <f>IF(AND('Test_S5% Sièges (R6)'!$AB4&gt;0,'Test_S5% Suffrages (R7)'!R4='Test_S5% Suffrages (R7)'!$AA4),1,0)</f>
        <v>#VALUE!</v>
      </c>
      <c r="S4" s="119" t="e">
        <f>IF(AND('Test_S5% Sièges (R6)'!$AB4&gt;0,'Test_S5% Suffrages (R7)'!S4='Test_S5% Suffrages (R7)'!$AA4),1,0)</f>
        <v>#VALUE!</v>
      </c>
      <c r="T4" s="119" t="e">
        <f>IF(AND('Test_S5% Sièges (R6)'!$AB4&gt;0,'Test_S5% Suffrages (R7)'!T4='Test_S5% Suffrages (R7)'!$AA4),1,0)</f>
        <v>#VALUE!</v>
      </c>
      <c r="U4" s="119" t="e">
        <f>IF(AND('Test_S5% Sièges (R6)'!$AB4&gt;0,'Test_S5% Suffrages (R7)'!U4='Test_S5% Suffrages (R7)'!$AA4),1,0)</f>
        <v>#VALUE!</v>
      </c>
      <c r="V4" s="119" t="e">
        <f>IF(AND('Test_S5% Sièges (R6)'!$AB4&gt;0,'Test_S5% Suffrages (R7)'!V4='Test_S5% Suffrages (R7)'!$AA4),1,0)</f>
        <v>#VALUE!</v>
      </c>
      <c r="W4" s="119" t="e">
        <f>IF(AND('Test_S5% Sièges (R6)'!$AB4&gt;0,'Test_S5% Suffrages (R7)'!W4='Test_S5% Suffrages (R7)'!$AA4),1,0)</f>
        <v>#VALUE!</v>
      </c>
      <c r="X4" s="119" t="e">
        <f>IF(AND('Test_S5% Sièges (R6)'!$AB4&gt;0,'Test_S5% Suffrages (R7)'!X4='Test_S5% Suffrages (R7)'!$AA4),1,0)</f>
        <v>#VALUE!</v>
      </c>
      <c r="Y4" s="119" t="e">
        <f>IF(AND('Test_S5% Sièges (R6)'!$AB4&gt;0,'Test_S5% Suffrages (R7)'!Y4='Test_S5% Suffrages (R7)'!$AA4),1,0)</f>
        <v>#VALUE!</v>
      </c>
      <c r="Z4" s="119" t="e">
        <f>IF(AND('Test_S5% Sièges (R6)'!$AB4&gt;0,'Test_S5% Suffrages (R7)'!Z4='Test_S5% Suffrages (R7)'!$AA4),1,0)</f>
        <v>#VALUE!</v>
      </c>
      <c r="AA4" s="119" t="e">
        <f t="shared" si="0"/>
        <v>#VALUE!</v>
      </c>
      <c r="AB4" s="120" t="e">
        <f>'Test_S5% Sièges (R5)'!AB4-AA4</f>
        <v>#VALUE!</v>
      </c>
    </row>
    <row r="5" spans="1:28">
      <c r="A5" s="118" t="s">
        <v>44</v>
      </c>
      <c r="B5" s="119" t="e">
        <f>IF(AND('Test_S5% Sièges (R6)'!$AB5&gt;0,'Test_S5% Suffrages (R7)'!B5='Test_S5% Suffrages (R7)'!$AA5),1,0)</f>
        <v>#VALUE!</v>
      </c>
      <c r="C5" s="119" t="e">
        <f>IF(AND('Test_S5% Sièges (R6)'!$AB5&gt;0,'Test_S5% Suffrages (R7)'!C5='Test_S5% Suffrages (R7)'!$AA5),1,0)</f>
        <v>#VALUE!</v>
      </c>
      <c r="D5" s="119" t="e">
        <f>IF(AND('Test_S5% Sièges (R6)'!$AB5&gt;0,'Test_S5% Suffrages (R7)'!D5='Test_S5% Suffrages (R7)'!$AA5),1,0)</f>
        <v>#VALUE!</v>
      </c>
      <c r="E5" s="119" t="e">
        <f>IF(AND('Test_S5% Sièges (R6)'!$AB5&gt;0,'Test_S5% Suffrages (R7)'!E5='Test_S5% Suffrages (R7)'!$AA5),1,0)</f>
        <v>#VALUE!</v>
      </c>
      <c r="F5" s="119" t="e">
        <f>IF(AND('Test_S5% Sièges (R6)'!$AB5&gt;0,'Test_S5% Suffrages (R7)'!F5='Test_S5% Suffrages (R7)'!$AA5),1,0)</f>
        <v>#VALUE!</v>
      </c>
      <c r="G5" s="119" t="e">
        <f>IF(AND('Test_S5% Sièges (R6)'!$AB5&gt;0,'Test_S5% Suffrages (R7)'!G5='Test_S5% Suffrages (R7)'!$AA5),1,0)</f>
        <v>#VALUE!</v>
      </c>
      <c r="H5" s="119" t="e">
        <f>IF(AND('Test_S5% Sièges (R6)'!$AB5&gt;0,'Test_S5% Suffrages (R7)'!H5='Test_S5% Suffrages (R7)'!$AA5),1,0)</f>
        <v>#VALUE!</v>
      </c>
      <c r="I5" s="119" t="e">
        <f>IF(AND('Test_S5% Sièges (R6)'!$AB5&gt;0,'Test_S5% Suffrages (R7)'!I5='Test_S5% Suffrages (R7)'!$AA5),1,0)</f>
        <v>#VALUE!</v>
      </c>
      <c r="J5" s="119" t="e">
        <f>IF(AND('Test_S5% Sièges (R6)'!$AB5&gt;0,'Test_S5% Suffrages (R7)'!J5='Test_S5% Suffrages (R7)'!$AA5),1,0)</f>
        <v>#VALUE!</v>
      </c>
      <c r="K5" s="119" t="e">
        <f>IF(AND('Test_S5% Sièges (R6)'!$AB5&gt;0,'Test_S5% Suffrages (R7)'!K5='Test_S5% Suffrages (R7)'!$AA5),1,0)</f>
        <v>#VALUE!</v>
      </c>
      <c r="L5" s="119" t="e">
        <f>IF(AND('Test_S5% Sièges (R6)'!$AB5&gt;0,'Test_S5% Suffrages (R7)'!L5='Test_S5% Suffrages (R7)'!$AA5),1,0)</f>
        <v>#VALUE!</v>
      </c>
      <c r="M5" s="119" t="e">
        <f>IF(AND('Test_S5% Sièges (R6)'!$AB5&gt;0,'Test_S5% Suffrages (R7)'!M5='Test_S5% Suffrages (R7)'!$AA5),1,0)</f>
        <v>#VALUE!</v>
      </c>
      <c r="N5" s="119" t="e">
        <f>IF(AND('Test_S5% Sièges (R6)'!$AB5&gt;0,'Test_S5% Suffrages (R7)'!N5='Test_S5% Suffrages (R7)'!$AA5),1,0)</f>
        <v>#VALUE!</v>
      </c>
      <c r="O5" s="119" t="e">
        <f>IF(AND('Test_S5% Sièges (R6)'!$AB5&gt;0,'Test_S5% Suffrages (R7)'!O5='Test_S5% Suffrages (R7)'!$AA5),1,0)</f>
        <v>#VALUE!</v>
      </c>
      <c r="P5" s="119" t="e">
        <f>IF(AND('Test_S5% Sièges (R6)'!$AB5&gt;0,'Test_S5% Suffrages (R7)'!P5='Test_S5% Suffrages (R7)'!$AA5),1,0)</f>
        <v>#VALUE!</v>
      </c>
      <c r="Q5" s="119" t="e">
        <f>IF(AND('Test_S5% Sièges (R6)'!$AB5&gt;0,'Test_S5% Suffrages (R7)'!Q5='Test_S5% Suffrages (R7)'!$AA5),1,0)</f>
        <v>#VALUE!</v>
      </c>
      <c r="R5" s="119" t="e">
        <f>IF(AND('Test_S5% Sièges (R6)'!$AB5&gt;0,'Test_S5% Suffrages (R7)'!R5='Test_S5% Suffrages (R7)'!$AA5),1,0)</f>
        <v>#VALUE!</v>
      </c>
      <c r="S5" s="119" t="e">
        <f>IF(AND('Test_S5% Sièges (R6)'!$AB5&gt;0,'Test_S5% Suffrages (R7)'!S5='Test_S5% Suffrages (R7)'!$AA5),1,0)</f>
        <v>#VALUE!</v>
      </c>
      <c r="T5" s="119" t="e">
        <f>IF(AND('Test_S5% Sièges (R6)'!$AB5&gt;0,'Test_S5% Suffrages (R7)'!T5='Test_S5% Suffrages (R7)'!$AA5),1,0)</f>
        <v>#VALUE!</v>
      </c>
      <c r="U5" s="119" t="e">
        <f>IF(AND('Test_S5% Sièges (R6)'!$AB5&gt;0,'Test_S5% Suffrages (R7)'!U5='Test_S5% Suffrages (R7)'!$AA5),1,0)</f>
        <v>#VALUE!</v>
      </c>
      <c r="V5" s="119" t="e">
        <f>IF(AND('Test_S5% Sièges (R6)'!$AB5&gt;0,'Test_S5% Suffrages (R7)'!V5='Test_S5% Suffrages (R7)'!$AA5),1,0)</f>
        <v>#VALUE!</v>
      </c>
      <c r="W5" s="119" t="e">
        <f>IF(AND('Test_S5% Sièges (R6)'!$AB5&gt;0,'Test_S5% Suffrages (R7)'!W5='Test_S5% Suffrages (R7)'!$AA5),1,0)</f>
        <v>#VALUE!</v>
      </c>
      <c r="X5" s="119" t="e">
        <f>IF(AND('Test_S5% Sièges (R6)'!$AB5&gt;0,'Test_S5% Suffrages (R7)'!X5='Test_S5% Suffrages (R7)'!$AA5),1,0)</f>
        <v>#VALUE!</v>
      </c>
      <c r="Y5" s="119" t="e">
        <f>IF(AND('Test_S5% Sièges (R6)'!$AB5&gt;0,'Test_S5% Suffrages (R7)'!Y5='Test_S5% Suffrages (R7)'!$AA5),1,0)</f>
        <v>#VALUE!</v>
      </c>
      <c r="Z5" s="119" t="e">
        <f>IF(AND('Test_S5% Sièges (R6)'!$AB5&gt;0,'Test_S5% Suffrages (R7)'!Z5='Test_S5% Suffrages (R7)'!$AA5),1,0)</f>
        <v>#VALUE!</v>
      </c>
      <c r="AA5" s="119" t="e">
        <f t="shared" si="0"/>
        <v>#VALUE!</v>
      </c>
      <c r="AB5" s="120" t="e">
        <f>'Test_S5% Sièges (R5)'!AB5-AA5</f>
        <v>#VALUE!</v>
      </c>
    </row>
    <row r="6" spans="1:28">
      <c r="A6" s="118" t="s">
        <v>45</v>
      </c>
      <c r="B6" s="119" t="e">
        <f>IF(AND('Test_S5% Sièges (R6)'!$AB6&gt;0,'Test_S5% Suffrages (R7)'!B6='Test_S5% Suffrages (R7)'!$AA6),1,0)</f>
        <v>#VALUE!</v>
      </c>
      <c r="C6" s="119" t="e">
        <f>IF(AND('Test_S5% Sièges (R6)'!$AB6&gt;0,'Test_S5% Suffrages (R7)'!C6='Test_S5% Suffrages (R7)'!$AA6),1,0)</f>
        <v>#VALUE!</v>
      </c>
      <c r="D6" s="119" t="e">
        <f>IF(AND('Test_S5% Sièges (R6)'!$AB6&gt;0,'Test_S5% Suffrages (R7)'!D6='Test_S5% Suffrages (R7)'!$AA6),1,0)</f>
        <v>#VALUE!</v>
      </c>
      <c r="E6" s="119" t="e">
        <f>IF(AND('Test_S5% Sièges (R6)'!$AB6&gt;0,'Test_S5% Suffrages (R7)'!E6='Test_S5% Suffrages (R7)'!$AA6),1,0)</f>
        <v>#VALUE!</v>
      </c>
      <c r="F6" s="119" t="e">
        <f>IF(AND('Test_S5% Sièges (R6)'!$AB6&gt;0,'Test_S5% Suffrages (R7)'!F6='Test_S5% Suffrages (R7)'!$AA6),1,0)</f>
        <v>#VALUE!</v>
      </c>
      <c r="G6" s="119" t="e">
        <f>IF(AND('Test_S5% Sièges (R6)'!$AB6&gt;0,'Test_S5% Suffrages (R7)'!G6='Test_S5% Suffrages (R7)'!$AA6),1,0)</f>
        <v>#VALUE!</v>
      </c>
      <c r="H6" s="119" t="e">
        <f>IF(AND('Test_S5% Sièges (R6)'!$AB6&gt;0,'Test_S5% Suffrages (R7)'!H6='Test_S5% Suffrages (R7)'!$AA6),1,0)</f>
        <v>#VALUE!</v>
      </c>
      <c r="I6" s="119" t="e">
        <f>IF(AND('Test_S5% Sièges (R6)'!$AB6&gt;0,'Test_S5% Suffrages (R7)'!I6='Test_S5% Suffrages (R7)'!$AA6),1,0)</f>
        <v>#VALUE!</v>
      </c>
      <c r="J6" s="119" t="e">
        <f>IF(AND('Test_S5% Sièges (R6)'!$AB6&gt;0,'Test_S5% Suffrages (R7)'!J6='Test_S5% Suffrages (R7)'!$AA6),1,0)</f>
        <v>#VALUE!</v>
      </c>
      <c r="K6" s="119" t="e">
        <f>IF(AND('Test_S5% Sièges (R6)'!$AB6&gt;0,'Test_S5% Suffrages (R7)'!K6='Test_S5% Suffrages (R7)'!$AA6),1,0)</f>
        <v>#VALUE!</v>
      </c>
      <c r="L6" s="119" t="e">
        <f>IF(AND('Test_S5% Sièges (R6)'!$AB6&gt;0,'Test_S5% Suffrages (R7)'!L6='Test_S5% Suffrages (R7)'!$AA6),1,0)</f>
        <v>#VALUE!</v>
      </c>
      <c r="M6" s="119" t="e">
        <f>IF(AND('Test_S5% Sièges (R6)'!$AB6&gt;0,'Test_S5% Suffrages (R7)'!M6='Test_S5% Suffrages (R7)'!$AA6),1,0)</f>
        <v>#VALUE!</v>
      </c>
      <c r="N6" s="119" t="e">
        <f>IF(AND('Test_S5% Sièges (R6)'!$AB6&gt;0,'Test_S5% Suffrages (R7)'!N6='Test_S5% Suffrages (R7)'!$AA6),1,0)</f>
        <v>#VALUE!</v>
      </c>
      <c r="O6" s="119" t="e">
        <f>IF(AND('Test_S5% Sièges (R6)'!$AB6&gt;0,'Test_S5% Suffrages (R7)'!O6='Test_S5% Suffrages (R7)'!$AA6),1,0)</f>
        <v>#VALUE!</v>
      </c>
      <c r="P6" s="119" t="e">
        <f>IF(AND('Test_S5% Sièges (R6)'!$AB6&gt;0,'Test_S5% Suffrages (R7)'!P6='Test_S5% Suffrages (R7)'!$AA6),1,0)</f>
        <v>#VALUE!</v>
      </c>
      <c r="Q6" s="119" t="e">
        <f>IF(AND('Test_S5% Sièges (R6)'!$AB6&gt;0,'Test_S5% Suffrages (R7)'!Q6='Test_S5% Suffrages (R7)'!$AA6),1,0)</f>
        <v>#VALUE!</v>
      </c>
      <c r="R6" s="119" t="e">
        <f>IF(AND('Test_S5% Sièges (R6)'!$AB6&gt;0,'Test_S5% Suffrages (R7)'!R6='Test_S5% Suffrages (R7)'!$AA6),1,0)</f>
        <v>#VALUE!</v>
      </c>
      <c r="S6" s="119" t="e">
        <f>IF(AND('Test_S5% Sièges (R6)'!$AB6&gt;0,'Test_S5% Suffrages (R7)'!S6='Test_S5% Suffrages (R7)'!$AA6),1,0)</f>
        <v>#VALUE!</v>
      </c>
      <c r="T6" s="119" t="e">
        <f>IF(AND('Test_S5% Sièges (R6)'!$AB6&gt;0,'Test_S5% Suffrages (R7)'!T6='Test_S5% Suffrages (R7)'!$AA6),1,0)</f>
        <v>#VALUE!</v>
      </c>
      <c r="U6" s="119" t="e">
        <f>IF(AND('Test_S5% Sièges (R6)'!$AB6&gt;0,'Test_S5% Suffrages (R7)'!U6='Test_S5% Suffrages (R7)'!$AA6),1,0)</f>
        <v>#VALUE!</v>
      </c>
      <c r="V6" s="119" t="e">
        <f>IF(AND('Test_S5% Sièges (R6)'!$AB6&gt;0,'Test_S5% Suffrages (R7)'!V6='Test_S5% Suffrages (R7)'!$AA6),1,0)</f>
        <v>#VALUE!</v>
      </c>
      <c r="W6" s="119" t="e">
        <f>IF(AND('Test_S5% Sièges (R6)'!$AB6&gt;0,'Test_S5% Suffrages (R7)'!W6='Test_S5% Suffrages (R7)'!$AA6),1,0)</f>
        <v>#VALUE!</v>
      </c>
      <c r="X6" s="119" t="e">
        <f>IF(AND('Test_S5% Sièges (R6)'!$AB6&gt;0,'Test_S5% Suffrages (R7)'!X6='Test_S5% Suffrages (R7)'!$AA6),1,0)</f>
        <v>#VALUE!</v>
      </c>
      <c r="Y6" s="119" t="e">
        <f>IF(AND('Test_S5% Sièges (R6)'!$AB6&gt;0,'Test_S5% Suffrages (R7)'!Y6='Test_S5% Suffrages (R7)'!$AA6),1,0)</f>
        <v>#VALUE!</v>
      </c>
      <c r="Z6" s="119" t="e">
        <f>IF(AND('Test_S5% Sièges (R6)'!$AB6&gt;0,'Test_S5% Suffrages (R7)'!Z6='Test_S5% Suffrages (R7)'!$AA6),1,0)</f>
        <v>#VALUE!</v>
      </c>
      <c r="AA6" s="119" t="e">
        <f t="shared" si="0"/>
        <v>#VALUE!</v>
      </c>
      <c r="AB6" s="120" t="e">
        <f>'Test_S5% Sièges (R5)'!AB6-AA6</f>
        <v>#VALUE!</v>
      </c>
    </row>
    <row r="7" spans="1:28">
      <c r="A7" s="118" t="s">
        <v>46</v>
      </c>
      <c r="B7" s="119" t="e">
        <f>IF(AND('Test_S5% Sièges (R6)'!$AB7&gt;0,'Test_S5% Suffrages (R7)'!B7='Test_S5% Suffrages (R7)'!$AA7),1,0)</f>
        <v>#VALUE!</v>
      </c>
      <c r="C7" s="119" t="e">
        <f>IF(AND('Test_S5% Sièges (R6)'!$AB7&gt;0,'Test_S5% Suffrages (R7)'!C7='Test_S5% Suffrages (R7)'!$AA7),1,0)</f>
        <v>#VALUE!</v>
      </c>
      <c r="D7" s="119" t="e">
        <f>IF(AND('Test_S5% Sièges (R6)'!$AB7&gt;0,'Test_S5% Suffrages (R7)'!D7='Test_S5% Suffrages (R7)'!$AA7),1,0)</f>
        <v>#VALUE!</v>
      </c>
      <c r="E7" s="119" t="e">
        <f>IF(AND('Test_S5% Sièges (R6)'!$AB7&gt;0,'Test_S5% Suffrages (R7)'!E7='Test_S5% Suffrages (R7)'!$AA7),1,0)</f>
        <v>#VALUE!</v>
      </c>
      <c r="F7" s="119" t="e">
        <f>IF(AND('Test_S5% Sièges (R6)'!$AB7&gt;0,'Test_S5% Suffrages (R7)'!F7='Test_S5% Suffrages (R7)'!$AA7),1,0)</f>
        <v>#VALUE!</v>
      </c>
      <c r="G7" s="119" t="e">
        <f>IF(AND('Test_S5% Sièges (R6)'!$AB7&gt;0,'Test_S5% Suffrages (R7)'!G7='Test_S5% Suffrages (R7)'!$AA7),1,0)</f>
        <v>#VALUE!</v>
      </c>
      <c r="H7" s="119" t="e">
        <f>IF(AND('Test_S5% Sièges (R6)'!$AB7&gt;0,'Test_S5% Suffrages (R7)'!H7='Test_S5% Suffrages (R7)'!$AA7),1,0)</f>
        <v>#VALUE!</v>
      </c>
      <c r="I7" s="119" t="e">
        <f>IF(AND('Test_S5% Sièges (R6)'!$AB7&gt;0,'Test_S5% Suffrages (R7)'!I7='Test_S5% Suffrages (R7)'!$AA7),1,0)</f>
        <v>#VALUE!</v>
      </c>
      <c r="J7" s="119" t="e">
        <f>IF(AND('Test_S5% Sièges (R6)'!$AB7&gt;0,'Test_S5% Suffrages (R7)'!J7='Test_S5% Suffrages (R7)'!$AA7),1,0)</f>
        <v>#VALUE!</v>
      </c>
      <c r="K7" s="119" t="e">
        <f>IF(AND('Test_S5% Sièges (R6)'!$AB7&gt;0,'Test_S5% Suffrages (R7)'!K7='Test_S5% Suffrages (R7)'!$AA7),1,0)</f>
        <v>#VALUE!</v>
      </c>
      <c r="L7" s="119" t="e">
        <f>IF(AND('Test_S5% Sièges (R6)'!$AB7&gt;0,'Test_S5% Suffrages (R7)'!L7='Test_S5% Suffrages (R7)'!$AA7),1,0)</f>
        <v>#VALUE!</v>
      </c>
      <c r="M7" s="119" t="e">
        <f>IF(AND('Test_S5% Sièges (R6)'!$AB7&gt;0,'Test_S5% Suffrages (R7)'!M7='Test_S5% Suffrages (R7)'!$AA7),1,0)</f>
        <v>#VALUE!</v>
      </c>
      <c r="N7" s="119" t="e">
        <f>IF(AND('Test_S5% Sièges (R6)'!$AB7&gt;0,'Test_S5% Suffrages (R7)'!N7='Test_S5% Suffrages (R7)'!$AA7),1,0)</f>
        <v>#VALUE!</v>
      </c>
      <c r="O7" s="119" t="e">
        <f>IF(AND('Test_S5% Sièges (R6)'!$AB7&gt;0,'Test_S5% Suffrages (R7)'!O7='Test_S5% Suffrages (R7)'!$AA7),1,0)</f>
        <v>#VALUE!</v>
      </c>
      <c r="P7" s="119" t="e">
        <f>IF(AND('Test_S5% Sièges (R6)'!$AB7&gt;0,'Test_S5% Suffrages (R7)'!P7='Test_S5% Suffrages (R7)'!$AA7),1,0)</f>
        <v>#VALUE!</v>
      </c>
      <c r="Q7" s="119" t="e">
        <f>IF(AND('Test_S5% Sièges (R6)'!$AB7&gt;0,'Test_S5% Suffrages (R7)'!Q7='Test_S5% Suffrages (R7)'!$AA7),1,0)</f>
        <v>#VALUE!</v>
      </c>
      <c r="R7" s="119" t="e">
        <f>IF(AND('Test_S5% Sièges (R6)'!$AB7&gt;0,'Test_S5% Suffrages (R7)'!R7='Test_S5% Suffrages (R7)'!$AA7),1,0)</f>
        <v>#VALUE!</v>
      </c>
      <c r="S7" s="119" t="e">
        <f>IF(AND('Test_S5% Sièges (R6)'!$AB7&gt;0,'Test_S5% Suffrages (R7)'!S7='Test_S5% Suffrages (R7)'!$AA7),1,0)</f>
        <v>#VALUE!</v>
      </c>
      <c r="T7" s="119" t="e">
        <f>IF(AND('Test_S5% Sièges (R6)'!$AB7&gt;0,'Test_S5% Suffrages (R7)'!T7='Test_S5% Suffrages (R7)'!$AA7),1,0)</f>
        <v>#VALUE!</v>
      </c>
      <c r="U7" s="119" t="e">
        <f>IF(AND('Test_S5% Sièges (R6)'!$AB7&gt;0,'Test_S5% Suffrages (R7)'!U7='Test_S5% Suffrages (R7)'!$AA7),1,0)</f>
        <v>#VALUE!</v>
      </c>
      <c r="V7" s="119" t="e">
        <f>IF(AND('Test_S5% Sièges (R6)'!$AB7&gt;0,'Test_S5% Suffrages (R7)'!V7='Test_S5% Suffrages (R7)'!$AA7),1,0)</f>
        <v>#VALUE!</v>
      </c>
      <c r="W7" s="119" t="e">
        <f>IF(AND('Test_S5% Sièges (R6)'!$AB7&gt;0,'Test_S5% Suffrages (R7)'!W7='Test_S5% Suffrages (R7)'!$AA7),1,0)</f>
        <v>#VALUE!</v>
      </c>
      <c r="X7" s="119" t="e">
        <f>IF(AND('Test_S5% Sièges (R6)'!$AB7&gt;0,'Test_S5% Suffrages (R7)'!X7='Test_S5% Suffrages (R7)'!$AA7),1,0)</f>
        <v>#VALUE!</v>
      </c>
      <c r="Y7" s="119" t="e">
        <f>IF(AND('Test_S5% Sièges (R6)'!$AB7&gt;0,'Test_S5% Suffrages (R7)'!Y7='Test_S5% Suffrages (R7)'!$AA7),1,0)</f>
        <v>#VALUE!</v>
      </c>
      <c r="Z7" s="119" t="e">
        <f>IF(AND('Test_S5% Sièges (R6)'!$AB7&gt;0,'Test_S5% Suffrages (R7)'!Z7='Test_S5% Suffrages (R7)'!$AA7),1,0)</f>
        <v>#VALUE!</v>
      </c>
      <c r="AA7" s="119" t="e">
        <f t="shared" si="0"/>
        <v>#VALUE!</v>
      </c>
      <c r="AB7" s="120" t="e">
        <f>'Test_S5% Sièges (R5)'!AB7-AA7</f>
        <v>#VALUE!</v>
      </c>
    </row>
    <row r="8" spans="1:28">
      <c r="A8" s="118" t="s">
        <v>47</v>
      </c>
      <c r="B8" s="119" t="e">
        <f>IF(AND('Test_S5% Sièges (R6)'!$AB8&gt;0,'Test_S5% Suffrages (R7)'!B8='Test_S5% Suffrages (R7)'!$AA8),1,0)</f>
        <v>#VALUE!</v>
      </c>
      <c r="C8" s="119" t="e">
        <f>IF(AND('Test_S5% Sièges (R6)'!$AB8&gt;0,'Test_S5% Suffrages (R7)'!C8='Test_S5% Suffrages (R7)'!$AA8),1,0)</f>
        <v>#VALUE!</v>
      </c>
      <c r="D8" s="119" t="e">
        <f>IF(AND('Test_S5% Sièges (R6)'!$AB8&gt;0,'Test_S5% Suffrages (R7)'!D8='Test_S5% Suffrages (R7)'!$AA8),1,0)</f>
        <v>#VALUE!</v>
      </c>
      <c r="E8" s="119" t="e">
        <f>IF(AND('Test_S5% Sièges (R6)'!$AB8&gt;0,'Test_S5% Suffrages (R7)'!E8='Test_S5% Suffrages (R7)'!$AA8),1,0)</f>
        <v>#VALUE!</v>
      </c>
      <c r="F8" s="119" t="e">
        <f>IF(AND('Test_S5% Sièges (R6)'!$AB8&gt;0,'Test_S5% Suffrages (R7)'!F8='Test_S5% Suffrages (R7)'!$AA8),1,0)</f>
        <v>#VALUE!</v>
      </c>
      <c r="G8" s="119" t="e">
        <f>IF(AND('Test_S5% Sièges (R6)'!$AB8&gt;0,'Test_S5% Suffrages (R7)'!G8='Test_S5% Suffrages (R7)'!$AA8),1,0)</f>
        <v>#VALUE!</v>
      </c>
      <c r="H8" s="119" t="e">
        <f>IF(AND('Test_S5% Sièges (R6)'!$AB8&gt;0,'Test_S5% Suffrages (R7)'!H8='Test_S5% Suffrages (R7)'!$AA8),1,0)</f>
        <v>#VALUE!</v>
      </c>
      <c r="I8" s="119" t="e">
        <f>IF(AND('Test_S5% Sièges (R6)'!$AB8&gt;0,'Test_S5% Suffrages (R7)'!I8='Test_S5% Suffrages (R7)'!$AA8),1,0)</f>
        <v>#VALUE!</v>
      </c>
      <c r="J8" s="119" t="e">
        <f>IF(AND('Test_S5% Sièges (R6)'!$AB8&gt;0,'Test_S5% Suffrages (R7)'!J8='Test_S5% Suffrages (R7)'!$AA8),1,0)</f>
        <v>#VALUE!</v>
      </c>
      <c r="K8" s="119" t="e">
        <f>IF(AND('Test_S5% Sièges (R6)'!$AB8&gt;0,'Test_S5% Suffrages (R7)'!K8='Test_S5% Suffrages (R7)'!$AA8),1,0)</f>
        <v>#VALUE!</v>
      </c>
      <c r="L8" s="119" t="e">
        <f>IF(AND('Test_S5% Sièges (R6)'!$AB8&gt;0,'Test_S5% Suffrages (R7)'!L8='Test_S5% Suffrages (R7)'!$AA8),1,0)</f>
        <v>#VALUE!</v>
      </c>
      <c r="M8" s="119" t="e">
        <f>IF(AND('Test_S5% Sièges (R6)'!$AB8&gt;0,'Test_S5% Suffrages (R7)'!M8='Test_S5% Suffrages (R7)'!$AA8),1,0)</f>
        <v>#VALUE!</v>
      </c>
      <c r="N8" s="119" t="e">
        <f>IF(AND('Test_S5% Sièges (R6)'!$AB8&gt;0,'Test_S5% Suffrages (R7)'!N8='Test_S5% Suffrages (R7)'!$AA8),1,0)</f>
        <v>#VALUE!</v>
      </c>
      <c r="O8" s="119" t="e">
        <f>IF(AND('Test_S5% Sièges (R6)'!$AB8&gt;0,'Test_S5% Suffrages (R7)'!O8='Test_S5% Suffrages (R7)'!$AA8),1,0)</f>
        <v>#VALUE!</v>
      </c>
      <c r="P8" s="119" t="e">
        <f>IF(AND('Test_S5% Sièges (R6)'!$AB8&gt;0,'Test_S5% Suffrages (R7)'!P8='Test_S5% Suffrages (R7)'!$AA8),1,0)</f>
        <v>#VALUE!</v>
      </c>
      <c r="Q8" s="119" t="e">
        <f>IF(AND('Test_S5% Sièges (R6)'!$AB8&gt;0,'Test_S5% Suffrages (R7)'!Q8='Test_S5% Suffrages (R7)'!$AA8),1,0)</f>
        <v>#VALUE!</v>
      </c>
      <c r="R8" s="119" t="e">
        <f>IF(AND('Test_S5% Sièges (R6)'!$AB8&gt;0,'Test_S5% Suffrages (R7)'!R8='Test_S5% Suffrages (R7)'!$AA8),1,0)</f>
        <v>#VALUE!</v>
      </c>
      <c r="S8" s="119" t="e">
        <f>IF(AND('Test_S5% Sièges (R6)'!$AB8&gt;0,'Test_S5% Suffrages (R7)'!S8='Test_S5% Suffrages (R7)'!$AA8),1,0)</f>
        <v>#VALUE!</v>
      </c>
      <c r="T8" s="119" t="e">
        <f>IF(AND('Test_S5% Sièges (R6)'!$AB8&gt;0,'Test_S5% Suffrages (R7)'!T8='Test_S5% Suffrages (R7)'!$AA8),1,0)</f>
        <v>#VALUE!</v>
      </c>
      <c r="U8" s="119" t="e">
        <f>IF(AND('Test_S5% Sièges (R6)'!$AB8&gt;0,'Test_S5% Suffrages (R7)'!U8='Test_S5% Suffrages (R7)'!$AA8),1,0)</f>
        <v>#VALUE!</v>
      </c>
      <c r="V8" s="119" t="e">
        <f>IF(AND('Test_S5% Sièges (R6)'!$AB8&gt;0,'Test_S5% Suffrages (R7)'!V8='Test_S5% Suffrages (R7)'!$AA8),1,0)</f>
        <v>#VALUE!</v>
      </c>
      <c r="W8" s="119" t="e">
        <f>IF(AND('Test_S5% Sièges (R6)'!$AB8&gt;0,'Test_S5% Suffrages (R7)'!W8='Test_S5% Suffrages (R7)'!$AA8),1,0)</f>
        <v>#VALUE!</v>
      </c>
      <c r="X8" s="119" t="e">
        <f>IF(AND('Test_S5% Sièges (R6)'!$AB8&gt;0,'Test_S5% Suffrages (R7)'!X8='Test_S5% Suffrages (R7)'!$AA8),1,0)</f>
        <v>#VALUE!</v>
      </c>
      <c r="Y8" s="119" t="e">
        <f>IF(AND('Test_S5% Sièges (R6)'!$AB8&gt;0,'Test_S5% Suffrages (R7)'!Y8='Test_S5% Suffrages (R7)'!$AA8),1,0)</f>
        <v>#VALUE!</v>
      </c>
      <c r="Z8" s="119" t="e">
        <f>IF(AND('Test_S5% Sièges (R6)'!$AB8&gt;0,'Test_S5% Suffrages (R7)'!Z8='Test_S5% Suffrages (R7)'!$AA8),1,0)</f>
        <v>#VALUE!</v>
      </c>
      <c r="AA8" s="119" t="e">
        <f t="shared" si="0"/>
        <v>#VALUE!</v>
      </c>
      <c r="AB8" s="120" t="e">
        <f>'Test_S5% Sièges (R5)'!AB8-AA8</f>
        <v>#VALUE!</v>
      </c>
    </row>
    <row r="9" spans="1:28">
      <c r="A9" s="118" t="s">
        <v>48</v>
      </c>
      <c r="B9" s="119" t="e">
        <f>IF(AND('Test_S5% Sièges (R6)'!$AB9&gt;0,'Test_S5% Suffrages (R7)'!B9='Test_S5% Suffrages (R7)'!$AA9),1,0)</f>
        <v>#VALUE!</v>
      </c>
      <c r="C9" s="119" t="e">
        <f>IF(AND('Test_S5% Sièges (R6)'!$AB9&gt;0,'Test_S5% Suffrages (R7)'!C9='Test_S5% Suffrages (R7)'!$AA9),1,0)</f>
        <v>#VALUE!</v>
      </c>
      <c r="D9" s="119" t="e">
        <f>IF(AND('Test_S5% Sièges (R6)'!$AB9&gt;0,'Test_S5% Suffrages (R7)'!D9='Test_S5% Suffrages (R7)'!$AA9),1,0)</f>
        <v>#VALUE!</v>
      </c>
      <c r="E9" s="119" t="e">
        <f>IF(AND('Test_S5% Sièges (R6)'!$AB9&gt;0,'Test_S5% Suffrages (R7)'!E9='Test_S5% Suffrages (R7)'!$AA9),1,0)</f>
        <v>#VALUE!</v>
      </c>
      <c r="F9" s="119" t="e">
        <f>IF(AND('Test_S5% Sièges (R6)'!$AB9&gt;0,'Test_S5% Suffrages (R7)'!F9='Test_S5% Suffrages (R7)'!$AA9),1,0)</f>
        <v>#VALUE!</v>
      </c>
      <c r="G9" s="119" t="e">
        <f>IF(AND('Test_S5% Sièges (R6)'!$AB9&gt;0,'Test_S5% Suffrages (R7)'!G9='Test_S5% Suffrages (R7)'!$AA9),1,0)</f>
        <v>#VALUE!</v>
      </c>
      <c r="H9" s="119" t="e">
        <f>IF(AND('Test_S5% Sièges (R6)'!$AB9&gt;0,'Test_S5% Suffrages (R7)'!H9='Test_S5% Suffrages (R7)'!$AA9),1,0)</f>
        <v>#VALUE!</v>
      </c>
      <c r="I9" s="119" t="e">
        <f>IF(AND('Test_S5% Sièges (R6)'!$AB9&gt;0,'Test_S5% Suffrages (R7)'!I9='Test_S5% Suffrages (R7)'!$AA9),1,0)</f>
        <v>#VALUE!</v>
      </c>
      <c r="J9" s="119" t="e">
        <f>IF(AND('Test_S5% Sièges (R6)'!$AB9&gt;0,'Test_S5% Suffrages (R7)'!J9='Test_S5% Suffrages (R7)'!$AA9),1,0)</f>
        <v>#VALUE!</v>
      </c>
      <c r="K9" s="119" t="e">
        <f>IF(AND('Test_S5% Sièges (R6)'!$AB9&gt;0,'Test_S5% Suffrages (R7)'!K9='Test_S5% Suffrages (R7)'!$AA9),1,0)</f>
        <v>#VALUE!</v>
      </c>
      <c r="L9" s="119" t="e">
        <f>IF(AND('Test_S5% Sièges (R6)'!$AB9&gt;0,'Test_S5% Suffrages (R7)'!L9='Test_S5% Suffrages (R7)'!$AA9),1,0)</f>
        <v>#VALUE!</v>
      </c>
      <c r="M9" s="119" t="e">
        <f>IF(AND('Test_S5% Sièges (R6)'!$AB9&gt;0,'Test_S5% Suffrages (R7)'!M9='Test_S5% Suffrages (R7)'!$AA9),1,0)</f>
        <v>#VALUE!</v>
      </c>
      <c r="N9" s="119" t="e">
        <f>IF(AND('Test_S5% Sièges (R6)'!$AB9&gt;0,'Test_S5% Suffrages (R7)'!N9='Test_S5% Suffrages (R7)'!$AA9),1,0)</f>
        <v>#VALUE!</v>
      </c>
      <c r="O9" s="119" t="e">
        <f>IF(AND('Test_S5% Sièges (R6)'!$AB9&gt;0,'Test_S5% Suffrages (R7)'!O9='Test_S5% Suffrages (R7)'!$AA9),1,0)</f>
        <v>#VALUE!</v>
      </c>
      <c r="P9" s="119" t="e">
        <f>IF(AND('Test_S5% Sièges (R6)'!$AB9&gt;0,'Test_S5% Suffrages (R7)'!P9='Test_S5% Suffrages (R7)'!$AA9),1,0)</f>
        <v>#VALUE!</v>
      </c>
      <c r="Q9" s="119" t="e">
        <f>IF(AND('Test_S5% Sièges (R6)'!$AB9&gt;0,'Test_S5% Suffrages (R7)'!Q9='Test_S5% Suffrages (R7)'!$AA9),1,0)</f>
        <v>#VALUE!</v>
      </c>
      <c r="R9" s="119" t="e">
        <f>IF(AND('Test_S5% Sièges (R6)'!$AB9&gt;0,'Test_S5% Suffrages (R7)'!R9='Test_S5% Suffrages (R7)'!$AA9),1,0)</f>
        <v>#VALUE!</v>
      </c>
      <c r="S9" s="119" t="e">
        <f>IF(AND('Test_S5% Sièges (R6)'!$AB9&gt;0,'Test_S5% Suffrages (R7)'!S9='Test_S5% Suffrages (R7)'!$AA9),1,0)</f>
        <v>#VALUE!</v>
      </c>
      <c r="T9" s="119" t="e">
        <f>IF(AND('Test_S5% Sièges (R6)'!$AB9&gt;0,'Test_S5% Suffrages (R7)'!T9='Test_S5% Suffrages (R7)'!$AA9),1,0)</f>
        <v>#VALUE!</v>
      </c>
      <c r="U9" s="119" t="e">
        <f>IF(AND('Test_S5% Sièges (R6)'!$AB9&gt;0,'Test_S5% Suffrages (R7)'!U9='Test_S5% Suffrages (R7)'!$AA9),1,0)</f>
        <v>#VALUE!</v>
      </c>
      <c r="V9" s="119" t="e">
        <f>IF(AND('Test_S5% Sièges (R6)'!$AB9&gt;0,'Test_S5% Suffrages (R7)'!V9='Test_S5% Suffrages (R7)'!$AA9),1,0)</f>
        <v>#VALUE!</v>
      </c>
      <c r="W9" s="119" t="e">
        <f>IF(AND('Test_S5% Sièges (R6)'!$AB9&gt;0,'Test_S5% Suffrages (R7)'!W9='Test_S5% Suffrages (R7)'!$AA9),1,0)</f>
        <v>#VALUE!</v>
      </c>
      <c r="X9" s="119" t="e">
        <f>IF(AND('Test_S5% Sièges (R6)'!$AB9&gt;0,'Test_S5% Suffrages (R7)'!X9='Test_S5% Suffrages (R7)'!$AA9),1,0)</f>
        <v>#VALUE!</v>
      </c>
      <c r="Y9" s="119" t="e">
        <f>IF(AND('Test_S5% Sièges (R6)'!$AB9&gt;0,'Test_S5% Suffrages (R7)'!Y9='Test_S5% Suffrages (R7)'!$AA9),1,0)</f>
        <v>#VALUE!</v>
      </c>
      <c r="Z9" s="119" t="e">
        <f>IF(AND('Test_S5% Sièges (R6)'!$AB9&gt;0,'Test_S5% Suffrages (R7)'!Z9='Test_S5% Suffrages (R7)'!$AA9),1,0)</f>
        <v>#VALUE!</v>
      </c>
      <c r="AA9" s="119" t="e">
        <f t="shared" si="0"/>
        <v>#VALUE!</v>
      </c>
      <c r="AB9" s="120" t="e">
        <f>'Test_S5% Sièges (R5)'!AB9-AA9</f>
        <v>#VALUE!</v>
      </c>
    </row>
    <row r="10" spans="1:28">
      <c r="A10" s="118" t="s">
        <v>200</v>
      </c>
      <c r="B10" s="119" t="e">
        <f>IF(AND('Test_S5% Sièges (R6)'!$AB10&gt;0,'Test_S5% Suffrages (R7)'!B10='Test_S5% Suffrages (R7)'!$AA10),1,0)</f>
        <v>#VALUE!</v>
      </c>
      <c r="C10" s="119" t="e">
        <f>IF(AND('Test_S5% Sièges (R6)'!$AB10&gt;0,'Test_S5% Suffrages (R7)'!C10='Test_S5% Suffrages (R7)'!$AA10),1,0)</f>
        <v>#VALUE!</v>
      </c>
      <c r="D10" s="119" t="e">
        <f>IF(AND('Test_S5% Sièges (R6)'!$AB10&gt;0,'Test_S5% Suffrages (R7)'!D10='Test_S5% Suffrages (R7)'!$AA10),1,0)</f>
        <v>#VALUE!</v>
      </c>
      <c r="E10" s="119" t="e">
        <f>IF(AND('Test_S5% Sièges (R6)'!$AB10&gt;0,'Test_S5% Suffrages (R7)'!E10='Test_S5% Suffrages (R7)'!$AA10),1,0)</f>
        <v>#VALUE!</v>
      </c>
      <c r="F10" s="119" t="e">
        <f>IF(AND('Test_S5% Sièges (R6)'!$AB10&gt;0,'Test_S5% Suffrages (R7)'!F10='Test_S5% Suffrages (R7)'!$AA10),1,0)</f>
        <v>#VALUE!</v>
      </c>
      <c r="G10" s="119" t="e">
        <f>IF(AND('Test_S5% Sièges (R6)'!$AB10&gt;0,'Test_S5% Suffrages (R7)'!G10='Test_S5% Suffrages (R7)'!$AA10),1,0)</f>
        <v>#VALUE!</v>
      </c>
      <c r="H10" s="119" t="e">
        <f>IF(AND('Test_S5% Sièges (R6)'!$AB10&gt;0,'Test_S5% Suffrages (R7)'!H10='Test_S5% Suffrages (R7)'!$AA10),1,0)</f>
        <v>#VALUE!</v>
      </c>
      <c r="I10" s="119" t="e">
        <f>IF(AND('Test_S5% Sièges (R6)'!$AB10&gt;0,'Test_S5% Suffrages (R7)'!I10='Test_S5% Suffrages (R7)'!$AA10),1,0)</f>
        <v>#VALUE!</v>
      </c>
      <c r="J10" s="119" t="e">
        <f>IF(AND('Test_S5% Sièges (R6)'!$AB10&gt;0,'Test_S5% Suffrages (R7)'!J10='Test_S5% Suffrages (R7)'!$AA10),1,0)</f>
        <v>#VALUE!</v>
      </c>
      <c r="K10" s="119" t="e">
        <f>IF(AND('Test_S5% Sièges (R6)'!$AB10&gt;0,'Test_S5% Suffrages (R7)'!K10='Test_S5% Suffrages (R7)'!$AA10),1,0)</f>
        <v>#VALUE!</v>
      </c>
      <c r="L10" s="119" t="e">
        <f>IF(AND('Test_S5% Sièges (R6)'!$AB10&gt;0,'Test_S5% Suffrages (R7)'!L10='Test_S5% Suffrages (R7)'!$AA10),1,0)</f>
        <v>#VALUE!</v>
      </c>
      <c r="M10" s="119" t="e">
        <f>IF(AND('Test_S5% Sièges (R6)'!$AB10&gt;0,'Test_S5% Suffrages (R7)'!M10='Test_S5% Suffrages (R7)'!$AA10),1,0)</f>
        <v>#VALUE!</v>
      </c>
      <c r="N10" s="119" t="e">
        <f>IF(AND('Test_S5% Sièges (R6)'!$AB10&gt;0,'Test_S5% Suffrages (R7)'!N10='Test_S5% Suffrages (R7)'!$AA10),1,0)</f>
        <v>#VALUE!</v>
      </c>
      <c r="O10" s="119" t="e">
        <f>IF(AND('Test_S5% Sièges (R6)'!$AB10&gt;0,'Test_S5% Suffrages (R7)'!O10='Test_S5% Suffrages (R7)'!$AA10),1,0)</f>
        <v>#VALUE!</v>
      </c>
      <c r="P10" s="119" t="e">
        <f>IF(AND('Test_S5% Sièges (R6)'!$AB10&gt;0,'Test_S5% Suffrages (R7)'!P10='Test_S5% Suffrages (R7)'!$AA10),1,0)</f>
        <v>#VALUE!</v>
      </c>
      <c r="Q10" s="119" t="e">
        <f>IF(AND('Test_S5% Sièges (R6)'!$AB10&gt;0,'Test_S5% Suffrages (R7)'!Q10='Test_S5% Suffrages (R7)'!$AA10),1,0)</f>
        <v>#VALUE!</v>
      </c>
      <c r="R10" s="119" t="e">
        <f>IF(AND('Test_S5% Sièges (R6)'!$AB10&gt;0,'Test_S5% Suffrages (R7)'!R10='Test_S5% Suffrages (R7)'!$AA10),1,0)</f>
        <v>#VALUE!</v>
      </c>
      <c r="S10" s="119" t="e">
        <f>IF(AND('Test_S5% Sièges (R6)'!$AB10&gt;0,'Test_S5% Suffrages (R7)'!S10='Test_S5% Suffrages (R7)'!$AA10),1,0)</f>
        <v>#VALUE!</v>
      </c>
      <c r="T10" s="119" t="e">
        <f>IF(AND('Test_S5% Sièges (R6)'!$AB10&gt;0,'Test_S5% Suffrages (R7)'!T10='Test_S5% Suffrages (R7)'!$AA10),1,0)</f>
        <v>#VALUE!</v>
      </c>
      <c r="U10" s="119" t="e">
        <f>IF(AND('Test_S5% Sièges (R6)'!$AB10&gt;0,'Test_S5% Suffrages (R7)'!U10='Test_S5% Suffrages (R7)'!$AA10),1,0)</f>
        <v>#VALUE!</v>
      </c>
      <c r="V10" s="119" t="e">
        <f>IF(AND('Test_S5% Sièges (R6)'!$AB10&gt;0,'Test_S5% Suffrages (R7)'!V10='Test_S5% Suffrages (R7)'!$AA10),1,0)</f>
        <v>#VALUE!</v>
      </c>
      <c r="W10" s="119" t="e">
        <f>IF(AND('Test_S5% Sièges (R6)'!$AB10&gt;0,'Test_S5% Suffrages (R7)'!W10='Test_S5% Suffrages (R7)'!$AA10),1,0)</f>
        <v>#VALUE!</v>
      </c>
      <c r="X10" s="119" t="e">
        <f>IF(AND('Test_S5% Sièges (R6)'!$AB10&gt;0,'Test_S5% Suffrages (R7)'!X10='Test_S5% Suffrages (R7)'!$AA10),1,0)</f>
        <v>#VALUE!</v>
      </c>
      <c r="Y10" s="119" t="e">
        <f>IF(AND('Test_S5% Sièges (R6)'!$AB10&gt;0,'Test_S5% Suffrages (R7)'!Y10='Test_S5% Suffrages (R7)'!$AA10),1,0)</f>
        <v>#VALUE!</v>
      </c>
      <c r="Z10" s="119" t="e">
        <f>IF(AND('Test_S5% Sièges (R6)'!$AB10&gt;0,'Test_S5% Suffrages (R7)'!Z10='Test_S5% Suffrages (R7)'!$AA10),1,0)</f>
        <v>#VALUE!</v>
      </c>
      <c r="AA10" s="119" t="e">
        <f t="shared" si="0"/>
        <v>#VALUE!</v>
      </c>
      <c r="AB10" s="120" t="e">
        <f>'Test_S5% Sièges (R5)'!AB10-AA10</f>
        <v>#VALUE!</v>
      </c>
    </row>
    <row r="11" spans="1:28">
      <c r="A11" s="118" t="s">
        <v>50</v>
      </c>
      <c r="B11" s="119" t="e">
        <f>IF(AND('Test_S5% Sièges (R6)'!$AB11&gt;0,'Test_S5% Suffrages (R7)'!B11='Test_S5% Suffrages (R7)'!$AA11),1,0)</f>
        <v>#VALUE!</v>
      </c>
      <c r="C11" s="119" t="e">
        <f>IF(AND('Test_S5% Sièges (R6)'!$AB11&gt;0,'Test_S5% Suffrages (R7)'!C11='Test_S5% Suffrages (R7)'!$AA11),1,0)</f>
        <v>#VALUE!</v>
      </c>
      <c r="D11" s="119" t="e">
        <f>IF(AND('Test_S5% Sièges (R6)'!$AB11&gt;0,'Test_S5% Suffrages (R7)'!D11='Test_S5% Suffrages (R7)'!$AA11),1,0)</f>
        <v>#VALUE!</v>
      </c>
      <c r="E11" s="119" t="e">
        <f>IF(AND('Test_S5% Sièges (R6)'!$AB11&gt;0,'Test_S5% Suffrages (R7)'!E11='Test_S5% Suffrages (R7)'!$AA11),1,0)</f>
        <v>#VALUE!</v>
      </c>
      <c r="F11" s="119" t="e">
        <f>IF(AND('Test_S5% Sièges (R6)'!$AB11&gt;0,'Test_S5% Suffrages (R7)'!F11='Test_S5% Suffrages (R7)'!$AA11),1,0)</f>
        <v>#VALUE!</v>
      </c>
      <c r="G11" s="119" t="e">
        <f>IF(AND('Test_S5% Sièges (R6)'!$AB11&gt;0,'Test_S5% Suffrages (R7)'!G11='Test_S5% Suffrages (R7)'!$AA11),1,0)</f>
        <v>#VALUE!</v>
      </c>
      <c r="H11" s="119" t="e">
        <f>IF(AND('Test_S5% Sièges (R6)'!$AB11&gt;0,'Test_S5% Suffrages (R7)'!H11='Test_S5% Suffrages (R7)'!$AA11),1,0)</f>
        <v>#VALUE!</v>
      </c>
      <c r="I11" s="119" t="e">
        <f>IF(AND('Test_S5% Sièges (R6)'!$AB11&gt;0,'Test_S5% Suffrages (R7)'!I11='Test_S5% Suffrages (R7)'!$AA11),1,0)</f>
        <v>#VALUE!</v>
      </c>
      <c r="J11" s="119" t="e">
        <f>IF(AND('Test_S5% Sièges (R6)'!$AB11&gt;0,'Test_S5% Suffrages (R7)'!J11='Test_S5% Suffrages (R7)'!$AA11),1,0)</f>
        <v>#VALUE!</v>
      </c>
      <c r="K11" s="119" t="e">
        <f>IF(AND('Test_S5% Sièges (R6)'!$AB11&gt;0,'Test_S5% Suffrages (R7)'!K11='Test_S5% Suffrages (R7)'!$AA11),1,0)</f>
        <v>#VALUE!</v>
      </c>
      <c r="L11" s="119" t="e">
        <f>IF(AND('Test_S5% Sièges (R6)'!$AB11&gt;0,'Test_S5% Suffrages (R7)'!L11='Test_S5% Suffrages (R7)'!$AA11),1,0)</f>
        <v>#VALUE!</v>
      </c>
      <c r="M11" s="119" t="e">
        <f>IF(AND('Test_S5% Sièges (R6)'!$AB11&gt;0,'Test_S5% Suffrages (R7)'!M11='Test_S5% Suffrages (R7)'!$AA11),1,0)</f>
        <v>#VALUE!</v>
      </c>
      <c r="N11" s="119" t="e">
        <f>IF(AND('Test_S5% Sièges (R6)'!$AB11&gt;0,'Test_S5% Suffrages (R7)'!N11='Test_S5% Suffrages (R7)'!$AA11),1,0)</f>
        <v>#VALUE!</v>
      </c>
      <c r="O11" s="119" t="e">
        <f>IF(AND('Test_S5% Sièges (R6)'!$AB11&gt;0,'Test_S5% Suffrages (R7)'!O11='Test_S5% Suffrages (R7)'!$AA11),1,0)</f>
        <v>#VALUE!</v>
      </c>
      <c r="P11" s="119" t="e">
        <f>IF(AND('Test_S5% Sièges (R6)'!$AB11&gt;0,'Test_S5% Suffrages (R7)'!P11='Test_S5% Suffrages (R7)'!$AA11),1,0)</f>
        <v>#VALUE!</v>
      </c>
      <c r="Q11" s="119" t="e">
        <f>IF(AND('Test_S5% Sièges (R6)'!$AB11&gt;0,'Test_S5% Suffrages (R7)'!Q11='Test_S5% Suffrages (R7)'!$AA11),1,0)</f>
        <v>#VALUE!</v>
      </c>
      <c r="R11" s="119" t="e">
        <f>IF(AND('Test_S5% Sièges (R6)'!$AB11&gt;0,'Test_S5% Suffrages (R7)'!R11='Test_S5% Suffrages (R7)'!$AA11),1,0)</f>
        <v>#VALUE!</v>
      </c>
      <c r="S11" s="119" t="e">
        <f>IF(AND('Test_S5% Sièges (R6)'!$AB11&gt;0,'Test_S5% Suffrages (R7)'!S11='Test_S5% Suffrages (R7)'!$AA11),1,0)</f>
        <v>#VALUE!</v>
      </c>
      <c r="T11" s="119" t="e">
        <f>IF(AND('Test_S5% Sièges (R6)'!$AB11&gt;0,'Test_S5% Suffrages (R7)'!T11='Test_S5% Suffrages (R7)'!$AA11),1,0)</f>
        <v>#VALUE!</v>
      </c>
      <c r="U11" s="119" t="e">
        <f>IF(AND('Test_S5% Sièges (R6)'!$AB11&gt;0,'Test_S5% Suffrages (R7)'!U11='Test_S5% Suffrages (R7)'!$AA11),1,0)</f>
        <v>#VALUE!</v>
      </c>
      <c r="V11" s="119" t="e">
        <f>IF(AND('Test_S5% Sièges (R6)'!$AB11&gt;0,'Test_S5% Suffrages (R7)'!V11='Test_S5% Suffrages (R7)'!$AA11),1,0)</f>
        <v>#VALUE!</v>
      </c>
      <c r="W11" s="119" t="e">
        <f>IF(AND('Test_S5% Sièges (R6)'!$AB11&gt;0,'Test_S5% Suffrages (R7)'!W11='Test_S5% Suffrages (R7)'!$AA11),1,0)</f>
        <v>#VALUE!</v>
      </c>
      <c r="X11" s="119" t="e">
        <f>IF(AND('Test_S5% Sièges (R6)'!$AB11&gt;0,'Test_S5% Suffrages (R7)'!X11='Test_S5% Suffrages (R7)'!$AA11),1,0)</f>
        <v>#VALUE!</v>
      </c>
      <c r="Y11" s="119" t="e">
        <f>IF(AND('Test_S5% Sièges (R6)'!$AB11&gt;0,'Test_S5% Suffrages (R7)'!Y11='Test_S5% Suffrages (R7)'!$AA11),1,0)</f>
        <v>#VALUE!</v>
      </c>
      <c r="Z11" s="119" t="e">
        <f>IF(AND('Test_S5% Sièges (R6)'!$AB11&gt;0,'Test_S5% Suffrages (R7)'!Z11='Test_S5% Suffrages (R7)'!$AA11),1,0)</f>
        <v>#VALUE!</v>
      </c>
      <c r="AA11" s="119" t="e">
        <f t="shared" si="0"/>
        <v>#VALUE!</v>
      </c>
      <c r="AB11" s="120" t="e">
        <f>'Test_S5% Sièges (R5)'!AB11-AA11</f>
        <v>#VALUE!</v>
      </c>
    </row>
    <row r="12" spans="1:28">
      <c r="A12" s="118" t="s">
        <v>51</v>
      </c>
      <c r="B12" s="119" t="e">
        <f>IF(AND('Test_S5% Sièges (R6)'!$AB12&gt;0,'Test_S5% Suffrages (R7)'!B12='Test_S5% Suffrages (R7)'!$AA12),1,0)</f>
        <v>#VALUE!</v>
      </c>
      <c r="C12" s="119" t="e">
        <f>IF(AND('Test_S5% Sièges (R6)'!$AB12&gt;0,'Test_S5% Suffrages (R7)'!C12='Test_S5% Suffrages (R7)'!$AA12),1,0)</f>
        <v>#VALUE!</v>
      </c>
      <c r="D12" s="119" t="e">
        <f>IF(AND('Test_S5% Sièges (R6)'!$AB12&gt;0,'Test_S5% Suffrages (R7)'!D12='Test_S5% Suffrages (R7)'!$AA12),1,0)</f>
        <v>#VALUE!</v>
      </c>
      <c r="E12" s="119" t="e">
        <f>IF(AND('Test_S5% Sièges (R6)'!$AB12&gt;0,'Test_S5% Suffrages (R7)'!E12='Test_S5% Suffrages (R7)'!$AA12),1,0)</f>
        <v>#VALUE!</v>
      </c>
      <c r="F12" s="119" t="e">
        <f>IF(AND('Test_S5% Sièges (R6)'!$AB12&gt;0,'Test_S5% Suffrages (R7)'!F12='Test_S5% Suffrages (R7)'!$AA12),1,0)</f>
        <v>#VALUE!</v>
      </c>
      <c r="G12" s="119" t="e">
        <f>IF(AND('Test_S5% Sièges (R6)'!$AB12&gt;0,'Test_S5% Suffrages (R7)'!G12='Test_S5% Suffrages (R7)'!$AA12),1,0)</f>
        <v>#VALUE!</v>
      </c>
      <c r="H12" s="119" t="e">
        <f>IF(AND('Test_S5% Sièges (R6)'!$AB12&gt;0,'Test_S5% Suffrages (R7)'!H12='Test_S5% Suffrages (R7)'!$AA12),1,0)</f>
        <v>#VALUE!</v>
      </c>
      <c r="I12" s="119" t="e">
        <f>IF(AND('Test_S5% Sièges (R6)'!$AB12&gt;0,'Test_S5% Suffrages (R7)'!I12='Test_S5% Suffrages (R7)'!$AA12),1,0)</f>
        <v>#VALUE!</v>
      </c>
      <c r="J12" s="119" t="e">
        <f>IF(AND('Test_S5% Sièges (R6)'!$AB12&gt;0,'Test_S5% Suffrages (R7)'!J12='Test_S5% Suffrages (R7)'!$AA12),1,0)</f>
        <v>#VALUE!</v>
      </c>
      <c r="K12" s="119" t="e">
        <f>IF(AND('Test_S5% Sièges (R6)'!$AB12&gt;0,'Test_S5% Suffrages (R7)'!K12='Test_S5% Suffrages (R7)'!$AA12),1,0)</f>
        <v>#VALUE!</v>
      </c>
      <c r="L12" s="119" t="e">
        <f>IF(AND('Test_S5% Sièges (R6)'!$AB12&gt;0,'Test_S5% Suffrages (R7)'!L12='Test_S5% Suffrages (R7)'!$AA12),1,0)</f>
        <v>#VALUE!</v>
      </c>
      <c r="M12" s="119" t="e">
        <f>IF(AND('Test_S5% Sièges (R6)'!$AB12&gt;0,'Test_S5% Suffrages (R7)'!M12='Test_S5% Suffrages (R7)'!$AA12),1,0)</f>
        <v>#VALUE!</v>
      </c>
      <c r="N12" s="119" t="e">
        <f>IF(AND('Test_S5% Sièges (R6)'!$AB12&gt;0,'Test_S5% Suffrages (R7)'!N12='Test_S5% Suffrages (R7)'!$AA12),1,0)</f>
        <v>#VALUE!</v>
      </c>
      <c r="O12" s="119" t="e">
        <f>IF(AND('Test_S5% Sièges (R6)'!$AB12&gt;0,'Test_S5% Suffrages (R7)'!O12='Test_S5% Suffrages (R7)'!$AA12),1,0)</f>
        <v>#VALUE!</v>
      </c>
      <c r="P12" s="119" t="e">
        <f>IF(AND('Test_S5% Sièges (R6)'!$AB12&gt;0,'Test_S5% Suffrages (R7)'!P12='Test_S5% Suffrages (R7)'!$AA12),1,0)</f>
        <v>#VALUE!</v>
      </c>
      <c r="Q12" s="119" t="e">
        <f>IF(AND('Test_S5% Sièges (R6)'!$AB12&gt;0,'Test_S5% Suffrages (R7)'!Q12='Test_S5% Suffrages (R7)'!$AA12),1,0)</f>
        <v>#VALUE!</v>
      </c>
      <c r="R12" s="119" t="e">
        <f>IF(AND('Test_S5% Sièges (R6)'!$AB12&gt;0,'Test_S5% Suffrages (R7)'!R12='Test_S5% Suffrages (R7)'!$AA12),1,0)</f>
        <v>#VALUE!</v>
      </c>
      <c r="S12" s="119" t="e">
        <f>IF(AND('Test_S5% Sièges (R6)'!$AB12&gt;0,'Test_S5% Suffrages (R7)'!S12='Test_S5% Suffrages (R7)'!$AA12),1,0)</f>
        <v>#VALUE!</v>
      </c>
      <c r="T12" s="119" t="e">
        <f>IF(AND('Test_S5% Sièges (R6)'!$AB12&gt;0,'Test_S5% Suffrages (R7)'!T12='Test_S5% Suffrages (R7)'!$AA12),1,0)</f>
        <v>#VALUE!</v>
      </c>
      <c r="U12" s="119" t="e">
        <f>IF(AND('Test_S5% Sièges (R6)'!$AB12&gt;0,'Test_S5% Suffrages (R7)'!U12='Test_S5% Suffrages (R7)'!$AA12),1,0)</f>
        <v>#VALUE!</v>
      </c>
      <c r="V12" s="119" t="e">
        <f>IF(AND('Test_S5% Sièges (R6)'!$AB12&gt;0,'Test_S5% Suffrages (R7)'!V12='Test_S5% Suffrages (R7)'!$AA12),1,0)</f>
        <v>#VALUE!</v>
      </c>
      <c r="W12" s="119" t="e">
        <f>IF(AND('Test_S5% Sièges (R6)'!$AB12&gt;0,'Test_S5% Suffrages (R7)'!W12='Test_S5% Suffrages (R7)'!$AA12),1,0)</f>
        <v>#VALUE!</v>
      </c>
      <c r="X12" s="119" t="e">
        <f>IF(AND('Test_S5% Sièges (R6)'!$AB12&gt;0,'Test_S5% Suffrages (R7)'!X12='Test_S5% Suffrages (R7)'!$AA12),1,0)</f>
        <v>#VALUE!</v>
      </c>
      <c r="Y12" s="119" t="e">
        <f>IF(AND('Test_S5% Sièges (R6)'!$AB12&gt;0,'Test_S5% Suffrages (R7)'!Y12='Test_S5% Suffrages (R7)'!$AA12),1,0)</f>
        <v>#VALUE!</v>
      </c>
      <c r="Z12" s="119" t="e">
        <f>IF(AND('Test_S5% Sièges (R6)'!$AB12&gt;0,'Test_S5% Suffrages (R7)'!Z12='Test_S5% Suffrages (R7)'!$AA12),1,0)</f>
        <v>#VALUE!</v>
      </c>
      <c r="AA12" s="119" t="e">
        <f t="shared" si="0"/>
        <v>#VALUE!</v>
      </c>
      <c r="AB12" s="120" t="e">
        <f>'Test_S5% Sièges (R5)'!AB12-AA12</f>
        <v>#VALUE!</v>
      </c>
    </row>
    <row r="13" spans="1:28">
      <c r="A13" s="118" t="s">
        <v>52</v>
      </c>
      <c r="B13" s="119" t="e">
        <f>IF(AND('Test_S5% Sièges (R6)'!$AB13&gt;0,'Test_S5% Suffrages (R7)'!B13='Test_S5% Suffrages (R7)'!$AA13),1,0)</f>
        <v>#VALUE!</v>
      </c>
      <c r="C13" s="119" t="e">
        <f>IF(AND('Test_S5% Sièges (R6)'!$AB13&gt;0,'Test_S5% Suffrages (R7)'!C13='Test_S5% Suffrages (R7)'!$AA13),1,0)</f>
        <v>#VALUE!</v>
      </c>
      <c r="D13" s="119" t="e">
        <f>IF(AND('Test_S5% Sièges (R6)'!$AB13&gt;0,'Test_S5% Suffrages (R7)'!D13='Test_S5% Suffrages (R7)'!$AA13),1,0)</f>
        <v>#VALUE!</v>
      </c>
      <c r="E13" s="119" t="e">
        <f>IF(AND('Test_S5% Sièges (R6)'!$AB13&gt;0,'Test_S5% Suffrages (R7)'!E13='Test_S5% Suffrages (R7)'!$AA13),1,0)</f>
        <v>#VALUE!</v>
      </c>
      <c r="F13" s="119" t="e">
        <f>IF(AND('Test_S5% Sièges (R6)'!$AB13&gt;0,'Test_S5% Suffrages (R7)'!F13='Test_S5% Suffrages (R7)'!$AA13),1,0)</f>
        <v>#VALUE!</v>
      </c>
      <c r="G13" s="119" t="e">
        <f>IF(AND('Test_S5% Sièges (R6)'!$AB13&gt;0,'Test_S5% Suffrages (R7)'!G13='Test_S5% Suffrages (R7)'!$AA13),1,0)</f>
        <v>#VALUE!</v>
      </c>
      <c r="H13" s="119" t="e">
        <f>IF(AND('Test_S5% Sièges (R6)'!$AB13&gt;0,'Test_S5% Suffrages (R7)'!H13='Test_S5% Suffrages (R7)'!$AA13),1,0)</f>
        <v>#VALUE!</v>
      </c>
      <c r="I13" s="119" t="e">
        <f>IF(AND('Test_S5% Sièges (R6)'!$AB13&gt;0,'Test_S5% Suffrages (R7)'!I13='Test_S5% Suffrages (R7)'!$AA13),1,0)</f>
        <v>#VALUE!</v>
      </c>
      <c r="J13" s="119" t="e">
        <f>IF(AND('Test_S5% Sièges (R6)'!$AB13&gt;0,'Test_S5% Suffrages (R7)'!J13='Test_S5% Suffrages (R7)'!$AA13),1,0)</f>
        <v>#VALUE!</v>
      </c>
      <c r="K13" s="119" t="e">
        <f>IF(AND('Test_S5% Sièges (R6)'!$AB13&gt;0,'Test_S5% Suffrages (R7)'!K13='Test_S5% Suffrages (R7)'!$AA13),1,0)</f>
        <v>#VALUE!</v>
      </c>
      <c r="L13" s="119" t="e">
        <f>IF(AND('Test_S5% Sièges (R6)'!$AB13&gt;0,'Test_S5% Suffrages (R7)'!L13='Test_S5% Suffrages (R7)'!$AA13),1,0)</f>
        <v>#VALUE!</v>
      </c>
      <c r="M13" s="119" t="e">
        <f>IF(AND('Test_S5% Sièges (R6)'!$AB13&gt;0,'Test_S5% Suffrages (R7)'!M13='Test_S5% Suffrages (R7)'!$AA13),1,0)</f>
        <v>#VALUE!</v>
      </c>
      <c r="N13" s="119" t="e">
        <f>IF(AND('Test_S5% Sièges (R6)'!$AB13&gt;0,'Test_S5% Suffrages (R7)'!N13='Test_S5% Suffrages (R7)'!$AA13),1,0)</f>
        <v>#VALUE!</v>
      </c>
      <c r="O13" s="119" t="e">
        <f>IF(AND('Test_S5% Sièges (R6)'!$AB13&gt;0,'Test_S5% Suffrages (R7)'!O13='Test_S5% Suffrages (R7)'!$AA13),1,0)</f>
        <v>#VALUE!</v>
      </c>
      <c r="P13" s="119" t="e">
        <f>IF(AND('Test_S5% Sièges (R6)'!$AB13&gt;0,'Test_S5% Suffrages (R7)'!P13='Test_S5% Suffrages (R7)'!$AA13),1,0)</f>
        <v>#VALUE!</v>
      </c>
      <c r="Q13" s="119" t="e">
        <f>IF(AND('Test_S5% Sièges (R6)'!$AB13&gt;0,'Test_S5% Suffrages (R7)'!Q13='Test_S5% Suffrages (R7)'!$AA13),1,0)</f>
        <v>#VALUE!</v>
      </c>
      <c r="R13" s="119" t="e">
        <f>IF(AND('Test_S5% Sièges (R6)'!$AB13&gt;0,'Test_S5% Suffrages (R7)'!R13='Test_S5% Suffrages (R7)'!$AA13),1,0)</f>
        <v>#VALUE!</v>
      </c>
      <c r="S13" s="119" t="e">
        <f>IF(AND('Test_S5% Sièges (R6)'!$AB13&gt;0,'Test_S5% Suffrages (R7)'!S13='Test_S5% Suffrages (R7)'!$AA13),1,0)</f>
        <v>#VALUE!</v>
      </c>
      <c r="T13" s="119" t="e">
        <f>IF(AND('Test_S5% Sièges (R6)'!$AB13&gt;0,'Test_S5% Suffrages (R7)'!T13='Test_S5% Suffrages (R7)'!$AA13),1,0)</f>
        <v>#VALUE!</v>
      </c>
      <c r="U13" s="119" t="e">
        <f>IF(AND('Test_S5% Sièges (R6)'!$AB13&gt;0,'Test_S5% Suffrages (R7)'!U13='Test_S5% Suffrages (R7)'!$AA13),1,0)</f>
        <v>#VALUE!</v>
      </c>
      <c r="V13" s="119" t="e">
        <f>IF(AND('Test_S5% Sièges (R6)'!$AB13&gt;0,'Test_S5% Suffrages (R7)'!V13='Test_S5% Suffrages (R7)'!$AA13),1,0)</f>
        <v>#VALUE!</v>
      </c>
      <c r="W13" s="119" t="e">
        <f>IF(AND('Test_S5% Sièges (R6)'!$AB13&gt;0,'Test_S5% Suffrages (R7)'!W13='Test_S5% Suffrages (R7)'!$AA13),1,0)</f>
        <v>#VALUE!</v>
      </c>
      <c r="X13" s="119" t="e">
        <f>IF(AND('Test_S5% Sièges (R6)'!$AB13&gt;0,'Test_S5% Suffrages (R7)'!X13='Test_S5% Suffrages (R7)'!$AA13),1,0)</f>
        <v>#VALUE!</v>
      </c>
      <c r="Y13" s="119" t="e">
        <f>IF(AND('Test_S5% Sièges (R6)'!$AB13&gt;0,'Test_S5% Suffrages (R7)'!Y13='Test_S5% Suffrages (R7)'!$AA13),1,0)</f>
        <v>#VALUE!</v>
      </c>
      <c r="Z13" s="119" t="e">
        <f>IF(AND('Test_S5% Sièges (R6)'!$AB13&gt;0,'Test_S5% Suffrages (R7)'!Z13='Test_S5% Suffrages (R7)'!$AA13),1,0)</f>
        <v>#VALUE!</v>
      </c>
      <c r="AA13" s="119" t="e">
        <f t="shared" si="0"/>
        <v>#VALUE!</v>
      </c>
      <c r="AB13" s="120" t="e">
        <f>'Test_S5% Sièges (R5)'!AB13-AA13</f>
        <v>#VALUE!</v>
      </c>
    </row>
    <row r="14" spans="1:28">
      <c r="A14" s="118" t="s">
        <v>53</v>
      </c>
      <c r="B14" s="119" t="e">
        <f>IF(AND('Test_S5% Sièges (R6)'!$AB14&gt;0,'Test_S5% Suffrages (R7)'!B14='Test_S5% Suffrages (R7)'!$AA14),1,0)</f>
        <v>#VALUE!</v>
      </c>
      <c r="C14" s="119" t="e">
        <f>IF(AND('Test_S5% Sièges (R6)'!$AB14&gt;0,'Test_S5% Suffrages (R7)'!C14='Test_S5% Suffrages (R7)'!$AA14),1,0)</f>
        <v>#VALUE!</v>
      </c>
      <c r="D14" s="119" t="e">
        <f>IF(AND('Test_S5% Sièges (R6)'!$AB14&gt;0,'Test_S5% Suffrages (R7)'!D14='Test_S5% Suffrages (R7)'!$AA14),1,0)</f>
        <v>#VALUE!</v>
      </c>
      <c r="E14" s="119" t="e">
        <f>IF(AND('Test_S5% Sièges (R6)'!$AB14&gt;0,'Test_S5% Suffrages (R7)'!E14='Test_S5% Suffrages (R7)'!$AA14),1,0)</f>
        <v>#VALUE!</v>
      </c>
      <c r="F14" s="119" t="e">
        <f>IF(AND('Test_S5% Sièges (R6)'!$AB14&gt;0,'Test_S5% Suffrages (R7)'!F14='Test_S5% Suffrages (R7)'!$AA14),1,0)</f>
        <v>#VALUE!</v>
      </c>
      <c r="G14" s="119" t="e">
        <f>IF(AND('Test_S5% Sièges (R6)'!$AB14&gt;0,'Test_S5% Suffrages (R7)'!G14='Test_S5% Suffrages (R7)'!$AA14),1,0)</f>
        <v>#VALUE!</v>
      </c>
      <c r="H14" s="119" t="e">
        <f>IF(AND('Test_S5% Sièges (R6)'!$AB14&gt;0,'Test_S5% Suffrages (R7)'!H14='Test_S5% Suffrages (R7)'!$AA14),1,0)</f>
        <v>#VALUE!</v>
      </c>
      <c r="I14" s="119" t="e">
        <f>IF(AND('Test_S5% Sièges (R6)'!$AB14&gt;0,'Test_S5% Suffrages (R7)'!I14='Test_S5% Suffrages (R7)'!$AA14),1,0)</f>
        <v>#VALUE!</v>
      </c>
      <c r="J14" s="119" t="e">
        <f>IF(AND('Test_S5% Sièges (R6)'!$AB14&gt;0,'Test_S5% Suffrages (R7)'!J14='Test_S5% Suffrages (R7)'!$AA14),1,0)</f>
        <v>#VALUE!</v>
      </c>
      <c r="K14" s="119" t="e">
        <f>IF(AND('Test_S5% Sièges (R6)'!$AB14&gt;0,'Test_S5% Suffrages (R7)'!K14='Test_S5% Suffrages (R7)'!$AA14),1,0)</f>
        <v>#VALUE!</v>
      </c>
      <c r="L14" s="119" t="e">
        <f>IF(AND('Test_S5% Sièges (R6)'!$AB14&gt;0,'Test_S5% Suffrages (R7)'!L14='Test_S5% Suffrages (R7)'!$AA14),1,0)</f>
        <v>#VALUE!</v>
      </c>
      <c r="M14" s="119" t="e">
        <f>IF(AND('Test_S5% Sièges (R6)'!$AB14&gt;0,'Test_S5% Suffrages (R7)'!M14='Test_S5% Suffrages (R7)'!$AA14),1,0)</f>
        <v>#VALUE!</v>
      </c>
      <c r="N14" s="119" t="e">
        <f>IF(AND('Test_S5% Sièges (R6)'!$AB14&gt;0,'Test_S5% Suffrages (R7)'!N14='Test_S5% Suffrages (R7)'!$AA14),1,0)</f>
        <v>#VALUE!</v>
      </c>
      <c r="O14" s="119" t="e">
        <f>IF(AND('Test_S5% Sièges (R6)'!$AB14&gt;0,'Test_S5% Suffrages (R7)'!O14='Test_S5% Suffrages (R7)'!$AA14),1,0)</f>
        <v>#VALUE!</v>
      </c>
      <c r="P14" s="119" t="e">
        <f>IF(AND('Test_S5% Sièges (R6)'!$AB14&gt;0,'Test_S5% Suffrages (R7)'!P14='Test_S5% Suffrages (R7)'!$AA14),1,0)</f>
        <v>#VALUE!</v>
      </c>
      <c r="Q14" s="119" t="e">
        <f>IF(AND('Test_S5% Sièges (R6)'!$AB14&gt;0,'Test_S5% Suffrages (R7)'!Q14='Test_S5% Suffrages (R7)'!$AA14),1,0)</f>
        <v>#VALUE!</v>
      </c>
      <c r="R14" s="119" t="e">
        <f>IF(AND('Test_S5% Sièges (R6)'!$AB14&gt;0,'Test_S5% Suffrages (R7)'!R14='Test_S5% Suffrages (R7)'!$AA14),1,0)</f>
        <v>#VALUE!</v>
      </c>
      <c r="S14" s="119" t="e">
        <f>IF(AND('Test_S5% Sièges (R6)'!$AB14&gt;0,'Test_S5% Suffrages (R7)'!S14='Test_S5% Suffrages (R7)'!$AA14),1,0)</f>
        <v>#VALUE!</v>
      </c>
      <c r="T14" s="119" t="e">
        <f>IF(AND('Test_S5% Sièges (R6)'!$AB14&gt;0,'Test_S5% Suffrages (R7)'!T14='Test_S5% Suffrages (R7)'!$AA14),1,0)</f>
        <v>#VALUE!</v>
      </c>
      <c r="U14" s="119" t="e">
        <f>IF(AND('Test_S5% Sièges (R6)'!$AB14&gt;0,'Test_S5% Suffrages (R7)'!U14='Test_S5% Suffrages (R7)'!$AA14),1,0)</f>
        <v>#VALUE!</v>
      </c>
      <c r="V14" s="119" t="e">
        <f>IF(AND('Test_S5% Sièges (R6)'!$AB14&gt;0,'Test_S5% Suffrages (R7)'!V14='Test_S5% Suffrages (R7)'!$AA14),1,0)</f>
        <v>#VALUE!</v>
      </c>
      <c r="W14" s="119" t="e">
        <f>IF(AND('Test_S5% Sièges (R6)'!$AB14&gt;0,'Test_S5% Suffrages (R7)'!W14='Test_S5% Suffrages (R7)'!$AA14),1,0)</f>
        <v>#VALUE!</v>
      </c>
      <c r="X14" s="119" t="e">
        <f>IF(AND('Test_S5% Sièges (R6)'!$AB14&gt;0,'Test_S5% Suffrages (R7)'!X14='Test_S5% Suffrages (R7)'!$AA14),1,0)</f>
        <v>#VALUE!</v>
      </c>
      <c r="Y14" s="119" t="e">
        <f>IF(AND('Test_S5% Sièges (R6)'!$AB14&gt;0,'Test_S5% Suffrages (R7)'!Y14='Test_S5% Suffrages (R7)'!$AA14),1,0)</f>
        <v>#VALUE!</v>
      </c>
      <c r="Z14" s="119" t="e">
        <f>IF(AND('Test_S5% Sièges (R6)'!$AB14&gt;0,'Test_S5% Suffrages (R7)'!Z14='Test_S5% Suffrages (R7)'!$AA14),1,0)</f>
        <v>#VALUE!</v>
      </c>
      <c r="AA14" s="119" t="e">
        <f t="shared" si="0"/>
        <v>#VALUE!</v>
      </c>
      <c r="AB14" s="120" t="e">
        <f>'Test_S5% Sièges (R5)'!AB14-AA14</f>
        <v>#VALUE!</v>
      </c>
    </row>
    <row r="15" spans="1:28">
      <c r="A15" s="118" t="s">
        <v>54</v>
      </c>
      <c r="B15" s="119" t="e">
        <f>IF(AND('Test_S5% Sièges (R6)'!$AB15&gt;0,'Test_S5% Suffrages (R7)'!B15='Test_S5% Suffrages (R7)'!$AA15),1,0)</f>
        <v>#VALUE!</v>
      </c>
      <c r="C15" s="119" t="e">
        <f>IF(AND('Test_S5% Sièges (R6)'!$AB15&gt;0,'Test_S5% Suffrages (R7)'!C15='Test_S5% Suffrages (R7)'!$AA15),1,0)</f>
        <v>#VALUE!</v>
      </c>
      <c r="D15" s="119" t="e">
        <f>IF(AND('Test_S5% Sièges (R6)'!$AB15&gt;0,'Test_S5% Suffrages (R7)'!D15='Test_S5% Suffrages (R7)'!$AA15),1,0)</f>
        <v>#VALUE!</v>
      </c>
      <c r="E15" s="119" t="e">
        <f>IF(AND('Test_S5% Sièges (R6)'!$AB15&gt;0,'Test_S5% Suffrages (R7)'!E15='Test_S5% Suffrages (R7)'!$AA15),1,0)</f>
        <v>#VALUE!</v>
      </c>
      <c r="F15" s="119" t="e">
        <f>IF(AND('Test_S5% Sièges (R6)'!$AB15&gt;0,'Test_S5% Suffrages (R7)'!F15='Test_S5% Suffrages (R7)'!$AA15),1,0)</f>
        <v>#VALUE!</v>
      </c>
      <c r="G15" s="119" t="e">
        <f>IF(AND('Test_S5% Sièges (R6)'!$AB15&gt;0,'Test_S5% Suffrages (R7)'!G15='Test_S5% Suffrages (R7)'!$AA15),1,0)</f>
        <v>#VALUE!</v>
      </c>
      <c r="H15" s="119" t="e">
        <f>IF(AND('Test_S5% Sièges (R6)'!$AB15&gt;0,'Test_S5% Suffrages (R7)'!H15='Test_S5% Suffrages (R7)'!$AA15),1,0)</f>
        <v>#VALUE!</v>
      </c>
      <c r="I15" s="119" t="e">
        <f>IF(AND('Test_S5% Sièges (R6)'!$AB15&gt;0,'Test_S5% Suffrages (R7)'!I15='Test_S5% Suffrages (R7)'!$AA15),1,0)</f>
        <v>#VALUE!</v>
      </c>
      <c r="J15" s="119" t="e">
        <f>IF(AND('Test_S5% Sièges (R6)'!$AB15&gt;0,'Test_S5% Suffrages (R7)'!J15='Test_S5% Suffrages (R7)'!$AA15),1,0)</f>
        <v>#VALUE!</v>
      </c>
      <c r="K15" s="119" t="e">
        <f>IF(AND('Test_S5% Sièges (R6)'!$AB15&gt;0,'Test_S5% Suffrages (R7)'!K15='Test_S5% Suffrages (R7)'!$AA15),1,0)</f>
        <v>#VALUE!</v>
      </c>
      <c r="L15" s="119" t="e">
        <f>IF(AND('Test_S5% Sièges (R6)'!$AB15&gt;0,'Test_S5% Suffrages (R7)'!L15='Test_S5% Suffrages (R7)'!$AA15),1,0)</f>
        <v>#VALUE!</v>
      </c>
      <c r="M15" s="119" t="e">
        <f>IF(AND('Test_S5% Sièges (R6)'!$AB15&gt;0,'Test_S5% Suffrages (R7)'!M15='Test_S5% Suffrages (R7)'!$AA15),1,0)</f>
        <v>#VALUE!</v>
      </c>
      <c r="N15" s="119" t="e">
        <f>IF(AND('Test_S5% Sièges (R6)'!$AB15&gt;0,'Test_S5% Suffrages (R7)'!N15='Test_S5% Suffrages (R7)'!$AA15),1,0)</f>
        <v>#VALUE!</v>
      </c>
      <c r="O15" s="119" t="e">
        <f>IF(AND('Test_S5% Sièges (R6)'!$AB15&gt;0,'Test_S5% Suffrages (R7)'!O15='Test_S5% Suffrages (R7)'!$AA15),1,0)</f>
        <v>#VALUE!</v>
      </c>
      <c r="P15" s="119" t="e">
        <f>IF(AND('Test_S5% Sièges (R6)'!$AB15&gt;0,'Test_S5% Suffrages (R7)'!P15='Test_S5% Suffrages (R7)'!$AA15),1,0)</f>
        <v>#VALUE!</v>
      </c>
      <c r="Q15" s="119" t="e">
        <f>IF(AND('Test_S5% Sièges (R6)'!$AB15&gt;0,'Test_S5% Suffrages (R7)'!Q15='Test_S5% Suffrages (R7)'!$AA15),1,0)</f>
        <v>#VALUE!</v>
      </c>
      <c r="R15" s="119" t="e">
        <f>IF(AND('Test_S5% Sièges (R6)'!$AB15&gt;0,'Test_S5% Suffrages (R7)'!R15='Test_S5% Suffrages (R7)'!$AA15),1,0)</f>
        <v>#VALUE!</v>
      </c>
      <c r="S15" s="119" t="e">
        <f>IF(AND('Test_S5% Sièges (R6)'!$AB15&gt;0,'Test_S5% Suffrages (R7)'!S15='Test_S5% Suffrages (R7)'!$AA15),1,0)</f>
        <v>#VALUE!</v>
      </c>
      <c r="T15" s="119" t="e">
        <f>IF(AND('Test_S5% Sièges (R6)'!$AB15&gt;0,'Test_S5% Suffrages (R7)'!T15='Test_S5% Suffrages (R7)'!$AA15),1,0)</f>
        <v>#VALUE!</v>
      </c>
      <c r="U15" s="119" t="e">
        <f>IF(AND('Test_S5% Sièges (R6)'!$AB15&gt;0,'Test_S5% Suffrages (R7)'!U15='Test_S5% Suffrages (R7)'!$AA15),1,0)</f>
        <v>#VALUE!</v>
      </c>
      <c r="V15" s="119" t="e">
        <f>IF(AND('Test_S5% Sièges (R6)'!$AB15&gt;0,'Test_S5% Suffrages (R7)'!V15='Test_S5% Suffrages (R7)'!$AA15),1,0)</f>
        <v>#VALUE!</v>
      </c>
      <c r="W15" s="119" t="e">
        <f>IF(AND('Test_S5% Sièges (R6)'!$AB15&gt;0,'Test_S5% Suffrages (R7)'!W15='Test_S5% Suffrages (R7)'!$AA15),1,0)</f>
        <v>#VALUE!</v>
      </c>
      <c r="X15" s="119" t="e">
        <f>IF(AND('Test_S5% Sièges (R6)'!$AB15&gt;0,'Test_S5% Suffrages (R7)'!X15='Test_S5% Suffrages (R7)'!$AA15),1,0)</f>
        <v>#VALUE!</v>
      </c>
      <c r="Y15" s="119" t="e">
        <f>IF(AND('Test_S5% Sièges (R6)'!$AB15&gt;0,'Test_S5% Suffrages (R7)'!Y15='Test_S5% Suffrages (R7)'!$AA15),1,0)</f>
        <v>#VALUE!</v>
      </c>
      <c r="Z15" s="119" t="e">
        <f>IF(AND('Test_S5% Sièges (R6)'!$AB15&gt;0,'Test_S5% Suffrages (R7)'!Z15='Test_S5% Suffrages (R7)'!$AA15),1,0)</f>
        <v>#VALUE!</v>
      </c>
      <c r="AA15" s="119" t="e">
        <f t="shared" si="0"/>
        <v>#VALUE!</v>
      </c>
      <c r="AB15" s="120" t="e">
        <f>'Test_S5% Sièges (R5)'!AB15-AA15</f>
        <v>#VALUE!</v>
      </c>
    </row>
    <row r="16" spans="1:28">
      <c r="A16" s="118" t="s">
        <v>55</v>
      </c>
      <c r="B16" s="119" t="e">
        <f>IF(AND('Test_S5% Sièges (R6)'!$AB16&gt;0,'Test_S5% Suffrages (R7)'!B16='Test_S5% Suffrages (R7)'!$AA16),1,0)</f>
        <v>#VALUE!</v>
      </c>
      <c r="C16" s="119" t="e">
        <f>IF(AND('Test_S5% Sièges (R6)'!$AB16&gt;0,'Test_S5% Suffrages (R7)'!C16='Test_S5% Suffrages (R7)'!$AA16),1,0)</f>
        <v>#VALUE!</v>
      </c>
      <c r="D16" s="119" t="e">
        <f>IF(AND('Test_S5% Sièges (R6)'!$AB16&gt;0,'Test_S5% Suffrages (R7)'!D16='Test_S5% Suffrages (R7)'!$AA16),1,0)</f>
        <v>#VALUE!</v>
      </c>
      <c r="E16" s="119" t="e">
        <f>IF(AND('Test_S5% Sièges (R6)'!$AB16&gt;0,'Test_S5% Suffrages (R7)'!E16='Test_S5% Suffrages (R7)'!$AA16),1,0)</f>
        <v>#VALUE!</v>
      </c>
      <c r="F16" s="119" t="e">
        <f>IF(AND('Test_S5% Sièges (R6)'!$AB16&gt;0,'Test_S5% Suffrages (R7)'!F16='Test_S5% Suffrages (R7)'!$AA16),1,0)</f>
        <v>#VALUE!</v>
      </c>
      <c r="G16" s="119" t="e">
        <f>IF(AND('Test_S5% Sièges (R6)'!$AB16&gt;0,'Test_S5% Suffrages (R7)'!G16='Test_S5% Suffrages (R7)'!$AA16),1,0)</f>
        <v>#VALUE!</v>
      </c>
      <c r="H16" s="119" t="e">
        <f>IF(AND('Test_S5% Sièges (R6)'!$AB16&gt;0,'Test_S5% Suffrages (R7)'!H16='Test_S5% Suffrages (R7)'!$AA16),1,0)</f>
        <v>#VALUE!</v>
      </c>
      <c r="I16" s="119" t="e">
        <f>IF(AND('Test_S5% Sièges (R6)'!$AB16&gt;0,'Test_S5% Suffrages (R7)'!I16='Test_S5% Suffrages (R7)'!$AA16),1,0)</f>
        <v>#VALUE!</v>
      </c>
      <c r="J16" s="119" t="e">
        <f>IF(AND('Test_S5% Sièges (R6)'!$AB16&gt;0,'Test_S5% Suffrages (R7)'!J16='Test_S5% Suffrages (R7)'!$AA16),1,0)</f>
        <v>#VALUE!</v>
      </c>
      <c r="K16" s="119" t="e">
        <f>IF(AND('Test_S5% Sièges (R6)'!$AB16&gt;0,'Test_S5% Suffrages (R7)'!K16='Test_S5% Suffrages (R7)'!$AA16),1,0)</f>
        <v>#VALUE!</v>
      </c>
      <c r="L16" s="119" t="e">
        <f>IF(AND('Test_S5% Sièges (R6)'!$AB16&gt;0,'Test_S5% Suffrages (R7)'!L16='Test_S5% Suffrages (R7)'!$AA16),1,0)</f>
        <v>#VALUE!</v>
      </c>
      <c r="M16" s="119" t="e">
        <f>IF(AND('Test_S5% Sièges (R6)'!$AB16&gt;0,'Test_S5% Suffrages (R7)'!M16='Test_S5% Suffrages (R7)'!$AA16),1,0)</f>
        <v>#VALUE!</v>
      </c>
      <c r="N16" s="119" t="e">
        <f>IF(AND('Test_S5% Sièges (R6)'!$AB16&gt;0,'Test_S5% Suffrages (R7)'!N16='Test_S5% Suffrages (R7)'!$AA16),1,0)</f>
        <v>#VALUE!</v>
      </c>
      <c r="O16" s="119" t="e">
        <f>IF(AND('Test_S5% Sièges (R6)'!$AB16&gt;0,'Test_S5% Suffrages (R7)'!O16='Test_S5% Suffrages (R7)'!$AA16),1,0)</f>
        <v>#VALUE!</v>
      </c>
      <c r="P16" s="119" t="e">
        <f>IF(AND('Test_S5% Sièges (R6)'!$AB16&gt;0,'Test_S5% Suffrages (R7)'!P16='Test_S5% Suffrages (R7)'!$AA16),1,0)</f>
        <v>#VALUE!</v>
      </c>
      <c r="Q16" s="119" t="e">
        <f>IF(AND('Test_S5% Sièges (R6)'!$AB16&gt;0,'Test_S5% Suffrages (R7)'!Q16='Test_S5% Suffrages (R7)'!$AA16),1,0)</f>
        <v>#VALUE!</v>
      </c>
      <c r="R16" s="119" t="e">
        <f>IF(AND('Test_S5% Sièges (R6)'!$AB16&gt;0,'Test_S5% Suffrages (R7)'!R16='Test_S5% Suffrages (R7)'!$AA16),1,0)</f>
        <v>#VALUE!</v>
      </c>
      <c r="S16" s="119" t="e">
        <f>IF(AND('Test_S5% Sièges (R6)'!$AB16&gt;0,'Test_S5% Suffrages (R7)'!S16='Test_S5% Suffrages (R7)'!$AA16),1,0)</f>
        <v>#VALUE!</v>
      </c>
      <c r="T16" s="119" t="e">
        <f>IF(AND('Test_S5% Sièges (R6)'!$AB16&gt;0,'Test_S5% Suffrages (R7)'!T16='Test_S5% Suffrages (R7)'!$AA16),1,0)</f>
        <v>#VALUE!</v>
      </c>
      <c r="U16" s="119" t="e">
        <f>IF(AND('Test_S5% Sièges (R6)'!$AB16&gt;0,'Test_S5% Suffrages (R7)'!U16='Test_S5% Suffrages (R7)'!$AA16),1,0)</f>
        <v>#VALUE!</v>
      </c>
      <c r="V16" s="119" t="e">
        <f>IF(AND('Test_S5% Sièges (R6)'!$AB16&gt;0,'Test_S5% Suffrages (R7)'!V16='Test_S5% Suffrages (R7)'!$AA16),1,0)</f>
        <v>#VALUE!</v>
      </c>
      <c r="W16" s="119" t="e">
        <f>IF(AND('Test_S5% Sièges (R6)'!$AB16&gt;0,'Test_S5% Suffrages (R7)'!W16='Test_S5% Suffrages (R7)'!$AA16),1,0)</f>
        <v>#VALUE!</v>
      </c>
      <c r="X16" s="119" t="e">
        <f>IF(AND('Test_S5% Sièges (R6)'!$AB16&gt;0,'Test_S5% Suffrages (R7)'!X16='Test_S5% Suffrages (R7)'!$AA16),1,0)</f>
        <v>#VALUE!</v>
      </c>
      <c r="Y16" s="119" t="e">
        <f>IF(AND('Test_S5% Sièges (R6)'!$AB16&gt;0,'Test_S5% Suffrages (R7)'!Y16='Test_S5% Suffrages (R7)'!$AA16),1,0)</f>
        <v>#VALUE!</v>
      </c>
      <c r="Z16" s="119" t="e">
        <f>IF(AND('Test_S5% Sièges (R6)'!$AB16&gt;0,'Test_S5% Suffrages (R7)'!Z16='Test_S5% Suffrages (R7)'!$AA16),1,0)</f>
        <v>#VALUE!</v>
      </c>
      <c r="AA16" s="119" t="e">
        <f t="shared" si="0"/>
        <v>#VALUE!</v>
      </c>
      <c r="AB16" s="120" t="e">
        <f>'Test_S5% Sièges (R5)'!AB16-AA16</f>
        <v>#VALUE!</v>
      </c>
    </row>
    <row r="17" spans="1:28">
      <c r="A17" s="118" t="s">
        <v>56</v>
      </c>
      <c r="B17" s="119" t="e">
        <f>IF(AND('Test_S5% Sièges (R6)'!$AB17&gt;0,'Test_S5% Suffrages (R7)'!B17='Test_S5% Suffrages (R7)'!$AA17),1,0)</f>
        <v>#VALUE!</v>
      </c>
      <c r="C17" s="119" t="e">
        <f>IF(AND('Test_S5% Sièges (R6)'!$AB17&gt;0,'Test_S5% Suffrages (R7)'!C17='Test_S5% Suffrages (R7)'!$AA17),1,0)</f>
        <v>#VALUE!</v>
      </c>
      <c r="D17" s="119" t="e">
        <f>IF(AND('Test_S5% Sièges (R6)'!$AB17&gt;0,'Test_S5% Suffrages (R7)'!D17='Test_S5% Suffrages (R7)'!$AA17),1,0)</f>
        <v>#VALUE!</v>
      </c>
      <c r="E17" s="119" t="e">
        <f>IF(AND('Test_S5% Sièges (R6)'!$AB17&gt;0,'Test_S5% Suffrages (R7)'!E17='Test_S5% Suffrages (R7)'!$AA17),1,0)</f>
        <v>#VALUE!</v>
      </c>
      <c r="F17" s="119" t="e">
        <f>IF(AND('Test_S5% Sièges (R6)'!$AB17&gt;0,'Test_S5% Suffrages (R7)'!F17='Test_S5% Suffrages (R7)'!$AA17),1,0)</f>
        <v>#VALUE!</v>
      </c>
      <c r="G17" s="119" t="e">
        <f>IF(AND('Test_S5% Sièges (R6)'!$AB17&gt;0,'Test_S5% Suffrages (R7)'!G17='Test_S5% Suffrages (R7)'!$AA17),1,0)</f>
        <v>#VALUE!</v>
      </c>
      <c r="H17" s="119" t="e">
        <f>IF(AND('Test_S5% Sièges (R6)'!$AB17&gt;0,'Test_S5% Suffrages (R7)'!H17='Test_S5% Suffrages (R7)'!$AA17),1,0)</f>
        <v>#VALUE!</v>
      </c>
      <c r="I17" s="119" t="e">
        <f>IF(AND('Test_S5% Sièges (R6)'!$AB17&gt;0,'Test_S5% Suffrages (R7)'!I17='Test_S5% Suffrages (R7)'!$AA17),1,0)</f>
        <v>#VALUE!</v>
      </c>
      <c r="J17" s="119" t="e">
        <f>IF(AND('Test_S5% Sièges (R6)'!$AB17&gt;0,'Test_S5% Suffrages (R7)'!J17='Test_S5% Suffrages (R7)'!$AA17),1,0)</f>
        <v>#VALUE!</v>
      </c>
      <c r="K17" s="119" t="e">
        <f>IF(AND('Test_S5% Sièges (R6)'!$AB17&gt;0,'Test_S5% Suffrages (R7)'!K17='Test_S5% Suffrages (R7)'!$AA17),1,0)</f>
        <v>#VALUE!</v>
      </c>
      <c r="L17" s="119" t="e">
        <f>IF(AND('Test_S5% Sièges (R6)'!$AB17&gt;0,'Test_S5% Suffrages (R7)'!L17='Test_S5% Suffrages (R7)'!$AA17),1,0)</f>
        <v>#VALUE!</v>
      </c>
      <c r="M17" s="119" t="e">
        <f>IF(AND('Test_S5% Sièges (R6)'!$AB17&gt;0,'Test_S5% Suffrages (R7)'!M17='Test_S5% Suffrages (R7)'!$AA17),1,0)</f>
        <v>#VALUE!</v>
      </c>
      <c r="N17" s="119" t="e">
        <f>IF(AND('Test_S5% Sièges (R6)'!$AB17&gt;0,'Test_S5% Suffrages (R7)'!N17='Test_S5% Suffrages (R7)'!$AA17),1,0)</f>
        <v>#VALUE!</v>
      </c>
      <c r="O17" s="119" t="e">
        <f>IF(AND('Test_S5% Sièges (R6)'!$AB17&gt;0,'Test_S5% Suffrages (R7)'!O17='Test_S5% Suffrages (R7)'!$AA17),1,0)</f>
        <v>#VALUE!</v>
      </c>
      <c r="P17" s="119" t="e">
        <f>IF(AND('Test_S5% Sièges (R6)'!$AB17&gt;0,'Test_S5% Suffrages (R7)'!P17='Test_S5% Suffrages (R7)'!$AA17),1,0)</f>
        <v>#VALUE!</v>
      </c>
      <c r="Q17" s="119" t="e">
        <f>IF(AND('Test_S5% Sièges (R6)'!$AB17&gt;0,'Test_S5% Suffrages (R7)'!Q17='Test_S5% Suffrages (R7)'!$AA17),1,0)</f>
        <v>#VALUE!</v>
      </c>
      <c r="R17" s="119" t="e">
        <f>IF(AND('Test_S5% Sièges (R6)'!$AB17&gt;0,'Test_S5% Suffrages (R7)'!R17='Test_S5% Suffrages (R7)'!$AA17),1,0)</f>
        <v>#VALUE!</v>
      </c>
      <c r="S17" s="119" t="e">
        <f>IF(AND('Test_S5% Sièges (R6)'!$AB17&gt;0,'Test_S5% Suffrages (R7)'!S17='Test_S5% Suffrages (R7)'!$AA17),1,0)</f>
        <v>#VALUE!</v>
      </c>
      <c r="T17" s="119" t="e">
        <f>IF(AND('Test_S5% Sièges (R6)'!$AB17&gt;0,'Test_S5% Suffrages (R7)'!T17='Test_S5% Suffrages (R7)'!$AA17),1,0)</f>
        <v>#VALUE!</v>
      </c>
      <c r="U17" s="119" t="e">
        <f>IF(AND('Test_S5% Sièges (R6)'!$AB17&gt;0,'Test_S5% Suffrages (R7)'!U17='Test_S5% Suffrages (R7)'!$AA17),1,0)</f>
        <v>#VALUE!</v>
      </c>
      <c r="V17" s="119" t="e">
        <f>IF(AND('Test_S5% Sièges (R6)'!$AB17&gt;0,'Test_S5% Suffrages (R7)'!V17='Test_S5% Suffrages (R7)'!$AA17),1,0)</f>
        <v>#VALUE!</v>
      </c>
      <c r="W17" s="119" t="e">
        <f>IF(AND('Test_S5% Sièges (R6)'!$AB17&gt;0,'Test_S5% Suffrages (R7)'!W17='Test_S5% Suffrages (R7)'!$AA17),1,0)</f>
        <v>#VALUE!</v>
      </c>
      <c r="X17" s="119" t="e">
        <f>IF(AND('Test_S5% Sièges (R6)'!$AB17&gt;0,'Test_S5% Suffrages (R7)'!X17='Test_S5% Suffrages (R7)'!$AA17),1,0)</f>
        <v>#VALUE!</v>
      </c>
      <c r="Y17" s="119" t="e">
        <f>IF(AND('Test_S5% Sièges (R6)'!$AB17&gt;0,'Test_S5% Suffrages (R7)'!Y17='Test_S5% Suffrages (R7)'!$AA17),1,0)</f>
        <v>#VALUE!</v>
      </c>
      <c r="Z17" s="119" t="e">
        <f>IF(AND('Test_S5% Sièges (R6)'!$AB17&gt;0,'Test_S5% Suffrages (R7)'!Z17='Test_S5% Suffrages (R7)'!$AA17),1,0)</f>
        <v>#VALUE!</v>
      </c>
      <c r="AA17" s="119" t="e">
        <f t="shared" si="0"/>
        <v>#VALUE!</v>
      </c>
      <c r="AB17" s="120" t="e">
        <f>'Test_S5% Sièges (R5)'!AB17-AA17</f>
        <v>#VALUE!</v>
      </c>
    </row>
    <row r="18" spans="1:28">
      <c r="A18" s="118" t="s">
        <v>57</v>
      </c>
      <c r="B18" s="119" t="e">
        <f>IF(AND('Test_S5% Sièges (R6)'!$AB18&gt;0,'Test_S5% Suffrages (R7)'!B18='Test_S5% Suffrages (R7)'!$AA18),1,0)</f>
        <v>#VALUE!</v>
      </c>
      <c r="C18" s="119" t="e">
        <f>IF(AND('Test_S5% Sièges (R6)'!$AB18&gt;0,'Test_S5% Suffrages (R7)'!C18='Test_S5% Suffrages (R7)'!$AA18),1,0)</f>
        <v>#VALUE!</v>
      </c>
      <c r="D18" s="119" t="e">
        <f>IF(AND('Test_S5% Sièges (R6)'!$AB18&gt;0,'Test_S5% Suffrages (R7)'!D18='Test_S5% Suffrages (R7)'!$AA18),1,0)</f>
        <v>#VALUE!</v>
      </c>
      <c r="E18" s="119" t="e">
        <f>IF(AND('Test_S5% Sièges (R6)'!$AB18&gt;0,'Test_S5% Suffrages (R7)'!E18='Test_S5% Suffrages (R7)'!$AA18),1,0)</f>
        <v>#VALUE!</v>
      </c>
      <c r="F18" s="119" t="e">
        <f>IF(AND('Test_S5% Sièges (R6)'!$AB18&gt;0,'Test_S5% Suffrages (R7)'!F18='Test_S5% Suffrages (R7)'!$AA18),1,0)</f>
        <v>#VALUE!</v>
      </c>
      <c r="G18" s="119" t="e">
        <f>IF(AND('Test_S5% Sièges (R6)'!$AB18&gt;0,'Test_S5% Suffrages (R7)'!G18='Test_S5% Suffrages (R7)'!$AA18),1,0)</f>
        <v>#VALUE!</v>
      </c>
      <c r="H18" s="119" t="e">
        <f>IF(AND('Test_S5% Sièges (R6)'!$AB18&gt;0,'Test_S5% Suffrages (R7)'!H18='Test_S5% Suffrages (R7)'!$AA18),1,0)</f>
        <v>#VALUE!</v>
      </c>
      <c r="I18" s="119" t="e">
        <f>IF(AND('Test_S5% Sièges (R6)'!$AB18&gt;0,'Test_S5% Suffrages (R7)'!I18='Test_S5% Suffrages (R7)'!$AA18),1,0)</f>
        <v>#VALUE!</v>
      </c>
      <c r="J18" s="119" t="e">
        <f>IF(AND('Test_S5% Sièges (R6)'!$AB18&gt;0,'Test_S5% Suffrages (R7)'!J18='Test_S5% Suffrages (R7)'!$AA18),1,0)</f>
        <v>#VALUE!</v>
      </c>
      <c r="K18" s="119" t="e">
        <f>IF(AND('Test_S5% Sièges (R6)'!$AB18&gt;0,'Test_S5% Suffrages (R7)'!K18='Test_S5% Suffrages (R7)'!$AA18),1,0)</f>
        <v>#VALUE!</v>
      </c>
      <c r="L18" s="119" t="e">
        <f>IF(AND('Test_S5% Sièges (R6)'!$AB18&gt;0,'Test_S5% Suffrages (R7)'!L18='Test_S5% Suffrages (R7)'!$AA18),1,0)</f>
        <v>#VALUE!</v>
      </c>
      <c r="M18" s="119" t="e">
        <f>IF(AND('Test_S5% Sièges (R6)'!$AB18&gt;0,'Test_S5% Suffrages (R7)'!M18='Test_S5% Suffrages (R7)'!$AA18),1,0)</f>
        <v>#VALUE!</v>
      </c>
      <c r="N18" s="119" t="e">
        <f>IF(AND('Test_S5% Sièges (R6)'!$AB18&gt;0,'Test_S5% Suffrages (R7)'!N18='Test_S5% Suffrages (R7)'!$AA18),1,0)</f>
        <v>#VALUE!</v>
      </c>
      <c r="O18" s="119" t="e">
        <f>IF(AND('Test_S5% Sièges (R6)'!$AB18&gt;0,'Test_S5% Suffrages (R7)'!O18='Test_S5% Suffrages (R7)'!$AA18),1,0)</f>
        <v>#VALUE!</v>
      </c>
      <c r="P18" s="119" t="e">
        <f>IF(AND('Test_S5% Sièges (R6)'!$AB18&gt;0,'Test_S5% Suffrages (R7)'!P18='Test_S5% Suffrages (R7)'!$AA18),1,0)</f>
        <v>#VALUE!</v>
      </c>
      <c r="Q18" s="119" t="e">
        <f>IF(AND('Test_S5% Sièges (R6)'!$AB18&gt;0,'Test_S5% Suffrages (R7)'!Q18='Test_S5% Suffrages (R7)'!$AA18),1,0)</f>
        <v>#VALUE!</v>
      </c>
      <c r="R18" s="119" t="e">
        <f>IF(AND('Test_S5% Sièges (R6)'!$AB18&gt;0,'Test_S5% Suffrages (R7)'!R18='Test_S5% Suffrages (R7)'!$AA18),1,0)</f>
        <v>#VALUE!</v>
      </c>
      <c r="S18" s="119" t="e">
        <f>IF(AND('Test_S5% Sièges (R6)'!$AB18&gt;0,'Test_S5% Suffrages (R7)'!S18='Test_S5% Suffrages (R7)'!$AA18),1,0)</f>
        <v>#VALUE!</v>
      </c>
      <c r="T18" s="119" t="e">
        <f>IF(AND('Test_S5% Sièges (R6)'!$AB18&gt;0,'Test_S5% Suffrages (R7)'!T18='Test_S5% Suffrages (R7)'!$AA18),1,0)</f>
        <v>#VALUE!</v>
      </c>
      <c r="U18" s="119" t="e">
        <f>IF(AND('Test_S5% Sièges (R6)'!$AB18&gt;0,'Test_S5% Suffrages (R7)'!U18='Test_S5% Suffrages (R7)'!$AA18),1,0)</f>
        <v>#VALUE!</v>
      </c>
      <c r="V18" s="119" t="e">
        <f>IF(AND('Test_S5% Sièges (R6)'!$AB18&gt;0,'Test_S5% Suffrages (R7)'!V18='Test_S5% Suffrages (R7)'!$AA18),1,0)</f>
        <v>#VALUE!</v>
      </c>
      <c r="W18" s="119" t="e">
        <f>IF(AND('Test_S5% Sièges (R6)'!$AB18&gt;0,'Test_S5% Suffrages (R7)'!W18='Test_S5% Suffrages (R7)'!$AA18),1,0)</f>
        <v>#VALUE!</v>
      </c>
      <c r="X18" s="119" t="e">
        <f>IF(AND('Test_S5% Sièges (R6)'!$AB18&gt;0,'Test_S5% Suffrages (R7)'!X18='Test_S5% Suffrages (R7)'!$AA18),1,0)</f>
        <v>#VALUE!</v>
      </c>
      <c r="Y18" s="119" t="e">
        <f>IF(AND('Test_S5% Sièges (R6)'!$AB18&gt;0,'Test_S5% Suffrages (R7)'!Y18='Test_S5% Suffrages (R7)'!$AA18),1,0)</f>
        <v>#VALUE!</v>
      </c>
      <c r="Z18" s="119" t="e">
        <f>IF(AND('Test_S5% Sièges (R6)'!$AB18&gt;0,'Test_S5% Suffrages (R7)'!Z18='Test_S5% Suffrages (R7)'!$AA18),1,0)</f>
        <v>#VALUE!</v>
      </c>
      <c r="AA18" s="119" t="e">
        <f t="shared" si="0"/>
        <v>#VALUE!</v>
      </c>
      <c r="AB18" s="120" t="e">
        <f>'Test_S5% Sièges (R5)'!AB18-AA18</f>
        <v>#VALUE!</v>
      </c>
    </row>
    <row r="19" spans="1:28">
      <c r="A19" s="118" t="s">
        <v>58</v>
      </c>
      <c r="B19" s="119" t="e">
        <f>IF(AND('Test_S5% Sièges (R6)'!$AB19&gt;0,'Test_S5% Suffrages (R7)'!B19='Test_S5% Suffrages (R7)'!$AA19),1,0)</f>
        <v>#VALUE!</v>
      </c>
      <c r="C19" s="119" t="e">
        <f>IF(AND('Test_S5% Sièges (R6)'!$AB19&gt;0,'Test_S5% Suffrages (R7)'!C19='Test_S5% Suffrages (R7)'!$AA19),1,0)</f>
        <v>#VALUE!</v>
      </c>
      <c r="D19" s="119" t="e">
        <f>IF(AND('Test_S5% Sièges (R6)'!$AB19&gt;0,'Test_S5% Suffrages (R7)'!D19='Test_S5% Suffrages (R7)'!$AA19),1,0)</f>
        <v>#VALUE!</v>
      </c>
      <c r="E19" s="119" t="e">
        <f>IF(AND('Test_S5% Sièges (R6)'!$AB19&gt;0,'Test_S5% Suffrages (R7)'!E19='Test_S5% Suffrages (R7)'!$AA19),1,0)</f>
        <v>#VALUE!</v>
      </c>
      <c r="F19" s="119" t="e">
        <f>IF(AND('Test_S5% Sièges (R6)'!$AB19&gt;0,'Test_S5% Suffrages (R7)'!F19='Test_S5% Suffrages (R7)'!$AA19),1,0)</f>
        <v>#VALUE!</v>
      </c>
      <c r="G19" s="119" t="e">
        <f>IF(AND('Test_S5% Sièges (R6)'!$AB19&gt;0,'Test_S5% Suffrages (R7)'!G19='Test_S5% Suffrages (R7)'!$AA19),1,0)</f>
        <v>#VALUE!</v>
      </c>
      <c r="H19" s="119" t="e">
        <f>IF(AND('Test_S5% Sièges (R6)'!$AB19&gt;0,'Test_S5% Suffrages (R7)'!H19='Test_S5% Suffrages (R7)'!$AA19),1,0)</f>
        <v>#VALUE!</v>
      </c>
      <c r="I19" s="119" t="e">
        <f>IF(AND('Test_S5% Sièges (R6)'!$AB19&gt;0,'Test_S5% Suffrages (R7)'!I19='Test_S5% Suffrages (R7)'!$AA19),1,0)</f>
        <v>#VALUE!</v>
      </c>
      <c r="J19" s="119" t="e">
        <f>IF(AND('Test_S5% Sièges (R6)'!$AB19&gt;0,'Test_S5% Suffrages (R7)'!J19='Test_S5% Suffrages (R7)'!$AA19),1,0)</f>
        <v>#VALUE!</v>
      </c>
      <c r="K19" s="119" t="e">
        <f>IF(AND('Test_S5% Sièges (R6)'!$AB19&gt;0,'Test_S5% Suffrages (R7)'!K19='Test_S5% Suffrages (R7)'!$AA19),1,0)</f>
        <v>#VALUE!</v>
      </c>
      <c r="L19" s="119" t="e">
        <f>IF(AND('Test_S5% Sièges (R6)'!$AB19&gt;0,'Test_S5% Suffrages (R7)'!L19='Test_S5% Suffrages (R7)'!$AA19),1,0)</f>
        <v>#VALUE!</v>
      </c>
      <c r="M19" s="119" t="e">
        <f>IF(AND('Test_S5% Sièges (R6)'!$AB19&gt;0,'Test_S5% Suffrages (R7)'!M19='Test_S5% Suffrages (R7)'!$AA19),1,0)</f>
        <v>#VALUE!</v>
      </c>
      <c r="N19" s="119" t="e">
        <f>IF(AND('Test_S5% Sièges (R6)'!$AB19&gt;0,'Test_S5% Suffrages (R7)'!N19='Test_S5% Suffrages (R7)'!$AA19),1,0)</f>
        <v>#VALUE!</v>
      </c>
      <c r="O19" s="119" t="e">
        <f>IF(AND('Test_S5% Sièges (R6)'!$AB19&gt;0,'Test_S5% Suffrages (R7)'!O19='Test_S5% Suffrages (R7)'!$AA19),1,0)</f>
        <v>#VALUE!</v>
      </c>
      <c r="P19" s="119" t="e">
        <f>IF(AND('Test_S5% Sièges (R6)'!$AB19&gt;0,'Test_S5% Suffrages (R7)'!P19='Test_S5% Suffrages (R7)'!$AA19),1,0)</f>
        <v>#VALUE!</v>
      </c>
      <c r="Q19" s="119" t="e">
        <f>IF(AND('Test_S5% Sièges (R6)'!$AB19&gt;0,'Test_S5% Suffrages (R7)'!Q19='Test_S5% Suffrages (R7)'!$AA19),1,0)</f>
        <v>#VALUE!</v>
      </c>
      <c r="R19" s="119" t="e">
        <f>IF(AND('Test_S5% Sièges (R6)'!$AB19&gt;0,'Test_S5% Suffrages (R7)'!R19='Test_S5% Suffrages (R7)'!$AA19),1,0)</f>
        <v>#VALUE!</v>
      </c>
      <c r="S19" s="119" t="e">
        <f>IF(AND('Test_S5% Sièges (R6)'!$AB19&gt;0,'Test_S5% Suffrages (R7)'!S19='Test_S5% Suffrages (R7)'!$AA19),1,0)</f>
        <v>#VALUE!</v>
      </c>
      <c r="T19" s="119" t="e">
        <f>IF(AND('Test_S5% Sièges (R6)'!$AB19&gt;0,'Test_S5% Suffrages (R7)'!T19='Test_S5% Suffrages (R7)'!$AA19),1,0)</f>
        <v>#VALUE!</v>
      </c>
      <c r="U19" s="119" t="e">
        <f>IF(AND('Test_S5% Sièges (R6)'!$AB19&gt;0,'Test_S5% Suffrages (R7)'!U19='Test_S5% Suffrages (R7)'!$AA19),1,0)</f>
        <v>#VALUE!</v>
      </c>
      <c r="V19" s="119" t="e">
        <f>IF(AND('Test_S5% Sièges (R6)'!$AB19&gt;0,'Test_S5% Suffrages (R7)'!V19='Test_S5% Suffrages (R7)'!$AA19),1,0)</f>
        <v>#VALUE!</v>
      </c>
      <c r="W19" s="119" t="e">
        <f>IF(AND('Test_S5% Sièges (R6)'!$AB19&gt;0,'Test_S5% Suffrages (R7)'!W19='Test_S5% Suffrages (R7)'!$AA19),1,0)</f>
        <v>#VALUE!</v>
      </c>
      <c r="X19" s="119" t="e">
        <f>IF(AND('Test_S5% Sièges (R6)'!$AB19&gt;0,'Test_S5% Suffrages (R7)'!X19='Test_S5% Suffrages (R7)'!$AA19),1,0)</f>
        <v>#VALUE!</v>
      </c>
      <c r="Y19" s="119" t="e">
        <f>IF(AND('Test_S5% Sièges (R6)'!$AB19&gt;0,'Test_S5% Suffrages (R7)'!Y19='Test_S5% Suffrages (R7)'!$AA19),1,0)</f>
        <v>#VALUE!</v>
      </c>
      <c r="Z19" s="119" t="e">
        <f>IF(AND('Test_S5% Sièges (R6)'!$AB19&gt;0,'Test_S5% Suffrages (R7)'!Z19='Test_S5% Suffrages (R7)'!$AA19),1,0)</f>
        <v>#VALUE!</v>
      </c>
      <c r="AA19" s="119" t="e">
        <f t="shared" si="0"/>
        <v>#VALUE!</v>
      </c>
      <c r="AB19" s="120" t="e">
        <f>'Test_S5% Sièges (R5)'!AB19-AA19</f>
        <v>#VALUE!</v>
      </c>
    </row>
    <row r="20" spans="1:28">
      <c r="A20" s="118" t="s">
        <v>59</v>
      </c>
      <c r="B20" s="119" t="e">
        <f>IF(AND('Test_S5% Sièges (R6)'!$AB20&gt;0,'Test_S5% Suffrages (R7)'!B20='Test_S5% Suffrages (R7)'!$AA20),1,0)</f>
        <v>#VALUE!</v>
      </c>
      <c r="C20" s="119" t="e">
        <f>IF(AND('Test_S5% Sièges (R6)'!$AB20&gt;0,'Test_S5% Suffrages (R7)'!C20='Test_S5% Suffrages (R7)'!$AA20),1,0)</f>
        <v>#VALUE!</v>
      </c>
      <c r="D20" s="119" t="e">
        <f>IF(AND('Test_S5% Sièges (R6)'!$AB20&gt;0,'Test_S5% Suffrages (R7)'!D20='Test_S5% Suffrages (R7)'!$AA20),1,0)</f>
        <v>#VALUE!</v>
      </c>
      <c r="E20" s="119" t="e">
        <f>IF(AND('Test_S5% Sièges (R6)'!$AB20&gt;0,'Test_S5% Suffrages (R7)'!E20='Test_S5% Suffrages (R7)'!$AA20),1,0)</f>
        <v>#VALUE!</v>
      </c>
      <c r="F20" s="119" t="e">
        <f>IF(AND('Test_S5% Sièges (R6)'!$AB20&gt;0,'Test_S5% Suffrages (R7)'!F20='Test_S5% Suffrages (R7)'!$AA20),1,0)</f>
        <v>#VALUE!</v>
      </c>
      <c r="G20" s="119" t="e">
        <f>IF(AND('Test_S5% Sièges (R6)'!$AB20&gt;0,'Test_S5% Suffrages (R7)'!G20='Test_S5% Suffrages (R7)'!$AA20),1,0)</f>
        <v>#VALUE!</v>
      </c>
      <c r="H20" s="119" t="e">
        <f>IF(AND('Test_S5% Sièges (R6)'!$AB20&gt;0,'Test_S5% Suffrages (R7)'!H20='Test_S5% Suffrages (R7)'!$AA20),1,0)</f>
        <v>#VALUE!</v>
      </c>
      <c r="I20" s="119" t="e">
        <f>IF(AND('Test_S5% Sièges (R6)'!$AB20&gt;0,'Test_S5% Suffrages (R7)'!I20='Test_S5% Suffrages (R7)'!$AA20),1,0)</f>
        <v>#VALUE!</v>
      </c>
      <c r="J20" s="119" t="e">
        <f>IF(AND('Test_S5% Sièges (R6)'!$AB20&gt;0,'Test_S5% Suffrages (R7)'!J20='Test_S5% Suffrages (R7)'!$AA20),1,0)</f>
        <v>#VALUE!</v>
      </c>
      <c r="K20" s="119" t="e">
        <f>IF(AND('Test_S5% Sièges (R6)'!$AB20&gt;0,'Test_S5% Suffrages (R7)'!K20='Test_S5% Suffrages (R7)'!$AA20),1,0)</f>
        <v>#VALUE!</v>
      </c>
      <c r="L20" s="119" t="e">
        <f>IF(AND('Test_S5% Sièges (R6)'!$AB20&gt;0,'Test_S5% Suffrages (R7)'!L20='Test_S5% Suffrages (R7)'!$AA20),1,0)</f>
        <v>#VALUE!</v>
      </c>
      <c r="M20" s="119" t="e">
        <f>IF(AND('Test_S5% Sièges (R6)'!$AB20&gt;0,'Test_S5% Suffrages (R7)'!M20='Test_S5% Suffrages (R7)'!$AA20),1,0)</f>
        <v>#VALUE!</v>
      </c>
      <c r="N20" s="119" t="e">
        <f>IF(AND('Test_S5% Sièges (R6)'!$AB20&gt;0,'Test_S5% Suffrages (R7)'!N20='Test_S5% Suffrages (R7)'!$AA20),1,0)</f>
        <v>#VALUE!</v>
      </c>
      <c r="O20" s="119" t="e">
        <f>IF(AND('Test_S5% Sièges (R6)'!$AB20&gt;0,'Test_S5% Suffrages (R7)'!O20='Test_S5% Suffrages (R7)'!$AA20),1,0)</f>
        <v>#VALUE!</v>
      </c>
      <c r="P20" s="119" t="e">
        <f>IF(AND('Test_S5% Sièges (R6)'!$AB20&gt;0,'Test_S5% Suffrages (R7)'!P20='Test_S5% Suffrages (R7)'!$AA20),1,0)</f>
        <v>#VALUE!</v>
      </c>
      <c r="Q20" s="119" t="e">
        <f>IF(AND('Test_S5% Sièges (R6)'!$AB20&gt;0,'Test_S5% Suffrages (R7)'!Q20='Test_S5% Suffrages (R7)'!$AA20),1,0)</f>
        <v>#VALUE!</v>
      </c>
      <c r="R20" s="119" t="e">
        <f>IF(AND('Test_S5% Sièges (R6)'!$AB20&gt;0,'Test_S5% Suffrages (R7)'!R20='Test_S5% Suffrages (R7)'!$AA20),1,0)</f>
        <v>#VALUE!</v>
      </c>
      <c r="S20" s="119" t="e">
        <f>IF(AND('Test_S5% Sièges (R6)'!$AB20&gt;0,'Test_S5% Suffrages (R7)'!S20='Test_S5% Suffrages (R7)'!$AA20),1,0)</f>
        <v>#VALUE!</v>
      </c>
      <c r="T20" s="119" t="e">
        <f>IF(AND('Test_S5% Sièges (R6)'!$AB20&gt;0,'Test_S5% Suffrages (R7)'!T20='Test_S5% Suffrages (R7)'!$AA20),1,0)</f>
        <v>#VALUE!</v>
      </c>
      <c r="U20" s="119" t="e">
        <f>IF(AND('Test_S5% Sièges (R6)'!$AB20&gt;0,'Test_S5% Suffrages (R7)'!U20='Test_S5% Suffrages (R7)'!$AA20),1,0)</f>
        <v>#VALUE!</v>
      </c>
      <c r="V20" s="119" t="e">
        <f>IF(AND('Test_S5% Sièges (R6)'!$AB20&gt;0,'Test_S5% Suffrages (R7)'!V20='Test_S5% Suffrages (R7)'!$AA20),1,0)</f>
        <v>#VALUE!</v>
      </c>
      <c r="W20" s="119" t="e">
        <f>IF(AND('Test_S5% Sièges (R6)'!$AB20&gt;0,'Test_S5% Suffrages (R7)'!W20='Test_S5% Suffrages (R7)'!$AA20),1,0)</f>
        <v>#VALUE!</v>
      </c>
      <c r="X20" s="119" t="e">
        <f>IF(AND('Test_S5% Sièges (R6)'!$AB20&gt;0,'Test_S5% Suffrages (R7)'!X20='Test_S5% Suffrages (R7)'!$AA20),1,0)</f>
        <v>#VALUE!</v>
      </c>
      <c r="Y20" s="119" t="e">
        <f>IF(AND('Test_S5% Sièges (R6)'!$AB20&gt;0,'Test_S5% Suffrages (R7)'!Y20='Test_S5% Suffrages (R7)'!$AA20),1,0)</f>
        <v>#VALUE!</v>
      </c>
      <c r="Z20" s="119" t="e">
        <f>IF(AND('Test_S5% Sièges (R6)'!$AB20&gt;0,'Test_S5% Suffrages (R7)'!Z20='Test_S5% Suffrages (R7)'!$AA20),1,0)</f>
        <v>#VALUE!</v>
      </c>
      <c r="AA20" s="119" t="e">
        <f t="shared" si="0"/>
        <v>#VALUE!</v>
      </c>
      <c r="AB20" s="120" t="e">
        <f>'Test_S5% Sièges (R5)'!AB20-AA20</f>
        <v>#VALUE!</v>
      </c>
    </row>
    <row r="21" spans="1:28">
      <c r="A21" s="118" t="s">
        <v>60</v>
      </c>
      <c r="B21" s="119" t="e">
        <f>IF(AND('Test_S5% Sièges (R6)'!$AB21&gt;0,'Test_S5% Suffrages (R7)'!B21='Test_S5% Suffrages (R7)'!$AA21),1,0)</f>
        <v>#VALUE!</v>
      </c>
      <c r="C21" s="119" t="e">
        <f>IF(AND('Test_S5% Sièges (R6)'!$AB21&gt;0,'Test_S5% Suffrages (R7)'!C21='Test_S5% Suffrages (R7)'!$AA21),1,0)</f>
        <v>#VALUE!</v>
      </c>
      <c r="D21" s="119" t="e">
        <f>IF(AND('Test_S5% Sièges (R6)'!$AB21&gt;0,'Test_S5% Suffrages (R7)'!D21='Test_S5% Suffrages (R7)'!$AA21),1,0)</f>
        <v>#VALUE!</v>
      </c>
      <c r="E21" s="119" t="e">
        <f>IF(AND('Test_S5% Sièges (R6)'!$AB21&gt;0,'Test_S5% Suffrages (R7)'!E21='Test_S5% Suffrages (R7)'!$AA21),1,0)</f>
        <v>#VALUE!</v>
      </c>
      <c r="F21" s="119" t="e">
        <f>IF(AND('Test_S5% Sièges (R6)'!$AB21&gt;0,'Test_S5% Suffrages (R7)'!F21='Test_S5% Suffrages (R7)'!$AA21),1,0)</f>
        <v>#VALUE!</v>
      </c>
      <c r="G21" s="119" t="e">
        <f>IF(AND('Test_S5% Sièges (R6)'!$AB21&gt;0,'Test_S5% Suffrages (R7)'!G21='Test_S5% Suffrages (R7)'!$AA21),1,0)</f>
        <v>#VALUE!</v>
      </c>
      <c r="H21" s="119" t="e">
        <f>IF(AND('Test_S5% Sièges (R6)'!$AB21&gt;0,'Test_S5% Suffrages (R7)'!H21='Test_S5% Suffrages (R7)'!$AA21),1,0)</f>
        <v>#VALUE!</v>
      </c>
      <c r="I21" s="119" t="e">
        <f>IF(AND('Test_S5% Sièges (R6)'!$AB21&gt;0,'Test_S5% Suffrages (R7)'!I21='Test_S5% Suffrages (R7)'!$AA21),1,0)</f>
        <v>#VALUE!</v>
      </c>
      <c r="J21" s="119" t="e">
        <f>IF(AND('Test_S5% Sièges (R6)'!$AB21&gt;0,'Test_S5% Suffrages (R7)'!J21='Test_S5% Suffrages (R7)'!$AA21),1,0)</f>
        <v>#VALUE!</v>
      </c>
      <c r="K21" s="119" t="e">
        <f>IF(AND('Test_S5% Sièges (R6)'!$AB21&gt;0,'Test_S5% Suffrages (R7)'!K21='Test_S5% Suffrages (R7)'!$AA21),1,0)</f>
        <v>#VALUE!</v>
      </c>
      <c r="L21" s="119" t="e">
        <f>IF(AND('Test_S5% Sièges (R6)'!$AB21&gt;0,'Test_S5% Suffrages (R7)'!L21='Test_S5% Suffrages (R7)'!$AA21),1,0)</f>
        <v>#VALUE!</v>
      </c>
      <c r="M21" s="119" t="e">
        <f>IF(AND('Test_S5% Sièges (R6)'!$AB21&gt;0,'Test_S5% Suffrages (R7)'!M21='Test_S5% Suffrages (R7)'!$AA21),1,0)</f>
        <v>#VALUE!</v>
      </c>
      <c r="N21" s="119" t="e">
        <f>IF(AND('Test_S5% Sièges (R6)'!$AB21&gt;0,'Test_S5% Suffrages (R7)'!N21='Test_S5% Suffrages (R7)'!$AA21),1,0)</f>
        <v>#VALUE!</v>
      </c>
      <c r="O21" s="119" t="e">
        <f>IF(AND('Test_S5% Sièges (R6)'!$AB21&gt;0,'Test_S5% Suffrages (R7)'!O21='Test_S5% Suffrages (R7)'!$AA21),1,0)</f>
        <v>#VALUE!</v>
      </c>
      <c r="P21" s="119" t="e">
        <f>IF(AND('Test_S5% Sièges (R6)'!$AB21&gt;0,'Test_S5% Suffrages (R7)'!P21='Test_S5% Suffrages (R7)'!$AA21),1,0)</f>
        <v>#VALUE!</v>
      </c>
      <c r="Q21" s="119" t="e">
        <f>IF(AND('Test_S5% Sièges (R6)'!$AB21&gt;0,'Test_S5% Suffrages (R7)'!Q21='Test_S5% Suffrages (R7)'!$AA21),1,0)</f>
        <v>#VALUE!</v>
      </c>
      <c r="R21" s="119" t="e">
        <f>IF(AND('Test_S5% Sièges (R6)'!$AB21&gt;0,'Test_S5% Suffrages (R7)'!R21='Test_S5% Suffrages (R7)'!$AA21),1,0)</f>
        <v>#VALUE!</v>
      </c>
      <c r="S21" s="119" t="e">
        <f>IF(AND('Test_S5% Sièges (R6)'!$AB21&gt;0,'Test_S5% Suffrages (R7)'!S21='Test_S5% Suffrages (R7)'!$AA21),1,0)</f>
        <v>#VALUE!</v>
      </c>
      <c r="T21" s="119" t="e">
        <f>IF(AND('Test_S5% Sièges (R6)'!$AB21&gt;0,'Test_S5% Suffrages (R7)'!T21='Test_S5% Suffrages (R7)'!$AA21),1,0)</f>
        <v>#VALUE!</v>
      </c>
      <c r="U21" s="119" t="e">
        <f>IF(AND('Test_S5% Sièges (R6)'!$AB21&gt;0,'Test_S5% Suffrages (R7)'!U21='Test_S5% Suffrages (R7)'!$AA21),1,0)</f>
        <v>#VALUE!</v>
      </c>
      <c r="V21" s="119" t="e">
        <f>IF(AND('Test_S5% Sièges (R6)'!$AB21&gt;0,'Test_S5% Suffrages (R7)'!V21='Test_S5% Suffrages (R7)'!$AA21),1,0)</f>
        <v>#VALUE!</v>
      </c>
      <c r="W21" s="119" t="e">
        <f>IF(AND('Test_S5% Sièges (R6)'!$AB21&gt;0,'Test_S5% Suffrages (R7)'!W21='Test_S5% Suffrages (R7)'!$AA21),1,0)</f>
        <v>#VALUE!</v>
      </c>
      <c r="X21" s="119" t="e">
        <f>IF(AND('Test_S5% Sièges (R6)'!$AB21&gt;0,'Test_S5% Suffrages (R7)'!X21='Test_S5% Suffrages (R7)'!$AA21),1,0)</f>
        <v>#VALUE!</v>
      </c>
      <c r="Y21" s="119" t="e">
        <f>IF(AND('Test_S5% Sièges (R6)'!$AB21&gt;0,'Test_S5% Suffrages (R7)'!Y21='Test_S5% Suffrages (R7)'!$AA21),1,0)</f>
        <v>#VALUE!</v>
      </c>
      <c r="Z21" s="119" t="e">
        <f>IF(AND('Test_S5% Sièges (R6)'!$AB21&gt;0,'Test_S5% Suffrages (R7)'!Z21='Test_S5% Suffrages (R7)'!$AA21),1,0)</f>
        <v>#VALUE!</v>
      </c>
      <c r="AA21" s="119" t="e">
        <f t="shared" si="0"/>
        <v>#VALUE!</v>
      </c>
      <c r="AB21" s="120" t="e">
        <f>'Test_S5% Sièges (R5)'!AB21-AA21</f>
        <v>#VALUE!</v>
      </c>
    </row>
    <row r="22" spans="1:28">
      <c r="A22" s="118" t="s">
        <v>61</v>
      </c>
      <c r="B22" s="119" t="e">
        <f>IF(AND('Test_S5% Sièges (R6)'!$AB22&gt;0,'Test_S5% Suffrages (R7)'!B22='Test_S5% Suffrages (R7)'!$AA22),1,0)</f>
        <v>#VALUE!</v>
      </c>
      <c r="C22" s="119" t="e">
        <f>IF(AND('Test_S5% Sièges (R6)'!$AB22&gt;0,'Test_S5% Suffrages (R7)'!C22='Test_S5% Suffrages (R7)'!$AA22),1,0)</f>
        <v>#VALUE!</v>
      </c>
      <c r="D22" s="119" t="e">
        <f>IF(AND('Test_S5% Sièges (R6)'!$AB22&gt;0,'Test_S5% Suffrages (R7)'!D22='Test_S5% Suffrages (R7)'!$AA22),1,0)</f>
        <v>#VALUE!</v>
      </c>
      <c r="E22" s="119" t="e">
        <f>IF(AND('Test_S5% Sièges (R6)'!$AB22&gt;0,'Test_S5% Suffrages (R7)'!E22='Test_S5% Suffrages (R7)'!$AA22),1,0)</f>
        <v>#VALUE!</v>
      </c>
      <c r="F22" s="119" t="e">
        <f>IF(AND('Test_S5% Sièges (R6)'!$AB22&gt;0,'Test_S5% Suffrages (R7)'!F22='Test_S5% Suffrages (R7)'!$AA22),1,0)</f>
        <v>#VALUE!</v>
      </c>
      <c r="G22" s="119" t="e">
        <f>IF(AND('Test_S5% Sièges (R6)'!$AB22&gt;0,'Test_S5% Suffrages (R7)'!G22='Test_S5% Suffrages (R7)'!$AA22),1,0)</f>
        <v>#VALUE!</v>
      </c>
      <c r="H22" s="119" t="e">
        <f>IF(AND('Test_S5% Sièges (R6)'!$AB22&gt;0,'Test_S5% Suffrages (R7)'!H22='Test_S5% Suffrages (R7)'!$AA22),1,0)</f>
        <v>#VALUE!</v>
      </c>
      <c r="I22" s="119" t="e">
        <f>IF(AND('Test_S5% Sièges (R6)'!$AB22&gt;0,'Test_S5% Suffrages (R7)'!I22='Test_S5% Suffrages (R7)'!$AA22),1,0)</f>
        <v>#VALUE!</v>
      </c>
      <c r="J22" s="119" t="e">
        <f>IF(AND('Test_S5% Sièges (R6)'!$AB22&gt;0,'Test_S5% Suffrages (R7)'!J22='Test_S5% Suffrages (R7)'!$AA22),1,0)</f>
        <v>#VALUE!</v>
      </c>
      <c r="K22" s="119" t="e">
        <f>IF(AND('Test_S5% Sièges (R6)'!$AB22&gt;0,'Test_S5% Suffrages (R7)'!K22='Test_S5% Suffrages (R7)'!$AA22),1,0)</f>
        <v>#VALUE!</v>
      </c>
      <c r="L22" s="119" t="e">
        <f>IF(AND('Test_S5% Sièges (R6)'!$AB22&gt;0,'Test_S5% Suffrages (R7)'!L22='Test_S5% Suffrages (R7)'!$AA22),1,0)</f>
        <v>#VALUE!</v>
      </c>
      <c r="M22" s="119" t="e">
        <f>IF(AND('Test_S5% Sièges (R6)'!$AB22&gt;0,'Test_S5% Suffrages (R7)'!M22='Test_S5% Suffrages (R7)'!$AA22),1,0)</f>
        <v>#VALUE!</v>
      </c>
      <c r="N22" s="119" t="e">
        <f>IF(AND('Test_S5% Sièges (R6)'!$AB22&gt;0,'Test_S5% Suffrages (R7)'!N22='Test_S5% Suffrages (R7)'!$AA22),1,0)</f>
        <v>#VALUE!</v>
      </c>
      <c r="O22" s="119" t="e">
        <f>IF(AND('Test_S5% Sièges (R6)'!$AB22&gt;0,'Test_S5% Suffrages (R7)'!O22='Test_S5% Suffrages (R7)'!$AA22),1,0)</f>
        <v>#VALUE!</v>
      </c>
      <c r="P22" s="119" t="e">
        <f>IF(AND('Test_S5% Sièges (R6)'!$AB22&gt;0,'Test_S5% Suffrages (R7)'!P22='Test_S5% Suffrages (R7)'!$AA22),1,0)</f>
        <v>#VALUE!</v>
      </c>
      <c r="Q22" s="119" t="e">
        <f>IF(AND('Test_S5% Sièges (R6)'!$AB22&gt;0,'Test_S5% Suffrages (R7)'!Q22='Test_S5% Suffrages (R7)'!$AA22),1,0)</f>
        <v>#VALUE!</v>
      </c>
      <c r="R22" s="119" t="e">
        <f>IF(AND('Test_S5% Sièges (R6)'!$AB22&gt;0,'Test_S5% Suffrages (R7)'!R22='Test_S5% Suffrages (R7)'!$AA22),1,0)</f>
        <v>#VALUE!</v>
      </c>
      <c r="S22" s="119" t="e">
        <f>IF(AND('Test_S5% Sièges (R6)'!$AB22&gt;0,'Test_S5% Suffrages (R7)'!S22='Test_S5% Suffrages (R7)'!$AA22),1,0)</f>
        <v>#VALUE!</v>
      </c>
      <c r="T22" s="119" t="e">
        <f>IF(AND('Test_S5% Sièges (R6)'!$AB22&gt;0,'Test_S5% Suffrages (R7)'!T22='Test_S5% Suffrages (R7)'!$AA22),1,0)</f>
        <v>#VALUE!</v>
      </c>
      <c r="U22" s="119" t="e">
        <f>IF(AND('Test_S5% Sièges (R6)'!$AB22&gt;0,'Test_S5% Suffrages (R7)'!U22='Test_S5% Suffrages (R7)'!$AA22),1,0)</f>
        <v>#VALUE!</v>
      </c>
      <c r="V22" s="119" t="e">
        <f>IF(AND('Test_S5% Sièges (R6)'!$AB22&gt;0,'Test_S5% Suffrages (R7)'!V22='Test_S5% Suffrages (R7)'!$AA22),1,0)</f>
        <v>#VALUE!</v>
      </c>
      <c r="W22" s="119" t="e">
        <f>IF(AND('Test_S5% Sièges (R6)'!$AB22&gt;0,'Test_S5% Suffrages (R7)'!W22='Test_S5% Suffrages (R7)'!$AA22),1,0)</f>
        <v>#VALUE!</v>
      </c>
      <c r="X22" s="119" t="e">
        <f>IF(AND('Test_S5% Sièges (R6)'!$AB22&gt;0,'Test_S5% Suffrages (R7)'!X22='Test_S5% Suffrages (R7)'!$AA22),1,0)</f>
        <v>#VALUE!</v>
      </c>
      <c r="Y22" s="119" t="e">
        <f>IF(AND('Test_S5% Sièges (R6)'!$AB22&gt;0,'Test_S5% Suffrages (R7)'!Y22='Test_S5% Suffrages (R7)'!$AA22),1,0)</f>
        <v>#VALUE!</v>
      </c>
      <c r="Z22" s="119" t="e">
        <f>IF(AND('Test_S5% Sièges (R6)'!$AB22&gt;0,'Test_S5% Suffrages (R7)'!Z22='Test_S5% Suffrages (R7)'!$AA22),1,0)</f>
        <v>#VALUE!</v>
      </c>
      <c r="AA22" s="119" t="e">
        <f t="shared" si="0"/>
        <v>#VALUE!</v>
      </c>
      <c r="AB22" s="120" t="e">
        <f>'Test_S5% Sièges (R5)'!AB22-AA22</f>
        <v>#VALUE!</v>
      </c>
    </row>
    <row r="23" spans="1:28">
      <c r="A23" s="118" t="s">
        <v>62</v>
      </c>
      <c r="B23" s="119" t="e">
        <f>IF(AND('Test_S5% Sièges (R6)'!$AB23&gt;0,'Test_S5% Suffrages (R7)'!B23='Test_S5% Suffrages (R7)'!$AA23),1,0)</f>
        <v>#VALUE!</v>
      </c>
      <c r="C23" s="119" t="e">
        <f>IF(AND('Test_S5% Sièges (R6)'!$AB23&gt;0,'Test_S5% Suffrages (R7)'!C23='Test_S5% Suffrages (R7)'!$AA23),1,0)</f>
        <v>#VALUE!</v>
      </c>
      <c r="D23" s="119" t="e">
        <f>IF(AND('Test_S5% Sièges (R6)'!$AB23&gt;0,'Test_S5% Suffrages (R7)'!D23='Test_S5% Suffrages (R7)'!$AA23),1,0)</f>
        <v>#VALUE!</v>
      </c>
      <c r="E23" s="119" t="e">
        <f>IF(AND('Test_S5% Sièges (R6)'!$AB23&gt;0,'Test_S5% Suffrages (R7)'!E23='Test_S5% Suffrages (R7)'!$AA23),1,0)</f>
        <v>#VALUE!</v>
      </c>
      <c r="F23" s="119" t="e">
        <f>IF(AND('Test_S5% Sièges (R6)'!$AB23&gt;0,'Test_S5% Suffrages (R7)'!F23='Test_S5% Suffrages (R7)'!$AA23),1,0)</f>
        <v>#VALUE!</v>
      </c>
      <c r="G23" s="119" t="e">
        <f>IF(AND('Test_S5% Sièges (R6)'!$AB23&gt;0,'Test_S5% Suffrages (R7)'!G23='Test_S5% Suffrages (R7)'!$AA23),1,0)</f>
        <v>#VALUE!</v>
      </c>
      <c r="H23" s="119" t="e">
        <f>IF(AND('Test_S5% Sièges (R6)'!$AB23&gt;0,'Test_S5% Suffrages (R7)'!H23='Test_S5% Suffrages (R7)'!$AA23),1,0)</f>
        <v>#VALUE!</v>
      </c>
      <c r="I23" s="119" t="e">
        <f>IF(AND('Test_S5% Sièges (R6)'!$AB23&gt;0,'Test_S5% Suffrages (R7)'!I23='Test_S5% Suffrages (R7)'!$AA23),1,0)</f>
        <v>#VALUE!</v>
      </c>
      <c r="J23" s="119" t="e">
        <f>IF(AND('Test_S5% Sièges (R6)'!$AB23&gt;0,'Test_S5% Suffrages (R7)'!J23='Test_S5% Suffrages (R7)'!$AA23),1,0)</f>
        <v>#VALUE!</v>
      </c>
      <c r="K23" s="119" t="e">
        <f>IF(AND('Test_S5% Sièges (R6)'!$AB23&gt;0,'Test_S5% Suffrages (R7)'!K23='Test_S5% Suffrages (R7)'!$AA23),1,0)</f>
        <v>#VALUE!</v>
      </c>
      <c r="L23" s="119" t="e">
        <f>IF(AND('Test_S5% Sièges (R6)'!$AB23&gt;0,'Test_S5% Suffrages (R7)'!L23='Test_S5% Suffrages (R7)'!$AA23),1,0)</f>
        <v>#VALUE!</v>
      </c>
      <c r="M23" s="119" t="e">
        <f>IF(AND('Test_S5% Sièges (R6)'!$AB23&gt;0,'Test_S5% Suffrages (R7)'!M23='Test_S5% Suffrages (R7)'!$AA23),1,0)</f>
        <v>#VALUE!</v>
      </c>
      <c r="N23" s="119" t="e">
        <f>IF(AND('Test_S5% Sièges (R6)'!$AB23&gt;0,'Test_S5% Suffrages (R7)'!N23='Test_S5% Suffrages (R7)'!$AA23),1,0)</f>
        <v>#VALUE!</v>
      </c>
      <c r="O23" s="119" t="e">
        <f>IF(AND('Test_S5% Sièges (R6)'!$AB23&gt;0,'Test_S5% Suffrages (R7)'!O23='Test_S5% Suffrages (R7)'!$AA23),1,0)</f>
        <v>#VALUE!</v>
      </c>
      <c r="P23" s="119" t="e">
        <f>IF(AND('Test_S5% Sièges (R6)'!$AB23&gt;0,'Test_S5% Suffrages (R7)'!P23='Test_S5% Suffrages (R7)'!$AA23),1,0)</f>
        <v>#VALUE!</v>
      </c>
      <c r="Q23" s="119" t="e">
        <f>IF(AND('Test_S5% Sièges (R6)'!$AB23&gt;0,'Test_S5% Suffrages (R7)'!Q23='Test_S5% Suffrages (R7)'!$AA23),1,0)</f>
        <v>#VALUE!</v>
      </c>
      <c r="R23" s="119" t="e">
        <f>IF(AND('Test_S5% Sièges (R6)'!$AB23&gt;0,'Test_S5% Suffrages (R7)'!R23='Test_S5% Suffrages (R7)'!$AA23),1,0)</f>
        <v>#VALUE!</v>
      </c>
      <c r="S23" s="119" t="e">
        <f>IF(AND('Test_S5% Sièges (R6)'!$AB23&gt;0,'Test_S5% Suffrages (R7)'!S23='Test_S5% Suffrages (R7)'!$AA23),1,0)</f>
        <v>#VALUE!</v>
      </c>
      <c r="T23" s="119" t="e">
        <f>IF(AND('Test_S5% Sièges (R6)'!$AB23&gt;0,'Test_S5% Suffrages (R7)'!T23='Test_S5% Suffrages (R7)'!$AA23),1,0)</f>
        <v>#VALUE!</v>
      </c>
      <c r="U23" s="119" t="e">
        <f>IF(AND('Test_S5% Sièges (R6)'!$AB23&gt;0,'Test_S5% Suffrages (R7)'!U23='Test_S5% Suffrages (R7)'!$AA23),1,0)</f>
        <v>#VALUE!</v>
      </c>
      <c r="V23" s="119" t="e">
        <f>IF(AND('Test_S5% Sièges (R6)'!$AB23&gt;0,'Test_S5% Suffrages (R7)'!V23='Test_S5% Suffrages (R7)'!$AA23),1,0)</f>
        <v>#VALUE!</v>
      </c>
      <c r="W23" s="119" t="e">
        <f>IF(AND('Test_S5% Sièges (R6)'!$AB23&gt;0,'Test_S5% Suffrages (R7)'!W23='Test_S5% Suffrages (R7)'!$AA23),1,0)</f>
        <v>#VALUE!</v>
      </c>
      <c r="X23" s="119" t="e">
        <f>IF(AND('Test_S5% Sièges (R6)'!$AB23&gt;0,'Test_S5% Suffrages (R7)'!X23='Test_S5% Suffrages (R7)'!$AA23),1,0)</f>
        <v>#VALUE!</v>
      </c>
      <c r="Y23" s="119" t="e">
        <f>IF(AND('Test_S5% Sièges (R6)'!$AB23&gt;0,'Test_S5% Suffrages (R7)'!Y23='Test_S5% Suffrages (R7)'!$AA23),1,0)</f>
        <v>#VALUE!</v>
      </c>
      <c r="Z23" s="119" t="e">
        <f>IF(AND('Test_S5% Sièges (R6)'!$AB23&gt;0,'Test_S5% Suffrages (R7)'!Z23='Test_S5% Suffrages (R7)'!$AA23),1,0)</f>
        <v>#VALUE!</v>
      </c>
      <c r="AA23" s="119" t="e">
        <f t="shared" si="0"/>
        <v>#VALUE!</v>
      </c>
      <c r="AB23" s="120" t="e">
        <f>'Test_S5% Sièges (R5)'!AB23-AA23</f>
        <v>#VALUE!</v>
      </c>
    </row>
    <row r="24" spans="1:28">
      <c r="A24" s="118" t="s">
        <v>63</v>
      </c>
      <c r="B24" s="119" t="e">
        <f>IF(AND('Test_S5% Sièges (R6)'!$AB24&gt;0,'Test_S5% Suffrages (R7)'!B24='Test_S5% Suffrages (R7)'!$AA24),1,0)</f>
        <v>#VALUE!</v>
      </c>
      <c r="C24" s="119" t="e">
        <f>IF(AND('Test_S5% Sièges (R6)'!$AB24&gt;0,'Test_S5% Suffrages (R7)'!C24='Test_S5% Suffrages (R7)'!$AA24),1,0)</f>
        <v>#VALUE!</v>
      </c>
      <c r="D24" s="119" t="e">
        <f>IF(AND('Test_S5% Sièges (R6)'!$AB24&gt;0,'Test_S5% Suffrages (R7)'!D24='Test_S5% Suffrages (R7)'!$AA24),1,0)</f>
        <v>#VALUE!</v>
      </c>
      <c r="E24" s="119" t="e">
        <f>IF(AND('Test_S5% Sièges (R6)'!$AB24&gt;0,'Test_S5% Suffrages (R7)'!E24='Test_S5% Suffrages (R7)'!$AA24),1,0)</f>
        <v>#VALUE!</v>
      </c>
      <c r="F24" s="119" t="e">
        <f>IF(AND('Test_S5% Sièges (R6)'!$AB24&gt;0,'Test_S5% Suffrages (R7)'!F24='Test_S5% Suffrages (R7)'!$AA24),1,0)</f>
        <v>#VALUE!</v>
      </c>
      <c r="G24" s="119" t="e">
        <f>IF(AND('Test_S5% Sièges (R6)'!$AB24&gt;0,'Test_S5% Suffrages (R7)'!G24='Test_S5% Suffrages (R7)'!$AA24),1,0)</f>
        <v>#VALUE!</v>
      </c>
      <c r="H24" s="119" t="e">
        <f>IF(AND('Test_S5% Sièges (R6)'!$AB24&gt;0,'Test_S5% Suffrages (R7)'!H24='Test_S5% Suffrages (R7)'!$AA24),1,0)</f>
        <v>#VALUE!</v>
      </c>
      <c r="I24" s="119" t="e">
        <f>IF(AND('Test_S5% Sièges (R6)'!$AB24&gt;0,'Test_S5% Suffrages (R7)'!I24='Test_S5% Suffrages (R7)'!$AA24),1,0)</f>
        <v>#VALUE!</v>
      </c>
      <c r="J24" s="119" t="e">
        <f>IF(AND('Test_S5% Sièges (R6)'!$AB24&gt;0,'Test_S5% Suffrages (R7)'!J24='Test_S5% Suffrages (R7)'!$AA24),1,0)</f>
        <v>#VALUE!</v>
      </c>
      <c r="K24" s="119" t="e">
        <f>IF(AND('Test_S5% Sièges (R6)'!$AB24&gt;0,'Test_S5% Suffrages (R7)'!K24='Test_S5% Suffrages (R7)'!$AA24),1,0)</f>
        <v>#VALUE!</v>
      </c>
      <c r="L24" s="119" t="e">
        <f>IF(AND('Test_S5% Sièges (R6)'!$AB24&gt;0,'Test_S5% Suffrages (R7)'!L24='Test_S5% Suffrages (R7)'!$AA24),1,0)</f>
        <v>#VALUE!</v>
      </c>
      <c r="M24" s="119" t="e">
        <f>IF(AND('Test_S5% Sièges (R6)'!$AB24&gt;0,'Test_S5% Suffrages (R7)'!M24='Test_S5% Suffrages (R7)'!$AA24),1,0)</f>
        <v>#VALUE!</v>
      </c>
      <c r="N24" s="119" t="e">
        <f>IF(AND('Test_S5% Sièges (R6)'!$AB24&gt;0,'Test_S5% Suffrages (R7)'!N24='Test_S5% Suffrages (R7)'!$AA24),1,0)</f>
        <v>#VALUE!</v>
      </c>
      <c r="O24" s="119" t="e">
        <f>IF(AND('Test_S5% Sièges (R6)'!$AB24&gt;0,'Test_S5% Suffrages (R7)'!O24='Test_S5% Suffrages (R7)'!$AA24),1,0)</f>
        <v>#VALUE!</v>
      </c>
      <c r="P24" s="119" t="e">
        <f>IF(AND('Test_S5% Sièges (R6)'!$AB24&gt;0,'Test_S5% Suffrages (R7)'!P24='Test_S5% Suffrages (R7)'!$AA24),1,0)</f>
        <v>#VALUE!</v>
      </c>
      <c r="Q24" s="119" t="e">
        <f>IF(AND('Test_S5% Sièges (R6)'!$AB24&gt;0,'Test_S5% Suffrages (R7)'!Q24='Test_S5% Suffrages (R7)'!$AA24),1,0)</f>
        <v>#VALUE!</v>
      </c>
      <c r="R24" s="119" t="e">
        <f>IF(AND('Test_S5% Sièges (R6)'!$AB24&gt;0,'Test_S5% Suffrages (R7)'!R24='Test_S5% Suffrages (R7)'!$AA24),1,0)</f>
        <v>#VALUE!</v>
      </c>
      <c r="S24" s="119" t="e">
        <f>IF(AND('Test_S5% Sièges (R6)'!$AB24&gt;0,'Test_S5% Suffrages (R7)'!S24='Test_S5% Suffrages (R7)'!$AA24),1,0)</f>
        <v>#VALUE!</v>
      </c>
      <c r="T24" s="119" t="e">
        <f>IF(AND('Test_S5% Sièges (R6)'!$AB24&gt;0,'Test_S5% Suffrages (R7)'!T24='Test_S5% Suffrages (R7)'!$AA24),1,0)</f>
        <v>#VALUE!</v>
      </c>
      <c r="U24" s="119" t="e">
        <f>IF(AND('Test_S5% Sièges (R6)'!$AB24&gt;0,'Test_S5% Suffrages (R7)'!U24='Test_S5% Suffrages (R7)'!$AA24),1,0)</f>
        <v>#VALUE!</v>
      </c>
      <c r="V24" s="119" t="e">
        <f>IF(AND('Test_S5% Sièges (R6)'!$AB24&gt;0,'Test_S5% Suffrages (R7)'!V24='Test_S5% Suffrages (R7)'!$AA24),1,0)</f>
        <v>#VALUE!</v>
      </c>
      <c r="W24" s="119" t="e">
        <f>IF(AND('Test_S5% Sièges (R6)'!$AB24&gt;0,'Test_S5% Suffrages (R7)'!W24='Test_S5% Suffrages (R7)'!$AA24),1,0)</f>
        <v>#VALUE!</v>
      </c>
      <c r="X24" s="119" t="e">
        <f>IF(AND('Test_S5% Sièges (R6)'!$AB24&gt;0,'Test_S5% Suffrages (R7)'!X24='Test_S5% Suffrages (R7)'!$AA24),1,0)</f>
        <v>#VALUE!</v>
      </c>
      <c r="Y24" s="119" t="e">
        <f>IF(AND('Test_S5% Sièges (R6)'!$AB24&gt;0,'Test_S5% Suffrages (R7)'!Y24='Test_S5% Suffrages (R7)'!$AA24),1,0)</f>
        <v>#VALUE!</v>
      </c>
      <c r="Z24" s="119" t="e">
        <f>IF(AND('Test_S5% Sièges (R6)'!$AB24&gt;0,'Test_S5% Suffrages (R7)'!Z24='Test_S5% Suffrages (R7)'!$AA24),1,0)</f>
        <v>#VALUE!</v>
      </c>
      <c r="AA24" s="119" t="e">
        <f t="shared" si="0"/>
        <v>#VALUE!</v>
      </c>
      <c r="AB24" s="120" t="e">
        <f>'Test_S5% Sièges (R5)'!AB24-AA24</f>
        <v>#VALUE!</v>
      </c>
    </row>
    <row r="25" spans="1:28">
      <c r="A25" s="118" t="s">
        <v>64</v>
      </c>
      <c r="B25" s="119" t="e">
        <f>IF(AND('Test_S5% Sièges (R6)'!$AB25&gt;0,'Test_S5% Suffrages (R7)'!B25='Test_S5% Suffrages (R7)'!$AA25),1,0)</f>
        <v>#VALUE!</v>
      </c>
      <c r="C25" s="119" t="e">
        <f>IF(AND('Test_S5% Sièges (R6)'!$AB25&gt;0,'Test_S5% Suffrages (R7)'!C25='Test_S5% Suffrages (R7)'!$AA25),1,0)</f>
        <v>#VALUE!</v>
      </c>
      <c r="D25" s="119" t="e">
        <f>IF(AND('Test_S5% Sièges (R6)'!$AB25&gt;0,'Test_S5% Suffrages (R7)'!D25='Test_S5% Suffrages (R7)'!$AA25),1,0)</f>
        <v>#VALUE!</v>
      </c>
      <c r="E25" s="119" t="e">
        <f>IF(AND('Test_S5% Sièges (R6)'!$AB25&gt;0,'Test_S5% Suffrages (R7)'!E25='Test_S5% Suffrages (R7)'!$AA25),1,0)</f>
        <v>#VALUE!</v>
      </c>
      <c r="F25" s="119" t="e">
        <f>IF(AND('Test_S5% Sièges (R6)'!$AB25&gt;0,'Test_S5% Suffrages (R7)'!F25='Test_S5% Suffrages (R7)'!$AA25),1,0)</f>
        <v>#VALUE!</v>
      </c>
      <c r="G25" s="119" t="e">
        <f>IF(AND('Test_S5% Sièges (R6)'!$AB25&gt;0,'Test_S5% Suffrages (R7)'!G25='Test_S5% Suffrages (R7)'!$AA25),1,0)</f>
        <v>#VALUE!</v>
      </c>
      <c r="H25" s="119" t="e">
        <f>IF(AND('Test_S5% Sièges (R6)'!$AB25&gt;0,'Test_S5% Suffrages (R7)'!H25='Test_S5% Suffrages (R7)'!$AA25),1,0)</f>
        <v>#VALUE!</v>
      </c>
      <c r="I25" s="119" t="e">
        <f>IF(AND('Test_S5% Sièges (R6)'!$AB25&gt;0,'Test_S5% Suffrages (R7)'!I25='Test_S5% Suffrages (R7)'!$AA25),1,0)</f>
        <v>#VALUE!</v>
      </c>
      <c r="J25" s="119" t="e">
        <f>IF(AND('Test_S5% Sièges (R6)'!$AB25&gt;0,'Test_S5% Suffrages (R7)'!J25='Test_S5% Suffrages (R7)'!$AA25),1,0)</f>
        <v>#VALUE!</v>
      </c>
      <c r="K25" s="119" t="e">
        <f>IF(AND('Test_S5% Sièges (R6)'!$AB25&gt;0,'Test_S5% Suffrages (R7)'!K25='Test_S5% Suffrages (R7)'!$AA25),1,0)</f>
        <v>#VALUE!</v>
      </c>
      <c r="L25" s="119" t="e">
        <f>IF(AND('Test_S5% Sièges (R6)'!$AB25&gt;0,'Test_S5% Suffrages (R7)'!L25='Test_S5% Suffrages (R7)'!$AA25),1,0)</f>
        <v>#VALUE!</v>
      </c>
      <c r="M25" s="119" t="e">
        <f>IF(AND('Test_S5% Sièges (R6)'!$AB25&gt;0,'Test_S5% Suffrages (R7)'!M25='Test_S5% Suffrages (R7)'!$AA25),1,0)</f>
        <v>#VALUE!</v>
      </c>
      <c r="N25" s="119" t="e">
        <f>IF(AND('Test_S5% Sièges (R6)'!$AB25&gt;0,'Test_S5% Suffrages (R7)'!N25='Test_S5% Suffrages (R7)'!$AA25),1,0)</f>
        <v>#VALUE!</v>
      </c>
      <c r="O25" s="119" t="e">
        <f>IF(AND('Test_S5% Sièges (R6)'!$AB25&gt;0,'Test_S5% Suffrages (R7)'!O25='Test_S5% Suffrages (R7)'!$AA25),1,0)</f>
        <v>#VALUE!</v>
      </c>
      <c r="P25" s="119" t="e">
        <f>IF(AND('Test_S5% Sièges (R6)'!$AB25&gt;0,'Test_S5% Suffrages (R7)'!P25='Test_S5% Suffrages (R7)'!$AA25),1,0)</f>
        <v>#VALUE!</v>
      </c>
      <c r="Q25" s="119" t="e">
        <f>IF(AND('Test_S5% Sièges (R6)'!$AB25&gt;0,'Test_S5% Suffrages (R7)'!Q25='Test_S5% Suffrages (R7)'!$AA25),1,0)</f>
        <v>#VALUE!</v>
      </c>
      <c r="R25" s="119" t="e">
        <f>IF(AND('Test_S5% Sièges (R6)'!$AB25&gt;0,'Test_S5% Suffrages (R7)'!R25='Test_S5% Suffrages (R7)'!$AA25),1,0)</f>
        <v>#VALUE!</v>
      </c>
      <c r="S25" s="119" t="e">
        <f>IF(AND('Test_S5% Sièges (R6)'!$AB25&gt;0,'Test_S5% Suffrages (R7)'!S25='Test_S5% Suffrages (R7)'!$AA25),1,0)</f>
        <v>#VALUE!</v>
      </c>
      <c r="T25" s="119" t="e">
        <f>IF(AND('Test_S5% Sièges (R6)'!$AB25&gt;0,'Test_S5% Suffrages (R7)'!T25='Test_S5% Suffrages (R7)'!$AA25),1,0)</f>
        <v>#VALUE!</v>
      </c>
      <c r="U25" s="119" t="e">
        <f>IF(AND('Test_S5% Sièges (R6)'!$AB25&gt;0,'Test_S5% Suffrages (R7)'!U25='Test_S5% Suffrages (R7)'!$AA25),1,0)</f>
        <v>#VALUE!</v>
      </c>
      <c r="V25" s="119" t="e">
        <f>IF(AND('Test_S5% Sièges (R6)'!$AB25&gt;0,'Test_S5% Suffrages (R7)'!V25='Test_S5% Suffrages (R7)'!$AA25),1,0)</f>
        <v>#VALUE!</v>
      </c>
      <c r="W25" s="119" t="e">
        <f>IF(AND('Test_S5% Sièges (R6)'!$AB25&gt;0,'Test_S5% Suffrages (R7)'!W25='Test_S5% Suffrages (R7)'!$AA25),1,0)</f>
        <v>#VALUE!</v>
      </c>
      <c r="X25" s="119" t="e">
        <f>IF(AND('Test_S5% Sièges (R6)'!$AB25&gt;0,'Test_S5% Suffrages (R7)'!X25='Test_S5% Suffrages (R7)'!$AA25),1,0)</f>
        <v>#VALUE!</v>
      </c>
      <c r="Y25" s="119" t="e">
        <f>IF(AND('Test_S5% Sièges (R6)'!$AB25&gt;0,'Test_S5% Suffrages (R7)'!Y25='Test_S5% Suffrages (R7)'!$AA25),1,0)</f>
        <v>#VALUE!</v>
      </c>
      <c r="Z25" s="119" t="e">
        <f>IF(AND('Test_S5% Sièges (R6)'!$AB25&gt;0,'Test_S5% Suffrages (R7)'!Z25='Test_S5% Suffrages (R7)'!$AA25),1,0)</f>
        <v>#VALUE!</v>
      </c>
      <c r="AA25" s="119" t="e">
        <f t="shared" si="0"/>
        <v>#VALUE!</v>
      </c>
      <c r="AB25" s="120" t="e">
        <f>'Test_S5% Sièges (R5)'!AB25-AA25</f>
        <v>#VALUE!</v>
      </c>
    </row>
    <row r="26" spans="1:28">
      <c r="A26" s="118" t="s">
        <v>65</v>
      </c>
      <c r="B26" s="119" t="e">
        <f>IF(AND('Test_S5% Sièges (R6)'!$AB26&gt;0,'Test_S5% Suffrages (R7)'!B26='Test_S5% Suffrages (R7)'!$AA26),1,0)</f>
        <v>#VALUE!</v>
      </c>
      <c r="C26" s="119" t="e">
        <f>IF(AND('Test_S5% Sièges (R6)'!$AB26&gt;0,'Test_S5% Suffrages (R7)'!C26='Test_S5% Suffrages (R7)'!$AA26),1,0)</f>
        <v>#VALUE!</v>
      </c>
      <c r="D26" s="119" t="e">
        <f>IF(AND('Test_S5% Sièges (R6)'!$AB26&gt;0,'Test_S5% Suffrages (R7)'!D26='Test_S5% Suffrages (R7)'!$AA26),1,0)</f>
        <v>#VALUE!</v>
      </c>
      <c r="E26" s="119" t="e">
        <f>IF(AND('Test_S5% Sièges (R6)'!$AB26&gt;0,'Test_S5% Suffrages (R7)'!E26='Test_S5% Suffrages (R7)'!$AA26),1,0)</f>
        <v>#VALUE!</v>
      </c>
      <c r="F26" s="119" t="e">
        <f>IF(AND('Test_S5% Sièges (R6)'!$AB26&gt;0,'Test_S5% Suffrages (R7)'!F26='Test_S5% Suffrages (R7)'!$AA26),1,0)</f>
        <v>#VALUE!</v>
      </c>
      <c r="G26" s="119" t="e">
        <f>IF(AND('Test_S5% Sièges (R6)'!$AB26&gt;0,'Test_S5% Suffrages (R7)'!G26='Test_S5% Suffrages (R7)'!$AA26),1,0)</f>
        <v>#VALUE!</v>
      </c>
      <c r="H26" s="119" t="e">
        <f>IF(AND('Test_S5% Sièges (R6)'!$AB26&gt;0,'Test_S5% Suffrages (R7)'!H26='Test_S5% Suffrages (R7)'!$AA26),1,0)</f>
        <v>#VALUE!</v>
      </c>
      <c r="I26" s="119" t="e">
        <f>IF(AND('Test_S5% Sièges (R6)'!$AB26&gt;0,'Test_S5% Suffrages (R7)'!I26='Test_S5% Suffrages (R7)'!$AA26),1,0)</f>
        <v>#VALUE!</v>
      </c>
      <c r="J26" s="119" t="e">
        <f>IF(AND('Test_S5% Sièges (R6)'!$AB26&gt;0,'Test_S5% Suffrages (R7)'!J26='Test_S5% Suffrages (R7)'!$AA26),1,0)</f>
        <v>#VALUE!</v>
      </c>
      <c r="K26" s="119" t="e">
        <f>IF(AND('Test_S5% Sièges (R6)'!$AB26&gt;0,'Test_S5% Suffrages (R7)'!K26='Test_S5% Suffrages (R7)'!$AA26),1,0)</f>
        <v>#VALUE!</v>
      </c>
      <c r="L26" s="119" t="e">
        <f>IF(AND('Test_S5% Sièges (R6)'!$AB26&gt;0,'Test_S5% Suffrages (R7)'!L26='Test_S5% Suffrages (R7)'!$AA26),1,0)</f>
        <v>#VALUE!</v>
      </c>
      <c r="M26" s="119" t="e">
        <f>IF(AND('Test_S5% Sièges (R6)'!$AB26&gt;0,'Test_S5% Suffrages (R7)'!M26='Test_S5% Suffrages (R7)'!$AA26),1,0)</f>
        <v>#VALUE!</v>
      </c>
      <c r="N26" s="119" t="e">
        <f>IF(AND('Test_S5% Sièges (R6)'!$AB26&gt;0,'Test_S5% Suffrages (R7)'!N26='Test_S5% Suffrages (R7)'!$AA26),1,0)</f>
        <v>#VALUE!</v>
      </c>
      <c r="O26" s="119" t="e">
        <f>IF(AND('Test_S5% Sièges (R6)'!$AB26&gt;0,'Test_S5% Suffrages (R7)'!O26='Test_S5% Suffrages (R7)'!$AA26),1,0)</f>
        <v>#VALUE!</v>
      </c>
      <c r="P26" s="119" t="e">
        <f>IF(AND('Test_S5% Sièges (R6)'!$AB26&gt;0,'Test_S5% Suffrages (R7)'!P26='Test_S5% Suffrages (R7)'!$AA26),1,0)</f>
        <v>#VALUE!</v>
      </c>
      <c r="Q26" s="119" t="e">
        <f>IF(AND('Test_S5% Sièges (R6)'!$AB26&gt;0,'Test_S5% Suffrages (R7)'!Q26='Test_S5% Suffrages (R7)'!$AA26),1,0)</f>
        <v>#VALUE!</v>
      </c>
      <c r="R26" s="119" t="e">
        <f>IF(AND('Test_S5% Sièges (R6)'!$AB26&gt;0,'Test_S5% Suffrages (R7)'!R26='Test_S5% Suffrages (R7)'!$AA26),1,0)</f>
        <v>#VALUE!</v>
      </c>
      <c r="S26" s="119" t="e">
        <f>IF(AND('Test_S5% Sièges (R6)'!$AB26&gt;0,'Test_S5% Suffrages (R7)'!S26='Test_S5% Suffrages (R7)'!$AA26),1,0)</f>
        <v>#VALUE!</v>
      </c>
      <c r="T26" s="119" t="e">
        <f>IF(AND('Test_S5% Sièges (R6)'!$AB26&gt;0,'Test_S5% Suffrages (R7)'!T26='Test_S5% Suffrages (R7)'!$AA26),1,0)</f>
        <v>#VALUE!</v>
      </c>
      <c r="U26" s="119" t="e">
        <f>IF(AND('Test_S5% Sièges (R6)'!$AB26&gt;0,'Test_S5% Suffrages (R7)'!U26='Test_S5% Suffrages (R7)'!$AA26),1,0)</f>
        <v>#VALUE!</v>
      </c>
      <c r="V26" s="119" t="e">
        <f>IF(AND('Test_S5% Sièges (R6)'!$AB26&gt;0,'Test_S5% Suffrages (R7)'!V26='Test_S5% Suffrages (R7)'!$AA26),1,0)</f>
        <v>#VALUE!</v>
      </c>
      <c r="W26" s="119" t="e">
        <f>IF(AND('Test_S5% Sièges (R6)'!$AB26&gt;0,'Test_S5% Suffrages (R7)'!W26='Test_S5% Suffrages (R7)'!$AA26),1,0)</f>
        <v>#VALUE!</v>
      </c>
      <c r="X26" s="119" t="e">
        <f>IF(AND('Test_S5% Sièges (R6)'!$AB26&gt;0,'Test_S5% Suffrages (R7)'!X26='Test_S5% Suffrages (R7)'!$AA26),1,0)</f>
        <v>#VALUE!</v>
      </c>
      <c r="Y26" s="119" t="e">
        <f>IF(AND('Test_S5% Sièges (R6)'!$AB26&gt;0,'Test_S5% Suffrages (R7)'!Y26='Test_S5% Suffrages (R7)'!$AA26),1,0)</f>
        <v>#VALUE!</v>
      </c>
      <c r="Z26" s="119" t="e">
        <f>IF(AND('Test_S5% Sièges (R6)'!$AB26&gt;0,'Test_S5% Suffrages (R7)'!Z26='Test_S5% Suffrages (R7)'!$AA26),1,0)</f>
        <v>#VALUE!</v>
      </c>
      <c r="AA26" s="119" t="e">
        <f t="shared" si="0"/>
        <v>#VALUE!</v>
      </c>
      <c r="AB26" s="120" t="e">
        <f>'Test_S5% Sièges (R5)'!AB26-AA26</f>
        <v>#VALUE!</v>
      </c>
    </row>
    <row r="27" spans="1:28">
      <c r="A27" s="118" t="s">
        <v>66</v>
      </c>
      <c r="B27" s="119" t="e">
        <f>IF(AND('Test_S5% Sièges (R6)'!$AB27&gt;0,'Test_S5% Suffrages (R7)'!B27='Test_S5% Suffrages (R7)'!$AA27),1,0)</f>
        <v>#VALUE!</v>
      </c>
      <c r="C27" s="119" t="e">
        <f>IF(AND('Test_S5% Sièges (R6)'!$AB27&gt;0,'Test_S5% Suffrages (R7)'!C27='Test_S5% Suffrages (R7)'!$AA27),1,0)</f>
        <v>#VALUE!</v>
      </c>
      <c r="D27" s="119" t="e">
        <f>IF(AND('Test_S5% Sièges (R6)'!$AB27&gt;0,'Test_S5% Suffrages (R7)'!D27='Test_S5% Suffrages (R7)'!$AA27),1,0)</f>
        <v>#VALUE!</v>
      </c>
      <c r="E27" s="119" t="e">
        <f>IF(AND('Test_S5% Sièges (R6)'!$AB27&gt;0,'Test_S5% Suffrages (R7)'!E27='Test_S5% Suffrages (R7)'!$AA27),1,0)</f>
        <v>#VALUE!</v>
      </c>
      <c r="F27" s="119" t="e">
        <f>IF(AND('Test_S5% Sièges (R6)'!$AB27&gt;0,'Test_S5% Suffrages (R7)'!F27='Test_S5% Suffrages (R7)'!$AA27),1,0)</f>
        <v>#VALUE!</v>
      </c>
      <c r="G27" s="119" t="e">
        <f>IF(AND('Test_S5% Sièges (R6)'!$AB27&gt;0,'Test_S5% Suffrages (R7)'!G27='Test_S5% Suffrages (R7)'!$AA27),1,0)</f>
        <v>#VALUE!</v>
      </c>
      <c r="H27" s="119" t="e">
        <f>IF(AND('Test_S5% Sièges (R6)'!$AB27&gt;0,'Test_S5% Suffrages (R7)'!H27='Test_S5% Suffrages (R7)'!$AA27),1,0)</f>
        <v>#VALUE!</v>
      </c>
      <c r="I27" s="119" t="e">
        <f>IF(AND('Test_S5% Sièges (R6)'!$AB27&gt;0,'Test_S5% Suffrages (R7)'!I27='Test_S5% Suffrages (R7)'!$AA27),1,0)</f>
        <v>#VALUE!</v>
      </c>
      <c r="J27" s="119" t="e">
        <f>IF(AND('Test_S5% Sièges (R6)'!$AB27&gt;0,'Test_S5% Suffrages (R7)'!J27='Test_S5% Suffrages (R7)'!$AA27),1,0)</f>
        <v>#VALUE!</v>
      </c>
      <c r="K27" s="119" t="e">
        <f>IF(AND('Test_S5% Sièges (R6)'!$AB27&gt;0,'Test_S5% Suffrages (R7)'!K27='Test_S5% Suffrages (R7)'!$AA27),1,0)</f>
        <v>#VALUE!</v>
      </c>
      <c r="L27" s="119" t="e">
        <f>IF(AND('Test_S5% Sièges (R6)'!$AB27&gt;0,'Test_S5% Suffrages (R7)'!L27='Test_S5% Suffrages (R7)'!$AA27),1,0)</f>
        <v>#VALUE!</v>
      </c>
      <c r="M27" s="119" t="e">
        <f>IF(AND('Test_S5% Sièges (R6)'!$AB27&gt;0,'Test_S5% Suffrages (R7)'!M27='Test_S5% Suffrages (R7)'!$AA27),1,0)</f>
        <v>#VALUE!</v>
      </c>
      <c r="N27" s="119" t="e">
        <f>IF(AND('Test_S5% Sièges (R6)'!$AB27&gt;0,'Test_S5% Suffrages (R7)'!N27='Test_S5% Suffrages (R7)'!$AA27),1,0)</f>
        <v>#VALUE!</v>
      </c>
      <c r="O27" s="119" t="e">
        <f>IF(AND('Test_S5% Sièges (R6)'!$AB27&gt;0,'Test_S5% Suffrages (R7)'!O27='Test_S5% Suffrages (R7)'!$AA27),1,0)</f>
        <v>#VALUE!</v>
      </c>
      <c r="P27" s="119" t="e">
        <f>IF(AND('Test_S5% Sièges (R6)'!$AB27&gt;0,'Test_S5% Suffrages (R7)'!P27='Test_S5% Suffrages (R7)'!$AA27),1,0)</f>
        <v>#VALUE!</v>
      </c>
      <c r="Q27" s="119" t="e">
        <f>IF(AND('Test_S5% Sièges (R6)'!$AB27&gt;0,'Test_S5% Suffrages (R7)'!Q27='Test_S5% Suffrages (R7)'!$AA27),1,0)</f>
        <v>#VALUE!</v>
      </c>
      <c r="R27" s="119" t="e">
        <f>IF(AND('Test_S5% Sièges (R6)'!$AB27&gt;0,'Test_S5% Suffrages (R7)'!R27='Test_S5% Suffrages (R7)'!$AA27),1,0)</f>
        <v>#VALUE!</v>
      </c>
      <c r="S27" s="119" t="e">
        <f>IF(AND('Test_S5% Sièges (R6)'!$AB27&gt;0,'Test_S5% Suffrages (R7)'!S27='Test_S5% Suffrages (R7)'!$AA27),1,0)</f>
        <v>#VALUE!</v>
      </c>
      <c r="T27" s="119" t="e">
        <f>IF(AND('Test_S5% Sièges (R6)'!$AB27&gt;0,'Test_S5% Suffrages (R7)'!T27='Test_S5% Suffrages (R7)'!$AA27),1,0)</f>
        <v>#VALUE!</v>
      </c>
      <c r="U27" s="119" t="e">
        <f>IF(AND('Test_S5% Sièges (R6)'!$AB27&gt;0,'Test_S5% Suffrages (R7)'!U27='Test_S5% Suffrages (R7)'!$AA27),1,0)</f>
        <v>#VALUE!</v>
      </c>
      <c r="V27" s="119" t="e">
        <f>IF(AND('Test_S5% Sièges (R6)'!$AB27&gt;0,'Test_S5% Suffrages (R7)'!V27='Test_S5% Suffrages (R7)'!$AA27),1,0)</f>
        <v>#VALUE!</v>
      </c>
      <c r="W27" s="119" t="e">
        <f>IF(AND('Test_S5% Sièges (R6)'!$AB27&gt;0,'Test_S5% Suffrages (R7)'!W27='Test_S5% Suffrages (R7)'!$AA27),1,0)</f>
        <v>#VALUE!</v>
      </c>
      <c r="X27" s="119" t="e">
        <f>IF(AND('Test_S5% Sièges (R6)'!$AB27&gt;0,'Test_S5% Suffrages (R7)'!X27='Test_S5% Suffrages (R7)'!$AA27),1,0)</f>
        <v>#VALUE!</v>
      </c>
      <c r="Y27" s="119" t="e">
        <f>IF(AND('Test_S5% Sièges (R6)'!$AB27&gt;0,'Test_S5% Suffrages (R7)'!Y27='Test_S5% Suffrages (R7)'!$AA27),1,0)</f>
        <v>#VALUE!</v>
      </c>
      <c r="Z27" s="119" t="e">
        <f>IF(AND('Test_S5% Sièges (R6)'!$AB27&gt;0,'Test_S5% Suffrages (R7)'!Z27='Test_S5% Suffrages (R7)'!$AA27),1,0)</f>
        <v>#VALUE!</v>
      </c>
      <c r="AA27" s="119" t="e">
        <f t="shared" si="0"/>
        <v>#VALUE!</v>
      </c>
      <c r="AB27" s="120" t="e">
        <f>'Test_S5% Sièges (R5)'!AB27-AA27</f>
        <v>#VALUE!</v>
      </c>
    </row>
    <row r="28" spans="1:28">
      <c r="A28" s="118" t="s">
        <v>67</v>
      </c>
      <c r="B28" s="119" t="e">
        <f>IF(AND('Test_S5% Sièges (R6)'!$AB28&gt;0,'Test_S5% Suffrages (R7)'!B28='Test_S5% Suffrages (R7)'!$AA28),1,0)</f>
        <v>#VALUE!</v>
      </c>
      <c r="C28" s="119" t="e">
        <f>IF(AND('Test_S5% Sièges (R6)'!$AB28&gt;0,'Test_S5% Suffrages (R7)'!C28='Test_S5% Suffrages (R7)'!$AA28),1,0)</f>
        <v>#VALUE!</v>
      </c>
      <c r="D28" s="119" t="e">
        <f>IF(AND('Test_S5% Sièges (R6)'!$AB28&gt;0,'Test_S5% Suffrages (R7)'!D28='Test_S5% Suffrages (R7)'!$AA28),1,0)</f>
        <v>#VALUE!</v>
      </c>
      <c r="E28" s="119" t="e">
        <f>IF(AND('Test_S5% Sièges (R6)'!$AB28&gt;0,'Test_S5% Suffrages (R7)'!E28='Test_S5% Suffrages (R7)'!$AA28),1,0)</f>
        <v>#VALUE!</v>
      </c>
      <c r="F28" s="119" t="e">
        <f>IF(AND('Test_S5% Sièges (R6)'!$AB28&gt;0,'Test_S5% Suffrages (R7)'!F28='Test_S5% Suffrages (R7)'!$AA28),1,0)</f>
        <v>#VALUE!</v>
      </c>
      <c r="G28" s="119" t="e">
        <f>IF(AND('Test_S5% Sièges (R6)'!$AB28&gt;0,'Test_S5% Suffrages (R7)'!G28='Test_S5% Suffrages (R7)'!$AA28),1,0)</f>
        <v>#VALUE!</v>
      </c>
      <c r="H28" s="119" t="e">
        <f>IF(AND('Test_S5% Sièges (R6)'!$AB28&gt;0,'Test_S5% Suffrages (R7)'!H28='Test_S5% Suffrages (R7)'!$AA28),1,0)</f>
        <v>#VALUE!</v>
      </c>
      <c r="I28" s="119" t="e">
        <f>IF(AND('Test_S5% Sièges (R6)'!$AB28&gt;0,'Test_S5% Suffrages (R7)'!I28='Test_S5% Suffrages (R7)'!$AA28),1,0)</f>
        <v>#VALUE!</v>
      </c>
      <c r="J28" s="119" t="e">
        <f>IF(AND('Test_S5% Sièges (R6)'!$AB28&gt;0,'Test_S5% Suffrages (R7)'!J28='Test_S5% Suffrages (R7)'!$AA28),1,0)</f>
        <v>#VALUE!</v>
      </c>
      <c r="K28" s="119" t="e">
        <f>IF(AND('Test_S5% Sièges (R6)'!$AB28&gt;0,'Test_S5% Suffrages (R7)'!K28='Test_S5% Suffrages (R7)'!$AA28),1,0)</f>
        <v>#VALUE!</v>
      </c>
      <c r="L28" s="119" t="e">
        <f>IF(AND('Test_S5% Sièges (R6)'!$AB28&gt;0,'Test_S5% Suffrages (R7)'!L28='Test_S5% Suffrages (R7)'!$AA28),1,0)</f>
        <v>#VALUE!</v>
      </c>
      <c r="M28" s="119" t="e">
        <f>IF(AND('Test_S5% Sièges (R6)'!$AB28&gt;0,'Test_S5% Suffrages (R7)'!M28='Test_S5% Suffrages (R7)'!$AA28),1,0)</f>
        <v>#VALUE!</v>
      </c>
      <c r="N28" s="119" t="e">
        <f>IF(AND('Test_S5% Sièges (R6)'!$AB28&gt;0,'Test_S5% Suffrages (R7)'!N28='Test_S5% Suffrages (R7)'!$AA28),1,0)</f>
        <v>#VALUE!</v>
      </c>
      <c r="O28" s="119" t="e">
        <f>IF(AND('Test_S5% Sièges (R6)'!$AB28&gt;0,'Test_S5% Suffrages (R7)'!O28='Test_S5% Suffrages (R7)'!$AA28),1,0)</f>
        <v>#VALUE!</v>
      </c>
      <c r="P28" s="119" t="e">
        <f>IF(AND('Test_S5% Sièges (R6)'!$AB28&gt;0,'Test_S5% Suffrages (R7)'!P28='Test_S5% Suffrages (R7)'!$AA28),1,0)</f>
        <v>#VALUE!</v>
      </c>
      <c r="Q28" s="119" t="e">
        <f>IF(AND('Test_S5% Sièges (R6)'!$AB28&gt;0,'Test_S5% Suffrages (R7)'!Q28='Test_S5% Suffrages (R7)'!$AA28),1,0)</f>
        <v>#VALUE!</v>
      </c>
      <c r="R28" s="119" t="e">
        <f>IF(AND('Test_S5% Sièges (R6)'!$AB28&gt;0,'Test_S5% Suffrages (R7)'!R28='Test_S5% Suffrages (R7)'!$AA28),1,0)</f>
        <v>#VALUE!</v>
      </c>
      <c r="S28" s="119" t="e">
        <f>IF(AND('Test_S5% Sièges (R6)'!$AB28&gt;0,'Test_S5% Suffrages (R7)'!S28='Test_S5% Suffrages (R7)'!$AA28),1,0)</f>
        <v>#VALUE!</v>
      </c>
      <c r="T28" s="119" t="e">
        <f>IF(AND('Test_S5% Sièges (R6)'!$AB28&gt;0,'Test_S5% Suffrages (R7)'!T28='Test_S5% Suffrages (R7)'!$AA28),1,0)</f>
        <v>#VALUE!</v>
      </c>
      <c r="U28" s="119" t="e">
        <f>IF(AND('Test_S5% Sièges (R6)'!$AB28&gt;0,'Test_S5% Suffrages (R7)'!U28='Test_S5% Suffrages (R7)'!$AA28),1,0)</f>
        <v>#VALUE!</v>
      </c>
      <c r="V28" s="119" t="e">
        <f>IF(AND('Test_S5% Sièges (R6)'!$AB28&gt;0,'Test_S5% Suffrages (R7)'!V28='Test_S5% Suffrages (R7)'!$AA28),1,0)</f>
        <v>#VALUE!</v>
      </c>
      <c r="W28" s="119" t="e">
        <f>IF(AND('Test_S5% Sièges (R6)'!$AB28&gt;0,'Test_S5% Suffrages (R7)'!W28='Test_S5% Suffrages (R7)'!$AA28),1,0)</f>
        <v>#VALUE!</v>
      </c>
      <c r="X28" s="119" t="e">
        <f>IF(AND('Test_S5% Sièges (R6)'!$AB28&gt;0,'Test_S5% Suffrages (R7)'!X28='Test_S5% Suffrages (R7)'!$AA28),1,0)</f>
        <v>#VALUE!</v>
      </c>
      <c r="Y28" s="119" t="e">
        <f>IF(AND('Test_S5% Sièges (R6)'!$AB28&gt;0,'Test_S5% Suffrages (R7)'!Y28='Test_S5% Suffrages (R7)'!$AA28),1,0)</f>
        <v>#VALUE!</v>
      </c>
      <c r="Z28" s="119" t="e">
        <f>IF(AND('Test_S5% Sièges (R6)'!$AB28&gt;0,'Test_S5% Suffrages (R7)'!Z28='Test_S5% Suffrages (R7)'!$AA28),1,0)</f>
        <v>#VALUE!</v>
      </c>
      <c r="AA28" s="119" t="e">
        <f t="shared" si="0"/>
        <v>#VALUE!</v>
      </c>
      <c r="AB28" s="120" t="e">
        <f>'Test_S5% Sièges (R5)'!AB28-AA28</f>
        <v>#VALUE!</v>
      </c>
    </row>
    <row r="29" spans="1:28">
      <c r="A29" s="118" t="s">
        <v>68</v>
      </c>
      <c r="B29" s="119" t="e">
        <f>IF(AND('Test_S5% Sièges (R6)'!$AB29&gt;0,'Test_S5% Suffrages (R7)'!B29='Test_S5% Suffrages (R7)'!$AA29),1,0)</f>
        <v>#VALUE!</v>
      </c>
      <c r="C29" s="119" t="e">
        <f>IF(AND('Test_S5% Sièges (R6)'!$AB29&gt;0,'Test_S5% Suffrages (R7)'!C29='Test_S5% Suffrages (R7)'!$AA29),1,0)</f>
        <v>#VALUE!</v>
      </c>
      <c r="D29" s="119" t="e">
        <f>IF(AND('Test_S5% Sièges (R6)'!$AB29&gt;0,'Test_S5% Suffrages (R7)'!D29='Test_S5% Suffrages (R7)'!$AA29),1,0)</f>
        <v>#VALUE!</v>
      </c>
      <c r="E29" s="119" t="e">
        <f>IF(AND('Test_S5% Sièges (R6)'!$AB29&gt;0,'Test_S5% Suffrages (R7)'!E29='Test_S5% Suffrages (R7)'!$AA29),1,0)</f>
        <v>#VALUE!</v>
      </c>
      <c r="F29" s="119" t="e">
        <f>IF(AND('Test_S5% Sièges (R6)'!$AB29&gt;0,'Test_S5% Suffrages (R7)'!F29='Test_S5% Suffrages (R7)'!$AA29),1,0)</f>
        <v>#VALUE!</v>
      </c>
      <c r="G29" s="119" t="e">
        <f>IF(AND('Test_S5% Sièges (R6)'!$AB29&gt;0,'Test_S5% Suffrages (R7)'!G29='Test_S5% Suffrages (R7)'!$AA29),1,0)</f>
        <v>#VALUE!</v>
      </c>
      <c r="H29" s="119" t="e">
        <f>IF(AND('Test_S5% Sièges (R6)'!$AB29&gt;0,'Test_S5% Suffrages (R7)'!H29='Test_S5% Suffrages (R7)'!$AA29),1,0)</f>
        <v>#VALUE!</v>
      </c>
      <c r="I29" s="119" t="e">
        <f>IF(AND('Test_S5% Sièges (R6)'!$AB29&gt;0,'Test_S5% Suffrages (R7)'!I29='Test_S5% Suffrages (R7)'!$AA29),1,0)</f>
        <v>#VALUE!</v>
      </c>
      <c r="J29" s="119" t="e">
        <f>IF(AND('Test_S5% Sièges (R6)'!$AB29&gt;0,'Test_S5% Suffrages (R7)'!J29='Test_S5% Suffrages (R7)'!$AA29),1,0)</f>
        <v>#VALUE!</v>
      </c>
      <c r="K29" s="119" t="e">
        <f>IF(AND('Test_S5% Sièges (R6)'!$AB29&gt;0,'Test_S5% Suffrages (R7)'!K29='Test_S5% Suffrages (R7)'!$AA29),1,0)</f>
        <v>#VALUE!</v>
      </c>
      <c r="L29" s="119" t="e">
        <f>IF(AND('Test_S5% Sièges (R6)'!$AB29&gt;0,'Test_S5% Suffrages (R7)'!L29='Test_S5% Suffrages (R7)'!$AA29),1,0)</f>
        <v>#VALUE!</v>
      </c>
      <c r="M29" s="119" t="e">
        <f>IF(AND('Test_S5% Sièges (R6)'!$AB29&gt;0,'Test_S5% Suffrages (R7)'!M29='Test_S5% Suffrages (R7)'!$AA29),1,0)</f>
        <v>#VALUE!</v>
      </c>
      <c r="N29" s="119" t="e">
        <f>IF(AND('Test_S5% Sièges (R6)'!$AB29&gt;0,'Test_S5% Suffrages (R7)'!N29='Test_S5% Suffrages (R7)'!$AA29),1,0)</f>
        <v>#VALUE!</v>
      </c>
      <c r="O29" s="119" t="e">
        <f>IF(AND('Test_S5% Sièges (R6)'!$AB29&gt;0,'Test_S5% Suffrages (R7)'!O29='Test_S5% Suffrages (R7)'!$AA29),1,0)</f>
        <v>#VALUE!</v>
      </c>
      <c r="P29" s="119" t="e">
        <f>IF(AND('Test_S5% Sièges (R6)'!$AB29&gt;0,'Test_S5% Suffrages (R7)'!P29='Test_S5% Suffrages (R7)'!$AA29),1,0)</f>
        <v>#VALUE!</v>
      </c>
      <c r="Q29" s="119" t="e">
        <f>IF(AND('Test_S5% Sièges (R6)'!$AB29&gt;0,'Test_S5% Suffrages (R7)'!Q29='Test_S5% Suffrages (R7)'!$AA29),1,0)</f>
        <v>#VALUE!</v>
      </c>
      <c r="R29" s="119" t="e">
        <f>IF(AND('Test_S5% Sièges (R6)'!$AB29&gt;0,'Test_S5% Suffrages (R7)'!R29='Test_S5% Suffrages (R7)'!$AA29),1,0)</f>
        <v>#VALUE!</v>
      </c>
      <c r="S29" s="119" t="e">
        <f>IF(AND('Test_S5% Sièges (R6)'!$AB29&gt;0,'Test_S5% Suffrages (R7)'!S29='Test_S5% Suffrages (R7)'!$AA29),1,0)</f>
        <v>#VALUE!</v>
      </c>
      <c r="T29" s="119" t="e">
        <f>IF(AND('Test_S5% Sièges (R6)'!$AB29&gt;0,'Test_S5% Suffrages (R7)'!T29='Test_S5% Suffrages (R7)'!$AA29),1,0)</f>
        <v>#VALUE!</v>
      </c>
      <c r="U29" s="119" t="e">
        <f>IF(AND('Test_S5% Sièges (R6)'!$AB29&gt;0,'Test_S5% Suffrages (R7)'!U29='Test_S5% Suffrages (R7)'!$AA29),1,0)</f>
        <v>#VALUE!</v>
      </c>
      <c r="V29" s="119" t="e">
        <f>IF(AND('Test_S5% Sièges (R6)'!$AB29&gt;0,'Test_S5% Suffrages (R7)'!V29='Test_S5% Suffrages (R7)'!$AA29),1,0)</f>
        <v>#VALUE!</v>
      </c>
      <c r="W29" s="119" t="e">
        <f>IF(AND('Test_S5% Sièges (R6)'!$AB29&gt;0,'Test_S5% Suffrages (R7)'!W29='Test_S5% Suffrages (R7)'!$AA29),1,0)</f>
        <v>#VALUE!</v>
      </c>
      <c r="X29" s="119" t="e">
        <f>IF(AND('Test_S5% Sièges (R6)'!$AB29&gt;0,'Test_S5% Suffrages (R7)'!X29='Test_S5% Suffrages (R7)'!$AA29),1,0)</f>
        <v>#VALUE!</v>
      </c>
      <c r="Y29" s="119" t="e">
        <f>IF(AND('Test_S5% Sièges (R6)'!$AB29&gt;0,'Test_S5% Suffrages (R7)'!Y29='Test_S5% Suffrages (R7)'!$AA29),1,0)</f>
        <v>#VALUE!</v>
      </c>
      <c r="Z29" s="119" t="e">
        <f>IF(AND('Test_S5% Sièges (R6)'!$AB29&gt;0,'Test_S5% Suffrages (R7)'!Z29='Test_S5% Suffrages (R7)'!$AA29),1,0)</f>
        <v>#VALUE!</v>
      </c>
      <c r="AA29" s="119" t="e">
        <f t="shared" si="0"/>
        <v>#VALUE!</v>
      </c>
      <c r="AB29" s="120" t="e">
        <f>'Test_S5% Sièges (R5)'!AB29-AA29</f>
        <v>#VALUE!</v>
      </c>
    </row>
    <row r="30" spans="1:28">
      <c r="A30" s="118" t="s">
        <v>69</v>
      </c>
      <c r="B30" s="119" t="e">
        <f>IF(AND('Test_S5% Sièges (R6)'!$AB30&gt;0,'Test_S5% Suffrages (R7)'!B30='Test_S5% Suffrages (R7)'!$AA30),1,0)</f>
        <v>#VALUE!</v>
      </c>
      <c r="C30" s="119" t="e">
        <f>IF(AND('Test_S5% Sièges (R6)'!$AB30&gt;0,'Test_S5% Suffrages (R7)'!C30='Test_S5% Suffrages (R7)'!$AA30),1,0)</f>
        <v>#VALUE!</v>
      </c>
      <c r="D30" s="119" t="e">
        <f>IF(AND('Test_S5% Sièges (R6)'!$AB30&gt;0,'Test_S5% Suffrages (R7)'!D30='Test_S5% Suffrages (R7)'!$AA30),1,0)</f>
        <v>#VALUE!</v>
      </c>
      <c r="E30" s="119" t="e">
        <f>IF(AND('Test_S5% Sièges (R6)'!$AB30&gt;0,'Test_S5% Suffrages (R7)'!E30='Test_S5% Suffrages (R7)'!$AA30),1,0)</f>
        <v>#VALUE!</v>
      </c>
      <c r="F30" s="119" t="e">
        <f>IF(AND('Test_S5% Sièges (R6)'!$AB30&gt;0,'Test_S5% Suffrages (R7)'!F30='Test_S5% Suffrages (R7)'!$AA30),1,0)</f>
        <v>#VALUE!</v>
      </c>
      <c r="G30" s="119" t="e">
        <f>IF(AND('Test_S5% Sièges (R6)'!$AB30&gt;0,'Test_S5% Suffrages (R7)'!G30='Test_S5% Suffrages (R7)'!$AA30),1,0)</f>
        <v>#VALUE!</v>
      </c>
      <c r="H30" s="119" t="e">
        <f>IF(AND('Test_S5% Sièges (R6)'!$AB30&gt;0,'Test_S5% Suffrages (R7)'!H30='Test_S5% Suffrages (R7)'!$AA30),1,0)</f>
        <v>#VALUE!</v>
      </c>
      <c r="I30" s="119" t="e">
        <f>IF(AND('Test_S5% Sièges (R6)'!$AB30&gt;0,'Test_S5% Suffrages (R7)'!I30='Test_S5% Suffrages (R7)'!$AA30),1,0)</f>
        <v>#VALUE!</v>
      </c>
      <c r="J30" s="119" t="e">
        <f>IF(AND('Test_S5% Sièges (R6)'!$AB30&gt;0,'Test_S5% Suffrages (R7)'!J30='Test_S5% Suffrages (R7)'!$AA30),1,0)</f>
        <v>#VALUE!</v>
      </c>
      <c r="K30" s="119" t="e">
        <f>IF(AND('Test_S5% Sièges (R6)'!$AB30&gt;0,'Test_S5% Suffrages (R7)'!K30='Test_S5% Suffrages (R7)'!$AA30),1,0)</f>
        <v>#VALUE!</v>
      </c>
      <c r="L30" s="119" t="e">
        <f>IF(AND('Test_S5% Sièges (R6)'!$AB30&gt;0,'Test_S5% Suffrages (R7)'!L30='Test_S5% Suffrages (R7)'!$AA30),1,0)</f>
        <v>#VALUE!</v>
      </c>
      <c r="M30" s="119" t="e">
        <f>IF(AND('Test_S5% Sièges (R6)'!$AB30&gt;0,'Test_S5% Suffrages (R7)'!M30='Test_S5% Suffrages (R7)'!$AA30),1,0)</f>
        <v>#VALUE!</v>
      </c>
      <c r="N30" s="119" t="e">
        <f>IF(AND('Test_S5% Sièges (R6)'!$AB30&gt;0,'Test_S5% Suffrages (R7)'!N30='Test_S5% Suffrages (R7)'!$AA30),1,0)</f>
        <v>#VALUE!</v>
      </c>
      <c r="O30" s="119" t="e">
        <f>IF(AND('Test_S5% Sièges (R6)'!$AB30&gt;0,'Test_S5% Suffrages (R7)'!O30='Test_S5% Suffrages (R7)'!$AA30),1,0)</f>
        <v>#VALUE!</v>
      </c>
      <c r="P30" s="119" t="e">
        <f>IF(AND('Test_S5% Sièges (R6)'!$AB30&gt;0,'Test_S5% Suffrages (R7)'!P30='Test_S5% Suffrages (R7)'!$AA30),1,0)</f>
        <v>#VALUE!</v>
      </c>
      <c r="Q30" s="119" t="e">
        <f>IF(AND('Test_S5% Sièges (R6)'!$AB30&gt;0,'Test_S5% Suffrages (R7)'!Q30='Test_S5% Suffrages (R7)'!$AA30),1,0)</f>
        <v>#VALUE!</v>
      </c>
      <c r="R30" s="119" t="e">
        <f>IF(AND('Test_S5% Sièges (R6)'!$AB30&gt;0,'Test_S5% Suffrages (R7)'!R30='Test_S5% Suffrages (R7)'!$AA30),1,0)</f>
        <v>#VALUE!</v>
      </c>
      <c r="S30" s="119" t="e">
        <f>IF(AND('Test_S5% Sièges (R6)'!$AB30&gt;0,'Test_S5% Suffrages (R7)'!S30='Test_S5% Suffrages (R7)'!$AA30),1,0)</f>
        <v>#VALUE!</v>
      </c>
      <c r="T30" s="119" t="e">
        <f>IF(AND('Test_S5% Sièges (R6)'!$AB30&gt;0,'Test_S5% Suffrages (R7)'!T30='Test_S5% Suffrages (R7)'!$AA30),1,0)</f>
        <v>#VALUE!</v>
      </c>
      <c r="U30" s="119" t="e">
        <f>IF(AND('Test_S5% Sièges (R6)'!$AB30&gt;0,'Test_S5% Suffrages (R7)'!U30='Test_S5% Suffrages (R7)'!$AA30),1,0)</f>
        <v>#VALUE!</v>
      </c>
      <c r="V30" s="119" t="e">
        <f>IF(AND('Test_S5% Sièges (R6)'!$AB30&gt;0,'Test_S5% Suffrages (R7)'!V30='Test_S5% Suffrages (R7)'!$AA30),1,0)</f>
        <v>#VALUE!</v>
      </c>
      <c r="W30" s="119" t="e">
        <f>IF(AND('Test_S5% Sièges (R6)'!$AB30&gt;0,'Test_S5% Suffrages (R7)'!W30='Test_S5% Suffrages (R7)'!$AA30),1,0)</f>
        <v>#VALUE!</v>
      </c>
      <c r="X30" s="119" t="e">
        <f>IF(AND('Test_S5% Sièges (R6)'!$AB30&gt;0,'Test_S5% Suffrages (R7)'!X30='Test_S5% Suffrages (R7)'!$AA30),1,0)</f>
        <v>#VALUE!</v>
      </c>
      <c r="Y30" s="119" t="e">
        <f>IF(AND('Test_S5% Sièges (R6)'!$AB30&gt;0,'Test_S5% Suffrages (R7)'!Y30='Test_S5% Suffrages (R7)'!$AA30),1,0)</f>
        <v>#VALUE!</v>
      </c>
      <c r="Z30" s="119" t="e">
        <f>IF(AND('Test_S5% Sièges (R6)'!$AB30&gt;0,'Test_S5% Suffrages (R7)'!Z30='Test_S5% Suffrages (R7)'!$AA30),1,0)</f>
        <v>#VALUE!</v>
      </c>
      <c r="AA30" s="119" t="e">
        <f t="shared" si="0"/>
        <v>#VALUE!</v>
      </c>
      <c r="AB30" s="120" t="e">
        <f>'Test_S5% Sièges (R5)'!AB30-AA30</f>
        <v>#VALUE!</v>
      </c>
    </row>
    <row r="31" spans="1:28">
      <c r="A31" s="118" t="s">
        <v>70</v>
      </c>
      <c r="B31" s="119" t="e">
        <f>IF(AND('Test_S5% Sièges (R6)'!$AB31&gt;0,'Test_S5% Suffrages (R7)'!B31='Test_S5% Suffrages (R7)'!$AA31),1,0)</f>
        <v>#VALUE!</v>
      </c>
      <c r="C31" s="119" t="e">
        <f>IF(AND('Test_S5% Sièges (R6)'!$AB31&gt;0,'Test_S5% Suffrages (R7)'!C31='Test_S5% Suffrages (R7)'!$AA31),1,0)</f>
        <v>#VALUE!</v>
      </c>
      <c r="D31" s="119" t="e">
        <f>IF(AND('Test_S5% Sièges (R6)'!$AB31&gt;0,'Test_S5% Suffrages (R7)'!D31='Test_S5% Suffrages (R7)'!$AA31),1,0)</f>
        <v>#VALUE!</v>
      </c>
      <c r="E31" s="119" t="e">
        <f>IF(AND('Test_S5% Sièges (R6)'!$AB31&gt;0,'Test_S5% Suffrages (R7)'!E31='Test_S5% Suffrages (R7)'!$AA31),1,0)</f>
        <v>#VALUE!</v>
      </c>
      <c r="F31" s="119" t="e">
        <f>IF(AND('Test_S5% Sièges (R6)'!$AB31&gt;0,'Test_S5% Suffrages (R7)'!F31='Test_S5% Suffrages (R7)'!$AA31),1,0)</f>
        <v>#VALUE!</v>
      </c>
      <c r="G31" s="119" t="e">
        <f>IF(AND('Test_S5% Sièges (R6)'!$AB31&gt;0,'Test_S5% Suffrages (R7)'!G31='Test_S5% Suffrages (R7)'!$AA31),1,0)</f>
        <v>#VALUE!</v>
      </c>
      <c r="H31" s="119" t="e">
        <f>IF(AND('Test_S5% Sièges (R6)'!$AB31&gt;0,'Test_S5% Suffrages (R7)'!H31='Test_S5% Suffrages (R7)'!$AA31),1,0)</f>
        <v>#VALUE!</v>
      </c>
      <c r="I31" s="119" t="e">
        <f>IF(AND('Test_S5% Sièges (R6)'!$AB31&gt;0,'Test_S5% Suffrages (R7)'!I31='Test_S5% Suffrages (R7)'!$AA31),1,0)</f>
        <v>#VALUE!</v>
      </c>
      <c r="J31" s="119" t="e">
        <f>IF(AND('Test_S5% Sièges (R6)'!$AB31&gt;0,'Test_S5% Suffrages (R7)'!J31='Test_S5% Suffrages (R7)'!$AA31),1,0)</f>
        <v>#VALUE!</v>
      </c>
      <c r="K31" s="119" t="e">
        <f>IF(AND('Test_S5% Sièges (R6)'!$AB31&gt;0,'Test_S5% Suffrages (R7)'!K31='Test_S5% Suffrages (R7)'!$AA31),1,0)</f>
        <v>#VALUE!</v>
      </c>
      <c r="L31" s="119" t="e">
        <f>IF(AND('Test_S5% Sièges (R6)'!$AB31&gt;0,'Test_S5% Suffrages (R7)'!L31='Test_S5% Suffrages (R7)'!$AA31),1,0)</f>
        <v>#VALUE!</v>
      </c>
      <c r="M31" s="119" t="e">
        <f>IF(AND('Test_S5% Sièges (R6)'!$AB31&gt;0,'Test_S5% Suffrages (R7)'!M31='Test_S5% Suffrages (R7)'!$AA31),1,0)</f>
        <v>#VALUE!</v>
      </c>
      <c r="N31" s="119" t="e">
        <f>IF(AND('Test_S5% Sièges (R6)'!$AB31&gt;0,'Test_S5% Suffrages (R7)'!N31='Test_S5% Suffrages (R7)'!$AA31),1,0)</f>
        <v>#VALUE!</v>
      </c>
      <c r="O31" s="119" t="e">
        <f>IF(AND('Test_S5% Sièges (R6)'!$AB31&gt;0,'Test_S5% Suffrages (R7)'!O31='Test_S5% Suffrages (R7)'!$AA31),1,0)</f>
        <v>#VALUE!</v>
      </c>
      <c r="P31" s="119" t="e">
        <f>IF(AND('Test_S5% Sièges (R6)'!$AB31&gt;0,'Test_S5% Suffrages (R7)'!P31='Test_S5% Suffrages (R7)'!$AA31),1,0)</f>
        <v>#VALUE!</v>
      </c>
      <c r="Q31" s="119" t="e">
        <f>IF(AND('Test_S5% Sièges (R6)'!$AB31&gt;0,'Test_S5% Suffrages (R7)'!Q31='Test_S5% Suffrages (R7)'!$AA31),1,0)</f>
        <v>#VALUE!</v>
      </c>
      <c r="R31" s="119" t="e">
        <f>IF(AND('Test_S5% Sièges (R6)'!$AB31&gt;0,'Test_S5% Suffrages (R7)'!R31='Test_S5% Suffrages (R7)'!$AA31),1,0)</f>
        <v>#VALUE!</v>
      </c>
      <c r="S31" s="119" t="e">
        <f>IF(AND('Test_S5% Sièges (R6)'!$AB31&gt;0,'Test_S5% Suffrages (R7)'!S31='Test_S5% Suffrages (R7)'!$AA31),1,0)</f>
        <v>#VALUE!</v>
      </c>
      <c r="T31" s="119" t="e">
        <f>IF(AND('Test_S5% Sièges (R6)'!$AB31&gt;0,'Test_S5% Suffrages (R7)'!T31='Test_S5% Suffrages (R7)'!$AA31),1,0)</f>
        <v>#VALUE!</v>
      </c>
      <c r="U31" s="119" t="e">
        <f>IF(AND('Test_S5% Sièges (R6)'!$AB31&gt;0,'Test_S5% Suffrages (R7)'!U31='Test_S5% Suffrages (R7)'!$AA31),1,0)</f>
        <v>#VALUE!</v>
      </c>
      <c r="V31" s="119" t="e">
        <f>IF(AND('Test_S5% Sièges (R6)'!$AB31&gt;0,'Test_S5% Suffrages (R7)'!V31='Test_S5% Suffrages (R7)'!$AA31),1,0)</f>
        <v>#VALUE!</v>
      </c>
      <c r="W31" s="119" t="e">
        <f>IF(AND('Test_S5% Sièges (R6)'!$AB31&gt;0,'Test_S5% Suffrages (R7)'!W31='Test_S5% Suffrages (R7)'!$AA31),1,0)</f>
        <v>#VALUE!</v>
      </c>
      <c r="X31" s="119" t="e">
        <f>IF(AND('Test_S5% Sièges (R6)'!$AB31&gt;0,'Test_S5% Suffrages (R7)'!X31='Test_S5% Suffrages (R7)'!$AA31),1,0)</f>
        <v>#VALUE!</v>
      </c>
      <c r="Y31" s="119" t="e">
        <f>IF(AND('Test_S5% Sièges (R6)'!$AB31&gt;0,'Test_S5% Suffrages (R7)'!Y31='Test_S5% Suffrages (R7)'!$AA31),1,0)</f>
        <v>#VALUE!</v>
      </c>
      <c r="Z31" s="119" t="e">
        <f>IF(AND('Test_S5% Sièges (R6)'!$AB31&gt;0,'Test_S5% Suffrages (R7)'!Z31='Test_S5% Suffrages (R7)'!$AA31),1,0)</f>
        <v>#VALUE!</v>
      </c>
      <c r="AA31" s="119" t="e">
        <f t="shared" si="0"/>
        <v>#VALUE!</v>
      </c>
      <c r="AB31" s="120" t="e">
        <f>'Test_S5% Sièges (R5)'!AB31-AA31</f>
        <v>#VALUE!</v>
      </c>
    </row>
    <row r="32" spans="1:28">
      <c r="A32" s="118" t="s">
        <v>71</v>
      </c>
      <c r="B32" s="119" t="e">
        <f>IF(AND('Test_S5% Sièges (R6)'!$AB32&gt;0,'Test_S5% Suffrages (R7)'!B32='Test_S5% Suffrages (R7)'!$AA32),1,0)</f>
        <v>#VALUE!</v>
      </c>
      <c r="C32" s="119" t="e">
        <f>IF(AND('Test_S5% Sièges (R6)'!$AB32&gt;0,'Test_S5% Suffrages (R7)'!C32='Test_S5% Suffrages (R7)'!$AA32),1,0)</f>
        <v>#VALUE!</v>
      </c>
      <c r="D32" s="119" t="e">
        <f>IF(AND('Test_S5% Sièges (R6)'!$AB32&gt;0,'Test_S5% Suffrages (R7)'!D32='Test_S5% Suffrages (R7)'!$AA32),1,0)</f>
        <v>#VALUE!</v>
      </c>
      <c r="E32" s="119" t="e">
        <f>IF(AND('Test_S5% Sièges (R6)'!$AB32&gt;0,'Test_S5% Suffrages (R7)'!E32='Test_S5% Suffrages (R7)'!$AA32),1,0)</f>
        <v>#VALUE!</v>
      </c>
      <c r="F32" s="119" t="e">
        <f>IF(AND('Test_S5% Sièges (R6)'!$AB32&gt;0,'Test_S5% Suffrages (R7)'!F32='Test_S5% Suffrages (R7)'!$AA32),1,0)</f>
        <v>#VALUE!</v>
      </c>
      <c r="G32" s="119" t="e">
        <f>IF(AND('Test_S5% Sièges (R6)'!$AB32&gt;0,'Test_S5% Suffrages (R7)'!G32='Test_S5% Suffrages (R7)'!$AA32),1,0)</f>
        <v>#VALUE!</v>
      </c>
      <c r="H32" s="119" t="e">
        <f>IF(AND('Test_S5% Sièges (R6)'!$AB32&gt;0,'Test_S5% Suffrages (R7)'!H32='Test_S5% Suffrages (R7)'!$AA32),1,0)</f>
        <v>#VALUE!</v>
      </c>
      <c r="I32" s="119" t="e">
        <f>IF(AND('Test_S5% Sièges (R6)'!$AB32&gt;0,'Test_S5% Suffrages (R7)'!I32='Test_S5% Suffrages (R7)'!$AA32),1,0)</f>
        <v>#VALUE!</v>
      </c>
      <c r="J32" s="119" t="e">
        <f>IF(AND('Test_S5% Sièges (R6)'!$AB32&gt;0,'Test_S5% Suffrages (R7)'!J32='Test_S5% Suffrages (R7)'!$AA32),1,0)</f>
        <v>#VALUE!</v>
      </c>
      <c r="K32" s="119" t="e">
        <f>IF(AND('Test_S5% Sièges (R6)'!$AB32&gt;0,'Test_S5% Suffrages (R7)'!K32='Test_S5% Suffrages (R7)'!$AA32),1,0)</f>
        <v>#VALUE!</v>
      </c>
      <c r="L32" s="119" t="e">
        <f>IF(AND('Test_S5% Sièges (R6)'!$AB32&gt;0,'Test_S5% Suffrages (R7)'!L32='Test_S5% Suffrages (R7)'!$AA32),1,0)</f>
        <v>#VALUE!</v>
      </c>
      <c r="M32" s="119" t="e">
        <f>IF(AND('Test_S5% Sièges (R6)'!$AB32&gt;0,'Test_S5% Suffrages (R7)'!M32='Test_S5% Suffrages (R7)'!$AA32),1,0)</f>
        <v>#VALUE!</v>
      </c>
      <c r="N32" s="119" t="e">
        <f>IF(AND('Test_S5% Sièges (R6)'!$AB32&gt;0,'Test_S5% Suffrages (R7)'!N32='Test_S5% Suffrages (R7)'!$AA32),1,0)</f>
        <v>#VALUE!</v>
      </c>
      <c r="O32" s="119" t="e">
        <f>IF(AND('Test_S5% Sièges (R6)'!$AB32&gt;0,'Test_S5% Suffrages (R7)'!O32='Test_S5% Suffrages (R7)'!$AA32),1,0)</f>
        <v>#VALUE!</v>
      </c>
      <c r="P32" s="119" t="e">
        <f>IF(AND('Test_S5% Sièges (R6)'!$AB32&gt;0,'Test_S5% Suffrages (R7)'!P32='Test_S5% Suffrages (R7)'!$AA32),1,0)</f>
        <v>#VALUE!</v>
      </c>
      <c r="Q32" s="119" t="e">
        <f>IF(AND('Test_S5% Sièges (R6)'!$AB32&gt;0,'Test_S5% Suffrages (R7)'!Q32='Test_S5% Suffrages (R7)'!$AA32),1,0)</f>
        <v>#VALUE!</v>
      </c>
      <c r="R32" s="119" t="e">
        <f>IF(AND('Test_S5% Sièges (R6)'!$AB32&gt;0,'Test_S5% Suffrages (R7)'!R32='Test_S5% Suffrages (R7)'!$AA32),1,0)</f>
        <v>#VALUE!</v>
      </c>
      <c r="S32" s="119" t="e">
        <f>IF(AND('Test_S5% Sièges (R6)'!$AB32&gt;0,'Test_S5% Suffrages (R7)'!S32='Test_S5% Suffrages (R7)'!$AA32),1,0)</f>
        <v>#VALUE!</v>
      </c>
      <c r="T32" s="119" t="e">
        <f>IF(AND('Test_S5% Sièges (R6)'!$AB32&gt;0,'Test_S5% Suffrages (R7)'!T32='Test_S5% Suffrages (R7)'!$AA32),1,0)</f>
        <v>#VALUE!</v>
      </c>
      <c r="U32" s="119" t="e">
        <f>IF(AND('Test_S5% Sièges (R6)'!$AB32&gt;0,'Test_S5% Suffrages (R7)'!U32='Test_S5% Suffrages (R7)'!$AA32),1,0)</f>
        <v>#VALUE!</v>
      </c>
      <c r="V32" s="119" t="e">
        <f>IF(AND('Test_S5% Sièges (R6)'!$AB32&gt;0,'Test_S5% Suffrages (R7)'!V32='Test_S5% Suffrages (R7)'!$AA32),1,0)</f>
        <v>#VALUE!</v>
      </c>
      <c r="W32" s="119" t="e">
        <f>IF(AND('Test_S5% Sièges (R6)'!$AB32&gt;0,'Test_S5% Suffrages (R7)'!W32='Test_S5% Suffrages (R7)'!$AA32),1,0)</f>
        <v>#VALUE!</v>
      </c>
      <c r="X32" s="119" t="e">
        <f>IF(AND('Test_S5% Sièges (R6)'!$AB32&gt;0,'Test_S5% Suffrages (R7)'!X32='Test_S5% Suffrages (R7)'!$AA32),1,0)</f>
        <v>#VALUE!</v>
      </c>
      <c r="Y32" s="119" t="e">
        <f>IF(AND('Test_S5% Sièges (R6)'!$AB32&gt;0,'Test_S5% Suffrages (R7)'!Y32='Test_S5% Suffrages (R7)'!$AA32),1,0)</f>
        <v>#VALUE!</v>
      </c>
      <c r="Z32" s="119" t="e">
        <f>IF(AND('Test_S5% Sièges (R6)'!$AB32&gt;0,'Test_S5% Suffrages (R7)'!Z32='Test_S5% Suffrages (R7)'!$AA32),1,0)</f>
        <v>#VALUE!</v>
      </c>
      <c r="AA32" s="119" t="e">
        <f t="shared" si="0"/>
        <v>#VALUE!</v>
      </c>
      <c r="AB32" s="120" t="e">
        <f>'Test_S5% Sièges (R5)'!AB32-AA32</f>
        <v>#VALUE!</v>
      </c>
    </row>
    <row r="33" spans="1:28">
      <c r="A33" s="118" t="s">
        <v>201</v>
      </c>
      <c r="B33" s="119" t="e">
        <f>IF(AND('Test_S5% Sièges (R6)'!$AB33&gt;0,'Test_S5% Suffrages (R7)'!B33='Test_S5% Suffrages (R7)'!$AA33),1,0)</f>
        <v>#VALUE!</v>
      </c>
      <c r="C33" s="119" t="e">
        <f>IF(AND('Test_S5% Sièges (R6)'!$AB33&gt;0,'Test_S5% Suffrages (R7)'!C33='Test_S5% Suffrages (R7)'!$AA33),1,0)</f>
        <v>#VALUE!</v>
      </c>
      <c r="D33" s="119" t="e">
        <f>IF(AND('Test_S5% Sièges (R6)'!$AB33&gt;0,'Test_S5% Suffrages (R7)'!D33='Test_S5% Suffrages (R7)'!$AA33),1,0)</f>
        <v>#VALUE!</v>
      </c>
      <c r="E33" s="119" t="e">
        <f>IF(AND('Test_S5% Sièges (R6)'!$AB33&gt;0,'Test_S5% Suffrages (R7)'!E33='Test_S5% Suffrages (R7)'!$AA33),1,0)</f>
        <v>#VALUE!</v>
      </c>
      <c r="F33" s="119" t="e">
        <f>IF(AND('Test_S5% Sièges (R6)'!$AB33&gt;0,'Test_S5% Suffrages (R7)'!F33='Test_S5% Suffrages (R7)'!$AA33),1,0)</f>
        <v>#VALUE!</v>
      </c>
      <c r="G33" s="119" t="e">
        <f>IF(AND('Test_S5% Sièges (R6)'!$AB33&gt;0,'Test_S5% Suffrages (R7)'!G33='Test_S5% Suffrages (R7)'!$AA33),1,0)</f>
        <v>#VALUE!</v>
      </c>
      <c r="H33" s="119" t="e">
        <f>IF(AND('Test_S5% Sièges (R6)'!$AB33&gt;0,'Test_S5% Suffrages (R7)'!H33='Test_S5% Suffrages (R7)'!$AA33),1,0)</f>
        <v>#VALUE!</v>
      </c>
      <c r="I33" s="119" t="e">
        <f>IF(AND('Test_S5% Sièges (R6)'!$AB33&gt;0,'Test_S5% Suffrages (R7)'!I33='Test_S5% Suffrages (R7)'!$AA33),1,0)</f>
        <v>#VALUE!</v>
      </c>
      <c r="J33" s="119" t="e">
        <f>IF(AND('Test_S5% Sièges (R6)'!$AB33&gt;0,'Test_S5% Suffrages (R7)'!J33='Test_S5% Suffrages (R7)'!$AA33),1,0)</f>
        <v>#VALUE!</v>
      </c>
      <c r="K33" s="119" t="e">
        <f>IF(AND('Test_S5% Sièges (R6)'!$AB33&gt;0,'Test_S5% Suffrages (R7)'!K33='Test_S5% Suffrages (R7)'!$AA33),1,0)</f>
        <v>#VALUE!</v>
      </c>
      <c r="L33" s="119" t="e">
        <f>IF(AND('Test_S5% Sièges (R6)'!$AB33&gt;0,'Test_S5% Suffrages (R7)'!L33='Test_S5% Suffrages (R7)'!$AA33),1,0)</f>
        <v>#VALUE!</v>
      </c>
      <c r="M33" s="119" t="e">
        <f>IF(AND('Test_S5% Sièges (R6)'!$AB33&gt;0,'Test_S5% Suffrages (R7)'!M33='Test_S5% Suffrages (R7)'!$AA33),1,0)</f>
        <v>#VALUE!</v>
      </c>
      <c r="N33" s="119" t="e">
        <f>IF(AND('Test_S5% Sièges (R6)'!$AB33&gt;0,'Test_S5% Suffrages (R7)'!N33='Test_S5% Suffrages (R7)'!$AA33),1,0)</f>
        <v>#VALUE!</v>
      </c>
      <c r="O33" s="119" t="e">
        <f>IF(AND('Test_S5% Sièges (R6)'!$AB33&gt;0,'Test_S5% Suffrages (R7)'!O33='Test_S5% Suffrages (R7)'!$AA33),1,0)</f>
        <v>#VALUE!</v>
      </c>
      <c r="P33" s="119" t="e">
        <f>IF(AND('Test_S5% Sièges (R6)'!$AB33&gt;0,'Test_S5% Suffrages (R7)'!P33='Test_S5% Suffrages (R7)'!$AA33),1,0)</f>
        <v>#VALUE!</v>
      </c>
      <c r="Q33" s="119" t="e">
        <f>IF(AND('Test_S5% Sièges (R6)'!$AB33&gt;0,'Test_S5% Suffrages (R7)'!Q33='Test_S5% Suffrages (R7)'!$AA33),1,0)</f>
        <v>#VALUE!</v>
      </c>
      <c r="R33" s="119" t="e">
        <f>IF(AND('Test_S5% Sièges (R6)'!$AB33&gt;0,'Test_S5% Suffrages (R7)'!R33='Test_S5% Suffrages (R7)'!$AA33),1,0)</f>
        <v>#VALUE!</v>
      </c>
      <c r="S33" s="119" t="e">
        <f>IF(AND('Test_S5% Sièges (R6)'!$AB33&gt;0,'Test_S5% Suffrages (R7)'!S33='Test_S5% Suffrages (R7)'!$AA33),1,0)</f>
        <v>#VALUE!</v>
      </c>
      <c r="T33" s="119" t="e">
        <f>IF(AND('Test_S5% Sièges (R6)'!$AB33&gt;0,'Test_S5% Suffrages (R7)'!T33='Test_S5% Suffrages (R7)'!$AA33),1,0)</f>
        <v>#VALUE!</v>
      </c>
      <c r="U33" s="119" t="e">
        <f>IF(AND('Test_S5% Sièges (R6)'!$AB33&gt;0,'Test_S5% Suffrages (R7)'!U33='Test_S5% Suffrages (R7)'!$AA33),1,0)</f>
        <v>#VALUE!</v>
      </c>
      <c r="V33" s="119" t="e">
        <f>IF(AND('Test_S5% Sièges (R6)'!$AB33&gt;0,'Test_S5% Suffrages (R7)'!V33='Test_S5% Suffrages (R7)'!$AA33),1,0)</f>
        <v>#VALUE!</v>
      </c>
      <c r="W33" s="119" t="e">
        <f>IF(AND('Test_S5% Sièges (R6)'!$AB33&gt;0,'Test_S5% Suffrages (R7)'!W33='Test_S5% Suffrages (R7)'!$AA33),1,0)</f>
        <v>#VALUE!</v>
      </c>
      <c r="X33" s="119" t="e">
        <f>IF(AND('Test_S5% Sièges (R6)'!$AB33&gt;0,'Test_S5% Suffrages (R7)'!X33='Test_S5% Suffrages (R7)'!$AA33),1,0)</f>
        <v>#VALUE!</v>
      </c>
      <c r="Y33" s="119" t="e">
        <f>IF(AND('Test_S5% Sièges (R6)'!$AB33&gt;0,'Test_S5% Suffrages (R7)'!Y33='Test_S5% Suffrages (R7)'!$AA33),1,0)</f>
        <v>#VALUE!</v>
      </c>
      <c r="Z33" s="119" t="e">
        <f>IF(AND('Test_S5% Sièges (R6)'!$AB33&gt;0,'Test_S5% Suffrages (R7)'!Z33='Test_S5% Suffrages (R7)'!$AA33),1,0)</f>
        <v>#VALUE!</v>
      </c>
      <c r="AA33" s="119" t="e">
        <f t="shared" si="0"/>
        <v>#VALUE!</v>
      </c>
      <c r="AB33" s="120" t="e">
        <f>'Test_S5% Sièges (R5)'!AB33-AA33</f>
        <v>#VALUE!</v>
      </c>
    </row>
    <row r="34" spans="1:28">
      <c r="A34" s="118" t="s">
        <v>73</v>
      </c>
      <c r="B34" s="119" t="e">
        <f>IF(AND('Test_S5% Sièges (R6)'!$AB34&gt;0,'Test_S5% Suffrages (R7)'!B34='Test_S5% Suffrages (R7)'!$AA34),1,0)</f>
        <v>#VALUE!</v>
      </c>
      <c r="C34" s="119" t="e">
        <f>IF(AND('Test_S5% Sièges (R6)'!$AB34&gt;0,'Test_S5% Suffrages (R7)'!C34='Test_S5% Suffrages (R7)'!$AA34),1,0)</f>
        <v>#VALUE!</v>
      </c>
      <c r="D34" s="119" t="e">
        <f>IF(AND('Test_S5% Sièges (R6)'!$AB34&gt;0,'Test_S5% Suffrages (R7)'!D34='Test_S5% Suffrages (R7)'!$AA34),1,0)</f>
        <v>#VALUE!</v>
      </c>
      <c r="E34" s="119" t="e">
        <f>IF(AND('Test_S5% Sièges (R6)'!$AB34&gt;0,'Test_S5% Suffrages (R7)'!E34='Test_S5% Suffrages (R7)'!$AA34),1,0)</f>
        <v>#VALUE!</v>
      </c>
      <c r="F34" s="119" t="e">
        <f>IF(AND('Test_S5% Sièges (R6)'!$AB34&gt;0,'Test_S5% Suffrages (R7)'!F34='Test_S5% Suffrages (R7)'!$AA34),1,0)</f>
        <v>#VALUE!</v>
      </c>
      <c r="G34" s="119" t="e">
        <f>IF(AND('Test_S5% Sièges (R6)'!$AB34&gt;0,'Test_S5% Suffrages (R7)'!G34='Test_S5% Suffrages (R7)'!$AA34),1,0)</f>
        <v>#VALUE!</v>
      </c>
      <c r="H34" s="119" t="e">
        <f>IF(AND('Test_S5% Sièges (R6)'!$AB34&gt;0,'Test_S5% Suffrages (R7)'!H34='Test_S5% Suffrages (R7)'!$AA34),1,0)</f>
        <v>#VALUE!</v>
      </c>
      <c r="I34" s="119" t="e">
        <f>IF(AND('Test_S5% Sièges (R6)'!$AB34&gt;0,'Test_S5% Suffrages (R7)'!I34='Test_S5% Suffrages (R7)'!$AA34),1,0)</f>
        <v>#VALUE!</v>
      </c>
      <c r="J34" s="119" t="e">
        <f>IF(AND('Test_S5% Sièges (R6)'!$AB34&gt;0,'Test_S5% Suffrages (R7)'!J34='Test_S5% Suffrages (R7)'!$AA34),1,0)</f>
        <v>#VALUE!</v>
      </c>
      <c r="K34" s="119" t="e">
        <f>IF(AND('Test_S5% Sièges (R6)'!$AB34&gt;0,'Test_S5% Suffrages (R7)'!K34='Test_S5% Suffrages (R7)'!$AA34),1,0)</f>
        <v>#VALUE!</v>
      </c>
      <c r="L34" s="119" t="e">
        <f>IF(AND('Test_S5% Sièges (R6)'!$AB34&gt;0,'Test_S5% Suffrages (R7)'!L34='Test_S5% Suffrages (R7)'!$AA34),1,0)</f>
        <v>#VALUE!</v>
      </c>
      <c r="M34" s="119" t="e">
        <f>IF(AND('Test_S5% Sièges (R6)'!$AB34&gt;0,'Test_S5% Suffrages (R7)'!M34='Test_S5% Suffrages (R7)'!$AA34),1,0)</f>
        <v>#VALUE!</v>
      </c>
      <c r="N34" s="119" t="e">
        <f>IF(AND('Test_S5% Sièges (R6)'!$AB34&gt;0,'Test_S5% Suffrages (R7)'!N34='Test_S5% Suffrages (R7)'!$AA34),1,0)</f>
        <v>#VALUE!</v>
      </c>
      <c r="O34" s="119" t="e">
        <f>IF(AND('Test_S5% Sièges (R6)'!$AB34&gt;0,'Test_S5% Suffrages (R7)'!O34='Test_S5% Suffrages (R7)'!$AA34),1,0)</f>
        <v>#VALUE!</v>
      </c>
      <c r="P34" s="119" t="e">
        <f>IF(AND('Test_S5% Sièges (R6)'!$AB34&gt;0,'Test_S5% Suffrages (R7)'!P34='Test_S5% Suffrages (R7)'!$AA34),1,0)</f>
        <v>#VALUE!</v>
      </c>
      <c r="Q34" s="119" t="e">
        <f>IF(AND('Test_S5% Sièges (R6)'!$AB34&gt;0,'Test_S5% Suffrages (R7)'!Q34='Test_S5% Suffrages (R7)'!$AA34),1,0)</f>
        <v>#VALUE!</v>
      </c>
      <c r="R34" s="119" t="e">
        <f>IF(AND('Test_S5% Sièges (R6)'!$AB34&gt;0,'Test_S5% Suffrages (R7)'!R34='Test_S5% Suffrages (R7)'!$AA34),1,0)</f>
        <v>#VALUE!</v>
      </c>
      <c r="S34" s="119" t="e">
        <f>IF(AND('Test_S5% Sièges (R6)'!$AB34&gt;0,'Test_S5% Suffrages (R7)'!S34='Test_S5% Suffrages (R7)'!$AA34),1,0)</f>
        <v>#VALUE!</v>
      </c>
      <c r="T34" s="119" t="e">
        <f>IF(AND('Test_S5% Sièges (R6)'!$AB34&gt;0,'Test_S5% Suffrages (R7)'!T34='Test_S5% Suffrages (R7)'!$AA34),1,0)</f>
        <v>#VALUE!</v>
      </c>
      <c r="U34" s="119" t="e">
        <f>IF(AND('Test_S5% Sièges (R6)'!$AB34&gt;0,'Test_S5% Suffrages (R7)'!U34='Test_S5% Suffrages (R7)'!$AA34),1,0)</f>
        <v>#VALUE!</v>
      </c>
      <c r="V34" s="119" t="e">
        <f>IF(AND('Test_S5% Sièges (R6)'!$AB34&gt;0,'Test_S5% Suffrages (R7)'!V34='Test_S5% Suffrages (R7)'!$AA34),1,0)</f>
        <v>#VALUE!</v>
      </c>
      <c r="W34" s="119" t="e">
        <f>IF(AND('Test_S5% Sièges (R6)'!$AB34&gt;0,'Test_S5% Suffrages (R7)'!W34='Test_S5% Suffrages (R7)'!$AA34),1,0)</f>
        <v>#VALUE!</v>
      </c>
      <c r="X34" s="119" t="e">
        <f>IF(AND('Test_S5% Sièges (R6)'!$AB34&gt;0,'Test_S5% Suffrages (R7)'!X34='Test_S5% Suffrages (R7)'!$AA34),1,0)</f>
        <v>#VALUE!</v>
      </c>
      <c r="Y34" s="119" t="e">
        <f>IF(AND('Test_S5% Sièges (R6)'!$AB34&gt;0,'Test_S5% Suffrages (R7)'!Y34='Test_S5% Suffrages (R7)'!$AA34),1,0)</f>
        <v>#VALUE!</v>
      </c>
      <c r="Z34" s="119" t="e">
        <f>IF(AND('Test_S5% Sièges (R6)'!$AB34&gt;0,'Test_S5% Suffrages (R7)'!Z34='Test_S5% Suffrages (R7)'!$AA34),1,0)</f>
        <v>#VALUE!</v>
      </c>
      <c r="AA34" s="119" t="e">
        <f t="shared" si="0"/>
        <v>#VALUE!</v>
      </c>
      <c r="AB34" s="120" t="e">
        <f>'Test_S5% Sièges (R5)'!AB34-AA34</f>
        <v>#VALUE!</v>
      </c>
    </row>
    <row r="35" spans="1:28">
      <c r="A35" s="118" t="s">
        <v>17</v>
      </c>
      <c r="B35" s="122" t="e">
        <f t="shared" ref="B35:AB35" si="1">SUM(B2:B34)</f>
        <v>#VALUE!</v>
      </c>
      <c r="C35" s="122" t="e">
        <f t="shared" si="1"/>
        <v>#VALUE!</v>
      </c>
      <c r="D35" s="122" t="e">
        <f t="shared" si="1"/>
        <v>#VALUE!</v>
      </c>
      <c r="E35" s="122" t="e">
        <f t="shared" si="1"/>
        <v>#VALUE!</v>
      </c>
      <c r="F35" s="122" t="e">
        <f t="shared" si="1"/>
        <v>#VALUE!</v>
      </c>
      <c r="G35" s="122" t="e">
        <f t="shared" si="1"/>
        <v>#VALUE!</v>
      </c>
      <c r="H35" s="122" t="e">
        <f t="shared" si="1"/>
        <v>#VALUE!</v>
      </c>
      <c r="I35" s="122" t="e">
        <f t="shared" si="1"/>
        <v>#VALUE!</v>
      </c>
      <c r="J35" s="122" t="e">
        <f t="shared" si="1"/>
        <v>#VALUE!</v>
      </c>
      <c r="K35" s="122" t="e">
        <f t="shared" si="1"/>
        <v>#VALUE!</v>
      </c>
      <c r="L35" s="122" t="e">
        <f t="shared" si="1"/>
        <v>#VALUE!</v>
      </c>
      <c r="M35" s="122" t="e">
        <f t="shared" si="1"/>
        <v>#VALUE!</v>
      </c>
      <c r="N35" s="122" t="e">
        <f t="shared" si="1"/>
        <v>#VALUE!</v>
      </c>
      <c r="O35" s="122" t="e">
        <f t="shared" si="1"/>
        <v>#VALUE!</v>
      </c>
      <c r="P35" s="122" t="e">
        <f t="shared" si="1"/>
        <v>#VALUE!</v>
      </c>
      <c r="Q35" s="122" t="e">
        <f t="shared" si="1"/>
        <v>#VALUE!</v>
      </c>
      <c r="R35" s="122" t="e">
        <f t="shared" si="1"/>
        <v>#VALUE!</v>
      </c>
      <c r="S35" s="122" t="e">
        <f t="shared" si="1"/>
        <v>#VALUE!</v>
      </c>
      <c r="T35" s="122" t="e">
        <f t="shared" si="1"/>
        <v>#VALUE!</v>
      </c>
      <c r="U35" s="122" t="e">
        <f t="shared" si="1"/>
        <v>#VALUE!</v>
      </c>
      <c r="V35" s="122" t="e">
        <f t="shared" si="1"/>
        <v>#VALUE!</v>
      </c>
      <c r="W35" s="122" t="e">
        <f t="shared" si="1"/>
        <v>#VALUE!</v>
      </c>
      <c r="X35" s="122" t="e">
        <f t="shared" si="1"/>
        <v>#VALUE!</v>
      </c>
      <c r="Y35" s="122" t="e">
        <f t="shared" si="1"/>
        <v>#VALUE!</v>
      </c>
      <c r="Z35" s="122" t="e">
        <f t="shared" si="1"/>
        <v>#VALUE!</v>
      </c>
      <c r="AA35" s="122" t="e">
        <f t="shared" si="1"/>
        <v>#VALUE!</v>
      </c>
      <c r="AB35" s="122" t="e">
        <f t="shared" si="1"/>
        <v>#VALUE!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  <pageSetUpPr fitToPage="1"/>
  </sheetPr>
  <dimension ref="A1:AG36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baseColWidth="10" defaultColWidth="13.5" defaultRowHeight="15.75" customHeight="1" outlineLevelRow="1"/>
  <cols>
    <col min="1" max="1" width="7.5" customWidth="1"/>
    <col min="2" max="2" width="16" customWidth="1"/>
    <col min="3" max="3" width="9" customWidth="1"/>
    <col min="4" max="14" width="8.1640625" customWidth="1"/>
    <col min="15" max="15" width="14.6640625" customWidth="1"/>
    <col min="16" max="28" width="8.1640625" customWidth="1"/>
    <col min="29" max="29" width="5.5" customWidth="1"/>
    <col min="30" max="30" width="5.1640625" customWidth="1"/>
    <col min="31" max="31" width="39.6640625" customWidth="1"/>
    <col min="32" max="32" width="11.1640625" customWidth="1"/>
    <col min="33" max="33" width="16.1640625" customWidth="1"/>
  </cols>
  <sheetData>
    <row r="1" spans="1:33" ht="48">
      <c r="A1" s="48" t="s">
        <v>89</v>
      </c>
      <c r="B1" s="49" t="s">
        <v>90</v>
      </c>
      <c r="C1" s="49" t="s">
        <v>91</v>
      </c>
      <c r="D1" s="50" t="s">
        <v>16</v>
      </c>
      <c r="E1" s="50" t="s">
        <v>7</v>
      </c>
      <c r="F1" s="50" t="s">
        <v>92</v>
      </c>
      <c r="G1" s="50" t="s">
        <v>192</v>
      </c>
      <c r="H1" s="50" t="s">
        <v>94</v>
      </c>
      <c r="I1" s="50" t="s">
        <v>95</v>
      </c>
      <c r="J1" s="50" t="s">
        <v>11</v>
      </c>
      <c r="K1" s="50" t="s">
        <v>3</v>
      </c>
      <c r="L1" s="50" t="s">
        <v>1</v>
      </c>
      <c r="M1" s="50" t="s">
        <v>97</v>
      </c>
      <c r="N1" s="50" t="s">
        <v>14</v>
      </c>
      <c r="O1" s="50" t="s">
        <v>10</v>
      </c>
      <c r="P1" s="50" t="s">
        <v>15</v>
      </c>
      <c r="Q1" s="50" t="s">
        <v>9</v>
      </c>
      <c r="R1" s="50" t="s">
        <v>4</v>
      </c>
      <c r="S1" s="50" t="s">
        <v>8</v>
      </c>
      <c r="T1" s="50" t="s">
        <v>6</v>
      </c>
      <c r="U1" s="50" t="s">
        <v>2</v>
      </c>
      <c r="V1" s="50" t="s">
        <v>5</v>
      </c>
      <c r="W1" s="50" t="s">
        <v>98</v>
      </c>
      <c r="X1" s="50" t="s">
        <v>13</v>
      </c>
      <c r="Y1" s="50" t="s">
        <v>12</v>
      </c>
      <c r="Z1" s="50" t="s">
        <v>99</v>
      </c>
      <c r="AA1" s="50" t="s">
        <v>100</v>
      </c>
      <c r="AB1" s="50" t="s">
        <v>101</v>
      </c>
      <c r="AC1" s="50" t="s">
        <v>19</v>
      </c>
      <c r="AD1" s="75" t="s">
        <v>18</v>
      </c>
      <c r="AE1" s="76" t="s">
        <v>107</v>
      </c>
      <c r="AF1" s="76" t="s">
        <v>193</v>
      </c>
      <c r="AG1" s="76" t="s">
        <v>194</v>
      </c>
    </row>
    <row r="2" spans="1:33" ht="16" outlineLevel="1">
      <c r="A2" s="52" t="s">
        <v>109</v>
      </c>
      <c r="B2" s="53" t="s">
        <v>40</v>
      </c>
      <c r="C2" s="54" t="s">
        <v>110</v>
      </c>
      <c r="D2" s="92">
        <f>IFERROR('Sièges (R0)'!B2+'Sièges (R1)'!B2+'Sièges (R2)'!B2+'Sièges (R3)'!B2+'Sièges (R4)'!B2+'Sièges (R5)'!B2+'Sièges (R6)'!B2+'Sièges (R7)'!B2+'Sièges (R8)'!B2+'Sièges (R9)'!B2+'Sièges (R10)'!B2,"")</f>
        <v>0</v>
      </c>
      <c r="E2" s="92">
        <f>IFERROR('Sièges (R0)'!C2+'Sièges (R1)'!C2+'Sièges (R2)'!C2+'Sièges (R3)'!C2+'Sièges (R4)'!C2+'Sièges (R5)'!C2+'Sièges (R6)'!C2+'Sièges (R7)'!C2+'Sièges (R8)'!C2+'Sièges (R9)'!C2+'Sièges (R10)'!C2,"")</f>
        <v>0</v>
      </c>
      <c r="F2" s="92">
        <f>IFERROR('Sièges (R0)'!D2+'Sièges (R1)'!D2+'Sièges (R2)'!D2+'Sièges (R3)'!D2+'Sièges (R4)'!D2+'Sièges (R5)'!D2+'Sièges (R6)'!D2+'Sièges (R7)'!D2+'Sièges (R8)'!D2+'Sièges (R9)'!D2+'Sièges (R10)'!D2,"")</f>
        <v>0</v>
      </c>
      <c r="G2" s="92">
        <f>IFERROR('Sièges (R0)'!E2+'Sièges (R1)'!E2+'Sièges (R2)'!E2+'Sièges (R3)'!E2+'Sièges (R4)'!E2+'Sièges (R5)'!E2+'Sièges (R6)'!E2+'Sièges (R7)'!E2+'Sièges (R8)'!E2+'Sièges (R9)'!E2+'Sièges (R10)'!E2,"")</f>
        <v>0</v>
      </c>
      <c r="H2" s="92">
        <f>IFERROR('Sièges (R0)'!F2+'Sièges (R1)'!F2+'Sièges (R2)'!F2+'Sièges (R3)'!F2+'Sièges (R4)'!F2+'Sièges (R5)'!F2+'Sièges (R6)'!F2+'Sièges (R7)'!F2+'Sièges (R8)'!F2+'Sièges (R9)'!F2+'Sièges (R10)'!F2,"")</f>
        <v>0</v>
      </c>
      <c r="I2" s="92">
        <f>IFERROR('Sièges (R0)'!G2+'Sièges (R1)'!G2+'Sièges (R2)'!G2+'Sièges (R3)'!G2+'Sièges (R4)'!G2+'Sièges (R5)'!G2+'Sièges (R6)'!G2+'Sièges (R7)'!G2+'Sièges (R8)'!G2+'Sièges (R9)'!G2+'Sièges (R10)'!G2,"")</f>
        <v>0</v>
      </c>
      <c r="J2" s="92">
        <f>IFERROR('Sièges (R0)'!H2+'Sièges (R1)'!H2+'Sièges (R2)'!H2+'Sièges (R3)'!H2+'Sièges (R4)'!H2+'Sièges (R5)'!H2+'Sièges (R6)'!H2+'Sièges (R7)'!H2+'Sièges (R8)'!H2+'Sièges (R9)'!H2+'Sièges (R10)'!H2,"")</f>
        <v>0</v>
      </c>
      <c r="K2" s="92">
        <f>IFERROR('Sièges (R0)'!I2+'Sièges (R1)'!I2+'Sièges (R2)'!I2+'Sièges (R3)'!I2+'Sièges (R4)'!I2+'Sièges (R5)'!I2+'Sièges (R6)'!I2+'Sièges (R7)'!I2+'Sièges (R8)'!I2+'Sièges (R9)'!I2+'Sièges (R10)'!I2,"")</f>
        <v>1</v>
      </c>
      <c r="L2" s="92">
        <f>IFERROR('Sièges (R0)'!J2+'Sièges (R1)'!J2+'Sièges (R2)'!J2+'Sièges (R3)'!J2+'Sièges (R4)'!J2+'Sièges (R5)'!J2+'Sièges (R6)'!J2+'Sièges (R7)'!J2+'Sièges (R8)'!J2+'Sièges (R9)'!J2+'Sièges (R10)'!J2,"")</f>
        <v>2</v>
      </c>
      <c r="M2" s="92">
        <f>IFERROR('Sièges (R0)'!K2+'Sièges (R1)'!K2+'Sièges (R2)'!K2+'Sièges (R3)'!K2+'Sièges (R4)'!K2+'Sièges (R5)'!K2+'Sièges (R6)'!K2+'Sièges (R7)'!K2+'Sièges (R8)'!K2+'Sièges (R9)'!K2+'Sièges (R10)'!K2,"")</f>
        <v>0</v>
      </c>
      <c r="N2" s="92">
        <f>IFERROR('Sièges (R0)'!L2+'Sièges (R1)'!L2+'Sièges (R2)'!L2+'Sièges (R3)'!L2+'Sièges (R4)'!L2+'Sièges (R5)'!L2+'Sièges (R6)'!L2+'Sièges (R7)'!L2+'Sièges (R8)'!L2+'Sièges (R9)'!L2+'Sièges (R10)'!L2,"")</f>
        <v>0</v>
      </c>
      <c r="O2" s="92">
        <f>IFERROR('Sièges (R0)'!M2+'Sièges (R1)'!M2+'Sièges (R2)'!M2+'Sièges (R3)'!M2+'Sièges (R4)'!M2+'Sièges (R5)'!M2+'Sièges (R6)'!M2+'Sièges (R7)'!M2+'Sièges (R8)'!M2+'Sièges (R9)'!M2+'Sièges (R10)'!M2,"")</f>
        <v>1</v>
      </c>
      <c r="P2" s="92">
        <f>IFERROR('Sièges (R0)'!N2+'Sièges (R1)'!N2+'Sièges (R2)'!N2+'Sièges (R3)'!N2+'Sièges (R4)'!N2+'Sièges (R5)'!N2+'Sièges (R6)'!N2+'Sièges (R7)'!N2+'Sièges (R8)'!N2+'Sièges (R9)'!N2+'Sièges (R10)'!N2,"")</f>
        <v>0</v>
      </c>
      <c r="Q2" s="92">
        <f>IFERROR('Sièges (R0)'!O2+'Sièges (R1)'!O2+'Sièges (R2)'!O2+'Sièges (R3)'!O2+'Sièges (R4)'!O2+'Sièges (R5)'!O2+'Sièges (R6)'!O2+'Sièges (R7)'!O2+'Sièges (R8)'!O2+'Sièges (R9)'!O2+'Sièges (R10)'!O2,"")</f>
        <v>0</v>
      </c>
      <c r="R2" s="92">
        <f>IFERROR('Sièges (R0)'!P2+'Sièges (R1)'!P2+'Sièges (R2)'!P2+'Sièges (R3)'!P2+'Sièges (R4)'!P2+'Sièges (R5)'!P2+'Sièges (R6)'!P2+'Sièges (R7)'!P2+'Sièges (R8)'!P2+'Sièges (R9)'!P2+'Sièges (R10)'!P2,"")</f>
        <v>0</v>
      </c>
      <c r="S2" s="92">
        <f>IFERROR('Sièges (R0)'!Q2+'Sièges (R1)'!Q2+'Sièges (R2)'!Q2+'Sièges (R3)'!Q2+'Sièges (R4)'!Q2+'Sièges (R5)'!Q2+'Sièges (R6)'!Q2+'Sièges (R7)'!Q2+'Sièges (R8)'!Q2+'Sièges (R9)'!Q2+'Sièges (R10)'!Q2,"")</f>
        <v>0</v>
      </c>
      <c r="T2" s="92">
        <f>IFERROR('Sièges (R0)'!R2+'Sièges (R1)'!R2+'Sièges (R2)'!R2+'Sièges (R3)'!R2+'Sièges (R4)'!R2+'Sièges (R5)'!R2+'Sièges (R6)'!R2+'Sièges (R7)'!R2+'Sièges (R8)'!R2+'Sièges (R9)'!R2+'Sièges (R10)'!R2,"")</f>
        <v>1</v>
      </c>
      <c r="U2" s="92">
        <f>IFERROR('Sièges (R0)'!S2+'Sièges (R1)'!S2+'Sièges (R2)'!S2+'Sièges (R3)'!S2+'Sièges (R4)'!S2+'Sièges (R5)'!S2+'Sièges (R6)'!S2+'Sièges (R7)'!S2+'Sièges (R8)'!S2+'Sièges (R9)'!S2+'Sièges (R10)'!S2,"")</f>
        <v>2</v>
      </c>
      <c r="V2" s="92">
        <f>IFERROR('Sièges (R0)'!T2+'Sièges (R1)'!T2+'Sièges (R2)'!T2+'Sièges (R3)'!T2+'Sièges (R4)'!T2+'Sièges (R5)'!T2+'Sièges (R6)'!T2+'Sièges (R7)'!T2+'Sièges (R8)'!T2+'Sièges (R9)'!T2+'Sièges (R10)'!T2,"")</f>
        <v>1</v>
      </c>
      <c r="W2" s="92">
        <f>IFERROR('Sièges (R0)'!U2+'Sièges (R1)'!U2+'Sièges (R2)'!U2+'Sièges (R3)'!U2+'Sièges (R4)'!U2+'Sièges (R5)'!U2+'Sièges (R6)'!U2+'Sièges (R7)'!U2+'Sièges (R8)'!U2+'Sièges (R9)'!U2+'Sièges (R10)'!U2,"")</f>
        <v>1</v>
      </c>
      <c r="X2" s="92">
        <f>IFERROR('Sièges (R0)'!V2+'Sièges (R1)'!V2+'Sièges (R2)'!V2+'Sièges (R3)'!V2+'Sièges (R4)'!V2+'Sièges (R5)'!V2+'Sièges (R6)'!V2+'Sièges (R7)'!V2+'Sièges (R8)'!V2+'Sièges (R9)'!V2+'Sièges (R10)'!V2,"")</f>
        <v>0</v>
      </c>
      <c r="Y2" s="92">
        <f>IFERROR('Sièges (R0)'!W2+'Sièges (R1)'!W2+'Sièges (R2)'!W2+'Sièges (R3)'!W2+'Sièges (R4)'!W2+'Sièges (R5)'!W2+'Sièges (R6)'!W2+'Sièges (R7)'!W2+'Sièges (R8)'!W2+'Sièges (R9)'!W2+'Sièges (R10)'!W2,"")</f>
        <v>0</v>
      </c>
      <c r="Z2" s="92">
        <f>IFERROR('Sièges (R0)'!X2+'Sièges (R1)'!X2+'Sièges (R2)'!X2+'Sièges (R3)'!X2+'Sièges (R4)'!X2+'Sièges (R5)'!X2+'Sièges (R6)'!X2+'Sièges (R7)'!X2+'Sièges (R8)'!X2+'Sièges (R9)'!X2+'Sièges (R10)'!X2,"")</f>
        <v>0</v>
      </c>
      <c r="AA2" s="92">
        <f>IFERROR('Sièges (R0)'!Y2+'Sièges (R1)'!Y2+'Sièges (R2)'!Y2+'Sièges (R3)'!Y2+'Sièges (R4)'!Y2+'Sièges (R5)'!Y2+'Sièges (R6)'!Y2+'Sièges (R7)'!Y2+'Sièges (R8)'!Y2+'Sièges (R9)'!Y2+'Sièges (R10)'!Y2,"")</f>
        <v>0</v>
      </c>
      <c r="AB2" s="92">
        <f>IFERROR('Sièges (R0)'!Z2+'Sièges (R1)'!Z2+'Sièges (R2)'!Z2+'Sièges (R3)'!Z2+'Sièges (R4)'!Z2+'Sièges (R5)'!Z2+'Sièges (R6)'!Z2+'Sièges (R7)'!Z2+'Sièges (R8)'!Z2+'Sièges (R9)'!Z2+'Sièges (R10)'!Z2,"")</f>
        <v>0</v>
      </c>
      <c r="AC2" s="92">
        <f t="shared" ref="AC2:AC34" si="0">SUM(D2:AB2)</f>
        <v>9</v>
      </c>
      <c r="AD2" s="93" t="b">
        <f>AC2='Données de base - Résultats pré'!M5</f>
        <v>1</v>
      </c>
      <c r="AE2" s="94">
        <f>'Suffrages par parti et circo'!AI2</f>
        <v>0</v>
      </c>
      <c r="AF2" s="95" t="str">
        <f t="shared" ref="AF2:AF35" si="1">IF( MAX(1+D2-MAX(D2:AB2),0) +MAX(1+E2-MAX(D2:AB2),0) +MAX(1+F2-MAX(D2:AB2),0) +MAX(1+G2-MAX(D2:AB2),0) +MAX(1+H2-MAX(D2:AB2),0) +MAX(1+I2-MAX(D2:AB2),0) +MAX(1+J2-MAX(D2:AB2),0) +MAX(1+K2-MAX(D2:AB2),0) +MAX(1+L2-MAX(D2:AB2),0) +MAX(1+M2-MAX(D2:AB2),0) +MAX(1+N2-MAX(D2:AB2),0) +MAX(1+O2-MAX(D2:AB2),0) +MAX(1+P2-MAX(D2:AB2),0) +MAX(1+Q2-MAX(D2:AB2),0) +MAX(1+R2-MAX(D2:AB2),0) +MAX(1+S2-MAX(D2:AB2),0) +MAX(1+T2-MAX(D2:AB2),0) +MAX(1+U2-MAX(D2:AB2),0) +MAX(1+V2-MAX(D2:AB2),0) +MAX(1+W2-MAX(D2:AB2),0) +MAX(1+Y2-MAX(D2:AB2),0) +MAX(1+AA2-MAX(D2:AB2),0) +MAX(1+AB2-MAX(D2:AB2),0)=1, INDEX($D$1:$AB$1, 1, MATCH(MAX(D2:AB2), D2:AB2, 0)), "ex-æquo")</f>
        <v>ex-æquo</v>
      </c>
      <c r="AG2" s="96">
        <f t="shared" ref="AG2:AG35" si="2">L2-U2</f>
        <v>0</v>
      </c>
    </row>
    <row r="3" spans="1:33" ht="16" outlineLevel="1">
      <c r="A3" s="52" t="s">
        <v>111</v>
      </c>
      <c r="B3" s="53" t="s">
        <v>42</v>
      </c>
      <c r="C3" s="54" t="s">
        <v>112</v>
      </c>
      <c r="D3" s="92">
        <f>IFERROR('Sièges (R0)'!B3+'Sièges (R1)'!B3+'Sièges (R2)'!B3+'Sièges (R3)'!B3+'Sièges (R4)'!B3+'Sièges (R5)'!B3+'Sièges (R6)'!B3+'Sièges (R7)'!B3+'Sièges (R8)'!B3+'Sièges (R9)'!B3+'Sièges (R10)'!B3,"")</f>
        <v>0</v>
      </c>
      <c r="E3" s="92">
        <f>IFERROR('Sièges (R0)'!C3+'Sièges (R1)'!C3+'Sièges (R2)'!C3+'Sièges (R3)'!C3+'Sièges (R4)'!C3+'Sièges (R5)'!C3+'Sièges (R6)'!C3+'Sièges (R7)'!C3+'Sièges (R8)'!C3+'Sièges (R9)'!C3+'Sièges (R10)'!C3,"")</f>
        <v>0</v>
      </c>
      <c r="F3" s="92">
        <f>IFERROR('Sièges (R0)'!D3+'Sièges (R1)'!D3+'Sièges (R2)'!D3+'Sièges (R3)'!D3+'Sièges (R4)'!D3+'Sièges (R5)'!D3+'Sièges (R6)'!D3+'Sièges (R7)'!D3+'Sièges (R8)'!D3+'Sièges (R9)'!D3+'Sièges (R10)'!D3,"")</f>
        <v>0</v>
      </c>
      <c r="G3" s="92">
        <f>IFERROR('Sièges (R0)'!E3+'Sièges (R1)'!E3+'Sièges (R2)'!E3+'Sièges (R3)'!E3+'Sièges (R4)'!E3+'Sièges (R5)'!E3+'Sièges (R6)'!E3+'Sièges (R7)'!E3+'Sièges (R8)'!E3+'Sièges (R9)'!E3+'Sièges (R10)'!E3,"")</f>
        <v>0</v>
      </c>
      <c r="H3" s="92">
        <f>IFERROR('Sièges (R0)'!F3+'Sièges (R1)'!F3+'Sièges (R2)'!F3+'Sièges (R3)'!F3+'Sièges (R4)'!F3+'Sièges (R5)'!F3+'Sièges (R6)'!F3+'Sièges (R7)'!F3+'Sièges (R8)'!F3+'Sièges (R9)'!F3+'Sièges (R10)'!F3,"")</f>
        <v>0</v>
      </c>
      <c r="I3" s="92">
        <f>IFERROR('Sièges (R0)'!G3+'Sièges (R1)'!G3+'Sièges (R2)'!G3+'Sièges (R3)'!G3+'Sièges (R4)'!G3+'Sièges (R5)'!G3+'Sièges (R6)'!G3+'Sièges (R7)'!G3+'Sièges (R8)'!G3+'Sièges (R9)'!G3+'Sièges (R10)'!G3,"")</f>
        <v>0</v>
      </c>
      <c r="J3" s="92">
        <f>IFERROR('Sièges (R0)'!H3+'Sièges (R1)'!H3+'Sièges (R2)'!H3+'Sièges (R3)'!H3+'Sièges (R4)'!H3+'Sièges (R5)'!H3+'Sièges (R6)'!H3+'Sièges (R7)'!H3+'Sièges (R8)'!H3+'Sièges (R9)'!H3+'Sièges (R10)'!H3,"")</f>
        <v>0</v>
      </c>
      <c r="K3" s="92">
        <f>IFERROR('Sièges (R0)'!I3+'Sièges (R1)'!I3+'Sièges (R2)'!I3+'Sièges (R3)'!I3+'Sièges (R4)'!I3+'Sièges (R5)'!I3+'Sièges (R6)'!I3+'Sièges (R7)'!I3+'Sièges (R8)'!I3+'Sièges (R9)'!I3+'Sièges (R10)'!I3,"")</f>
        <v>1</v>
      </c>
      <c r="L3" s="92">
        <f>IFERROR('Sièges (R0)'!J3+'Sièges (R1)'!J3+'Sièges (R2)'!J3+'Sièges (R3)'!J3+'Sièges (R4)'!J3+'Sièges (R5)'!J3+'Sièges (R6)'!J3+'Sièges (R7)'!J3+'Sièges (R8)'!J3+'Sièges (R9)'!J3+'Sièges (R10)'!J3,"")</f>
        <v>1</v>
      </c>
      <c r="M3" s="92">
        <f>IFERROR('Sièges (R0)'!K3+'Sièges (R1)'!K3+'Sièges (R2)'!K3+'Sièges (R3)'!K3+'Sièges (R4)'!K3+'Sièges (R5)'!K3+'Sièges (R6)'!K3+'Sièges (R7)'!K3+'Sièges (R8)'!K3+'Sièges (R9)'!K3+'Sièges (R10)'!K3,"")</f>
        <v>0</v>
      </c>
      <c r="N3" s="92">
        <f>IFERROR('Sièges (R0)'!L3+'Sièges (R1)'!L3+'Sièges (R2)'!L3+'Sièges (R3)'!L3+'Sièges (R4)'!L3+'Sièges (R5)'!L3+'Sièges (R6)'!L3+'Sièges (R7)'!L3+'Sièges (R8)'!L3+'Sièges (R9)'!L3+'Sièges (R10)'!L3,"")</f>
        <v>0</v>
      </c>
      <c r="O3" s="92">
        <f>IFERROR('Sièges (R0)'!M3+'Sièges (R1)'!M3+'Sièges (R2)'!M3+'Sièges (R3)'!M3+'Sièges (R4)'!M3+'Sièges (R5)'!M3+'Sièges (R6)'!M3+'Sièges (R7)'!M3+'Sièges (R8)'!M3+'Sièges (R9)'!M3+'Sièges (R10)'!M3,"")</f>
        <v>0</v>
      </c>
      <c r="P3" s="92">
        <f>IFERROR('Sièges (R0)'!N3+'Sièges (R1)'!N3+'Sièges (R2)'!N3+'Sièges (R3)'!N3+'Sièges (R4)'!N3+'Sièges (R5)'!N3+'Sièges (R6)'!N3+'Sièges (R7)'!N3+'Sièges (R8)'!N3+'Sièges (R9)'!N3+'Sièges (R10)'!N3,"")</f>
        <v>0</v>
      </c>
      <c r="Q3" s="92">
        <f>IFERROR('Sièges (R0)'!O3+'Sièges (R1)'!O3+'Sièges (R2)'!O3+'Sièges (R3)'!O3+'Sièges (R4)'!O3+'Sièges (R5)'!O3+'Sièges (R6)'!O3+'Sièges (R7)'!O3+'Sièges (R8)'!O3+'Sièges (R9)'!O3+'Sièges (R10)'!O3,"")</f>
        <v>0</v>
      </c>
      <c r="R3" s="92">
        <f>IFERROR('Sièges (R0)'!P3+'Sièges (R1)'!P3+'Sièges (R2)'!P3+'Sièges (R3)'!P3+'Sièges (R4)'!P3+'Sièges (R5)'!P3+'Sièges (R6)'!P3+'Sièges (R7)'!P3+'Sièges (R8)'!P3+'Sièges (R9)'!P3+'Sièges (R10)'!P3,"")</f>
        <v>0</v>
      </c>
      <c r="S3" s="92">
        <f>IFERROR('Sièges (R0)'!Q3+'Sièges (R1)'!Q3+'Sièges (R2)'!Q3+'Sièges (R3)'!Q3+'Sièges (R4)'!Q3+'Sièges (R5)'!Q3+'Sièges (R6)'!Q3+'Sièges (R7)'!Q3+'Sièges (R8)'!Q3+'Sièges (R9)'!Q3+'Sièges (R10)'!Q3,"")</f>
        <v>0</v>
      </c>
      <c r="T3" s="92">
        <f>IFERROR('Sièges (R0)'!R3+'Sièges (R1)'!R3+'Sièges (R2)'!R3+'Sièges (R3)'!R3+'Sièges (R4)'!R3+'Sièges (R5)'!R3+'Sièges (R6)'!R3+'Sièges (R7)'!R3+'Sièges (R8)'!R3+'Sièges (R9)'!R3+'Sièges (R10)'!R3,"")</f>
        <v>1</v>
      </c>
      <c r="U3" s="92">
        <f>IFERROR('Sièges (R0)'!S3+'Sièges (R1)'!S3+'Sièges (R2)'!S3+'Sièges (R3)'!S3+'Sièges (R4)'!S3+'Sièges (R5)'!S3+'Sièges (R6)'!S3+'Sièges (R7)'!S3+'Sièges (R8)'!S3+'Sièges (R9)'!S3+'Sièges (R10)'!S3,"")</f>
        <v>2</v>
      </c>
      <c r="V3" s="92">
        <f>IFERROR('Sièges (R0)'!T3+'Sièges (R1)'!T3+'Sièges (R2)'!T3+'Sièges (R3)'!T3+'Sièges (R4)'!T3+'Sièges (R5)'!T3+'Sièges (R6)'!T3+'Sièges (R7)'!T3+'Sièges (R8)'!T3+'Sièges (R9)'!T3+'Sièges (R10)'!T3,"")</f>
        <v>1</v>
      </c>
      <c r="W3" s="92">
        <f>IFERROR('Sièges (R0)'!U3+'Sièges (R1)'!U3+'Sièges (R2)'!U3+'Sièges (R3)'!U3+'Sièges (R4)'!U3+'Sièges (R5)'!U3+'Sièges (R6)'!U3+'Sièges (R7)'!U3+'Sièges (R8)'!U3+'Sièges (R9)'!U3+'Sièges (R10)'!U3,"")</f>
        <v>1</v>
      </c>
      <c r="X3" s="92">
        <f>IFERROR('Sièges (R0)'!V3+'Sièges (R1)'!V3+'Sièges (R2)'!V3+'Sièges (R3)'!V3+'Sièges (R4)'!V3+'Sièges (R5)'!V3+'Sièges (R6)'!V3+'Sièges (R7)'!V3+'Sièges (R8)'!V3+'Sièges (R9)'!V3+'Sièges (R10)'!V3,"")</f>
        <v>0</v>
      </c>
      <c r="Y3" s="92">
        <f>IFERROR('Sièges (R0)'!W3+'Sièges (R1)'!W3+'Sièges (R2)'!W3+'Sièges (R3)'!W3+'Sièges (R4)'!W3+'Sièges (R5)'!W3+'Sièges (R6)'!W3+'Sièges (R7)'!W3+'Sièges (R8)'!W3+'Sièges (R9)'!W3+'Sièges (R10)'!W3,"")</f>
        <v>0</v>
      </c>
      <c r="Z3" s="92">
        <f>IFERROR('Sièges (R0)'!X3+'Sièges (R1)'!X3+'Sièges (R2)'!X3+'Sièges (R3)'!X3+'Sièges (R4)'!X3+'Sièges (R5)'!X3+'Sièges (R6)'!X3+'Sièges (R7)'!X3+'Sièges (R8)'!X3+'Sièges (R9)'!X3+'Sièges (R10)'!X3,"")</f>
        <v>0</v>
      </c>
      <c r="AA3" s="92">
        <f>IFERROR('Sièges (R0)'!Y3+'Sièges (R1)'!Y3+'Sièges (R2)'!Y3+'Sièges (R3)'!Y3+'Sièges (R4)'!Y3+'Sièges (R5)'!Y3+'Sièges (R6)'!Y3+'Sièges (R7)'!Y3+'Sièges (R8)'!Y3+'Sièges (R9)'!Y3+'Sièges (R10)'!Y3,"")</f>
        <v>1</v>
      </c>
      <c r="AB3" s="92">
        <f>IFERROR('Sièges (R0)'!Z3+'Sièges (R1)'!Z3+'Sièges (R2)'!Z3+'Sièges (R3)'!Z3+'Sièges (R4)'!Z3+'Sièges (R5)'!Z3+'Sièges (R6)'!Z3+'Sièges (R7)'!Z3+'Sièges (R8)'!Z3+'Sièges (R9)'!Z3+'Sièges (R10)'!Z3,"")</f>
        <v>0</v>
      </c>
      <c r="AC3" s="92">
        <f t="shared" si="0"/>
        <v>8</v>
      </c>
      <c r="AD3" s="97" t="b">
        <f>AC3='Données de base - Résultats pré'!M6</f>
        <v>1</v>
      </c>
      <c r="AE3" s="94" t="str">
        <f>'Suffrages par parti et circo'!AI3</f>
        <v xml:space="preserve">Outsider 1 = Nahnou houna (Safi Said) </v>
      </c>
      <c r="AF3" s="95" t="str">
        <f t="shared" si="1"/>
        <v>Qalb Tounes</v>
      </c>
      <c r="AG3" s="96">
        <f t="shared" si="2"/>
        <v>-1</v>
      </c>
    </row>
    <row r="4" spans="1:33" ht="16" outlineLevel="1">
      <c r="A4" s="52" t="s">
        <v>114</v>
      </c>
      <c r="B4" s="53" t="s">
        <v>43</v>
      </c>
      <c r="C4" s="54" t="s">
        <v>115</v>
      </c>
      <c r="D4" s="92">
        <f>IFERROR('Sièges (R0)'!B4+'Sièges (R1)'!B4+'Sièges (R2)'!B4+'Sièges (R3)'!B4+'Sièges (R4)'!B4+'Sièges (R5)'!B4+'Sièges (R6)'!B4+'Sièges (R7)'!B4+'Sièges (R8)'!B4+'Sièges (R9)'!B4+'Sièges (R10)'!B4,"")</f>
        <v>0</v>
      </c>
      <c r="E4" s="92">
        <f>IFERROR('Sièges (R0)'!C4+'Sièges (R1)'!C4+'Sièges (R2)'!C4+'Sièges (R3)'!C4+'Sièges (R4)'!C4+'Sièges (R5)'!C4+'Sièges (R6)'!C4+'Sièges (R7)'!C4+'Sièges (R8)'!C4+'Sièges (R9)'!C4+'Sièges (R10)'!C4,"")</f>
        <v>0</v>
      </c>
      <c r="F4" s="92">
        <f>IFERROR('Sièges (R0)'!D4+'Sièges (R1)'!D4+'Sièges (R2)'!D4+'Sièges (R3)'!D4+'Sièges (R4)'!D4+'Sièges (R5)'!D4+'Sièges (R6)'!D4+'Sièges (R7)'!D4+'Sièges (R8)'!D4+'Sièges (R9)'!D4+'Sièges (R10)'!D4,"")</f>
        <v>0</v>
      </c>
      <c r="G4" s="92">
        <f>IFERROR('Sièges (R0)'!E4+'Sièges (R1)'!E4+'Sièges (R2)'!E4+'Sièges (R3)'!E4+'Sièges (R4)'!E4+'Sièges (R5)'!E4+'Sièges (R6)'!E4+'Sièges (R7)'!E4+'Sièges (R8)'!E4+'Sièges (R9)'!E4+'Sièges (R10)'!E4,"")</f>
        <v>0</v>
      </c>
      <c r="H4" s="92">
        <f>IFERROR('Sièges (R0)'!F4+'Sièges (R1)'!F4+'Sièges (R2)'!F4+'Sièges (R3)'!F4+'Sièges (R4)'!F4+'Sièges (R5)'!F4+'Sièges (R6)'!F4+'Sièges (R7)'!F4+'Sièges (R8)'!F4+'Sièges (R9)'!F4+'Sièges (R10)'!F4,"")</f>
        <v>0</v>
      </c>
      <c r="I4" s="92">
        <f>IFERROR('Sièges (R0)'!G4+'Sièges (R1)'!G4+'Sièges (R2)'!G4+'Sièges (R3)'!G4+'Sièges (R4)'!G4+'Sièges (R5)'!G4+'Sièges (R6)'!G4+'Sièges (R7)'!G4+'Sièges (R8)'!G4+'Sièges (R9)'!G4+'Sièges (R10)'!G4,"")</f>
        <v>0</v>
      </c>
      <c r="J4" s="92">
        <f>IFERROR('Sièges (R0)'!H4+'Sièges (R1)'!H4+'Sièges (R2)'!H4+'Sièges (R3)'!H4+'Sièges (R4)'!H4+'Sièges (R5)'!H4+'Sièges (R6)'!H4+'Sièges (R7)'!H4+'Sièges (R8)'!H4+'Sièges (R9)'!H4+'Sièges (R10)'!H4,"")</f>
        <v>0</v>
      </c>
      <c r="K4" s="92">
        <f>IFERROR('Sièges (R0)'!I4+'Sièges (R1)'!I4+'Sièges (R2)'!I4+'Sièges (R3)'!I4+'Sièges (R4)'!I4+'Sièges (R5)'!I4+'Sièges (R6)'!I4+'Sièges (R7)'!I4+'Sièges (R8)'!I4+'Sièges (R9)'!I4+'Sièges (R10)'!I4,"")</f>
        <v>1</v>
      </c>
      <c r="L4" s="92">
        <f>IFERROR('Sièges (R0)'!J4+'Sièges (R1)'!J4+'Sièges (R2)'!J4+'Sièges (R3)'!J4+'Sièges (R4)'!J4+'Sièges (R5)'!J4+'Sièges (R6)'!J4+'Sièges (R7)'!J4+'Sièges (R8)'!J4+'Sièges (R9)'!J4+'Sièges (R10)'!J4,"")</f>
        <v>2</v>
      </c>
      <c r="M4" s="92">
        <f>IFERROR('Sièges (R0)'!K4+'Sièges (R1)'!K4+'Sièges (R2)'!K4+'Sièges (R3)'!K4+'Sièges (R4)'!K4+'Sièges (R5)'!K4+'Sièges (R6)'!K4+'Sièges (R7)'!K4+'Sièges (R8)'!K4+'Sièges (R9)'!K4+'Sièges (R10)'!K4,"")</f>
        <v>0</v>
      </c>
      <c r="N4" s="92">
        <f>IFERROR('Sièges (R0)'!L4+'Sièges (R1)'!L4+'Sièges (R2)'!L4+'Sièges (R3)'!L4+'Sièges (R4)'!L4+'Sièges (R5)'!L4+'Sièges (R6)'!L4+'Sièges (R7)'!L4+'Sièges (R8)'!L4+'Sièges (R9)'!L4+'Sièges (R10)'!L4,"")</f>
        <v>0</v>
      </c>
      <c r="O4" s="92">
        <f>IFERROR('Sièges (R0)'!M4+'Sièges (R1)'!M4+'Sièges (R2)'!M4+'Sièges (R3)'!M4+'Sièges (R4)'!M4+'Sièges (R5)'!M4+'Sièges (R6)'!M4+'Sièges (R7)'!M4+'Sièges (R8)'!M4+'Sièges (R9)'!M4+'Sièges (R10)'!M4,"")</f>
        <v>1</v>
      </c>
      <c r="P4" s="92">
        <f>IFERROR('Sièges (R0)'!N4+'Sièges (R1)'!N4+'Sièges (R2)'!N4+'Sièges (R3)'!N4+'Sièges (R4)'!N4+'Sièges (R5)'!N4+'Sièges (R6)'!N4+'Sièges (R7)'!N4+'Sièges (R8)'!N4+'Sièges (R9)'!N4+'Sièges (R10)'!N4,"")</f>
        <v>0</v>
      </c>
      <c r="Q4" s="92">
        <f>IFERROR('Sièges (R0)'!O4+'Sièges (R1)'!O4+'Sièges (R2)'!O4+'Sièges (R3)'!O4+'Sièges (R4)'!O4+'Sièges (R5)'!O4+'Sièges (R6)'!O4+'Sièges (R7)'!O4+'Sièges (R8)'!O4+'Sièges (R9)'!O4+'Sièges (R10)'!O4,"")</f>
        <v>0</v>
      </c>
      <c r="R4" s="92">
        <f>IFERROR('Sièges (R0)'!P4+'Sièges (R1)'!P4+'Sièges (R2)'!P4+'Sièges (R3)'!P4+'Sièges (R4)'!P4+'Sièges (R5)'!P4+'Sièges (R6)'!P4+'Sièges (R7)'!P4+'Sièges (R8)'!P4+'Sièges (R9)'!P4+'Sièges (R10)'!P4,"")</f>
        <v>0</v>
      </c>
      <c r="S4" s="92">
        <f>IFERROR('Sièges (R0)'!Q4+'Sièges (R1)'!Q4+'Sièges (R2)'!Q4+'Sièges (R3)'!Q4+'Sièges (R4)'!Q4+'Sièges (R5)'!Q4+'Sièges (R6)'!Q4+'Sièges (R7)'!Q4+'Sièges (R8)'!Q4+'Sièges (R9)'!Q4+'Sièges (R10)'!Q4,"")</f>
        <v>0</v>
      </c>
      <c r="T4" s="92">
        <f>IFERROR('Sièges (R0)'!R4+'Sièges (R1)'!R4+'Sièges (R2)'!R4+'Sièges (R3)'!R4+'Sièges (R4)'!R4+'Sièges (R5)'!R4+'Sièges (R6)'!R4+'Sièges (R7)'!R4+'Sièges (R8)'!R4+'Sièges (R9)'!R4+'Sièges (R10)'!R4,"")</f>
        <v>1</v>
      </c>
      <c r="U4" s="92">
        <f>IFERROR('Sièges (R0)'!S4+'Sièges (R1)'!S4+'Sièges (R2)'!S4+'Sièges (R3)'!S4+'Sièges (R4)'!S4+'Sièges (R5)'!S4+'Sièges (R6)'!S4+'Sièges (R7)'!S4+'Sièges (R8)'!S4+'Sièges (R9)'!S4+'Sièges (R10)'!S4,"")</f>
        <v>2</v>
      </c>
      <c r="V4" s="92">
        <f>IFERROR('Sièges (R0)'!T4+'Sièges (R1)'!T4+'Sièges (R2)'!T4+'Sièges (R3)'!T4+'Sièges (R4)'!T4+'Sièges (R5)'!T4+'Sièges (R6)'!T4+'Sièges (R7)'!T4+'Sièges (R8)'!T4+'Sièges (R9)'!T4+'Sièges (R10)'!T4,"")</f>
        <v>0</v>
      </c>
      <c r="W4" s="92">
        <f>IFERROR('Sièges (R0)'!U4+'Sièges (R1)'!U4+'Sièges (R2)'!U4+'Sièges (R3)'!U4+'Sièges (R4)'!U4+'Sièges (R5)'!U4+'Sièges (R6)'!U4+'Sièges (R7)'!U4+'Sièges (R8)'!U4+'Sièges (R9)'!U4+'Sièges (R10)'!U4,"")</f>
        <v>1</v>
      </c>
      <c r="X4" s="92">
        <f>IFERROR('Sièges (R0)'!V4+'Sièges (R1)'!V4+'Sièges (R2)'!V4+'Sièges (R3)'!V4+'Sièges (R4)'!V4+'Sièges (R5)'!V4+'Sièges (R6)'!V4+'Sièges (R7)'!V4+'Sièges (R8)'!V4+'Sièges (R9)'!V4+'Sièges (R10)'!V4,"")</f>
        <v>0</v>
      </c>
      <c r="Y4" s="92">
        <f>IFERROR('Sièges (R0)'!W4+'Sièges (R1)'!W4+'Sièges (R2)'!W4+'Sièges (R3)'!W4+'Sièges (R4)'!W4+'Sièges (R5)'!W4+'Sièges (R6)'!W4+'Sièges (R7)'!W4+'Sièges (R8)'!W4+'Sièges (R9)'!W4+'Sièges (R10)'!W4,"")</f>
        <v>0</v>
      </c>
      <c r="Z4" s="92">
        <f>IFERROR('Sièges (R0)'!X4+'Sièges (R1)'!X4+'Sièges (R2)'!X4+'Sièges (R3)'!X4+'Sièges (R4)'!X4+'Sièges (R5)'!X4+'Sièges (R6)'!X4+'Sièges (R7)'!X4+'Sièges (R8)'!X4+'Sièges (R9)'!X4+'Sièges (R10)'!X4,"")</f>
        <v>0</v>
      </c>
      <c r="AA4" s="92">
        <f>IFERROR('Sièges (R0)'!Y4+'Sièges (R1)'!Y4+'Sièges (R2)'!Y4+'Sièges (R3)'!Y4+'Sièges (R4)'!Y4+'Sièges (R5)'!Y4+'Sièges (R6)'!Y4+'Sièges (R7)'!Y4+'Sièges (R8)'!Y4+'Sièges (R9)'!Y4+'Sièges (R10)'!Y4,"")</f>
        <v>0</v>
      </c>
      <c r="AB4" s="92">
        <f>IFERROR('Sièges (R0)'!Z4+'Sièges (R1)'!Z4+'Sièges (R2)'!Z4+'Sièges (R3)'!Z4+'Sièges (R4)'!Z4+'Sièges (R5)'!Z4+'Sièges (R6)'!Z4+'Sièges (R7)'!Z4+'Sièges (R8)'!Z4+'Sièges (R9)'!Z4+'Sièges (R10)'!Z4,"")</f>
        <v>0</v>
      </c>
      <c r="AC4" s="92">
        <f t="shared" si="0"/>
        <v>8</v>
      </c>
      <c r="AD4" s="97" t="b">
        <f>AC4='Données de base - Résultats pré'!M7</f>
        <v>1</v>
      </c>
      <c r="AE4" s="94">
        <f>'Suffrages par parti et circo'!AI4</f>
        <v>0</v>
      </c>
      <c r="AF4" s="95" t="str">
        <f t="shared" si="1"/>
        <v>ex-æquo</v>
      </c>
      <c r="AG4" s="96">
        <f t="shared" si="2"/>
        <v>0</v>
      </c>
    </row>
    <row r="5" spans="1:33" ht="16" outlineLevel="1">
      <c r="A5" s="52" t="s">
        <v>116</v>
      </c>
      <c r="B5" s="53" t="s">
        <v>44</v>
      </c>
      <c r="C5" s="54" t="s">
        <v>117</v>
      </c>
      <c r="D5" s="92">
        <f>IFERROR('Sièges (R0)'!B5+'Sièges (R1)'!B5+'Sièges (R2)'!B5+'Sièges (R3)'!B5+'Sièges (R4)'!B5+'Sièges (R5)'!B5+'Sièges (R6)'!B5+'Sièges (R7)'!B5+'Sièges (R8)'!B5+'Sièges (R9)'!B5+'Sièges (R10)'!B5,"")</f>
        <v>0</v>
      </c>
      <c r="E5" s="92">
        <f>IFERROR('Sièges (R0)'!C5+'Sièges (R1)'!C5+'Sièges (R2)'!C5+'Sièges (R3)'!C5+'Sièges (R4)'!C5+'Sièges (R5)'!C5+'Sièges (R6)'!C5+'Sièges (R7)'!C5+'Sièges (R8)'!C5+'Sièges (R9)'!C5+'Sièges (R10)'!C5,"")</f>
        <v>0</v>
      </c>
      <c r="F5" s="92">
        <f>IFERROR('Sièges (R0)'!D5+'Sièges (R1)'!D5+'Sièges (R2)'!D5+'Sièges (R3)'!D5+'Sièges (R4)'!D5+'Sièges (R5)'!D5+'Sièges (R6)'!D5+'Sièges (R7)'!D5+'Sièges (R8)'!D5+'Sièges (R9)'!D5+'Sièges (R10)'!D5,"")</f>
        <v>0</v>
      </c>
      <c r="G5" s="92">
        <f>IFERROR('Sièges (R0)'!E5+'Sièges (R1)'!E5+'Sièges (R2)'!E5+'Sièges (R3)'!E5+'Sièges (R4)'!E5+'Sièges (R5)'!E5+'Sièges (R6)'!E5+'Sièges (R7)'!E5+'Sièges (R8)'!E5+'Sièges (R9)'!E5+'Sièges (R10)'!E5,"")</f>
        <v>0</v>
      </c>
      <c r="H5" s="92">
        <f>IFERROR('Sièges (R0)'!F5+'Sièges (R1)'!F5+'Sièges (R2)'!F5+'Sièges (R3)'!F5+'Sièges (R4)'!F5+'Sièges (R5)'!F5+'Sièges (R6)'!F5+'Sièges (R7)'!F5+'Sièges (R8)'!F5+'Sièges (R9)'!F5+'Sièges (R10)'!F5,"")</f>
        <v>0</v>
      </c>
      <c r="I5" s="92">
        <f>IFERROR('Sièges (R0)'!G5+'Sièges (R1)'!G5+'Sièges (R2)'!G5+'Sièges (R3)'!G5+'Sièges (R4)'!G5+'Sièges (R5)'!G5+'Sièges (R6)'!G5+'Sièges (R7)'!G5+'Sièges (R8)'!G5+'Sièges (R9)'!G5+'Sièges (R10)'!G5,"")</f>
        <v>0</v>
      </c>
      <c r="J5" s="92">
        <f>IFERROR('Sièges (R0)'!H5+'Sièges (R1)'!H5+'Sièges (R2)'!H5+'Sièges (R3)'!H5+'Sièges (R4)'!H5+'Sièges (R5)'!H5+'Sièges (R6)'!H5+'Sièges (R7)'!H5+'Sièges (R8)'!H5+'Sièges (R9)'!H5+'Sièges (R10)'!H5,"")</f>
        <v>0</v>
      </c>
      <c r="K5" s="92">
        <f>IFERROR('Sièges (R0)'!I5+'Sièges (R1)'!I5+'Sièges (R2)'!I5+'Sièges (R3)'!I5+'Sièges (R4)'!I5+'Sièges (R5)'!I5+'Sièges (R6)'!I5+'Sièges (R7)'!I5+'Sièges (R8)'!I5+'Sièges (R9)'!I5+'Sièges (R10)'!I5,"")</f>
        <v>1</v>
      </c>
      <c r="L5" s="92">
        <f>IFERROR('Sièges (R0)'!J5+'Sièges (R1)'!J5+'Sièges (R2)'!J5+'Sièges (R3)'!J5+'Sièges (R4)'!J5+'Sièges (R5)'!J5+'Sièges (R6)'!J5+'Sièges (R7)'!J5+'Sièges (R8)'!J5+'Sièges (R9)'!J5+'Sièges (R10)'!J5,"")</f>
        <v>2</v>
      </c>
      <c r="M5" s="92">
        <f>IFERROR('Sièges (R0)'!K5+'Sièges (R1)'!K5+'Sièges (R2)'!K5+'Sièges (R3)'!K5+'Sièges (R4)'!K5+'Sièges (R5)'!K5+'Sièges (R6)'!K5+'Sièges (R7)'!K5+'Sièges (R8)'!K5+'Sièges (R9)'!K5+'Sièges (R10)'!K5,"")</f>
        <v>0</v>
      </c>
      <c r="N5" s="92">
        <f>IFERROR('Sièges (R0)'!L5+'Sièges (R1)'!L5+'Sièges (R2)'!L5+'Sièges (R3)'!L5+'Sièges (R4)'!L5+'Sièges (R5)'!L5+'Sièges (R6)'!L5+'Sièges (R7)'!L5+'Sièges (R8)'!L5+'Sièges (R9)'!L5+'Sièges (R10)'!L5,"")</f>
        <v>0</v>
      </c>
      <c r="O5" s="92">
        <f>IFERROR('Sièges (R0)'!M5+'Sièges (R1)'!M5+'Sièges (R2)'!M5+'Sièges (R3)'!M5+'Sièges (R4)'!M5+'Sièges (R5)'!M5+'Sièges (R6)'!M5+'Sièges (R7)'!M5+'Sièges (R8)'!M5+'Sièges (R9)'!M5+'Sièges (R10)'!M5,"")</f>
        <v>1</v>
      </c>
      <c r="P5" s="92">
        <f>IFERROR('Sièges (R0)'!N5+'Sièges (R1)'!N5+'Sièges (R2)'!N5+'Sièges (R3)'!N5+'Sièges (R4)'!N5+'Sièges (R5)'!N5+'Sièges (R6)'!N5+'Sièges (R7)'!N5+'Sièges (R8)'!N5+'Sièges (R9)'!N5+'Sièges (R10)'!N5,"")</f>
        <v>0</v>
      </c>
      <c r="Q5" s="92">
        <f>IFERROR('Sièges (R0)'!O5+'Sièges (R1)'!O5+'Sièges (R2)'!O5+'Sièges (R3)'!O5+'Sièges (R4)'!O5+'Sièges (R5)'!O5+'Sièges (R6)'!O5+'Sièges (R7)'!O5+'Sièges (R8)'!O5+'Sièges (R9)'!O5+'Sièges (R10)'!O5,"")</f>
        <v>0</v>
      </c>
      <c r="R5" s="92">
        <f>IFERROR('Sièges (R0)'!P5+'Sièges (R1)'!P5+'Sièges (R2)'!P5+'Sièges (R3)'!P5+'Sièges (R4)'!P5+'Sièges (R5)'!P5+'Sièges (R6)'!P5+'Sièges (R7)'!P5+'Sièges (R8)'!P5+'Sièges (R9)'!P5+'Sièges (R10)'!P5,"")</f>
        <v>1</v>
      </c>
      <c r="S5" s="92">
        <f>IFERROR('Sièges (R0)'!Q5+'Sièges (R1)'!Q5+'Sièges (R2)'!Q5+'Sièges (R3)'!Q5+'Sièges (R4)'!Q5+'Sièges (R5)'!Q5+'Sièges (R6)'!Q5+'Sièges (R7)'!Q5+'Sièges (R8)'!Q5+'Sièges (R9)'!Q5+'Sièges (R10)'!Q5,"")</f>
        <v>0</v>
      </c>
      <c r="T5" s="92">
        <f>IFERROR('Sièges (R0)'!R5+'Sièges (R1)'!R5+'Sièges (R2)'!R5+'Sièges (R3)'!R5+'Sièges (R4)'!R5+'Sièges (R5)'!R5+'Sièges (R6)'!R5+'Sièges (R7)'!R5+'Sièges (R8)'!R5+'Sièges (R9)'!R5+'Sièges (R10)'!R5,"")</f>
        <v>0</v>
      </c>
      <c r="U5" s="92">
        <f>IFERROR('Sièges (R0)'!S5+'Sièges (R1)'!S5+'Sièges (R2)'!S5+'Sièges (R3)'!S5+'Sièges (R4)'!S5+'Sièges (R5)'!S5+'Sièges (R6)'!S5+'Sièges (R7)'!S5+'Sièges (R8)'!S5+'Sièges (R9)'!S5+'Sièges (R10)'!S5,"")</f>
        <v>1</v>
      </c>
      <c r="V5" s="92">
        <f>IFERROR('Sièges (R0)'!T5+'Sièges (R1)'!T5+'Sièges (R2)'!T5+'Sièges (R3)'!T5+'Sièges (R4)'!T5+'Sièges (R5)'!T5+'Sièges (R6)'!T5+'Sièges (R7)'!T5+'Sièges (R8)'!T5+'Sièges (R9)'!T5+'Sièges (R10)'!T5,"")</f>
        <v>0</v>
      </c>
      <c r="W5" s="92">
        <f>IFERROR('Sièges (R0)'!U5+'Sièges (R1)'!U5+'Sièges (R2)'!U5+'Sièges (R3)'!U5+'Sièges (R4)'!U5+'Sièges (R5)'!U5+'Sièges (R6)'!U5+'Sièges (R7)'!U5+'Sièges (R8)'!U5+'Sièges (R9)'!U5+'Sièges (R10)'!U5,"")</f>
        <v>1</v>
      </c>
      <c r="X5" s="92">
        <f>IFERROR('Sièges (R0)'!V5+'Sièges (R1)'!V5+'Sièges (R2)'!V5+'Sièges (R3)'!V5+'Sièges (R4)'!V5+'Sièges (R5)'!V5+'Sièges (R6)'!V5+'Sièges (R7)'!V5+'Sièges (R8)'!V5+'Sièges (R9)'!V5+'Sièges (R10)'!V5,"")</f>
        <v>0</v>
      </c>
      <c r="Y5" s="92">
        <f>IFERROR('Sièges (R0)'!W5+'Sièges (R1)'!W5+'Sièges (R2)'!W5+'Sièges (R3)'!W5+'Sièges (R4)'!W5+'Sièges (R5)'!W5+'Sièges (R6)'!W5+'Sièges (R7)'!W5+'Sièges (R8)'!W5+'Sièges (R9)'!W5+'Sièges (R10)'!W5,"")</f>
        <v>0</v>
      </c>
      <c r="Z5" s="92">
        <f>IFERROR('Sièges (R0)'!X5+'Sièges (R1)'!X5+'Sièges (R2)'!X5+'Sièges (R3)'!X5+'Sièges (R4)'!X5+'Sièges (R5)'!X5+'Sièges (R6)'!X5+'Sièges (R7)'!X5+'Sièges (R8)'!X5+'Sièges (R9)'!X5+'Sièges (R10)'!X5,"")</f>
        <v>0</v>
      </c>
      <c r="AA5" s="92">
        <f>IFERROR('Sièges (R0)'!Y5+'Sièges (R1)'!Y5+'Sièges (R2)'!Y5+'Sièges (R3)'!Y5+'Sièges (R4)'!Y5+'Sièges (R5)'!Y5+'Sièges (R6)'!Y5+'Sièges (R7)'!Y5+'Sièges (R8)'!Y5+'Sièges (R9)'!Y5+'Sièges (R10)'!Y5,"")</f>
        <v>0</v>
      </c>
      <c r="AB5" s="92">
        <f>IFERROR('Sièges (R0)'!Z5+'Sièges (R1)'!Z5+'Sièges (R2)'!Z5+'Sièges (R3)'!Z5+'Sièges (R4)'!Z5+'Sièges (R5)'!Z5+'Sièges (R6)'!Z5+'Sièges (R7)'!Z5+'Sièges (R8)'!Z5+'Sièges (R9)'!Z5+'Sièges (R10)'!Z5,"")</f>
        <v>0</v>
      </c>
      <c r="AC5" s="92">
        <f t="shared" si="0"/>
        <v>7</v>
      </c>
      <c r="AD5" s="98" t="b">
        <f>AC5='Données de base - Résultats pré'!M8</f>
        <v>1</v>
      </c>
      <c r="AE5" s="94">
        <f>'Suffrages par parti et circo'!AI5</f>
        <v>0</v>
      </c>
      <c r="AF5" s="95" t="str">
        <f t="shared" si="1"/>
        <v>Ennahdha</v>
      </c>
      <c r="AG5" s="96">
        <f t="shared" si="2"/>
        <v>1</v>
      </c>
    </row>
    <row r="6" spans="1:33" ht="16" outlineLevel="1">
      <c r="A6" s="52" t="s">
        <v>118</v>
      </c>
      <c r="B6" s="53" t="s">
        <v>45</v>
      </c>
      <c r="C6" s="54" t="s">
        <v>119</v>
      </c>
      <c r="D6" s="92">
        <f>IFERROR('Sièges (R0)'!B6+'Sièges (R1)'!B6+'Sièges (R2)'!B6+'Sièges (R3)'!B6+'Sièges (R4)'!B6+'Sièges (R5)'!B6+'Sièges (R6)'!B6+'Sièges (R7)'!B6+'Sièges (R8)'!B6+'Sièges (R9)'!B6+'Sièges (R10)'!B6,"")</f>
        <v>0</v>
      </c>
      <c r="E6" s="92">
        <f>IFERROR('Sièges (R0)'!C6+'Sièges (R1)'!C6+'Sièges (R2)'!C6+'Sièges (R3)'!C6+'Sièges (R4)'!C6+'Sièges (R5)'!C6+'Sièges (R6)'!C6+'Sièges (R7)'!C6+'Sièges (R8)'!C6+'Sièges (R9)'!C6+'Sièges (R10)'!C6,"")</f>
        <v>0</v>
      </c>
      <c r="F6" s="92">
        <f>IFERROR('Sièges (R0)'!D6+'Sièges (R1)'!D6+'Sièges (R2)'!D6+'Sièges (R3)'!D6+'Sièges (R4)'!D6+'Sièges (R5)'!D6+'Sièges (R6)'!D6+'Sièges (R7)'!D6+'Sièges (R8)'!D6+'Sièges (R9)'!D6+'Sièges (R10)'!D6,"")</f>
        <v>0</v>
      </c>
      <c r="G6" s="92">
        <f>IFERROR('Sièges (R0)'!E6+'Sièges (R1)'!E6+'Sièges (R2)'!E6+'Sièges (R3)'!E6+'Sièges (R4)'!E6+'Sièges (R5)'!E6+'Sièges (R6)'!E6+'Sièges (R7)'!E6+'Sièges (R8)'!E6+'Sièges (R9)'!E6+'Sièges (R10)'!E6,"")</f>
        <v>0</v>
      </c>
      <c r="H6" s="92">
        <f>IFERROR('Sièges (R0)'!F6+'Sièges (R1)'!F6+'Sièges (R2)'!F6+'Sièges (R3)'!F6+'Sièges (R4)'!F6+'Sièges (R5)'!F6+'Sièges (R6)'!F6+'Sièges (R7)'!F6+'Sièges (R8)'!F6+'Sièges (R9)'!F6+'Sièges (R10)'!F6,"")</f>
        <v>0</v>
      </c>
      <c r="I6" s="92">
        <f>IFERROR('Sièges (R0)'!G6+'Sièges (R1)'!G6+'Sièges (R2)'!G6+'Sièges (R3)'!G6+'Sièges (R4)'!G6+'Sièges (R5)'!G6+'Sièges (R6)'!G6+'Sièges (R7)'!G6+'Sièges (R8)'!G6+'Sièges (R9)'!G6+'Sièges (R10)'!G6,"")</f>
        <v>0</v>
      </c>
      <c r="J6" s="92">
        <f>IFERROR('Sièges (R0)'!H6+'Sièges (R1)'!H6+'Sièges (R2)'!H6+'Sièges (R3)'!H6+'Sièges (R4)'!H6+'Sièges (R5)'!H6+'Sièges (R6)'!H6+'Sièges (R7)'!H6+'Sièges (R8)'!H6+'Sièges (R9)'!H6+'Sièges (R10)'!H6,"")</f>
        <v>0</v>
      </c>
      <c r="K6" s="92">
        <f>IFERROR('Sièges (R0)'!I6+'Sièges (R1)'!I6+'Sièges (R2)'!I6+'Sièges (R3)'!I6+'Sièges (R4)'!I6+'Sièges (R5)'!I6+'Sièges (R6)'!I6+'Sièges (R7)'!I6+'Sièges (R8)'!I6+'Sièges (R9)'!I6+'Sièges (R10)'!I6,"")</f>
        <v>1</v>
      </c>
      <c r="L6" s="92">
        <f>IFERROR('Sièges (R0)'!J6+'Sièges (R1)'!J6+'Sièges (R2)'!J6+'Sièges (R3)'!J6+'Sièges (R4)'!J6+'Sièges (R5)'!J6+'Sièges (R6)'!J6+'Sièges (R7)'!J6+'Sièges (R8)'!J6+'Sièges (R9)'!J6+'Sièges (R10)'!J6,"")</f>
        <v>2</v>
      </c>
      <c r="M6" s="92">
        <f>IFERROR('Sièges (R0)'!K6+'Sièges (R1)'!K6+'Sièges (R2)'!K6+'Sièges (R3)'!K6+'Sièges (R4)'!K6+'Sièges (R5)'!K6+'Sièges (R6)'!K6+'Sièges (R7)'!K6+'Sièges (R8)'!K6+'Sièges (R9)'!K6+'Sièges (R10)'!K6,"")</f>
        <v>0</v>
      </c>
      <c r="N6" s="92">
        <f>IFERROR('Sièges (R0)'!L6+'Sièges (R1)'!L6+'Sièges (R2)'!L6+'Sièges (R3)'!L6+'Sièges (R4)'!L6+'Sièges (R5)'!L6+'Sièges (R6)'!L6+'Sièges (R7)'!L6+'Sièges (R8)'!L6+'Sièges (R9)'!L6+'Sièges (R10)'!L6,"")</f>
        <v>0</v>
      </c>
      <c r="O6" s="92">
        <f>IFERROR('Sièges (R0)'!M6+'Sièges (R1)'!M6+'Sièges (R2)'!M6+'Sièges (R3)'!M6+'Sièges (R4)'!M6+'Sièges (R5)'!M6+'Sièges (R6)'!M6+'Sièges (R7)'!M6+'Sièges (R8)'!M6+'Sièges (R9)'!M6+'Sièges (R10)'!M6,"")</f>
        <v>1</v>
      </c>
      <c r="P6" s="92">
        <f>IFERROR('Sièges (R0)'!N6+'Sièges (R1)'!N6+'Sièges (R2)'!N6+'Sièges (R3)'!N6+'Sièges (R4)'!N6+'Sièges (R5)'!N6+'Sièges (R6)'!N6+'Sièges (R7)'!N6+'Sièges (R8)'!N6+'Sièges (R9)'!N6+'Sièges (R10)'!N6,"")</f>
        <v>0</v>
      </c>
      <c r="Q6" s="92">
        <f>IFERROR('Sièges (R0)'!O6+'Sièges (R1)'!O6+'Sièges (R2)'!O6+'Sièges (R3)'!O6+'Sièges (R4)'!O6+'Sièges (R5)'!O6+'Sièges (R6)'!O6+'Sièges (R7)'!O6+'Sièges (R8)'!O6+'Sièges (R9)'!O6+'Sièges (R10)'!O6,"")</f>
        <v>0</v>
      </c>
      <c r="R6" s="92">
        <f>IFERROR('Sièges (R0)'!P6+'Sièges (R1)'!P6+'Sièges (R2)'!P6+'Sièges (R3)'!P6+'Sièges (R4)'!P6+'Sièges (R5)'!P6+'Sièges (R6)'!P6+'Sièges (R7)'!P6+'Sièges (R8)'!P6+'Sièges (R9)'!P6+'Sièges (R10)'!P6,"")</f>
        <v>0</v>
      </c>
      <c r="S6" s="92">
        <f>IFERROR('Sièges (R0)'!Q6+'Sièges (R1)'!Q6+'Sièges (R2)'!Q6+'Sièges (R3)'!Q6+'Sièges (R4)'!Q6+'Sièges (R5)'!Q6+'Sièges (R6)'!Q6+'Sièges (R7)'!Q6+'Sièges (R8)'!Q6+'Sièges (R9)'!Q6+'Sièges (R10)'!Q6,"")</f>
        <v>0</v>
      </c>
      <c r="T6" s="92">
        <f>IFERROR('Sièges (R0)'!R6+'Sièges (R1)'!R6+'Sièges (R2)'!R6+'Sièges (R3)'!R6+'Sièges (R4)'!R6+'Sièges (R5)'!R6+'Sièges (R6)'!R6+'Sièges (R7)'!R6+'Sièges (R8)'!R6+'Sièges (R9)'!R6+'Sièges (R10)'!R6,"")</f>
        <v>1</v>
      </c>
      <c r="U6" s="92">
        <f>IFERROR('Sièges (R0)'!S6+'Sièges (R1)'!S6+'Sièges (R2)'!S6+'Sièges (R3)'!S6+'Sièges (R4)'!S6+'Sièges (R5)'!S6+'Sièges (R6)'!S6+'Sièges (R7)'!S6+'Sièges (R8)'!S6+'Sièges (R9)'!S6+'Sièges (R10)'!S6,"")</f>
        <v>2</v>
      </c>
      <c r="V6" s="92">
        <f>IFERROR('Sièges (R0)'!T6+'Sièges (R1)'!T6+'Sièges (R2)'!T6+'Sièges (R3)'!T6+'Sièges (R4)'!T6+'Sièges (R5)'!T6+'Sièges (R6)'!T6+'Sièges (R7)'!T6+'Sièges (R8)'!T6+'Sièges (R9)'!T6+'Sièges (R10)'!T6,"")</f>
        <v>1</v>
      </c>
      <c r="W6" s="92">
        <f>IFERROR('Sièges (R0)'!U6+'Sièges (R1)'!U6+'Sièges (R2)'!U6+'Sièges (R3)'!U6+'Sièges (R4)'!U6+'Sièges (R5)'!U6+'Sièges (R6)'!U6+'Sièges (R7)'!U6+'Sièges (R8)'!U6+'Sièges (R9)'!U6+'Sièges (R10)'!U6,"")</f>
        <v>1</v>
      </c>
      <c r="X6" s="92">
        <f>IFERROR('Sièges (R0)'!V6+'Sièges (R1)'!V6+'Sièges (R2)'!V6+'Sièges (R3)'!V6+'Sièges (R4)'!V6+'Sièges (R5)'!V6+'Sièges (R6)'!V6+'Sièges (R7)'!V6+'Sièges (R8)'!V6+'Sièges (R9)'!V6+'Sièges (R10)'!V6,"")</f>
        <v>1</v>
      </c>
      <c r="Y6" s="92">
        <f>IFERROR('Sièges (R0)'!W6+'Sièges (R1)'!W6+'Sièges (R2)'!W6+'Sièges (R3)'!W6+'Sièges (R4)'!W6+'Sièges (R5)'!W6+'Sièges (R6)'!W6+'Sièges (R7)'!W6+'Sièges (R8)'!W6+'Sièges (R9)'!W6+'Sièges (R10)'!W6,"")</f>
        <v>0</v>
      </c>
      <c r="Z6" s="92">
        <f>IFERROR('Sièges (R0)'!X6+'Sièges (R1)'!X6+'Sièges (R2)'!X6+'Sièges (R3)'!X6+'Sièges (R4)'!X6+'Sièges (R5)'!X6+'Sièges (R6)'!X6+'Sièges (R7)'!X6+'Sièges (R8)'!X6+'Sièges (R9)'!X6+'Sièges (R10)'!X6,"")</f>
        <v>0</v>
      </c>
      <c r="AA6" s="92">
        <f>IFERROR('Sièges (R0)'!Y6+'Sièges (R1)'!Y6+'Sièges (R2)'!Y6+'Sièges (R3)'!Y6+'Sièges (R4)'!Y6+'Sièges (R5)'!Y6+'Sièges (R6)'!Y6+'Sièges (R7)'!Y6+'Sièges (R8)'!Y6+'Sièges (R9)'!Y6+'Sièges (R10)'!Y6,"")</f>
        <v>0</v>
      </c>
      <c r="AB6" s="92">
        <f>IFERROR('Sièges (R0)'!Z6+'Sièges (R1)'!Z6+'Sièges (R2)'!Z6+'Sièges (R3)'!Z6+'Sièges (R4)'!Z6+'Sièges (R5)'!Z6+'Sièges (R6)'!Z6+'Sièges (R7)'!Z6+'Sièges (R8)'!Z6+'Sièges (R9)'!Z6+'Sièges (R10)'!Z6,"")</f>
        <v>0</v>
      </c>
      <c r="AC6" s="92">
        <f t="shared" si="0"/>
        <v>10</v>
      </c>
      <c r="AD6" s="97" t="b">
        <f>AC6='Données de base - Résultats pré'!M9</f>
        <v>1</v>
      </c>
      <c r="AE6" s="94">
        <f>'Suffrages par parti et circo'!AI6</f>
        <v>0</v>
      </c>
      <c r="AF6" s="95" t="str">
        <f t="shared" si="1"/>
        <v>ex-æquo</v>
      </c>
      <c r="AG6" s="96">
        <f t="shared" si="2"/>
        <v>0</v>
      </c>
    </row>
    <row r="7" spans="1:33" ht="16" outlineLevel="1">
      <c r="A7" s="52" t="s">
        <v>120</v>
      </c>
      <c r="B7" s="53" t="s">
        <v>46</v>
      </c>
      <c r="C7" s="54" t="s">
        <v>121</v>
      </c>
      <c r="D7" s="92">
        <f>IFERROR('Sièges (R0)'!B7+'Sièges (R1)'!B7+'Sièges (R2)'!B7+'Sièges (R3)'!B7+'Sièges (R4)'!B7+'Sièges (R5)'!B7+'Sièges (R6)'!B7+'Sièges (R7)'!B7+'Sièges (R8)'!B7+'Sièges (R9)'!B7+'Sièges (R10)'!B7,"")</f>
        <v>0</v>
      </c>
      <c r="E7" s="92">
        <f>IFERROR('Sièges (R0)'!C7+'Sièges (R1)'!C7+'Sièges (R2)'!C7+'Sièges (R3)'!C7+'Sièges (R4)'!C7+'Sièges (R5)'!C7+'Sièges (R6)'!C7+'Sièges (R7)'!C7+'Sièges (R8)'!C7+'Sièges (R9)'!C7+'Sièges (R10)'!C7,"")</f>
        <v>0</v>
      </c>
      <c r="F7" s="92">
        <f>IFERROR('Sièges (R0)'!D7+'Sièges (R1)'!D7+'Sièges (R2)'!D7+'Sièges (R3)'!D7+'Sièges (R4)'!D7+'Sièges (R5)'!D7+'Sièges (R6)'!D7+'Sièges (R7)'!D7+'Sièges (R8)'!D7+'Sièges (R9)'!D7+'Sièges (R10)'!D7,"")</f>
        <v>0</v>
      </c>
      <c r="G7" s="92">
        <f>IFERROR('Sièges (R0)'!E7+'Sièges (R1)'!E7+'Sièges (R2)'!E7+'Sièges (R3)'!E7+'Sièges (R4)'!E7+'Sièges (R5)'!E7+'Sièges (R6)'!E7+'Sièges (R7)'!E7+'Sièges (R8)'!E7+'Sièges (R9)'!E7+'Sièges (R10)'!E7,"")</f>
        <v>0</v>
      </c>
      <c r="H7" s="92">
        <f>IFERROR('Sièges (R0)'!F7+'Sièges (R1)'!F7+'Sièges (R2)'!F7+'Sièges (R3)'!F7+'Sièges (R4)'!F7+'Sièges (R5)'!F7+'Sièges (R6)'!F7+'Sièges (R7)'!F7+'Sièges (R8)'!F7+'Sièges (R9)'!F7+'Sièges (R10)'!F7,"")</f>
        <v>0</v>
      </c>
      <c r="I7" s="92">
        <f>IFERROR('Sièges (R0)'!G7+'Sièges (R1)'!G7+'Sièges (R2)'!G7+'Sièges (R3)'!G7+'Sièges (R4)'!G7+'Sièges (R5)'!G7+'Sièges (R6)'!G7+'Sièges (R7)'!G7+'Sièges (R8)'!G7+'Sièges (R9)'!G7+'Sièges (R10)'!G7,"")</f>
        <v>0</v>
      </c>
      <c r="J7" s="92">
        <f>IFERROR('Sièges (R0)'!H7+'Sièges (R1)'!H7+'Sièges (R2)'!H7+'Sièges (R3)'!H7+'Sièges (R4)'!H7+'Sièges (R5)'!H7+'Sièges (R6)'!H7+'Sièges (R7)'!H7+'Sièges (R8)'!H7+'Sièges (R9)'!H7+'Sièges (R10)'!H7,"")</f>
        <v>0</v>
      </c>
      <c r="K7" s="92">
        <f>IFERROR('Sièges (R0)'!I7+'Sièges (R1)'!I7+'Sièges (R2)'!I7+'Sièges (R3)'!I7+'Sièges (R4)'!I7+'Sièges (R5)'!I7+'Sièges (R6)'!I7+'Sièges (R7)'!I7+'Sièges (R8)'!I7+'Sièges (R9)'!I7+'Sièges (R10)'!I7,"")</f>
        <v>0</v>
      </c>
      <c r="L7" s="92">
        <f>IFERROR('Sièges (R0)'!J7+'Sièges (R1)'!J7+'Sièges (R2)'!J7+'Sièges (R3)'!J7+'Sièges (R4)'!J7+'Sièges (R5)'!J7+'Sièges (R6)'!J7+'Sièges (R7)'!J7+'Sièges (R8)'!J7+'Sièges (R9)'!J7+'Sièges (R10)'!J7,"")</f>
        <v>1</v>
      </c>
      <c r="M7" s="92">
        <f>IFERROR('Sièges (R0)'!K7+'Sièges (R1)'!K7+'Sièges (R2)'!K7+'Sièges (R3)'!K7+'Sièges (R4)'!K7+'Sièges (R5)'!K7+'Sièges (R6)'!K7+'Sièges (R7)'!K7+'Sièges (R8)'!K7+'Sièges (R9)'!K7+'Sièges (R10)'!K7,"")</f>
        <v>0</v>
      </c>
      <c r="N7" s="92">
        <f>IFERROR('Sièges (R0)'!L7+'Sièges (R1)'!L7+'Sièges (R2)'!L7+'Sièges (R3)'!L7+'Sièges (R4)'!L7+'Sièges (R5)'!L7+'Sièges (R6)'!L7+'Sièges (R7)'!L7+'Sièges (R8)'!L7+'Sièges (R9)'!L7+'Sièges (R10)'!L7,"")</f>
        <v>0</v>
      </c>
      <c r="O7" s="92">
        <f>IFERROR('Sièges (R0)'!M7+'Sièges (R1)'!M7+'Sièges (R2)'!M7+'Sièges (R3)'!M7+'Sièges (R4)'!M7+'Sièges (R5)'!M7+'Sièges (R6)'!M7+'Sièges (R7)'!M7+'Sièges (R8)'!M7+'Sièges (R9)'!M7+'Sièges (R10)'!M7,"")</f>
        <v>0</v>
      </c>
      <c r="P7" s="92">
        <f>IFERROR('Sièges (R0)'!N7+'Sièges (R1)'!N7+'Sièges (R2)'!N7+'Sièges (R3)'!N7+'Sièges (R4)'!N7+'Sièges (R5)'!N7+'Sièges (R6)'!N7+'Sièges (R7)'!N7+'Sièges (R8)'!N7+'Sièges (R9)'!N7+'Sièges (R10)'!N7,"")</f>
        <v>0</v>
      </c>
      <c r="Q7" s="92">
        <f>IFERROR('Sièges (R0)'!O7+'Sièges (R1)'!O7+'Sièges (R2)'!O7+'Sièges (R3)'!O7+'Sièges (R4)'!O7+'Sièges (R5)'!O7+'Sièges (R6)'!O7+'Sièges (R7)'!O7+'Sièges (R8)'!O7+'Sièges (R9)'!O7+'Sièges (R10)'!O7,"")</f>
        <v>0</v>
      </c>
      <c r="R7" s="92">
        <f>IFERROR('Sièges (R0)'!P7+'Sièges (R1)'!P7+'Sièges (R2)'!P7+'Sièges (R3)'!P7+'Sièges (R4)'!P7+'Sièges (R5)'!P7+'Sièges (R6)'!P7+'Sièges (R7)'!P7+'Sièges (R8)'!P7+'Sièges (R9)'!P7+'Sièges (R10)'!P7,"")</f>
        <v>0</v>
      </c>
      <c r="S7" s="92">
        <f>IFERROR('Sièges (R0)'!Q7+'Sièges (R1)'!Q7+'Sièges (R2)'!Q7+'Sièges (R3)'!Q7+'Sièges (R4)'!Q7+'Sièges (R5)'!Q7+'Sièges (R6)'!Q7+'Sièges (R7)'!Q7+'Sièges (R8)'!Q7+'Sièges (R9)'!Q7+'Sièges (R10)'!Q7,"")</f>
        <v>1</v>
      </c>
      <c r="T7" s="92">
        <f>IFERROR('Sièges (R0)'!R7+'Sièges (R1)'!R7+'Sièges (R2)'!R7+'Sièges (R3)'!R7+'Sièges (R4)'!R7+'Sièges (R5)'!R7+'Sièges (R6)'!R7+'Sièges (R7)'!R7+'Sièges (R8)'!R7+'Sièges (R9)'!R7+'Sièges (R10)'!R7,"")</f>
        <v>1</v>
      </c>
      <c r="U7" s="92">
        <f>IFERROR('Sièges (R0)'!S7+'Sièges (R1)'!S7+'Sièges (R2)'!S7+'Sièges (R3)'!S7+'Sièges (R4)'!S7+'Sièges (R5)'!S7+'Sièges (R6)'!S7+'Sièges (R7)'!S7+'Sièges (R8)'!S7+'Sièges (R9)'!S7+'Sièges (R10)'!S7,"")</f>
        <v>1</v>
      </c>
      <c r="V7" s="92">
        <f>IFERROR('Sièges (R0)'!T7+'Sièges (R1)'!T7+'Sièges (R2)'!T7+'Sièges (R3)'!T7+'Sièges (R4)'!T7+'Sièges (R5)'!T7+'Sièges (R6)'!T7+'Sièges (R7)'!T7+'Sièges (R8)'!T7+'Sièges (R9)'!T7+'Sièges (R10)'!T7,"")</f>
        <v>0</v>
      </c>
      <c r="W7" s="92">
        <f>IFERROR('Sièges (R0)'!U7+'Sièges (R1)'!U7+'Sièges (R2)'!U7+'Sièges (R3)'!U7+'Sièges (R4)'!U7+'Sièges (R5)'!U7+'Sièges (R6)'!U7+'Sièges (R7)'!U7+'Sièges (R8)'!U7+'Sièges (R9)'!U7+'Sièges (R10)'!U7,"")</f>
        <v>0</v>
      </c>
      <c r="X7" s="92">
        <f>IFERROR('Sièges (R0)'!V7+'Sièges (R1)'!V7+'Sièges (R2)'!V7+'Sièges (R3)'!V7+'Sièges (R4)'!V7+'Sièges (R5)'!V7+'Sièges (R6)'!V7+'Sièges (R7)'!V7+'Sièges (R8)'!V7+'Sièges (R9)'!V7+'Sièges (R10)'!V7,"")</f>
        <v>0</v>
      </c>
      <c r="Y7" s="92">
        <f>IFERROR('Sièges (R0)'!W7+'Sièges (R1)'!W7+'Sièges (R2)'!W7+'Sièges (R3)'!W7+'Sièges (R4)'!W7+'Sièges (R5)'!W7+'Sièges (R6)'!W7+'Sièges (R7)'!W7+'Sièges (R8)'!W7+'Sièges (R9)'!W7+'Sièges (R10)'!W7,"")</f>
        <v>0</v>
      </c>
      <c r="Z7" s="92">
        <f>IFERROR('Sièges (R0)'!X7+'Sièges (R1)'!X7+'Sièges (R2)'!X7+'Sièges (R3)'!X7+'Sièges (R4)'!X7+'Sièges (R5)'!X7+'Sièges (R6)'!X7+'Sièges (R7)'!X7+'Sièges (R8)'!X7+'Sièges (R9)'!X7+'Sièges (R10)'!X7,"")</f>
        <v>0</v>
      </c>
      <c r="AA7" s="92">
        <f>IFERROR('Sièges (R0)'!Y7+'Sièges (R1)'!Y7+'Sièges (R2)'!Y7+'Sièges (R3)'!Y7+'Sièges (R4)'!Y7+'Sièges (R5)'!Y7+'Sièges (R6)'!Y7+'Sièges (R7)'!Y7+'Sièges (R8)'!Y7+'Sièges (R9)'!Y7+'Sièges (R10)'!Y7,"")</f>
        <v>1</v>
      </c>
      <c r="AB7" s="92">
        <f>IFERROR('Sièges (R0)'!Z7+'Sièges (R1)'!Z7+'Sièges (R2)'!Z7+'Sièges (R3)'!Z7+'Sièges (R4)'!Z7+'Sièges (R5)'!Z7+'Sièges (R6)'!Z7+'Sièges (R7)'!Z7+'Sièges (R8)'!Z7+'Sièges (R9)'!Z7+'Sièges (R10)'!Z7,"")</f>
        <v>0</v>
      </c>
      <c r="AC7" s="92">
        <f t="shared" si="0"/>
        <v>5</v>
      </c>
      <c r="AD7" s="98" t="b">
        <f>AC7='Données de base - Résultats pré'!M10</f>
        <v>1</v>
      </c>
      <c r="AE7" s="94" t="str">
        <f>'Suffrages par parti et circo'!AI7</f>
        <v>Outsider 1 = Liste El khir</v>
      </c>
      <c r="AF7" s="95" t="str">
        <f t="shared" si="1"/>
        <v>ex-æquo</v>
      </c>
      <c r="AG7" s="96">
        <f t="shared" si="2"/>
        <v>0</v>
      </c>
    </row>
    <row r="8" spans="1:33" ht="16" outlineLevel="1">
      <c r="A8" s="52" t="s">
        <v>123</v>
      </c>
      <c r="B8" s="53" t="s">
        <v>47</v>
      </c>
      <c r="C8" s="54" t="s">
        <v>124</v>
      </c>
      <c r="D8" s="92">
        <f>IFERROR('Sièges (R0)'!B8+'Sièges (R1)'!B8+'Sièges (R2)'!B8+'Sièges (R3)'!B8+'Sièges (R4)'!B8+'Sièges (R5)'!B8+'Sièges (R6)'!B8+'Sièges (R7)'!B8+'Sièges (R8)'!B8+'Sièges (R9)'!B8+'Sièges (R10)'!B8,"")</f>
        <v>0</v>
      </c>
      <c r="E8" s="92">
        <f>IFERROR('Sièges (R0)'!C8+'Sièges (R1)'!C8+'Sièges (R2)'!C8+'Sièges (R3)'!C8+'Sièges (R4)'!C8+'Sièges (R5)'!C8+'Sièges (R6)'!C8+'Sièges (R7)'!C8+'Sièges (R8)'!C8+'Sièges (R9)'!C8+'Sièges (R10)'!C8,"")</f>
        <v>0</v>
      </c>
      <c r="F8" s="92">
        <f>IFERROR('Sièges (R0)'!D8+'Sièges (R1)'!D8+'Sièges (R2)'!D8+'Sièges (R3)'!D8+'Sièges (R4)'!D8+'Sièges (R5)'!D8+'Sièges (R6)'!D8+'Sièges (R7)'!D8+'Sièges (R8)'!D8+'Sièges (R9)'!D8+'Sièges (R10)'!D8,"")</f>
        <v>0</v>
      </c>
      <c r="G8" s="92">
        <f>IFERROR('Sièges (R0)'!E8+'Sièges (R1)'!E8+'Sièges (R2)'!E8+'Sièges (R3)'!E8+'Sièges (R4)'!E8+'Sièges (R5)'!E8+'Sièges (R6)'!E8+'Sièges (R7)'!E8+'Sièges (R8)'!E8+'Sièges (R9)'!E8+'Sièges (R10)'!E8,"")</f>
        <v>0</v>
      </c>
      <c r="H8" s="92">
        <f>IFERROR('Sièges (R0)'!F8+'Sièges (R1)'!F8+'Sièges (R2)'!F8+'Sièges (R3)'!F8+'Sièges (R4)'!F8+'Sièges (R5)'!F8+'Sièges (R6)'!F8+'Sièges (R7)'!F8+'Sièges (R8)'!F8+'Sièges (R9)'!F8+'Sièges (R10)'!F8,"")</f>
        <v>0</v>
      </c>
      <c r="I8" s="92">
        <f>IFERROR('Sièges (R0)'!G8+'Sièges (R1)'!G8+'Sièges (R2)'!G8+'Sièges (R3)'!G8+'Sièges (R4)'!G8+'Sièges (R5)'!G8+'Sièges (R6)'!G8+'Sièges (R7)'!G8+'Sièges (R8)'!G8+'Sièges (R9)'!G8+'Sièges (R10)'!G8,"")</f>
        <v>0</v>
      </c>
      <c r="J8" s="92">
        <f>IFERROR('Sièges (R0)'!H8+'Sièges (R1)'!H8+'Sièges (R2)'!H8+'Sièges (R3)'!H8+'Sièges (R4)'!H8+'Sièges (R5)'!H8+'Sièges (R6)'!H8+'Sièges (R7)'!H8+'Sièges (R8)'!H8+'Sièges (R9)'!H8+'Sièges (R10)'!H8,"")</f>
        <v>0</v>
      </c>
      <c r="K8" s="92">
        <f>IFERROR('Sièges (R0)'!I8+'Sièges (R1)'!I8+'Sièges (R2)'!I8+'Sièges (R3)'!I8+'Sièges (R4)'!I8+'Sièges (R5)'!I8+'Sièges (R6)'!I8+'Sièges (R7)'!I8+'Sièges (R8)'!I8+'Sièges (R9)'!I8+'Sièges (R10)'!I8,"")</f>
        <v>1</v>
      </c>
      <c r="L8" s="92">
        <f>IFERROR('Sièges (R0)'!J8+'Sièges (R1)'!J8+'Sièges (R2)'!J8+'Sièges (R3)'!J8+'Sièges (R4)'!J8+'Sièges (R5)'!J8+'Sièges (R6)'!J8+'Sièges (R7)'!J8+'Sièges (R8)'!J8+'Sièges (R9)'!J8+'Sièges (R10)'!J8,"")</f>
        <v>1</v>
      </c>
      <c r="M8" s="92">
        <f>IFERROR('Sièges (R0)'!K8+'Sièges (R1)'!K8+'Sièges (R2)'!K8+'Sièges (R3)'!K8+'Sièges (R4)'!K8+'Sièges (R5)'!K8+'Sièges (R6)'!K8+'Sièges (R7)'!K8+'Sièges (R8)'!K8+'Sièges (R9)'!K8+'Sièges (R10)'!K8,"")</f>
        <v>0</v>
      </c>
      <c r="N8" s="92">
        <f>IFERROR('Sièges (R0)'!L8+'Sièges (R1)'!L8+'Sièges (R2)'!L8+'Sièges (R3)'!L8+'Sièges (R4)'!L8+'Sièges (R5)'!L8+'Sièges (R6)'!L8+'Sièges (R7)'!L8+'Sièges (R8)'!L8+'Sièges (R9)'!L8+'Sièges (R10)'!L8,"")</f>
        <v>1</v>
      </c>
      <c r="O8" s="92">
        <f>IFERROR('Sièges (R0)'!M8+'Sièges (R1)'!M8+'Sièges (R2)'!M8+'Sièges (R3)'!M8+'Sièges (R4)'!M8+'Sièges (R5)'!M8+'Sièges (R6)'!M8+'Sièges (R7)'!M8+'Sièges (R8)'!M8+'Sièges (R9)'!M8+'Sièges (R10)'!M8,"")</f>
        <v>0</v>
      </c>
      <c r="P8" s="92">
        <f>IFERROR('Sièges (R0)'!N8+'Sièges (R1)'!N8+'Sièges (R2)'!N8+'Sièges (R3)'!N8+'Sièges (R4)'!N8+'Sièges (R5)'!N8+'Sièges (R6)'!N8+'Sièges (R7)'!N8+'Sièges (R8)'!N8+'Sièges (R9)'!N8+'Sièges (R10)'!N8,"")</f>
        <v>0</v>
      </c>
      <c r="Q8" s="92">
        <f>IFERROR('Sièges (R0)'!O8+'Sièges (R1)'!O8+'Sièges (R2)'!O8+'Sièges (R3)'!O8+'Sièges (R4)'!O8+'Sièges (R5)'!O8+'Sièges (R6)'!O8+'Sièges (R7)'!O8+'Sièges (R8)'!O8+'Sièges (R9)'!O8+'Sièges (R10)'!O8,"")</f>
        <v>0</v>
      </c>
      <c r="R8" s="92">
        <f>IFERROR('Sièges (R0)'!P8+'Sièges (R1)'!P8+'Sièges (R2)'!P8+'Sièges (R3)'!P8+'Sièges (R4)'!P8+'Sièges (R5)'!P8+'Sièges (R6)'!P8+'Sièges (R7)'!P8+'Sièges (R8)'!P8+'Sièges (R9)'!P8+'Sièges (R10)'!P8,"")</f>
        <v>1</v>
      </c>
      <c r="S8" s="92">
        <f>IFERROR('Sièges (R0)'!Q8+'Sièges (R1)'!Q8+'Sièges (R2)'!Q8+'Sièges (R3)'!Q8+'Sièges (R4)'!Q8+'Sièges (R5)'!Q8+'Sièges (R6)'!Q8+'Sièges (R7)'!Q8+'Sièges (R8)'!Q8+'Sièges (R9)'!Q8+'Sièges (R10)'!Q8,"")</f>
        <v>0</v>
      </c>
      <c r="T8" s="92">
        <f>IFERROR('Sièges (R0)'!R8+'Sièges (R1)'!R8+'Sièges (R2)'!R8+'Sièges (R3)'!R8+'Sièges (R4)'!R8+'Sièges (R5)'!R8+'Sièges (R6)'!R8+'Sièges (R7)'!R8+'Sièges (R8)'!R8+'Sièges (R9)'!R8+'Sièges (R10)'!R8,"")</f>
        <v>0</v>
      </c>
      <c r="U8" s="92">
        <f>IFERROR('Sièges (R0)'!S8+'Sièges (R1)'!S8+'Sièges (R2)'!S8+'Sièges (R3)'!S8+'Sièges (R4)'!S8+'Sièges (R5)'!S8+'Sièges (R6)'!S8+'Sièges (R7)'!S8+'Sièges (R8)'!S8+'Sièges (R9)'!S8+'Sièges (R10)'!S8,"")</f>
        <v>2</v>
      </c>
      <c r="V8" s="92">
        <f>IFERROR('Sièges (R0)'!T8+'Sièges (R1)'!T8+'Sièges (R2)'!T8+'Sièges (R3)'!T8+'Sièges (R4)'!T8+'Sièges (R5)'!T8+'Sièges (R6)'!T8+'Sièges (R7)'!T8+'Sièges (R8)'!T8+'Sièges (R9)'!T8+'Sièges (R10)'!T8,"")</f>
        <v>1</v>
      </c>
      <c r="W8" s="92">
        <f>IFERROR('Sièges (R0)'!U8+'Sièges (R1)'!U8+'Sièges (R2)'!U8+'Sièges (R3)'!U8+'Sièges (R4)'!U8+'Sièges (R5)'!U8+'Sièges (R6)'!U8+'Sièges (R7)'!U8+'Sièges (R8)'!U8+'Sièges (R9)'!U8+'Sièges (R10)'!U8,"")</f>
        <v>0</v>
      </c>
      <c r="X8" s="92">
        <f>IFERROR('Sièges (R0)'!V8+'Sièges (R1)'!V8+'Sièges (R2)'!V8+'Sièges (R3)'!V8+'Sièges (R4)'!V8+'Sièges (R5)'!V8+'Sièges (R6)'!V8+'Sièges (R7)'!V8+'Sièges (R8)'!V8+'Sièges (R9)'!V8+'Sièges (R10)'!V8,"")</f>
        <v>0</v>
      </c>
      <c r="Y8" s="92">
        <f>IFERROR('Sièges (R0)'!W8+'Sièges (R1)'!W8+'Sièges (R2)'!W8+'Sièges (R3)'!W8+'Sièges (R4)'!W8+'Sièges (R5)'!W8+'Sièges (R6)'!W8+'Sièges (R7)'!W8+'Sièges (R8)'!W8+'Sièges (R9)'!W8+'Sièges (R10)'!W8,"")</f>
        <v>0</v>
      </c>
      <c r="Z8" s="92">
        <f>IFERROR('Sièges (R0)'!X8+'Sièges (R1)'!X8+'Sièges (R2)'!X8+'Sièges (R3)'!X8+'Sièges (R4)'!X8+'Sièges (R5)'!X8+'Sièges (R6)'!X8+'Sièges (R7)'!X8+'Sièges (R8)'!X8+'Sièges (R9)'!X8+'Sièges (R10)'!X8,"")</f>
        <v>0</v>
      </c>
      <c r="AA8" s="92">
        <f>IFERROR('Sièges (R0)'!Y8+'Sièges (R1)'!Y8+'Sièges (R2)'!Y8+'Sièges (R3)'!Y8+'Sièges (R4)'!Y8+'Sièges (R5)'!Y8+'Sièges (R6)'!Y8+'Sièges (R7)'!Y8+'Sièges (R8)'!Y8+'Sièges (R9)'!Y8+'Sièges (R10)'!Y8,"")</f>
        <v>1</v>
      </c>
      <c r="AB8" s="92">
        <f>IFERROR('Sièges (R0)'!Z8+'Sièges (R1)'!Z8+'Sièges (R2)'!Z8+'Sièges (R3)'!Z8+'Sièges (R4)'!Z8+'Sièges (R5)'!Z8+'Sièges (R6)'!Z8+'Sièges (R7)'!Z8+'Sièges (R8)'!Z8+'Sièges (R9)'!Z8+'Sièges (R10)'!Z8,"")</f>
        <v>0</v>
      </c>
      <c r="AC8" s="92">
        <f t="shared" si="0"/>
        <v>8</v>
      </c>
      <c r="AD8" s="98" t="b">
        <f>AC8='Données de base - Résultats pré'!M11</f>
        <v>1</v>
      </c>
      <c r="AE8" s="94" t="str">
        <f>'Suffrages par parti et circo'!AI8</f>
        <v>Outsider 1 = sawt al fallahin</v>
      </c>
      <c r="AF8" s="95" t="str">
        <f t="shared" si="1"/>
        <v>Qalb Tounes</v>
      </c>
      <c r="AG8" s="96">
        <f t="shared" si="2"/>
        <v>-1</v>
      </c>
    </row>
    <row r="9" spans="1:33" ht="16" outlineLevel="1">
      <c r="A9" s="52" t="s">
        <v>126</v>
      </c>
      <c r="B9" s="53" t="s">
        <v>48</v>
      </c>
      <c r="C9" s="54" t="s">
        <v>127</v>
      </c>
      <c r="D9" s="92">
        <f>IFERROR('Sièges (R0)'!B9+'Sièges (R1)'!B9+'Sièges (R2)'!B9+'Sièges (R3)'!B9+'Sièges (R4)'!B9+'Sièges (R5)'!B9+'Sièges (R6)'!B9+'Sièges (R7)'!B9+'Sièges (R8)'!B9+'Sièges (R9)'!B9+'Sièges (R10)'!B9,"")</f>
        <v>0</v>
      </c>
      <c r="E9" s="92">
        <f>IFERROR('Sièges (R0)'!C9+'Sièges (R1)'!C9+'Sièges (R2)'!C9+'Sièges (R3)'!C9+'Sièges (R4)'!C9+'Sièges (R5)'!C9+'Sièges (R6)'!C9+'Sièges (R7)'!C9+'Sièges (R8)'!C9+'Sièges (R9)'!C9+'Sièges (R10)'!C9,"")</f>
        <v>0</v>
      </c>
      <c r="F9" s="92">
        <f>IFERROR('Sièges (R0)'!D9+'Sièges (R1)'!D9+'Sièges (R2)'!D9+'Sièges (R3)'!D9+'Sièges (R4)'!D9+'Sièges (R5)'!D9+'Sièges (R6)'!D9+'Sièges (R7)'!D9+'Sièges (R8)'!D9+'Sièges (R9)'!D9+'Sièges (R10)'!D9,"")</f>
        <v>0</v>
      </c>
      <c r="G9" s="92">
        <f>IFERROR('Sièges (R0)'!E9+'Sièges (R1)'!E9+'Sièges (R2)'!E9+'Sièges (R3)'!E9+'Sièges (R4)'!E9+'Sièges (R5)'!E9+'Sièges (R6)'!E9+'Sièges (R7)'!E9+'Sièges (R8)'!E9+'Sièges (R9)'!E9+'Sièges (R10)'!E9,"")</f>
        <v>0</v>
      </c>
      <c r="H9" s="92">
        <f>IFERROR('Sièges (R0)'!F9+'Sièges (R1)'!F9+'Sièges (R2)'!F9+'Sièges (R3)'!F9+'Sièges (R4)'!F9+'Sièges (R5)'!F9+'Sièges (R6)'!F9+'Sièges (R7)'!F9+'Sièges (R8)'!F9+'Sièges (R9)'!F9+'Sièges (R10)'!F9,"")</f>
        <v>0</v>
      </c>
      <c r="I9" s="92">
        <f>IFERROR('Sièges (R0)'!G9+'Sièges (R1)'!G9+'Sièges (R2)'!G9+'Sièges (R3)'!G9+'Sièges (R4)'!G9+'Sièges (R5)'!G9+'Sièges (R6)'!G9+'Sièges (R7)'!G9+'Sièges (R8)'!G9+'Sièges (R9)'!G9+'Sièges (R10)'!G9,"")</f>
        <v>0</v>
      </c>
      <c r="J9" s="92">
        <f>IFERROR('Sièges (R0)'!H9+'Sièges (R1)'!H9+'Sièges (R2)'!H9+'Sièges (R3)'!H9+'Sièges (R4)'!H9+'Sièges (R5)'!H9+'Sièges (R6)'!H9+'Sièges (R7)'!H9+'Sièges (R8)'!H9+'Sièges (R9)'!H9+'Sièges (R10)'!H9,"")</f>
        <v>0</v>
      </c>
      <c r="K9" s="92">
        <f>IFERROR('Sièges (R0)'!I9+'Sièges (R1)'!I9+'Sièges (R2)'!I9+'Sièges (R3)'!I9+'Sièges (R4)'!I9+'Sièges (R5)'!I9+'Sièges (R6)'!I9+'Sièges (R7)'!I9+'Sièges (R8)'!I9+'Sièges (R9)'!I9+'Sièges (R10)'!I9,"")</f>
        <v>0</v>
      </c>
      <c r="L9" s="92">
        <f>IFERROR('Sièges (R0)'!J9+'Sièges (R1)'!J9+'Sièges (R2)'!J9+'Sièges (R3)'!J9+'Sièges (R4)'!J9+'Sièges (R5)'!J9+'Sièges (R6)'!J9+'Sièges (R7)'!J9+'Sièges (R8)'!J9+'Sièges (R9)'!J9+'Sièges (R10)'!J9,"")</f>
        <v>1</v>
      </c>
      <c r="M9" s="92">
        <f>IFERROR('Sièges (R0)'!K9+'Sièges (R1)'!K9+'Sièges (R2)'!K9+'Sièges (R3)'!K9+'Sièges (R4)'!K9+'Sièges (R5)'!K9+'Sièges (R6)'!K9+'Sièges (R7)'!K9+'Sièges (R8)'!K9+'Sièges (R9)'!K9+'Sièges (R10)'!K9,"")</f>
        <v>0</v>
      </c>
      <c r="N9" s="92">
        <f>IFERROR('Sièges (R0)'!L9+'Sièges (R1)'!L9+'Sièges (R2)'!L9+'Sièges (R3)'!L9+'Sièges (R4)'!L9+'Sièges (R5)'!L9+'Sièges (R6)'!L9+'Sièges (R7)'!L9+'Sièges (R8)'!L9+'Sièges (R9)'!L9+'Sièges (R10)'!L9,"")</f>
        <v>0</v>
      </c>
      <c r="O9" s="92">
        <f>IFERROR('Sièges (R0)'!M9+'Sièges (R1)'!M9+'Sièges (R2)'!M9+'Sièges (R3)'!M9+'Sièges (R4)'!M9+'Sièges (R5)'!M9+'Sièges (R6)'!M9+'Sièges (R7)'!M9+'Sièges (R8)'!M9+'Sièges (R9)'!M9+'Sièges (R10)'!M9,"")</f>
        <v>0</v>
      </c>
      <c r="P9" s="92">
        <f>IFERROR('Sièges (R0)'!N9+'Sièges (R1)'!N9+'Sièges (R2)'!N9+'Sièges (R3)'!N9+'Sièges (R4)'!N9+'Sièges (R5)'!N9+'Sièges (R6)'!N9+'Sièges (R7)'!N9+'Sièges (R8)'!N9+'Sièges (R9)'!N9+'Sièges (R10)'!N9,"")</f>
        <v>0</v>
      </c>
      <c r="Q9" s="92">
        <f>IFERROR('Sièges (R0)'!O9+'Sièges (R1)'!O9+'Sièges (R2)'!O9+'Sièges (R3)'!O9+'Sièges (R4)'!O9+'Sièges (R5)'!O9+'Sièges (R6)'!O9+'Sièges (R7)'!O9+'Sièges (R8)'!O9+'Sièges (R9)'!O9+'Sièges (R10)'!O9,"")</f>
        <v>1</v>
      </c>
      <c r="R9" s="92">
        <f>IFERROR('Sièges (R0)'!P9+'Sièges (R1)'!P9+'Sièges (R2)'!P9+'Sièges (R3)'!P9+'Sièges (R4)'!P9+'Sièges (R5)'!P9+'Sièges (R6)'!P9+'Sièges (R7)'!P9+'Sièges (R8)'!P9+'Sièges (R9)'!P9+'Sièges (R10)'!P9,"")</f>
        <v>1</v>
      </c>
      <c r="S9" s="92">
        <f>IFERROR('Sièges (R0)'!Q9+'Sièges (R1)'!Q9+'Sièges (R2)'!Q9+'Sièges (R3)'!Q9+'Sièges (R4)'!Q9+'Sièges (R5)'!Q9+'Sièges (R6)'!Q9+'Sièges (R7)'!Q9+'Sièges (R8)'!Q9+'Sièges (R9)'!Q9+'Sièges (R10)'!Q9,"")</f>
        <v>0</v>
      </c>
      <c r="T9" s="92">
        <f>IFERROR('Sièges (R0)'!R9+'Sièges (R1)'!R9+'Sièges (R2)'!R9+'Sièges (R3)'!R9+'Sièges (R4)'!R9+'Sièges (R5)'!R9+'Sièges (R6)'!R9+'Sièges (R7)'!R9+'Sièges (R8)'!R9+'Sièges (R9)'!R9+'Sièges (R10)'!R9,"")</f>
        <v>0</v>
      </c>
      <c r="U9" s="92">
        <f>IFERROR('Sièges (R0)'!S9+'Sièges (R1)'!S9+'Sièges (R2)'!S9+'Sièges (R3)'!S9+'Sièges (R4)'!S9+'Sièges (R5)'!S9+'Sièges (R6)'!S9+'Sièges (R7)'!S9+'Sièges (R8)'!S9+'Sièges (R9)'!S9+'Sièges (R10)'!S9,"")</f>
        <v>2</v>
      </c>
      <c r="V9" s="92">
        <f>IFERROR('Sièges (R0)'!T9+'Sièges (R1)'!T9+'Sièges (R2)'!T9+'Sièges (R3)'!T9+'Sièges (R4)'!T9+'Sièges (R5)'!T9+'Sièges (R6)'!T9+'Sièges (R7)'!T9+'Sièges (R8)'!T9+'Sièges (R9)'!T9+'Sièges (R10)'!T9,"")</f>
        <v>0</v>
      </c>
      <c r="W9" s="92">
        <f>IFERROR('Sièges (R0)'!U9+'Sièges (R1)'!U9+'Sièges (R2)'!U9+'Sièges (R3)'!U9+'Sièges (R4)'!U9+'Sièges (R5)'!U9+'Sièges (R6)'!U9+'Sièges (R7)'!U9+'Sièges (R8)'!U9+'Sièges (R9)'!U9+'Sièges (R10)'!U9,"")</f>
        <v>1</v>
      </c>
      <c r="X9" s="92">
        <f>IFERROR('Sièges (R0)'!V9+'Sièges (R1)'!V9+'Sièges (R2)'!V9+'Sièges (R3)'!V9+'Sièges (R4)'!V9+'Sièges (R5)'!V9+'Sièges (R6)'!V9+'Sièges (R7)'!V9+'Sièges (R8)'!V9+'Sièges (R9)'!V9+'Sièges (R10)'!V9,"")</f>
        <v>0</v>
      </c>
      <c r="Y9" s="92">
        <f>IFERROR('Sièges (R0)'!W9+'Sièges (R1)'!W9+'Sièges (R2)'!W9+'Sièges (R3)'!W9+'Sièges (R4)'!W9+'Sièges (R5)'!W9+'Sièges (R6)'!W9+'Sièges (R7)'!W9+'Sièges (R8)'!W9+'Sièges (R9)'!W9+'Sièges (R10)'!W9,"")</f>
        <v>0</v>
      </c>
      <c r="Z9" s="92">
        <f>IFERROR('Sièges (R0)'!X9+'Sièges (R1)'!X9+'Sièges (R2)'!X9+'Sièges (R3)'!X9+'Sièges (R4)'!X9+'Sièges (R5)'!X9+'Sièges (R6)'!X9+'Sièges (R7)'!X9+'Sièges (R8)'!X9+'Sièges (R9)'!X9+'Sièges (R10)'!X9,"")</f>
        <v>0</v>
      </c>
      <c r="AA9" s="92">
        <f>IFERROR('Sièges (R0)'!Y9+'Sièges (R1)'!Y9+'Sièges (R2)'!Y9+'Sièges (R3)'!Y9+'Sièges (R4)'!Y9+'Sièges (R5)'!Y9+'Sièges (R6)'!Y9+'Sièges (R7)'!Y9+'Sièges (R8)'!Y9+'Sièges (R9)'!Y9+'Sièges (R10)'!Y9,"")</f>
        <v>0</v>
      </c>
      <c r="AB9" s="92">
        <f>IFERROR('Sièges (R0)'!Z9+'Sièges (R1)'!Z9+'Sièges (R2)'!Z9+'Sièges (R3)'!Z9+'Sièges (R4)'!Z9+'Sièges (R5)'!Z9+'Sièges (R6)'!Z9+'Sièges (R7)'!Z9+'Sièges (R8)'!Z9+'Sièges (R9)'!Z9+'Sièges (R10)'!Z9,"")</f>
        <v>0</v>
      </c>
      <c r="AC9" s="92">
        <f t="shared" si="0"/>
        <v>6</v>
      </c>
      <c r="AD9" s="98" t="b">
        <f>AC9='Données de base - Résultats pré'!M12</f>
        <v>1</v>
      </c>
      <c r="AE9" s="94" t="str">
        <f>'Suffrages par parti et circo'!AI9</f>
        <v>Outsider 1 = Liste L'Agriculture est la solution</v>
      </c>
      <c r="AF9" s="95" t="str">
        <f t="shared" si="1"/>
        <v>Qalb Tounes</v>
      </c>
      <c r="AG9" s="96">
        <f t="shared" si="2"/>
        <v>-1</v>
      </c>
    </row>
    <row r="10" spans="1:33" ht="28" outlineLevel="1">
      <c r="A10" s="52" t="s">
        <v>129</v>
      </c>
      <c r="B10" s="62" t="s">
        <v>49</v>
      </c>
      <c r="C10" s="54" t="s">
        <v>130</v>
      </c>
      <c r="D10" s="92">
        <f>IFERROR('Sièges (R0)'!B10+'Sièges (R1)'!B10+'Sièges (R2)'!B10+'Sièges (R3)'!B10+'Sièges (R4)'!B10+'Sièges (R5)'!B10+'Sièges (R6)'!B10+'Sièges (R7)'!B10+'Sièges (R8)'!B10+'Sièges (R9)'!B10+'Sièges (R10)'!B10,"")</f>
        <v>0</v>
      </c>
      <c r="E10" s="92">
        <f>IFERROR('Sièges (R0)'!C10+'Sièges (R1)'!C10+'Sièges (R2)'!C10+'Sièges (R3)'!C10+'Sièges (R4)'!C10+'Sièges (R5)'!C10+'Sièges (R6)'!C10+'Sièges (R7)'!C10+'Sièges (R8)'!C10+'Sièges (R9)'!C10+'Sièges (R10)'!C10,"")</f>
        <v>0</v>
      </c>
      <c r="F10" s="92">
        <f>IFERROR('Sièges (R0)'!D10+'Sièges (R1)'!D10+'Sièges (R2)'!D10+'Sièges (R3)'!D10+'Sièges (R4)'!D10+'Sièges (R5)'!D10+'Sièges (R6)'!D10+'Sièges (R7)'!D10+'Sièges (R8)'!D10+'Sièges (R9)'!D10+'Sièges (R10)'!D10,"")</f>
        <v>0</v>
      </c>
      <c r="G10" s="92">
        <f>IFERROR('Sièges (R0)'!E10+'Sièges (R1)'!E10+'Sièges (R2)'!E10+'Sièges (R3)'!E10+'Sièges (R4)'!E10+'Sièges (R5)'!E10+'Sièges (R6)'!E10+'Sièges (R7)'!E10+'Sièges (R8)'!E10+'Sièges (R9)'!E10+'Sièges (R10)'!E10,"")</f>
        <v>0</v>
      </c>
      <c r="H10" s="92">
        <f>IFERROR('Sièges (R0)'!F10+'Sièges (R1)'!F10+'Sièges (R2)'!F10+'Sièges (R3)'!F10+'Sièges (R4)'!F10+'Sièges (R5)'!F10+'Sièges (R6)'!F10+'Sièges (R7)'!F10+'Sièges (R8)'!F10+'Sièges (R9)'!F10+'Sièges (R10)'!F10,"")</f>
        <v>0</v>
      </c>
      <c r="I10" s="92">
        <f>IFERROR('Sièges (R0)'!G10+'Sièges (R1)'!G10+'Sièges (R2)'!G10+'Sièges (R3)'!G10+'Sièges (R4)'!G10+'Sièges (R5)'!G10+'Sièges (R6)'!G10+'Sièges (R7)'!G10+'Sièges (R8)'!G10+'Sièges (R9)'!G10+'Sièges (R10)'!G10,"")</f>
        <v>0</v>
      </c>
      <c r="J10" s="92">
        <f>IFERROR('Sièges (R0)'!H10+'Sièges (R1)'!H10+'Sièges (R2)'!H10+'Sièges (R3)'!H10+'Sièges (R4)'!H10+'Sièges (R5)'!H10+'Sièges (R6)'!H10+'Sièges (R7)'!H10+'Sièges (R8)'!H10+'Sièges (R9)'!H10+'Sièges (R10)'!H10,"")</f>
        <v>0</v>
      </c>
      <c r="K10" s="92">
        <f>IFERROR('Sièges (R0)'!I10+'Sièges (R1)'!I10+'Sièges (R2)'!I10+'Sièges (R3)'!I10+'Sièges (R4)'!I10+'Sièges (R5)'!I10+'Sièges (R6)'!I10+'Sièges (R7)'!I10+'Sièges (R8)'!I10+'Sièges (R9)'!I10+'Sièges (R10)'!I10,"")</f>
        <v>0</v>
      </c>
      <c r="L10" s="92">
        <f>IFERROR('Sièges (R0)'!J10+'Sièges (R1)'!J10+'Sièges (R2)'!J10+'Sièges (R3)'!J10+'Sièges (R4)'!J10+'Sièges (R5)'!J10+'Sièges (R6)'!J10+'Sièges (R7)'!J10+'Sièges (R8)'!J10+'Sièges (R9)'!J10+'Sièges (R10)'!J10,"")</f>
        <v>1</v>
      </c>
      <c r="M10" s="92">
        <f>IFERROR('Sièges (R0)'!K10+'Sièges (R1)'!K10+'Sièges (R2)'!K10+'Sièges (R3)'!K10+'Sièges (R4)'!K10+'Sièges (R5)'!K10+'Sièges (R6)'!K10+'Sièges (R7)'!K10+'Sièges (R8)'!K10+'Sièges (R9)'!K10+'Sièges (R10)'!K10,"")</f>
        <v>0</v>
      </c>
      <c r="N10" s="92">
        <f>IFERROR('Sièges (R0)'!L10+'Sièges (R1)'!L10+'Sièges (R2)'!L10+'Sièges (R3)'!L10+'Sièges (R4)'!L10+'Sièges (R5)'!L10+'Sièges (R6)'!L10+'Sièges (R7)'!L10+'Sièges (R8)'!L10+'Sièges (R9)'!L10+'Sièges (R10)'!L10,"")</f>
        <v>0</v>
      </c>
      <c r="O10" s="92">
        <f>IFERROR('Sièges (R0)'!M10+'Sièges (R1)'!M10+'Sièges (R2)'!M10+'Sièges (R3)'!M10+'Sièges (R4)'!M10+'Sièges (R5)'!M10+'Sièges (R6)'!M10+'Sièges (R7)'!M10+'Sièges (R8)'!M10+'Sièges (R9)'!M10+'Sièges (R10)'!M10,"")</f>
        <v>0</v>
      </c>
      <c r="P10" s="92">
        <f>IFERROR('Sièges (R0)'!N10+'Sièges (R1)'!N10+'Sièges (R2)'!N10+'Sièges (R3)'!N10+'Sièges (R4)'!N10+'Sièges (R5)'!N10+'Sièges (R6)'!N10+'Sièges (R7)'!N10+'Sièges (R8)'!N10+'Sièges (R9)'!N10+'Sièges (R10)'!N10,"")</f>
        <v>0</v>
      </c>
      <c r="Q10" s="92">
        <f>IFERROR('Sièges (R0)'!O10+'Sièges (R1)'!O10+'Sièges (R2)'!O10+'Sièges (R3)'!O10+'Sièges (R4)'!O10+'Sièges (R5)'!O10+'Sièges (R6)'!O10+'Sièges (R7)'!O10+'Sièges (R8)'!O10+'Sièges (R9)'!O10+'Sièges (R10)'!O10,"")</f>
        <v>0</v>
      </c>
      <c r="R10" s="92">
        <f>IFERROR('Sièges (R0)'!P10+'Sièges (R1)'!P10+'Sièges (R2)'!P10+'Sièges (R3)'!P10+'Sièges (R4)'!P10+'Sièges (R5)'!P10+'Sièges (R6)'!P10+'Sièges (R7)'!P10+'Sièges (R8)'!P10+'Sièges (R9)'!P10+'Sièges (R10)'!P10,"")</f>
        <v>0</v>
      </c>
      <c r="S10" s="92">
        <f>IFERROR('Sièges (R0)'!Q10+'Sièges (R1)'!Q10+'Sièges (R2)'!Q10+'Sièges (R3)'!Q10+'Sièges (R4)'!Q10+'Sièges (R5)'!Q10+'Sièges (R6)'!Q10+'Sièges (R7)'!Q10+'Sièges (R8)'!Q10+'Sièges (R9)'!Q10+'Sièges (R10)'!Q10,"")</f>
        <v>0</v>
      </c>
      <c r="T10" s="92">
        <f>IFERROR('Sièges (R0)'!R10+'Sièges (R1)'!R10+'Sièges (R2)'!R10+'Sièges (R3)'!R10+'Sièges (R4)'!R10+'Sièges (R5)'!R10+'Sièges (R6)'!R10+'Sièges (R7)'!R10+'Sièges (R8)'!R10+'Sièges (R9)'!R10+'Sièges (R10)'!R10,"")</f>
        <v>1</v>
      </c>
      <c r="U10" s="92">
        <f>IFERROR('Sièges (R0)'!S10+'Sièges (R1)'!S10+'Sièges (R2)'!S10+'Sièges (R3)'!S10+'Sièges (R4)'!S10+'Sièges (R5)'!S10+'Sièges (R6)'!S10+'Sièges (R7)'!S10+'Sièges (R8)'!S10+'Sièges (R9)'!S10+'Sièges (R10)'!S10,"")</f>
        <v>1</v>
      </c>
      <c r="V10" s="92">
        <f>IFERROR('Sièges (R0)'!T10+'Sièges (R1)'!T10+'Sièges (R2)'!T10+'Sièges (R3)'!T10+'Sièges (R4)'!T10+'Sièges (R5)'!T10+'Sièges (R6)'!T10+'Sièges (R7)'!T10+'Sièges (R8)'!T10+'Sièges (R9)'!T10+'Sièges (R10)'!T10,"")</f>
        <v>1</v>
      </c>
      <c r="W10" s="92">
        <f>IFERROR('Sièges (R0)'!U10+'Sièges (R1)'!U10+'Sièges (R2)'!U10+'Sièges (R3)'!U10+'Sièges (R4)'!U10+'Sièges (R5)'!U10+'Sièges (R6)'!U10+'Sièges (R7)'!U10+'Sièges (R8)'!U10+'Sièges (R9)'!U10+'Sièges (R10)'!U10,"")</f>
        <v>0</v>
      </c>
      <c r="X10" s="92">
        <f>IFERROR('Sièges (R0)'!V10+'Sièges (R1)'!V10+'Sièges (R2)'!V10+'Sièges (R3)'!V10+'Sièges (R4)'!V10+'Sièges (R5)'!V10+'Sièges (R6)'!V10+'Sièges (R7)'!V10+'Sièges (R8)'!V10+'Sièges (R9)'!V10+'Sièges (R10)'!V10,"")</f>
        <v>0</v>
      </c>
      <c r="Y10" s="92">
        <f>IFERROR('Sièges (R0)'!W10+'Sièges (R1)'!W10+'Sièges (R2)'!W10+'Sièges (R3)'!W10+'Sièges (R4)'!W10+'Sièges (R5)'!W10+'Sièges (R6)'!W10+'Sièges (R7)'!W10+'Sièges (R8)'!W10+'Sièges (R9)'!W10+'Sièges (R10)'!W10,"")</f>
        <v>0</v>
      </c>
      <c r="Z10" s="92">
        <f>IFERROR('Sièges (R0)'!X10+'Sièges (R1)'!X10+'Sièges (R2)'!X10+'Sièges (R3)'!X10+'Sièges (R4)'!X10+'Sièges (R5)'!X10+'Sièges (R6)'!X10+'Sièges (R7)'!X10+'Sièges (R8)'!X10+'Sièges (R9)'!X10+'Sièges (R10)'!X10,"")</f>
        <v>0</v>
      </c>
      <c r="AA10" s="92">
        <f>IFERROR('Sièges (R0)'!Y10+'Sièges (R1)'!Y10+'Sièges (R2)'!Y10+'Sièges (R3)'!Y10+'Sièges (R4)'!Y10+'Sièges (R5)'!Y10+'Sièges (R6)'!Y10+'Sièges (R7)'!Y10+'Sièges (R8)'!Y10+'Sièges (R9)'!Y10+'Sièges (R10)'!Y10,"")</f>
        <v>1</v>
      </c>
      <c r="AB10" s="92">
        <f>IFERROR('Sièges (R0)'!Z10+'Sièges (R1)'!Z10+'Sièges (R2)'!Z10+'Sièges (R3)'!Z10+'Sièges (R4)'!Z10+'Sièges (R5)'!Z10+'Sièges (R6)'!Z10+'Sièges (R7)'!Z10+'Sièges (R8)'!Z10+'Sièges (R9)'!Z10+'Sièges (R10)'!Z10,"")</f>
        <v>1</v>
      </c>
      <c r="AC10" s="92">
        <f t="shared" si="0"/>
        <v>6</v>
      </c>
      <c r="AD10" s="98" t="b">
        <f>AC10='Données de base - Résultats pré'!M13</f>
        <v>1</v>
      </c>
      <c r="AE10" s="94" t="str">
        <f>'Suffrages par parti et circo'!AI10</f>
        <v>Outsider 1 = Bathl w aata
Outsider 2 = Siliana fi ainina</v>
      </c>
      <c r="AF10" s="95" t="str">
        <f t="shared" si="1"/>
        <v>ex-æquo</v>
      </c>
      <c r="AG10" s="96">
        <f t="shared" si="2"/>
        <v>0</v>
      </c>
    </row>
    <row r="11" spans="1:33" ht="16" outlineLevel="1">
      <c r="A11" s="52" t="s">
        <v>132</v>
      </c>
      <c r="B11" s="53" t="s">
        <v>50</v>
      </c>
      <c r="C11" s="54" t="s">
        <v>133</v>
      </c>
      <c r="D11" s="92">
        <f>IFERROR('Sièges (R0)'!B11+'Sièges (R1)'!B11+'Sièges (R2)'!B11+'Sièges (R3)'!B11+'Sièges (R4)'!B11+'Sièges (R5)'!B11+'Sièges (R6)'!B11+'Sièges (R7)'!B11+'Sièges (R8)'!B11+'Sièges (R9)'!B11+'Sièges (R10)'!B11,"")</f>
        <v>0</v>
      </c>
      <c r="E11" s="92">
        <f>IFERROR('Sièges (R0)'!C11+'Sièges (R1)'!C11+'Sièges (R2)'!C11+'Sièges (R3)'!C11+'Sièges (R4)'!C11+'Sièges (R5)'!C11+'Sièges (R6)'!C11+'Sièges (R7)'!C11+'Sièges (R8)'!C11+'Sièges (R9)'!C11+'Sièges (R10)'!C11,"")</f>
        <v>1</v>
      </c>
      <c r="F11" s="92">
        <f>IFERROR('Sièges (R0)'!D11+'Sièges (R1)'!D11+'Sièges (R2)'!D11+'Sièges (R3)'!D11+'Sièges (R4)'!D11+'Sièges (R5)'!D11+'Sièges (R6)'!D11+'Sièges (R7)'!D11+'Sièges (R8)'!D11+'Sièges (R9)'!D11+'Sièges (R10)'!D11,"")</f>
        <v>0</v>
      </c>
      <c r="G11" s="92">
        <f>IFERROR('Sièges (R0)'!E11+'Sièges (R1)'!E11+'Sièges (R2)'!E11+'Sièges (R3)'!E11+'Sièges (R4)'!E11+'Sièges (R5)'!E11+'Sièges (R6)'!E11+'Sièges (R7)'!E11+'Sièges (R8)'!E11+'Sièges (R9)'!E11+'Sièges (R10)'!E11,"")</f>
        <v>0</v>
      </c>
      <c r="H11" s="92">
        <f>IFERROR('Sièges (R0)'!F11+'Sièges (R1)'!F11+'Sièges (R2)'!F11+'Sièges (R3)'!F11+'Sièges (R4)'!F11+'Sièges (R5)'!F11+'Sièges (R6)'!F11+'Sièges (R7)'!F11+'Sièges (R8)'!F11+'Sièges (R9)'!F11+'Sièges (R10)'!F11,"")</f>
        <v>0</v>
      </c>
      <c r="I11" s="92">
        <f>IFERROR('Sièges (R0)'!G11+'Sièges (R1)'!G11+'Sièges (R2)'!G11+'Sièges (R3)'!G11+'Sièges (R4)'!G11+'Sièges (R5)'!G11+'Sièges (R6)'!G11+'Sièges (R7)'!G11+'Sièges (R8)'!G11+'Sièges (R9)'!G11+'Sièges (R10)'!G11,"")</f>
        <v>0</v>
      </c>
      <c r="J11" s="92">
        <f>IFERROR('Sièges (R0)'!H11+'Sièges (R1)'!H11+'Sièges (R2)'!H11+'Sièges (R3)'!H11+'Sièges (R4)'!H11+'Sièges (R5)'!H11+'Sièges (R6)'!H11+'Sièges (R7)'!H11+'Sièges (R8)'!H11+'Sièges (R9)'!H11+'Sièges (R10)'!H11,"")</f>
        <v>0</v>
      </c>
      <c r="K11" s="92">
        <f>IFERROR('Sièges (R0)'!I11+'Sièges (R1)'!I11+'Sièges (R2)'!I11+'Sièges (R3)'!I11+'Sièges (R4)'!I11+'Sièges (R5)'!I11+'Sièges (R6)'!I11+'Sièges (R7)'!I11+'Sièges (R8)'!I11+'Sièges (R9)'!I11+'Sièges (R10)'!I11,"")</f>
        <v>1</v>
      </c>
      <c r="L11" s="92">
        <f>IFERROR('Sièges (R0)'!J11+'Sièges (R1)'!J11+'Sièges (R2)'!J11+'Sièges (R3)'!J11+'Sièges (R4)'!J11+'Sièges (R5)'!J11+'Sièges (R6)'!J11+'Sièges (R7)'!J11+'Sièges (R8)'!J11+'Sièges (R9)'!J11+'Sièges (R10)'!J11,"")</f>
        <v>2</v>
      </c>
      <c r="M11" s="92">
        <f>IFERROR('Sièges (R0)'!K11+'Sièges (R1)'!K11+'Sièges (R2)'!K11+'Sièges (R3)'!K11+'Sièges (R4)'!K11+'Sièges (R5)'!K11+'Sièges (R6)'!K11+'Sièges (R7)'!K11+'Sièges (R8)'!K11+'Sièges (R9)'!K11+'Sièges (R10)'!K11,"")</f>
        <v>0</v>
      </c>
      <c r="N11" s="92">
        <f>IFERROR('Sièges (R0)'!L11+'Sièges (R1)'!L11+'Sièges (R2)'!L11+'Sièges (R3)'!L11+'Sièges (R4)'!L11+'Sièges (R5)'!L11+'Sièges (R6)'!L11+'Sièges (R7)'!L11+'Sièges (R8)'!L11+'Sièges (R9)'!L11+'Sièges (R10)'!L11,"")</f>
        <v>0</v>
      </c>
      <c r="O11" s="92">
        <f>IFERROR('Sièges (R0)'!M11+'Sièges (R1)'!M11+'Sièges (R2)'!M11+'Sièges (R3)'!M11+'Sièges (R4)'!M11+'Sièges (R5)'!M11+'Sièges (R6)'!M11+'Sièges (R7)'!M11+'Sièges (R8)'!M11+'Sièges (R9)'!M11+'Sièges (R10)'!M11,"")</f>
        <v>0</v>
      </c>
      <c r="P11" s="92">
        <f>IFERROR('Sièges (R0)'!N11+'Sièges (R1)'!N11+'Sièges (R2)'!N11+'Sièges (R3)'!N11+'Sièges (R4)'!N11+'Sièges (R5)'!N11+'Sièges (R6)'!N11+'Sièges (R7)'!N11+'Sièges (R8)'!N11+'Sièges (R9)'!N11+'Sièges (R10)'!N11,"")</f>
        <v>0</v>
      </c>
      <c r="Q11" s="92">
        <f>IFERROR('Sièges (R0)'!O11+'Sièges (R1)'!O11+'Sièges (R2)'!O11+'Sièges (R3)'!O11+'Sièges (R4)'!O11+'Sièges (R5)'!O11+'Sièges (R6)'!O11+'Sièges (R7)'!O11+'Sièges (R8)'!O11+'Sièges (R9)'!O11+'Sièges (R10)'!O11,"")</f>
        <v>0</v>
      </c>
      <c r="R11" s="92">
        <f>IFERROR('Sièges (R0)'!P11+'Sièges (R1)'!P11+'Sièges (R2)'!P11+'Sièges (R3)'!P11+'Sièges (R4)'!P11+'Sièges (R5)'!P11+'Sièges (R6)'!P11+'Sièges (R7)'!P11+'Sièges (R8)'!P11+'Sièges (R9)'!P11+'Sièges (R10)'!P11,"")</f>
        <v>0</v>
      </c>
      <c r="S11" s="92">
        <f>IFERROR('Sièges (R0)'!Q11+'Sièges (R1)'!Q11+'Sièges (R2)'!Q11+'Sièges (R3)'!Q11+'Sièges (R4)'!Q11+'Sièges (R5)'!Q11+'Sièges (R6)'!Q11+'Sièges (R7)'!Q11+'Sièges (R8)'!Q11+'Sièges (R9)'!Q11+'Sièges (R10)'!Q11,"")</f>
        <v>0</v>
      </c>
      <c r="T11" s="92">
        <f>IFERROR('Sièges (R0)'!R11+'Sièges (R1)'!R11+'Sièges (R2)'!R11+'Sièges (R3)'!R11+'Sièges (R4)'!R11+'Sièges (R5)'!R11+'Sièges (R6)'!R11+'Sièges (R7)'!R11+'Sièges (R8)'!R11+'Sièges (R9)'!R11+'Sièges (R10)'!R11,"")</f>
        <v>1</v>
      </c>
      <c r="U11" s="92">
        <f>IFERROR('Sièges (R0)'!S11+'Sièges (R1)'!S11+'Sièges (R2)'!S11+'Sièges (R3)'!S11+'Sièges (R4)'!S11+'Sièges (R5)'!S11+'Sièges (R6)'!S11+'Sièges (R7)'!S11+'Sièges (R8)'!S11+'Sièges (R9)'!S11+'Sièges (R10)'!S11,"")</f>
        <v>2</v>
      </c>
      <c r="V11" s="92">
        <f>IFERROR('Sièges (R0)'!T11+'Sièges (R1)'!T11+'Sièges (R2)'!T11+'Sièges (R3)'!T11+'Sièges (R4)'!T11+'Sièges (R5)'!T11+'Sièges (R6)'!T11+'Sièges (R7)'!T11+'Sièges (R8)'!T11+'Sièges (R9)'!T11+'Sièges (R10)'!T11,"")</f>
        <v>1</v>
      </c>
      <c r="W11" s="92">
        <f>IFERROR('Sièges (R0)'!U11+'Sièges (R1)'!U11+'Sièges (R2)'!U11+'Sièges (R3)'!U11+'Sièges (R4)'!U11+'Sièges (R5)'!U11+'Sièges (R6)'!U11+'Sièges (R7)'!U11+'Sièges (R8)'!U11+'Sièges (R9)'!U11+'Sièges (R10)'!U11,"")</f>
        <v>1</v>
      </c>
      <c r="X11" s="92">
        <f>IFERROR('Sièges (R0)'!V11+'Sièges (R1)'!V11+'Sièges (R2)'!V11+'Sièges (R3)'!V11+'Sièges (R4)'!V11+'Sièges (R5)'!V11+'Sièges (R6)'!V11+'Sièges (R7)'!V11+'Sièges (R8)'!V11+'Sièges (R9)'!V11+'Sièges (R10)'!V11,"")</f>
        <v>0</v>
      </c>
      <c r="Y11" s="92">
        <f>IFERROR('Sièges (R0)'!W11+'Sièges (R1)'!W11+'Sièges (R2)'!W11+'Sièges (R3)'!W11+'Sièges (R4)'!W11+'Sièges (R5)'!W11+'Sièges (R6)'!W11+'Sièges (R7)'!W11+'Sièges (R8)'!W11+'Sièges (R9)'!W11+'Sièges (R10)'!W11,"")</f>
        <v>0</v>
      </c>
      <c r="Z11" s="92">
        <f>IFERROR('Sièges (R0)'!X11+'Sièges (R1)'!X11+'Sièges (R2)'!X11+'Sièges (R3)'!X11+'Sièges (R4)'!X11+'Sièges (R5)'!X11+'Sièges (R6)'!X11+'Sièges (R7)'!X11+'Sièges (R8)'!X11+'Sièges (R9)'!X11+'Sièges (R10)'!X11,"")</f>
        <v>0</v>
      </c>
      <c r="AA11" s="92">
        <f>IFERROR('Sièges (R0)'!Y11+'Sièges (R1)'!Y11+'Sièges (R2)'!Y11+'Sièges (R3)'!Y11+'Sièges (R4)'!Y11+'Sièges (R5)'!Y11+'Sièges (R6)'!Y11+'Sièges (R7)'!Y11+'Sièges (R8)'!Y11+'Sièges (R9)'!Y11+'Sièges (R10)'!Y11,"")</f>
        <v>0</v>
      </c>
      <c r="AB11" s="92">
        <f>IFERROR('Sièges (R0)'!Z11+'Sièges (R1)'!Z11+'Sièges (R2)'!Z11+'Sièges (R3)'!Z11+'Sièges (R4)'!Z11+'Sièges (R5)'!Z11+'Sièges (R6)'!Z11+'Sièges (R7)'!Z11+'Sièges (R8)'!Z11+'Sièges (R9)'!Z11+'Sièges (R10)'!Z11,"")</f>
        <v>0</v>
      </c>
      <c r="AC11" s="92">
        <f t="shared" si="0"/>
        <v>9</v>
      </c>
      <c r="AD11" s="97" t="b">
        <f>AC11='Données de base - Résultats pré'!M14</f>
        <v>1</v>
      </c>
      <c r="AE11" s="94" t="str">
        <f>'Suffrages par parti et circo'!AI11</f>
        <v>Outsider1: Autre Tunisie</v>
      </c>
      <c r="AF11" s="95" t="str">
        <f t="shared" si="1"/>
        <v>ex-æquo</v>
      </c>
      <c r="AG11" s="96">
        <f t="shared" si="2"/>
        <v>0</v>
      </c>
    </row>
    <row r="12" spans="1:33" ht="16" outlineLevel="1">
      <c r="A12" s="52" t="s">
        <v>135</v>
      </c>
      <c r="B12" s="53" t="s">
        <v>51</v>
      </c>
      <c r="C12" s="54" t="s">
        <v>136</v>
      </c>
      <c r="D12" s="92">
        <f>IFERROR('Sièges (R0)'!B12+'Sièges (R1)'!B12+'Sièges (R2)'!B12+'Sièges (R3)'!B12+'Sièges (R4)'!B12+'Sièges (R5)'!B12+'Sièges (R6)'!B12+'Sièges (R7)'!B12+'Sièges (R8)'!B12+'Sièges (R9)'!B12+'Sièges (R10)'!B12,"")</f>
        <v>0</v>
      </c>
      <c r="E12" s="92">
        <f>IFERROR('Sièges (R0)'!C12+'Sièges (R1)'!C12+'Sièges (R2)'!C12+'Sièges (R3)'!C12+'Sièges (R4)'!C12+'Sièges (R5)'!C12+'Sièges (R6)'!C12+'Sièges (R7)'!C12+'Sièges (R8)'!C12+'Sièges (R9)'!C12+'Sièges (R10)'!C12,"")</f>
        <v>0</v>
      </c>
      <c r="F12" s="92">
        <f>IFERROR('Sièges (R0)'!D12+'Sièges (R1)'!D12+'Sièges (R2)'!D12+'Sièges (R3)'!D12+'Sièges (R4)'!D12+'Sièges (R5)'!D12+'Sièges (R6)'!D12+'Sièges (R7)'!D12+'Sièges (R8)'!D12+'Sièges (R9)'!D12+'Sièges (R10)'!D12,"")</f>
        <v>0</v>
      </c>
      <c r="G12" s="92">
        <f>IFERROR('Sièges (R0)'!E12+'Sièges (R1)'!E12+'Sièges (R2)'!E12+'Sièges (R3)'!E12+'Sièges (R4)'!E12+'Sièges (R5)'!E12+'Sièges (R6)'!E12+'Sièges (R7)'!E12+'Sièges (R8)'!E12+'Sièges (R9)'!E12+'Sièges (R10)'!E12,"")</f>
        <v>0</v>
      </c>
      <c r="H12" s="92">
        <f>IFERROR('Sièges (R0)'!F12+'Sièges (R1)'!F12+'Sièges (R2)'!F12+'Sièges (R3)'!F12+'Sièges (R4)'!F12+'Sièges (R5)'!F12+'Sièges (R6)'!F12+'Sièges (R7)'!F12+'Sièges (R8)'!F12+'Sièges (R9)'!F12+'Sièges (R10)'!F12,"")</f>
        <v>0</v>
      </c>
      <c r="I12" s="92">
        <f>IFERROR('Sièges (R0)'!G12+'Sièges (R1)'!G12+'Sièges (R2)'!G12+'Sièges (R3)'!G12+'Sièges (R4)'!G12+'Sièges (R5)'!G12+'Sièges (R6)'!G12+'Sièges (R7)'!G12+'Sièges (R8)'!G12+'Sièges (R9)'!G12+'Sièges (R10)'!G12,"")</f>
        <v>0</v>
      </c>
      <c r="J12" s="92">
        <f>IFERROR('Sièges (R0)'!H12+'Sièges (R1)'!H12+'Sièges (R2)'!H12+'Sièges (R3)'!H12+'Sièges (R4)'!H12+'Sièges (R5)'!H12+'Sièges (R6)'!H12+'Sièges (R7)'!H12+'Sièges (R8)'!H12+'Sièges (R9)'!H12+'Sièges (R10)'!H12,"")</f>
        <v>0</v>
      </c>
      <c r="K12" s="92">
        <f>IFERROR('Sièges (R0)'!I12+'Sièges (R1)'!I12+'Sièges (R2)'!I12+'Sièges (R3)'!I12+'Sièges (R4)'!I12+'Sièges (R5)'!I12+'Sièges (R6)'!I12+'Sièges (R7)'!I12+'Sièges (R8)'!I12+'Sièges (R9)'!I12+'Sièges (R10)'!I12,"")</f>
        <v>0</v>
      </c>
      <c r="L12" s="92">
        <f>IFERROR('Sièges (R0)'!J12+'Sièges (R1)'!J12+'Sièges (R2)'!J12+'Sièges (R3)'!J12+'Sièges (R4)'!J12+'Sièges (R5)'!J12+'Sièges (R6)'!J12+'Sièges (R7)'!J12+'Sièges (R8)'!J12+'Sièges (R9)'!J12+'Sièges (R10)'!J12,"")</f>
        <v>1</v>
      </c>
      <c r="M12" s="92">
        <f>IFERROR('Sièges (R0)'!K12+'Sièges (R1)'!K12+'Sièges (R2)'!K12+'Sièges (R3)'!K12+'Sièges (R4)'!K12+'Sièges (R5)'!K12+'Sièges (R6)'!K12+'Sièges (R7)'!K12+'Sièges (R8)'!K12+'Sièges (R9)'!K12+'Sièges (R10)'!K12,"")</f>
        <v>0</v>
      </c>
      <c r="N12" s="92">
        <f>IFERROR('Sièges (R0)'!L12+'Sièges (R1)'!L12+'Sièges (R2)'!L12+'Sièges (R3)'!L12+'Sièges (R4)'!L12+'Sièges (R5)'!L12+'Sièges (R6)'!L12+'Sièges (R7)'!L12+'Sièges (R8)'!L12+'Sièges (R9)'!L12+'Sièges (R10)'!L12,"")</f>
        <v>0</v>
      </c>
      <c r="O12" s="92">
        <f>IFERROR('Sièges (R0)'!M12+'Sièges (R1)'!M12+'Sièges (R2)'!M12+'Sièges (R3)'!M12+'Sièges (R4)'!M12+'Sièges (R5)'!M12+'Sièges (R6)'!M12+'Sièges (R7)'!M12+'Sièges (R8)'!M12+'Sièges (R9)'!M12+'Sièges (R10)'!M12,"")</f>
        <v>0</v>
      </c>
      <c r="P12" s="92">
        <f>IFERROR('Sièges (R0)'!N12+'Sièges (R1)'!N12+'Sièges (R2)'!N12+'Sièges (R3)'!N12+'Sièges (R4)'!N12+'Sièges (R5)'!N12+'Sièges (R6)'!N12+'Sièges (R7)'!N12+'Sièges (R8)'!N12+'Sièges (R9)'!N12+'Sièges (R10)'!N12,"")</f>
        <v>0</v>
      </c>
      <c r="Q12" s="92">
        <f>IFERROR('Sièges (R0)'!O12+'Sièges (R1)'!O12+'Sièges (R2)'!O12+'Sièges (R3)'!O12+'Sièges (R4)'!O12+'Sièges (R5)'!O12+'Sièges (R6)'!O12+'Sièges (R7)'!O12+'Sièges (R8)'!O12+'Sièges (R9)'!O12+'Sièges (R10)'!O12,"")</f>
        <v>0</v>
      </c>
      <c r="R12" s="92">
        <f>IFERROR('Sièges (R0)'!P12+'Sièges (R1)'!P12+'Sièges (R2)'!P12+'Sièges (R3)'!P12+'Sièges (R4)'!P12+'Sièges (R5)'!P12+'Sièges (R6)'!P12+'Sièges (R7)'!P12+'Sièges (R8)'!P12+'Sièges (R9)'!P12+'Sièges (R10)'!P12,"")</f>
        <v>1</v>
      </c>
      <c r="S12" s="92">
        <f>IFERROR('Sièges (R0)'!Q12+'Sièges (R1)'!Q12+'Sièges (R2)'!Q12+'Sièges (R3)'!Q12+'Sièges (R4)'!Q12+'Sièges (R5)'!Q12+'Sièges (R6)'!Q12+'Sièges (R7)'!Q12+'Sièges (R8)'!Q12+'Sièges (R9)'!Q12+'Sièges (R10)'!Q12,"")</f>
        <v>0</v>
      </c>
      <c r="T12" s="92">
        <f>IFERROR('Sièges (R0)'!R12+'Sièges (R1)'!R12+'Sièges (R2)'!R12+'Sièges (R3)'!R12+'Sièges (R4)'!R12+'Sièges (R5)'!R12+'Sièges (R6)'!R12+'Sièges (R7)'!R12+'Sièges (R8)'!R12+'Sièges (R9)'!R12+'Sièges (R10)'!R12,"")</f>
        <v>1</v>
      </c>
      <c r="U12" s="92">
        <f>IFERROR('Sièges (R0)'!S12+'Sièges (R1)'!S12+'Sièges (R2)'!S12+'Sièges (R3)'!S12+'Sièges (R4)'!S12+'Sièges (R5)'!S12+'Sièges (R6)'!S12+'Sièges (R7)'!S12+'Sièges (R8)'!S12+'Sièges (R9)'!S12+'Sièges (R10)'!S12,"")</f>
        <v>2</v>
      </c>
      <c r="V12" s="92">
        <f>IFERROR('Sièges (R0)'!T12+'Sièges (R1)'!T12+'Sièges (R2)'!T12+'Sièges (R3)'!T12+'Sièges (R4)'!T12+'Sièges (R5)'!T12+'Sièges (R6)'!T12+'Sièges (R7)'!T12+'Sièges (R8)'!T12+'Sièges (R9)'!T12+'Sièges (R10)'!T12,"")</f>
        <v>1</v>
      </c>
      <c r="W12" s="92">
        <f>IFERROR('Sièges (R0)'!U12+'Sièges (R1)'!U12+'Sièges (R2)'!U12+'Sièges (R3)'!U12+'Sièges (R4)'!U12+'Sièges (R5)'!U12+'Sièges (R6)'!U12+'Sièges (R7)'!U12+'Sièges (R8)'!U12+'Sièges (R9)'!U12+'Sièges (R10)'!U12,"")</f>
        <v>0</v>
      </c>
      <c r="X12" s="92">
        <f>IFERROR('Sièges (R0)'!V12+'Sièges (R1)'!V12+'Sièges (R2)'!V12+'Sièges (R3)'!V12+'Sièges (R4)'!V12+'Sièges (R5)'!V12+'Sièges (R6)'!V12+'Sièges (R7)'!V12+'Sièges (R8)'!V12+'Sièges (R9)'!V12+'Sièges (R10)'!V12,"")</f>
        <v>0</v>
      </c>
      <c r="Y12" s="92">
        <f>IFERROR('Sièges (R0)'!W12+'Sièges (R1)'!W12+'Sièges (R2)'!W12+'Sièges (R3)'!W12+'Sièges (R4)'!W12+'Sièges (R5)'!W12+'Sièges (R6)'!W12+'Sièges (R7)'!W12+'Sièges (R8)'!W12+'Sièges (R9)'!W12+'Sièges (R10)'!W12,"")</f>
        <v>0</v>
      </c>
      <c r="Z12" s="92">
        <f>IFERROR('Sièges (R0)'!X12+'Sièges (R1)'!X12+'Sièges (R2)'!X12+'Sièges (R3)'!X12+'Sièges (R4)'!X12+'Sièges (R5)'!X12+'Sièges (R6)'!X12+'Sièges (R7)'!X12+'Sièges (R8)'!X12+'Sièges (R9)'!X12+'Sièges (R10)'!X12,"")</f>
        <v>0</v>
      </c>
      <c r="AA12" s="92">
        <f>IFERROR('Sièges (R0)'!Y12+'Sièges (R1)'!Y12+'Sièges (R2)'!Y12+'Sièges (R3)'!Y12+'Sièges (R4)'!Y12+'Sièges (R5)'!Y12+'Sièges (R6)'!Y12+'Sièges (R7)'!Y12+'Sièges (R8)'!Y12+'Sièges (R9)'!Y12+'Sièges (R10)'!Y12,"")</f>
        <v>0</v>
      </c>
      <c r="AB12" s="92">
        <f>IFERROR('Sièges (R0)'!Z12+'Sièges (R1)'!Z12+'Sièges (R2)'!Z12+'Sièges (R3)'!Z12+'Sièges (R4)'!Z12+'Sièges (R5)'!Z12+'Sièges (R6)'!Z12+'Sièges (R7)'!Z12+'Sièges (R8)'!Z12+'Sièges (R9)'!Z12+'Sièges (R10)'!Z12,"")</f>
        <v>0</v>
      </c>
      <c r="AC12" s="92">
        <f t="shared" si="0"/>
        <v>6</v>
      </c>
      <c r="AD12" s="99" t="b">
        <f>AC12='Données de base - Résultats pré'!M15</f>
        <v>1</v>
      </c>
      <c r="AE12" s="94">
        <f>'Suffrages par parti et circo'!AI12</f>
        <v>0</v>
      </c>
      <c r="AF12" s="95" t="str">
        <f t="shared" si="1"/>
        <v>Qalb Tounes</v>
      </c>
      <c r="AG12" s="96">
        <f t="shared" si="2"/>
        <v>-1</v>
      </c>
    </row>
    <row r="13" spans="1:33" ht="16" outlineLevel="1">
      <c r="A13" s="52" t="s">
        <v>137</v>
      </c>
      <c r="B13" s="53" t="s">
        <v>52</v>
      </c>
      <c r="C13" s="54" t="s">
        <v>138</v>
      </c>
      <c r="D13" s="92">
        <f>IFERROR('Sièges (R0)'!B13+'Sièges (R1)'!B13+'Sièges (R2)'!B13+'Sièges (R3)'!B13+'Sièges (R4)'!B13+'Sièges (R5)'!B13+'Sièges (R6)'!B13+'Sièges (R7)'!B13+'Sièges (R8)'!B13+'Sièges (R9)'!B13+'Sièges (R10)'!B13,"")</f>
        <v>0</v>
      </c>
      <c r="E13" s="92">
        <f>IFERROR('Sièges (R0)'!C13+'Sièges (R1)'!C13+'Sièges (R2)'!C13+'Sièges (R3)'!C13+'Sièges (R4)'!C13+'Sièges (R5)'!C13+'Sièges (R6)'!C13+'Sièges (R7)'!C13+'Sièges (R8)'!C13+'Sièges (R9)'!C13+'Sièges (R10)'!C13,"")</f>
        <v>0</v>
      </c>
      <c r="F13" s="92">
        <f>IFERROR('Sièges (R0)'!D13+'Sièges (R1)'!D13+'Sièges (R2)'!D13+'Sièges (R3)'!D13+'Sièges (R4)'!D13+'Sièges (R5)'!D13+'Sièges (R6)'!D13+'Sièges (R7)'!D13+'Sièges (R8)'!D13+'Sièges (R9)'!D13+'Sièges (R10)'!D13,"")</f>
        <v>0</v>
      </c>
      <c r="G13" s="92">
        <f>IFERROR('Sièges (R0)'!E13+'Sièges (R1)'!E13+'Sièges (R2)'!E13+'Sièges (R3)'!E13+'Sièges (R4)'!E13+'Sièges (R5)'!E13+'Sièges (R6)'!E13+'Sièges (R7)'!E13+'Sièges (R8)'!E13+'Sièges (R9)'!E13+'Sièges (R10)'!E13,"")</f>
        <v>0</v>
      </c>
      <c r="H13" s="92">
        <f>IFERROR('Sièges (R0)'!F13+'Sièges (R1)'!F13+'Sièges (R2)'!F13+'Sièges (R3)'!F13+'Sièges (R4)'!F13+'Sièges (R5)'!F13+'Sièges (R6)'!F13+'Sièges (R7)'!F13+'Sièges (R8)'!F13+'Sièges (R9)'!F13+'Sièges (R10)'!F13,"")</f>
        <v>0</v>
      </c>
      <c r="I13" s="92">
        <f>IFERROR('Sièges (R0)'!G13+'Sièges (R1)'!G13+'Sièges (R2)'!G13+'Sièges (R3)'!G13+'Sièges (R4)'!G13+'Sièges (R5)'!G13+'Sièges (R6)'!G13+'Sièges (R7)'!G13+'Sièges (R8)'!G13+'Sièges (R9)'!G13+'Sièges (R10)'!G13,"")</f>
        <v>0</v>
      </c>
      <c r="J13" s="92">
        <f>IFERROR('Sièges (R0)'!H13+'Sièges (R1)'!H13+'Sièges (R2)'!H13+'Sièges (R3)'!H13+'Sièges (R4)'!H13+'Sièges (R5)'!H13+'Sièges (R6)'!H13+'Sièges (R7)'!H13+'Sièges (R8)'!H13+'Sièges (R9)'!H13+'Sièges (R10)'!H13,"")</f>
        <v>1</v>
      </c>
      <c r="K13" s="92">
        <f>IFERROR('Sièges (R0)'!I13+'Sièges (R1)'!I13+'Sièges (R2)'!I13+'Sièges (R3)'!I13+'Sièges (R4)'!I13+'Sièges (R5)'!I13+'Sièges (R6)'!I13+'Sièges (R7)'!I13+'Sièges (R8)'!I13+'Sièges (R9)'!I13+'Sièges (R10)'!I13,"")</f>
        <v>1</v>
      </c>
      <c r="L13" s="92">
        <f>IFERROR('Sièges (R0)'!J13+'Sièges (R1)'!J13+'Sièges (R2)'!J13+'Sièges (R3)'!J13+'Sièges (R4)'!J13+'Sièges (R5)'!J13+'Sièges (R6)'!J13+'Sièges (R7)'!J13+'Sièges (R8)'!J13+'Sièges (R9)'!J13+'Sièges (R10)'!J13,"")</f>
        <v>1</v>
      </c>
      <c r="M13" s="92">
        <f>IFERROR('Sièges (R0)'!K13+'Sièges (R1)'!K13+'Sièges (R2)'!K13+'Sièges (R3)'!K13+'Sièges (R4)'!K13+'Sièges (R5)'!K13+'Sièges (R6)'!K13+'Sièges (R7)'!K13+'Sièges (R8)'!K13+'Sièges (R9)'!K13+'Sièges (R10)'!K13,"")</f>
        <v>0</v>
      </c>
      <c r="N13" s="92">
        <f>IFERROR('Sièges (R0)'!L13+'Sièges (R1)'!L13+'Sièges (R2)'!L13+'Sièges (R3)'!L13+'Sièges (R4)'!L13+'Sièges (R5)'!L13+'Sièges (R6)'!L13+'Sièges (R7)'!L13+'Sièges (R8)'!L13+'Sièges (R9)'!L13+'Sièges (R10)'!L13,"")</f>
        <v>0</v>
      </c>
      <c r="O13" s="92">
        <f>IFERROR('Sièges (R0)'!M13+'Sièges (R1)'!M13+'Sièges (R2)'!M13+'Sièges (R3)'!M13+'Sièges (R4)'!M13+'Sièges (R5)'!M13+'Sièges (R6)'!M13+'Sièges (R7)'!M13+'Sièges (R8)'!M13+'Sièges (R9)'!M13+'Sièges (R10)'!M13,"")</f>
        <v>0</v>
      </c>
      <c r="P13" s="92">
        <f>IFERROR('Sièges (R0)'!N13+'Sièges (R1)'!N13+'Sièges (R2)'!N13+'Sièges (R3)'!N13+'Sièges (R4)'!N13+'Sièges (R5)'!N13+'Sièges (R6)'!N13+'Sièges (R7)'!N13+'Sièges (R8)'!N13+'Sièges (R9)'!N13+'Sièges (R10)'!N13,"")</f>
        <v>0</v>
      </c>
      <c r="Q13" s="92">
        <f>IFERROR('Sièges (R0)'!O13+'Sièges (R1)'!O13+'Sièges (R2)'!O13+'Sièges (R3)'!O13+'Sièges (R4)'!O13+'Sièges (R5)'!O13+'Sièges (R6)'!O13+'Sièges (R7)'!O13+'Sièges (R8)'!O13+'Sièges (R9)'!O13+'Sièges (R10)'!O13,"")</f>
        <v>0</v>
      </c>
      <c r="R13" s="92">
        <f>IFERROR('Sièges (R0)'!P13+'Sièges (R1)'!P13+'Sièges (R2)'!P13+'Sièges (R3)'!P13+'Sièges (R4)'!P13+'Sièges (R5)'!P13+'Sièges (R6)'!P13+'Sièges (R7)'!P13+'Sièges (R8)'!P13+'Sièges (R9)'!P13+'Sièges (R10)'!P13,"")</f>
        <v>0</v>
      </c>
      <c r="S13" s="92">
        <f>IFERROR('Sièges (R0)'!Q13+'Sièges (R1)'!Q13+'Sièges (R2)'!Q13+'Sièges (R3)'!Q13+'Sièges (R4)'!Q13+'Sièges (R5)'!Q13+'Sièges (R6)'!Q13+'Sièges (R7)'!Q13+'Sièges (R8)'!Q13+'Sièges (R9)'!Q13+'Sièges (R10)'!Q13,"")</f>
        <v>0</v>
      </c>
      <c r="T13" s="92">
        <f>IFERROR('Sièges (R0)'!R13+'Sièges (R1)'!R13+'Sièges (R2)'!R13+'Sièges (R3)'!R13+'Sièges (R4)'!R13+'Sièges (R5)'!R13+'Sièges (R6)'!R13+'Sièges (R7)'!R13+'Sièges (R8)'!R13+'Sièges (R9)'!R13+'Sièges (R10)'!R13,"")</f>
        <v>1</v>
      </c>
      <c r="U13" s="92">
        <f>IFERROR('Sièges (R0)'!S13+'Sièges (R1)'!S13+'Sièges (R2)'!S13+'Sièges (R3)'!S13+'Sièges (R4)'!S13+'Sièges (R5)'!S13+'Sièges (R6)'!S13+'Sièges (R7)'!S13+'Sièges (R8)'!S13+'Sièges (R9)'!S13+'Sièges (R10)'!S13,"")</f>
        <v>1</v>
      </c>
      <c r="V13" s="92">
        <f>IFERROR('Sièges (R0)'!T13+'Sièges (R1)'!T13+'Sièges (R2)'!T13+'Sièges (R3)'!T13+'Sièges (R4)'!T13+'Sièges (R5)'!T13+'Sièges (R6)'!T13+'Sièges (R7)'!T13+'Sièges (R8)'!T13+'Sièges (R9)'!T13+'Sièges (R10)'!T13,"")</f>
        <v>1</v>
      </c>
      <c r="W13" s="92">
        <f>IFERROR('Sièges (R0)'!U13+'Sièges (R1)'!U13+'Sièges (R2)'!U13+'Sièges (R3)'!U13+'Sièges (R4)'!U13+'Sièges (R5)'!U13+'Sièges (R6)'!U13+'Sièges (R7)'!U13+'Sièges (R8)'!U13+'Sièges (R9)'!U13+'Sièges (R10)'!U13,"")</f>
        <v>1</v>
      </c>
      <c r="X13" s="92">
        <f>IFERROR('Sièges (R0)'!V13+'Sièges (R1)'!V13+'Sièges (R2)'!V13+'Sièges (R3)'!V13+'Sièges (R4)'!V13+'Sièges (R5)'!V13+'Sièges (R6)'!V13+'Sièges (R7)'!V13+'Sièges (R8)'!V13+'Sièges (R9)'!V13+'Sièges (R10)'!V13,"")</f>
        <v>0</v>
      </c>
      <c r="Y13" s="92">
        <f>IFERROR('Sièges (R0)'!W13+'Sièges (R1)'!W13+'Sièges (R2)'!W13+'Sièges (R3)'!W13+'Sièges (R4)'!W13+'Sièges (R5)'!W13+'Sièges (R6)'!W13+'Sièges (R7)'!W13+'Sièges (R8)'!W13+'Sièges (R9)'!W13+'Sièges (R10)'!W13,"")</f>
        <v>0</v>
      </c>
      <c r="Z13" s="92">
        <f>IFERROR('Sièges (R0)'!X13+'Sièges (R1)'!X13+'Sièges (R2)'!X13+'Sièges (R3)'!X13+'Sièges (R4)'!X13+'Sièges (R5)'!X13+'Sièges (R6)'!X13+'Sièges (R7)'!X13+'Sièges (R8)'!X13+'Sièges (R9)'!X13+'Sièges (R10)'!X13,"")</f>
        <v>0</v>
      </c>
      <c r="AA13" s="92">
        <f>IFERROR('Sièges (R0)'!Y13+'Sièges (R1)'!Y13+'Sièges (R2)'!Y13+'Sièges (R3)'!Y13+'Sièges (R4)'!Y13+'Sièges (R5)'!Y13+'Sièges (R6)'!Y13+'Sièges (R7)'!Y13+'Sièges (R8)'!Y13+'Sièges (R9)'!Y13+'Sièges (R10)'!Y13,"")</f>
        <v>0</v>
      </c>
      <c r="AB13" s="92">
        <f>IFERROR('Sièges (R0)'!Z13+'Sièges (R1)'!Z13+'Sièges (R2)'!Z13+'Sièges (R3)'!Z13+'Sièges (R4)'!Z13+'Sièges (R5)'!Z13+'Sièges (R6)'!Z13+'Sièges (R7)'!Z13+'Sièges (R8)'!Z13+'Sièges (R9)'!Z13+'Sièges (R10)'!Z13,"")</f>
        <v>0</v>
      </c>
      <c r="AC13" s="92">
        <f t="shared" si="0"/>
        <v>7</v>
      </c>
      <c r="AD13" s="99" t="b">
        <f>AC13='Données de base - Résultats pré'!M16</f>
        <v>1</v>
      </c>
      <c r="AE13" s="94" t="str">
        <f>'Suffrages par parti et circo'!AI13</f>
        <v>Outsider 1 = Liste du Cap Bon</v>
      </c>
      <c r="AF13" s="95" t="str">
        <f t="shared" si="1"/>
        <v>ex-æquo</v>
      </c>
      <c r="AG13" s="96">
        <f t="shared" si="2"/>
        <v>0</v>
      </c>
    </row>
    <row r="14" spans="1:33" ht="16" outlineLevel="1">
      <c r="A14" s="52" t="s">
        <v>140</v>
      </c>
      <c r="B14" s="53" t="s">
        <v>53</v>
      </c>
      <c r="C14" s="54" t="s">
        <v>141</v>
      </c>
      <c r="D14" s="92">
        <f>IFERROR('Sièges (R0)'!B14+'Sièges (R1)'!B14+'Sièges (R2)'!B14+'Sièges (R3)'!B14+'Sièges (R4)'!B14+'Sièges (R5)'!B14+'Sièges (R6)'!B14+'Sièges (R7)'!B14+'Sièges (R8)'!B14+'Sièges (R9)'!B14+'Sièges (R10)'!B14,"")</f>
        <v>0</v>
      </c>
      <c r="E14" s="92">
        <f>IFERROR('Sièges (R0)'!C14+'Sièges (R1)'!C14+'Sièges (R2)'!C14+'Sièges (R3)'!C14+'Sièges (R4)'!C14+'Sièges (R5)'!C14+'Sièges (R6)'!C14+'Sièges (R7)'!C14+'Sièges (R8)'!C14+'Sièges (R9)'!C14+'Sièges (R10)'!C14,"")</f>
        <v>0</v>
      </c>
      <c r="F14" s="92">
        <f>IFERROR('Sièges (R0)'!D14+'Sièges (R1)'!D14+'Sièges (R2)'!D14+'Sièges (R3)'!D14+'Sièges (R4)'!D14+'Sièges (R5)'!D14+'Sièges (R6)'!D14+'Sièges (R7)'!D14+'Sièges (R8)'!D14+'Sièges (R9)'!D14+'Sièges (R10)'!D14,"")</f>
        <v>0</v>
      </c>
      <c r="G14" s="92">
        <f>IFERROR('Sièges (R0)'!E14+'Sièges (R1)'!E14+'Sièges (R2)'!E14+'Sièges (R3)'!E14+'Sièges (R4)'!E14+'Sièges (R5)'!E14+'Sièges (R6)'!E14+'Sièges (R7)'!E14+'Sièges (R8)'!E14+'Sièges (R9)'!E14+'Sièges (R10)'!E14,"")</f>
        <v>0</v>
      </c>
      <c r="H14" s="92">
        <f>IFERROR('Sièges (R0)'!F14+'Sièges (R1)'!F14+'Sièges (R2)'!F14+'Sièges (R3)'!F14+'Sièges (R4)'!F14+'Sièges (R5)'!F14+'Sièges (R6)'!F14+'Sièges (R7)'!F14+'Sièges (R8)'!F14+'Sièges (R9)'!F14+'Sièges (R10)'!F14,"")</f>
        <v>0</v>
      </c>
      <c r="I14" s="92">
        <f>IFERROR('Sièges (R0)'!G14+'Sièges (R1)'!G14+'Sièges (R2)'!G14+'Sièges (R3)'!G14+'Sièges (R4)'!G14+'Sièges (R5)'!G14+'Sièges (R6)'!G14+'Sièges (R7)'!G14+'Sièges (R8)'!G14+'Sièges (R9)'!G14+'Sièges (R10)'!G14,"")</f>
        <v>0</v>
      </c>
      <c r="J14" s="92">
        <f>IFERROR('Sièges (R0)'!H14+'Sièges (R1)'!H14+'Sièges (R2)'!H14+'Sièges (R3)'!H14+'Sièges (R4)'!H14+'Sièges (R5)'!H14+'Sièges (R6)'!H14+'Sièges (R7)'!H14+'Sièges (R8)'!H14+'Sièges (R9)'!H14+'Sièges (R10)'!H14,"")</f>
        <v>0</v>
      </c>
      <c r="K14" s="92">
        <f>IFERROR('Sièges (R0)'!I14+'Sièges (R1)'!I14+'Sièges (R2)'!I14+'Sièges (R3)'!I14+'Sièges (R4)'!I14+'Sièges (R5)'!I14+'Sièges (R6)'!I14+'Sièges (R7)'!I14+'Sièges (R8)'!I14+'Sièges (R9)'!I14+'Sièges (R10)'!I14,"")</f>
        <v>1</v>
      </c>
      <c r="L14" s="92">
        <f>IFERROR('Sièges (R0)'!J14+'Sièges (R1)'!J14+'Sièges (R2)'!J14+'Sièges (R3)'!J14+'Sièges (R4)'!J14+'Sièges (R5)'!J14+'Sièges (R6)'!J14+'Sièges (R7)'!J14+'Sièges (R8)'!J14+'Sièges (R9)'!J14+'Sièges (R10)'!J14,"")</f>
        <v>1</v>
      </c>
      <c r="M14" s="92">
        <f>IFERROR('Sièges (R0)'!K14+'Sièges (R1)'!K14+'Sièges (R2)'!K14+'Sièges (R3)'!K14+'Sièges (R4)'!K14+'Sièges (R5)'!K14+'Sièges (R6)'!K14+'Sièges (R7)'!K14+'Sièges (R8)'!K14+'Sièges (R9)'!K14+'Sièges (R10)'!K14,"")</f>
        <v>0</v>
      </c>
      <c r="N14" s="92">
        <f>IFERROR('Sièges (R0)'!L14+'Sièges (R1)'!L14+'Sièges (R2)'!L14+'Sièges (R3)'!L14+'Sièges (R4)'!L14+'Sièges (R5)'!L14+'Sièges (R6)'!L14+'Sièges (R7)'!L14+'Sièges (R8)'!L14+'Sièges (R9)'!L14+'Sièges (R10)'!L14,"")</f>
        <v>0</v>
      </c>
      <c r="O14" s="92">
        <f>IFERROR('Sièges (R0)'!M14+'Sièges (R1)'!M14+'Sièges (R2)'!M14+'Sièges (R3)'!M14+'Sièges (R4)'!M14+'Sièges (R5)'!M14+'Sièges (R6)'!M14+'Sièges (R7)'!M14+'Sièges (R8)'!M14+'Sièges (R9)'!M14+'Sièges (R10)'!M14,"")</f>
        <v>0</v>
      </c>
      <c r="P14" s="92">
        <f>IFERROR('Sièges (R0)'!N14+'Sièges (R1)'!N14+'Sièges (R2)'!N14+'Sièges (R3)'!N14+'Sièges (R4)'!N14+'Sièges (R5)'!N14+'Sièges (R6)'!N14+'Sièges (R7)'!N14+'Sièges (R8)'!N14+'Sièges (R9)'!N14+'Sièges (R10)'!N14,"")</f>
        <v>0</v>
      </c>
      <c r="Q14" s="92">
        <f>IFERROR('Sièges (R0)'!O14+'Sièges (R1)'!O14+'Sièges (R2)'!O14+'Sièges (R3)'!O14+'Sièges (R4)'!O14+'Sièges (R5)'!O14+'Sièges (R6)'!O14+'Sièges (R7)'!O14+'Sièges (R8)'!O14+'Sièges (R9)'!O14+'Sièges (R10)'!O14,"")</f>
        <v>0</v>
      </c>
      <c r="R14" s="92">
        <f>IFERROR('Sièges (R0)'!P14+'Sièges (R1)'!P14+'Sièges (R2)'!P14+'Sièges (R3)'!P14+'Sièges (R4)'!P14+'Sièges (R5)'!P14+'Sièges (R6)'!P14+'Sièges (R7)'!P14+'Sièges (R8)'!P14+'Sièges (R9)'!P14+'Sièges (R10)'!P14,"")</f>
        <v>0</v>
      </c>
      <c r="S14" s="92">
        <f>IFERROR('Sièges (R0)'!Q14+'Sièges (R1)'!Q14+'Sièges (R2)'!Q14+'Sièges (R3)'!Q14+'Sièges (R4)'!Q14+'Sièges (R5)'!Q14+'Sièges (R6)'!Q14+'Sièges (R7)'!Q14+'Sièges (R8)'!Q14+'Sièges (R9)'!Q14+'Sièges (R10)'!Q14,"")</f>
        <v>0</v>
      </c>
      <c r="T14" s="92">
        <f>IFERROR('Sièges (R0)'!R14+'Sièges (R1)'!R14+'Sièges (R2)'!R14+'Sièges (R3)'!R14+'Sièges (R4)'!R14+'Sièges (R5)'!R14+'Sièges (R6)'!R14+'Sièges (R7)'!R14+'Sièges (R8)'!R14+'Sièges (R9)'!R14+'Sièges (R10)'!R14,"")</f>
        <v>1</v>
      </c>
      <c r="U14" s="92">
        <f>IFERROR('Sièges (R0)'!S14+'Sièges (R1)'!S14+'Sièges (R2)'!S14+'Sièges (R3)'!S14+'Sièges (R4)'!S14+'Sièges (R5)'!S14+'Sièges (R6)'!S14+'Sièges (R7)'!S14+'Sièges (R8)'!S14+'Sièges (R9)'!S14+'Sièges (R10)'!S14,"")</f>
        <v>1</v>
      </c>
      <c r="V14" s="92">
        <f>IFERROR('Sièges (R0)'!T14+'Sièges (R1)'!T14+'Sièges (R2)'!T14+'Sièges (R3)'!T14+'Sièges (R4)'!T14+'Sièges (R5)'!T14+'Sièges (R6)'!T14+'Sièges (R7)'!T14+'Sièges (R8)'!T14+'Sièges (R9)'!T14+'Sièges (R10)'!T14,"")</f>
        <v>1</v>
      </c>
      <c r="W14" s="92">
        <f>IFERROR('Sièges (R0)'!U14+'Sièges (R1)'!U14+'Sièges (R2)'!U14+'Sièges (R3)'!U14+'Sièges (R4)'!U14+'Sièges (R5)'!U14+'Sièges (R6)'!U14+'Sièges (R7)'!U14+'Sièges (R8)'!U14+'Sièges (R9)'!U14+'Sièges (R10)'!U14,"")</f>
        <v>1</v>
      </c>
      <c r="X14" s="92">
        <f>IFERROR('Sièges (R0)'!V14+'Sièges (R1)'!V14+'Sièges (R2)'!V14+'Sièges (R3)'!V14+'Sièges (R4)'!V14+'Sièges (R5)'!V14+'Sièges (R6)'!V14+'Sièges (R7)'!V14+'Sièges (R8)'!V14+'Sièges (R9)'!V14+'Sièges (R10)'!V14,"")</f>
        <v>0</v>
      </c>
      <c r="Y14" s="92">
        <f>IFERROR('Sièges (R0)'!W14+'Sièges (R1)'!W14+'Sièges (R2)'!W14+'Sièges (R3)'!W14+'Sièges (R4)'!W14+'Sièges (R5)'!W14+'Sièges (R6)'!W14+'Sièges (R7)'!W14+'Sièges (R8)'!W14+'Sièges (R9)'!W14+'Sièges (R10)'!W14,"")</f>
        <v>0</v>
      </c>
      <c r="Z14" s="92">
        <f>IFERROR('Sièges (R0)'!X14+'Sièges (R1)'!X14+'Sièges (R2)'!X14+'Sièges (R3)'!X14+'Sièges (R4)'!X14+'Sièges (R5)'!X14+'Sièges (R6)'!X14+'Sièges (R7)'!X14+'Sièges (R8)'!X14+'Sièges (R9)'!X14+'Sièges (R10)'!X14,"")</f>
        <v>0</v>
      </c>
      <c r="AA14" s="92">
        <f>IFERROR('Sièges (R0)'!Y14+'Sièges (R1)'!Y14+'Sièges (R2)'!Y14+'Sièges (R3)'!Y14+'Sièges (R4)'!Y14+'Sièges (R5)'!Y14+'Sièges (R6)'!Y14+'Sièges (R7)'!Y14+'Sièges (R8)'!Y14+'Sièges (R9)'!Y14+'Sièges (R10)'!Y14,"")</f>
        <v>0</v>
      </c>
      <c r="AB14" s="92">
        <f>IFERROR('Sièges (R0)'!Z14+'Sièges (R1)'!Z14+'Sièges (R2)'!Z14+'Sièges (R3)'!Z14+'Sièges (R4)'!Z14+'Sièges (R5)'!Z14+'Sièges (R6)'!Z14+'Sièges (R7)'!Z14+'Sièges (R8)'!Z14+'Sièges (R9)'!Z14+'Sièges (R10)'!Z14,"")</f>
        <v>0</v>
      </c>
      <c r="AC14" s="92">
        <f t="shared" si="0"/>
        <v>6</v>
      </c>
      <c r="AD14" s="98" t="b">
        <f>AC14='Données de base - Résultats pré'!M17</f>
        <v>1</v>
      </c>
      <c r="AE14" s="94">
        <f>'Suffrages par parti et circo'!AI14</f>
        <v>0</v>
      </c>
      <c r="AF14" s="95" t="str">
        <f t="shared" si="1"/>
        <v>ex-æquo</v>
      </c>
      <c r="AG14" s="96">
        <f t="shared" si="2"/>
        <v>0</v>
      </c>
    </row>
    <row r="15" spans="1:33" ht="28" outlineLevel="1">
      <c r="A15" s="52" t="s">
        <v>142</v>
      </c>
      <c r="B15" s="53" t="s">
        <v>54</v>
      </c>
      <c r="C15" s="54" t="s">
        <v>143</v>
      </c>
      <c r="D15" s="92">
        <f>IFERROR('Sièges (R0)'!B15+'Sièges (R1)'!B15+'Sièges (R2)'!B15+'Sièges (R3)'!B15+'Sièges (R4)'!B15+'Sièges (R5)'!B15+'Sièges (R6)'!B15+'Sièges (R7)'!B15+'Sièges (R8)'!B15+'Sièges (R9)'!B15+'Sièges (R10)'!B15,"")</f>
        <v>0</v>
      </c>
      <c r="E15" s="92">
        <f>IFERROR('Sièges (R0)'!C15+'Sièges (R1)'!C15+'Sièges (R2)'!C15+'Sièges (R3)'!C15+'Sièges (R4)'!C15+'Sièges (R5)'!C15+'Sièges (R6)'!C15+'Sièges (R7)'!C15+'Sièges (R8)'!C15+'Sièges (R9)'!C15+'Sièges (R10)'!C15,"")</f>
        <v>0</v>
      </c>
      <c r="F15" s="92">
        <f>IFERROR('Sièges (R0)'!D15+'Sièges (R1)'!D15+'Sièges (R2)'!D15+'Sièges (R3)'!D15+'Sièges (R4)'!D15+'Sièges (R5)'!D15+'Sièges (R6)'!D15+'Sièges (R7)'!D15+'Sièges (R8)'!D15+'Sièges (R9)'!D15+'Sièges (R10)'!D15,"")</f>
        <v>0</v>
      </c>
      <c r="G15" s="92">
        <f>IFERROR('Sièges (R0)'!E15+'Sièges (R1)'!E15+'Sièges (R2)'!E15+'Sièges (R3)'!E15+'Sièges (R4)'!E15+'Sièges (R5)'!E15+'Sièges (R6)'!E15+'Sièges (R7)'!E15+'Sièges (R8)'!E15+'Sièges (R9)'!E15+'Sièges (R10)'!E15,"")</f>
        <v>0</v>
      </c>
      <c r="H15" s="92">
        <f>IFERROR('Sièges (R0)'!F15+'Sièges (R1)'!F15+'Sièges (R2)'!F15+'Sièges (R3)'!F15+'Sièges (R4)'!F15+'Sièges (R5)'!F15+'Sièges (R6)'!F15+'Sièges (R7)'!F15+'Sièges (R8)'!F15+'Sièges (R9)'!F15+'Sièges (R10)'!F15,"")</f>
        <v>0</v>
      </c>
      <c r="I15" s="92">
        <f>IFERROR('Sièges (R0)'!G15+'Sièges (R1)'!G15+'Sièges (R2)'!G15+'Sièges (R3)'!G15+'Sièges (R4)'!G15+'Sièges (R5)'!G15+'Sièges (R6)'!G15+'Sièges (R7)'!G15+'Sièges (R8)'!G15+'Sièges (R9)'!G15+'Sièges (R10)'!G15,"")</f>
        <v>0</v>
      </c>
      <c r="J15" s="92">
        <f>IFERROR('Sièges (R0)'!H15+'Sièges (R1)'!H15+'Sièges (R2)'!H15+'Sièges (R3)'!H15+'Sièges (R4)'!H15+'Sièges (R5)'!H15+'Sièges (R6)'!H15+'Sièges (R7)'!H15+'Sièges (R8)'!H15+'Sièges (R9)'!H15+'Sièges (R10)'!H15,"")</f>
        <v>0</v>
      </c>
      <c r="K15" s="92">
        <f>IFERROR('Sièges (R0)'!I15+'Sièges (R1)'!I15+'Sièges (R2)'!I15+'Sièges (R3)'!I15+'Sièges (R4)'!I15+'Sièges (R5)'!I15+'Sièges (R6)'!I15+'Sièges (R7)'!I15+'Sièges (R8)'!I15+'Sièges (R9)'!I15+'Sièges (R10)'!I15,"")</f>
        <v>1</v>
      </c>
      <c r="L15" s="92">
        <f>IFERROR('Sièges (R0)'!J15+'Sièges (R1)'!J15+'Sièges (R2)'!J15+'Sièges (R3)'!J15+'Sièges (R4)'!J15+'Sièges (R5)'!J15+'Sièges (R6)'!J15+'Sièges (R7)'!J15+'Sièges (R8)'!J15+'Sièges (R9)'!J15+'Sièges (R10)'!J15,"")</f>
        <v>2</v>
      </c>
      <c r="M15" s="92">
        <f>IFERROR('Sièges (R0)'!K15+'Sièges (R1)'!K15+'Sièges (R2)'!K15+'Sièges (R3)'!K15+'Sièges (R4)'!K15+'Sièges (R5)'!K15+'Sièges (R6)'!K15+'Sièges (R7)'!K15+'Sièges (R8)'!K15+'Sièges (R9)'!K15+'Sièges (R10)'!K15,"")</f>
        <v>0</v>
      </c>
      <c r="N15" s="92">
        <f>IFERROR('Sièges (R0)'!L15+'Sièges (R1)'!L15+'Sièges (R2)'!L15+'Sièges (R3)'!L15+'Sièges (R4)'!L15+'Sièges (R5)'!L15+'Sièges (R6)'!L15+'Sièges (R7)'!L15+'Sièges (R8)'!L15+'Sièges (R9)'!L15+'Sièges (R10)'!L15,"")</f>
        <v>0</v>
      </c>
      <c r="O15" s="92">
        <f>IFERROR('Sièges (R0)'!M15+'Sièges (R1)'!M15+'Sièges (R2)'!M15+'Sièges (R3)'!M15+'Sièges (R4)'!M15+'Sièges (R5)'!M15+'Sièges (R6)'!M15+'Sièges (R7)'!M15+'Sièges (R8)'!M15+'Sièges (R9)'!M15+'Sièges (R10)'!M15,"")</f>
        <v>0</v>
      </c>
      <c r="P15" s="92">
        <f>IFERROR('Sièges (R0)'!N15+'Sièges (R1)'!N15+'Sièges (R2)'!N15+'Sièges (R3)'!N15+'Sièges (R4)'!N15+'Sièges (R5)'!N15+'Sièges (R6)'!N15+'Sièges (R7)'!N15+'Sièges (R8)'!N15+'Sièges (R9)'!N15+'Sièges (R10)'!N15,"")</f>
        <v>0</v>
      </c>
      <c r="Q15" s="92">
        <f>IFERROR('Sièges (R0)'!O15+'Sièges (R1)'!O15+'Sièges (R2)'!O15+'Sièges (R3)'!O15+'Sièges (R4)'!O15+'Sièges (R5)'!O15+'Sièges (R6)'!O15+'Sièges (R7)'!O15+'Sièges (R8)'!O15+'Sièges (R9)'!O15+'Sièges (R10)'!O15,"")</f>
        <v>0</v>
      </c>
      <c r="R15" s="92">
        <f>IFERROR('Sièges (R0)'!P15+'Sièges (R1)'!P15+'Sièges (R2)'!P15+'Sièges (R3)'!P15+'Sièges (R4)'!P15+'Sièges (R5)'!P15+'Sièges (R6)'!P15+'Sièges (R7)'!P15+'Sièges (R8)'!P15+'Sièges (R9)'!P15+'Sièges (R10)'!P15,"")</f>
        <v>1</v>
      </c>
      <c r="S15" s="92">
        <f>IFERROR('Sièges (R0)'!Q15+'Sièges (R1)'!Q15+'Sièges (R2)'!Q15+'Sièges (R3)'!Q15+'Sièges (R4)'!Q15+'Sièges (R5)'!Q15+'Sièges (R6)'!Q15+'Sièges (R7)'!Q15+'Sièges (R8)'!Q15+'Sièges (R9)'!Q15+'Sièges (R10)'!Q15,"")</f>
        <v>0</v>
      </c>
      <c r="T15" s="92">
        <f>IFERROR('Sièges (R0)'!R15+'Sièges (R1)'!R15+'Sièges (R2)'!R15+'Sièges (R3)'!R15+'Sièges (R4)'!R15+'Sièges (R5)'!R15+'Sièges (R6)'!R15+'Sièges (R7)'!R15+'Sièges (R8)'!R15+'Sièges (R9)'!R15+'Sièges (R10)'!R15,"")</f>
        <v>0</v>
      </c>
      <c r="U15" s="92">
        <f>IFERROR('Sièges (R0)'!S15+'Sièges (R1)'!S15+'Sièges (R2)'!S15+'Sièges (R3)'!S15+'Sièges (R4)'!S15+'Sièges (R5)'!S15+'Sièges (R6)'!S15+'Sièges (R7)'!S15+'Sièges (R8)'!S15+'Sièges (R9)'!S15+'Sièges (R10)'!S15,"")</f>
        <v>2</v>
      </c>
      <c r="V15" s="92">
        <f>IFERROR('Sièges (R0)'!T15+'Sièges (R1)'!T15+'Sièges (R2)'!T15+'Sièges (R3)'!T15+'Sièges (R4)'!T15+'Sièges (R5)'!T15+'Sièges (R6)'!T15+'Sièges (R7)'!T15+'Sièges (R8)'!T15+'Sièges (R9)'!T15+'Sièges (R10)'!T15,"")</f>
        <v>0</v>
      </c>
      <c r="W15" s="92">
        <f>IFERROR('Sièges (R0)'!U15+'Sièges (R1)'!U15+'Sièges (R2)'!U15+'Sièges (R3)'!U15+'Sièges (R4)'!U15+'Sièges (R5)'!U15+'Sièges (R6)'!U15+'Sièges (R7)'!U15+'Sièges (R8)'!U15+'Sièges (R9)'!U15+'Sièges (R10)'!U15,"")</f>
        <v>1</v>
      </c>
      <c r="X15" s="92">
        <f>IFERROR('Sièges (R0)'!V15+'Sièges (R1)'!V15+'Sièges (R2)'!V15+'Sièges (R3)'!V15+'Sièges (R4)'!V15+'Sièges (R5)'!V15+'Sièges (R6)'!V15+'Sièges (R7)'!V15+'Sièges (R8)'!V15+'Sièges (R9)'!V15+'Sièges (R10)'!V15,"")</f>
        <v>0</v>
      </c>
      <c r="Y15" s="92">
        <f>IFERROR('Sièges (R0)'!W15+'Sièges (R1)'!W15+'Sièges (R2)'!W15+'Sièges (R3)'!W15+'Sièges (R4)'!W15+'Sièges (R5)'!W15+'Sièges (R6)'!W15+'Sièges (R7)'!W15+'Sièges (R8)'!W15+'Sièges (R9)'!W15+'Sièges (R10)'!W15,"")</f>
        <v>0</v>
      </c>
      <c r="Z15" s="92">
        <f>IFERROR('Sièges (R0)'!X15+'Sièges (R1)'!X15+'Sièges (R2)'!X15+'Sièges (R3)'!X15+'Sièges (R4)'!X15+'Sièges (R5)'!X15+'Sièges (R6)'!X15+'Sièges (R7)'!X15+'Sièges (R8)'!X15+'Sièges (R9)'!X15+'Sièges (R10)'!X15,"")</f>
        <v>0</v>
      </c>
      <c r="AA15" s="92">
        <f>IFERROR('Sièges (R0)'!Y15+'Sièges (R1)'!Y15+'Sièges (R2)'!Y15+'Sièges (R3)'!Y15+'Sièges (R4)'!Y15+'Sièges (R5)'!Y15+'Sièges (R6)'!Y15+'Sièges (R7)'!Y15+'Sièges (R8)'!Y15+'Sièges (R9)'!Y15+'Sièges (R10)'!Y15,"")</f>
        <v>1</v>
      </c>
      <c r="AB15" s="92">
        <f>IFERROR('Sièges (R0)'!Z15+'Sièges (R1)'!Z15+'Sièges (R2)'!Z15+'Sièges (R3)'!Z15+'Sièges (R4)'!Z15+'Sièges (R5)'!Z15+'Sièges (R6)'!Z15+'Sièges (R7)'!Z15+'Sièges (R8)'!Z15+'Sièges (R9)'!Z15+'Sièges (R10)'!Z15,"")</f>
        <v>1</v>
      </c>
      <c r="AC15" s="92">
        <f t="shared" si="0"/>
        <v>9</v>
      </c>
      <c r="AD15" s="98" t="b">
        <f>AC15='Données de base - Résultats pré'!M18</f>
        <v>1</v>
      </c>
      <c r="AE15" s="94" t="str">
        <f>'Suffrages par parti et circo'!AI15</f>
        <v>Outsider 1 =  Liste La Ligue Verte
Outsider 2 = Liste Retour à l'origine</v>
      </c>
      <c r="AF15" s="95" t="str">
        <f t="shared" si="1"/>
        <v>ex-æquo</v>
      </c>
      <c r="AG15" s="96">
        <f t="shared" si="2"/>
        <v>0</v>
      </c>
    </row>
    <row r="16" spans="1:33" ht="28" outlineLevel="1">
      <c r="A16" s="52" t="s">
        <v>145</v>
      </c>
      <c r="B16" s="53" t="s">
        <v>55</v>
      </c>
      <c r="C16" s="54" t="s">
        <v>146</v>
      </c>
      <c r="D16" s="92">
        <f>IFERROR('Sièges (R0)'!B16+'Sièges (R1)'!B16+'Sièges (R2)'!B16+'Sièges (R3)'!B16+'Sièges (R4)'!B16+'Sièges (R5)'!B16+'Sièges (R6)'!B16+'Sièges (R7)'!B16+'Sièges (R8)'!B16+'Sièges (R9)'!B16+'Sièges (R10)'!B16,"")</f>
        <v>0</v>
      </c>
      <c r="E16" s="92">
        <f>IFERROR('Sièges (R0)'!C16+'Sièges (R1)'!C16+'Sièges (R2)'!C16+'Sièges (R3)'!C16+'Sièges (R4)'!C16+'Sièges (R5)'!C16+'Sièges (R6)'!C16+'Sièges (R7)'!C16+'Sièges (R8)'!C16+'Sièges (R9)'!C16+'Sièges (R10)'!C16,"")</f>
        <v>0</v>
      </c>
      <c r="F16" s="92">
        <f>IFERROR('Sièges (R0)'!D16+'Sièges (R1)'!D16+'Sièges (R2)'!D16+'Sièges (R3)'!D16+'Sièges (R4)'!D16+'Sièges (R5)'!D16+'Sièges (R6)'!D16+'Sièges (R7)'!D16+'Sièges (R8)'!D16+'Sièges (R9)'!D16+'Sièges (R10)'!D16,"")</f>
        <v>0</v>
      </c>
      <c r="G16" s="92">
        <f>IFERROR('Sièges (R0)'!E16+'Sièges (R1)'!E16+'Sièges (R2)'!E16+'Sièges (R3)'!E16+'Sièges (R4)'!E16+'Sièges (R5)'!E16+'Sièges (R6)'!E16+'Sièges (R7)'!E16+'Sièges (R8)'!E16+'Sièges (R9)'!E16+'Sièges (R10)'!E16,"")</f>
        <v>0</v>
      </c>
      <c r="H16" s="92">
        <f>IFERROR('Sièges (R0)'!F16+'Sièges (R1)'!F16+'Sièges (R2)'!F16+'Sièges (R3)'!F16+'Sièges (R4)'!F16+'Sièges (R5)'!F16+'Sièges (R6)'!F16+'Sièges (R7)'!F16+'Sièges (R8)'!F16+'Sièges (R9)'!F16+'Sièges (R10)'!F16,"")</f>
        <v>0</v>
      </c>
      <c r="I16" s="92">
        <f>IFERROR('Sièges (R0)'!G16+'Sièges (R1)'!G16+'Sièges (R2)'!G16+'Sièges (R3)'!G16+'Sièges (R4)'!G16+'Sièges (R5)'!G16+'Sièges (R6)'!G16+'Sièges (R7)'!G16+'Sièges (R8)'!G16+'Sièges (R9)'!G16+'Sièges (R10)'!G16,"")</f>
        <v>0</v>
      </c>
      <c r="J16" s="92">
        <f>IFERROR('Sièges (R0)'!H16+'Sièges (R1)'!H16+'Sièges (R2)'!H16+'Sièges (R3)'!H16+'Sièges (R4)'!H16+'Sièges (R5)'!H16+'Sièges (R6)'!H16+'Sièges (R7)'!H16+'Sièges (R8)'!H16+'Sièges (R9)'!H16+'Sièges (R10)'!H16,"")</f>
        <v>0</v>
      </c>
      <c r="K16" s="92">
        <f>IFERROR('Sièges (R0)'!I16+'Sièges (R1)'!I16+'Sièges (R2)'!I16+'Sièges (R3)'!I16+'Sièges (R4)'!I16+'Sièges (R5)'!I16+'Sièges (R6)'!I16+'Sièges (R7)'!I16+'Sièges (R8)'!I16+'Sièges (R9)'!I16+'Sièges (R10)'!I16,"")</f>
        <v>0</v>
      </c>
      <c r="L16" s="92">
        <f>IFERROR('Sièges (R0)'!J16+'Sièges (R1)'!J16+'Sièges (R2)'!J16+'Sièges (R3)'!J16+'Sièges (R4)'!J16+'Sièges (R5)'!J16+'Sièges (R6)'!J16+'Sièges (R7)'!J16+'Sièges (R8)'!J16+'Sièges (R9)'!J16+'Sièges (R10)'!J16,"")</f>
        <v>1</v>
      </c>
      <c r="M16" s="92">
        <f>IFERROR('Sièges (R0)'!K16+'Sièges (R1)'!K16+'Sièges (R2)'!K16+'Sièges (R3)'!K16+'Sièges (R4)'!K16+'Sièges (R5)'!K16+'Sièges (R6)'!K16+'Sièges (R7)'!K16+'Sièges (R8)'!K16+'Sièges (R9)'!K16+'Sièges (R10)'!K16,"")</f>
        <v>0</v>
      </c>
      <c r="N16" s="92">
        <f>IFERROR('Sièges (R0)'!L16+'Sièges (R1)'!L16+'Sièges (R2)'!L16+'Sièges (R3)'!L16+'Sièges (R4)'!L16+'Sièges (R5)'!L16+'Sièges (R6)'!L16+'Sièges (R7)'!L16+'Sièges (R8)'!L16+'Sièges (R9)'!L16+'Sièges (R10)'!L16,"")</f>
        <v>0</v>
      </c>
      <c r="O16" s="92">
        <f>IFERROR('Sièges (R0)'!M16+'Sièges (R1)'!M16+'Sièges (R2)'!M16+'Sièges (R3)'!M16+'Sièges (R4)'!M16+'Sièges (R5)'!M16+'Sièges (R6)'!M16+'Sièges (R7)'!M16+'Sièges (R8)'!M16+'Sièges (R9)'!M16+'Sièges (R10)'!M16,"")</f>
        <v>0</v>
      </c>
      <c r="P16" s="92">
        <f>IFERROR('Sièges (R0)'!N16+'Sièges (R1)'!N16+'Sièges (R2)'!N16+'Sièges (R3)'!N16+'Sièges (R4)'!N16+'Sièges (R5)'!N16+'Sièges (R6)'!N16+'Sièges (R7)'!N16+'Sièges (R8)'!N16+'Sièges (R9)'!N16+'Sièges (R10)'!N16,"")</f>
        <v>0</v>
      </c>
      <c r="Q16" s="92">
        <f>IFERROR('Sièges (R0)'!O16+'Sièges (R1)'!O16+'Sièges (R2)'!O16+'Sièges (R3)'!O16+'Sièges (R4)'!O16+'Sièges (R5)'!O16+'Sièges (R6)'!O16+'Sièges (R7)'!O16+'Sièges (R8)'!O16+'Sièges (R9)'!O16+'Sièges (R10)'!O16,"")</f>
        <v>0</v>
      </c>
      <c r="R16" s="92">
        <f>IFERROR('Sièges (R0)'!P16+'Sièges (R1)'!P16+'Sièges (R2)'!P16+'Sièges (R3)'!P16+'Sièges (R4)'!P16+'Sièges (R5)'!P16+'Sièges (R6)'!P16+'Sièges (R7)'!P16+'Sièges (R8)'!P16+'Sièges (R9)'!P16+'Sièges (R10)'!P16,"")</f>
        <v>0</v>
      </c>
      <c r="S16" s="92">
        <f>IFERROR('Sièges (R0)'!Q16+'Sièges (R1)'!Q16+'Sièges (R2)'!Q16+'Sièges (R3)'!Q16+'Sièges (R4)'!Q16+'Sièges (R5)'!Q16+'Sièges (R6)'!Q16+'Sièges (R7)'!Q16+'Sièges (R8)'!Q16+'Sièges (R9)'!Q16+'Sièges (R10)'!Q16,"")</f>
        <v>1</v>
      </c>
      <c r="T16" s="92">
        <f>IFERROR('Sièges (R0)'!R16+'Sièges (R1)'!R16+'Sièges (R2)'!R16+'Sièges (R3)'!R16+'Sièges (R4)'!R16+'Sièges (R5)'!R16+'Sièges (R6)'!R16+'Sièges (R7)'!R16+'Sièges (R8)'!R16+'Sièges (R9)'!R16+'Sièges (R10)'!R16,"")</f>
        <v>0</v>
      </c>
      <c r="U16" s="92">
        <f>IFERROR('Sièges (R0)'!S16+'Sièges (R1)'!S16+'Sièges (R2)'!S16+'Sièges (R3)'!S16+'Sièges (R4)'!S16+'Sièges (R5)'!S16+'Sièges (R6)'!S16+'Sièges (R7)'!S16+'Sièges (R8)'!S16+'Sièges (R9)'!S16+'Sièges (R10)'!S16,"")</f>
        <v>1</v>
      </c>
      <c r="V16" s="92">
        <f>IFERROR('Sièges (R0)'!T16+'Sièges (R1)'!T16+'Sièges (R2)'!T16+'Sièges (R3)'!T16+'Sièges (R4)'!T16+'Sièges (R5)'!T16+'Sièges (R6)'!T16+'Sièges (R7)'!T16+'Sièges (R8)'!T16+'Sièges (R9)'!T16+'Sièges (R10)'!T16,"")</f>
        <v>1</v>
      </c>
      <c r="W16" s="92">
        <f>IFERROR('Sièges (R0)'!U16+'Sièges (R1)'!U16+'Sièges (R2)'!U16+'Sièges (R3)'!U16+'Sièges (R4)'!U16+'Sièges (R5)'!U16+'Sièges (R6)'!U16+'Sièges (R7)'!U16+'Sièges (R8)'!U16+'Sièges (R9)'!U16+'Sièges (R10)'!U16,"")</f>
        <v>0</v>
      </c>
      <c r="X16" s="92">
        <f>IFERROR('Sièges (R0)'!V16+'Sièges (R1)'!V16+'Sièges (R2)'!V16+'Sièges (R3)'!V16+'Sièges (R4)'!V16+'Sièges (R5)'!V16+'Sièges (R6)'!V16+'Sièges (R7)'!V16+'Sièges (R8)'!V16+'Sièges (R9)'!V16+'Sièges (R10)'!V16,"")</f>
        <v>1</v>
      </c>
      <c r="Y16" s="92">
        <f>IFERROR('Sièges (R0)'!W16+'Sièges (R1)'!W16+'Sièges (R2)'!W16+'Sièges (R3)'!W16+'Sièges (R4)'!W16+'Sièges (R5)'!W16+'Sièges (R6)'!W16+'Sièges (R7)'!W16+'Sièges (R8)'!W16+'Sièges (R9)'!W16+'Sièges (R10)'!W16,"")</f>
        <v>0</v>
      </c>
      <c r="Z16" s="92">
        <f>IFERROR('Sièges (R0)'!X16+'Sièges (R1)'!X16+'Sièges (R2)'!X16+'Sièges (R3)'!X16+'Sièges (R4)'!X16+'Sièges (R5)'!X16+'Sièges (R6)'!X16+'Sièges (R7)'!X16+'Sièges (R8)'!X16+'Sièges (R9)'!X16+'Sièges (R10)'!X16,"")</f>
        <v>1</v>
      </c>
      <c r="AA16" s="92">
        <f>IFERROR('Sièges (R0)'!Y16+'Sièges (R1)'!Y16+'Sièges (R2)'!Y16+'Sièges (R3)'!Y16+'Sièges (R4)'!Y16+'Sièges (R5)'!Y16+'Sièges (R6)'!Y16+'Sièges (R7)'!Y16+'Sièges (R8)'!Y16+'Sièges (R9)'!Y16+'Sièges (R10)'!Y16,"")</f>
        <v>1</v>
      </c>
      <c r="AB16" s="92">
        <f>IFERROR('Sièges (R0)'!Z16+'Sièges (R1)'!Z16+'Sièges (R2)'!Z16+'Sièges (R3)'!Z16+'Sièges (R4)'!Z16+'Sièges (R5)'!Z16+'Sièges (R6)'!Z16+'Sièges (R7)'!Z16+'Sièges (R8)'!Z16+'Sièges (R9)'!Z16+'Sièges (R10)'!Z16,"")</f>
        <v>1</v>
      </c>
      <c r="AC16" s="92">
        <f t="shared" si="0"/>
        <v>8</v>
      </c>
      <c r="AD16" s="98" t="b">
        <f>AC16='Données de base - Résultats pré'!M19</f>
        <v>1</v>
      </c>
      <c r="AE16" s="94" t="str">
        <f>'Suffrages par parti et circo'!AI16</f>
        <v>Outsider 1 = Al Wafa Bel Ahd
Outsider 2 = Al Imtiyez</v>
      </c>
      <c r="AF16" s="95" t="str">
        <f t="shared" si="1"/>
        <v>ex-æquo</v>
      </c>
      <c r="AG16" s="96">
        <f t="shared" si="2"/>
        <v>0</v>
      </c>
    </row>
    <row r="17" spans="1:33" ht="16" outlineLevel="1">
      <c r="A17" s="52" t="s">
        <v>148</v>
      </c>
      <c r="B17" s="53" t="s">
        <v>56</v>
      </c>
      <c r="C17" s="54" t="s">
        <v>149</v>
      </c>
      <c r="D17" s="92">
        <f>IFERROR('Sièges (R0)'!B17+'Sièges (R1)'!B17+'Sièges (R2)'!B17+'Sièges (R3)'!B17+'Sièges (R4)'!B17+'Sièges (R5)'!B17+'Sièges (R6)'!B17+'Sièges (R7)'!B17+'Sièges (R8)'!B17+'Sièges (R9)'!B17+'Sièges (R10)'!B17,"")</f>
        <v>0</v>
      </c>
      <c r="E17" s="92">
        <f>IFERROR('Sièges (R0)'!C17+'Sièges (R1)'!C17+'Sièges (R2)'!C17+'Sièges (R3)'!C17+'Sièges (R4)'!C17+'Sièges (R5)'!C17+'Sièges (R6)'!C17+'Sièges (R7)'!C17+'Sièges (R8)'!C17+'Sièges (R9)'!C17+'Sièges (R10)'!C17,"")</f>
        <v>0</v>
      </c>
      <c r="F17" s="92">
        <f>IFERROR('Sièges (R0)'!D17+'Sièges (R1)'!D17+'Sièges (R2)'!D17+'Sièges (R3)'!D17+'Sièges (R4)'!D17+'Sièges (R5)'!D17+'Sièges (R6)'!D17+'Sièges (R7)'!D17+'Sièges (R8)'!D17+'Sièges (R9)'!D17+'Sièges (R10)'!D17,"")</f>
        <v>1</v>
      </c>
      <c r="G17" s="92">
        <f>IFERROR('Sièges (R0)'!E17+'Sièges (R1)'!E17+'Sièges (R2)'!E17+'Sièges (R3)'!E17+'Sièges (R4)'!E17+'Sièges (R5)'!E17+'Sièges (R6)'!E17+'Sièges (R7)'!E17+'Sièges (R8)'!E17+'Sièges (R9)'!E17+'Sièges (R10)'!E17,"")</f>
        <v>0</v>
      </c>
      <c r="H17" s="92">
        <f>IFERROR('Sièges (R0)'!F17+'Sièges (R1)'!F17+'Sièges (R2)'!F17+'Sièges (R3)'!F17+'Sièges (R4)'!F17+'Sièges (R5)'!F17+'Sièges (R6)'!F17+'Sièges (R7)'!F17+'Sièges (R8)'!F17+'Sièges (R9)'!F17+'Sièges (R10)'!F17,"")</f>
        <v>0</v>
      </c>
      <c r="I17" s="92">
        <f>IFERROR('Sièges (R0)'!G17+'Sièges (R1)'!G17+'Sièges (R2)'!G17+'Sièges (R3)'!G17+'Sièges (R4)'!G17+'Sièges (R5)'!G17+'Sièges (R6)'!G17+'Sièges (R7)'!G17+'Sièges (R8)'!G17+'Sièges (R9)'!G17+'Sièges (R10)'!G17,"")</f>
        <v>0</v>
      </c>
      <c r="J17" s="92">
        <f>IFERROR('Sièges (R0)'!H17+'Sièges (R1)'!H17+'Sièges (R2)'!H17+'Sièges (R3)'!H17+'Sièges (R4)'!H17+'Sièges (R5)'!H17+'Sièges (R6)'!H17+'Sièges (R7)'!H17+'Sièges (R8)'!H17+'Sièges (R9)'!H17+'Sièges (R10)'!H17,"")</f>
        <v>0</v>
      </c>
      <c r="K17" s="92">
        <f>IFERROR('Sièges (R0)'!I17+'Sièges (R1)'!I17+'Sièges (R2)'!I17+'Sièges (R3)'!I17+'Sièges (R4)'!I17+'Sièges (R5)'!I17+'Sièges (R6)'!I17+'Sièges (R7)'!I17+'Sièges (R8)'!I17+'Sièges (R9)'!I17+'Sièges (R10)'!I17,"")</f>
        <v>1</v>
      </c>
      <c r="L17" s="92">
        <f>IFERROR('Sièges (R0)'!J17+'Sièges (R1)'!J17+'Sièges (R2)'!J17+'Sièges (R3)'!J17+'Sièges (R4)'!J17+'Sièges (R5)'!J17+'Sièges (R6)'!J17+'Sièges (R7)'!J17+'Sièges (R8)'!J17+'Sièges (R9)'!J17+'Sièges (R10)'!J17,"")</f>
        <v>2</v>
      </c>
      <c r="M17" s="92">
        <f>IFERROR('Sièges (R0)'!K17+'Sièges (R1)'!K17+'Sièges (R2)'!K17+'Sièges (R3)'!K17+'Sièges (R4)'!K17+'Sièges (R5)'!K17+'Sièges (R6)'!K17+'Sièges (R7)'!K17+'Sièges (R8)'!K17+'Sièges (R9)'!K17+'Sièges (R10)'!K17,"")</f>
        <v>0</v>
      </c>
      <c r="N17" s="92">
        <f>IFERROR('Sièges (R0)'!L17+'Sièges (R1)'!L17+'Sièges (R2)'!L17+'Sièges (R3)'!L17+'Sièges (R4)'!L17+'Sièges (R5)'!L17+'Sièges (R6)'!L17+'Sièges (R7)'!L17+'Sièges (R8)'!L17+'Sièges (R9)'!L17+'Sièges (R10)'!L17,"")</f>
        <v>0</v>
      </c>
      <c r="O17" s="92">
        <f>IFERROR('Sièges (R0)'!M17+'Sièges (R1)'!M17+'Sièges (R2)'!M17+'Sièges (R3)'!M17+'Sièges (R4)'!M17+'Sièges (R5)'!M17+'Sièges (R6)'!M17+'Sièges (R7)'!M17+'Sièges (R8)'!M17+'Sièges (R9)'!M17+'Sièges (R10)'!M17,"")</f>
        <v>0</v>
      </c>
      <c r="P17" s="92">
        <f>IFERROR('Sièges (R0)'!N17+'Sièges (R1)'!N17+'Sièges (R2)'!N17+'Sièges (R3)'!N17+'Sièges (R4)'!N17+'Sièges (R5)'!N17+'Sièges (R6)'!N17+'Sièges (R7)'!N17+'Sièges (R8)'!N17+'Sièges (R9)'!N17+'Sièges (R10)'!N17,"")</f>
        <v>1</v>
      </c>
      <c r="Q17" s="92">
        <f>IFERROR('Sièges (R0)'!O17+'Sièges (R1)'!O17+'Sièges (R2)'!O17+'Sièges (R3)'!O17+'Sièges (R4)'!O17+'Sièges (R5)'!O17+'Sièges (R6)'!O17+'Sièges (R7)'!O17+'Sièges (R8)'!O17+'Sièges (R9)'!O17+'Sièges (R10)'!O17,"")</f>
        <v>0</v>
      </c>
      <c r="R17" s="92">
        <f>IFERROR('Sièges (R0)'!P17+'Sièges (R1)'!P17+'Sièges (R2)'!P17+'Sièges (R3)'!P17+'Sièges (R4)'!P17+'Sièges (R5)'!P17+'Sièges (R6)'!P17+'Sièges (R7)'!P17+'Sièges (R8)'!P17+'Sièges (R9)'!P17+'Sièges (R10)'!P17,"")</f>
        <v>1</v>
      </c>
      <c r="S17" s="92">
        <f>IFERROR('Sièges (R0)'!Q17+'Sièges (R1)'!Q17+'Sièges (R2)'!Q17+'Sièges (R3)'!Q17+'Sièges (R4)'!Q17+'Sièges (R5)'!Q17+'Sièges (R6)'!Q17+'Sièges (R7)'!Q17+'Sièges (R8)'!Q17+'Sièges (R9)'!Q17+'Sièges (R10)'!Q17,"")</f>
        <v>0</v>
      </c>
      <c r="T17" s="92">
        <f>IFERROR('Sièges (R0)'!R17+'Sièges (R1)'!R17+'Sièges (R2)'!R17+'Sièges (R3)'!R17+'Sièges (R4)'!R17+'Sièges (R5)'!R17+'Sièges (R6)'!R17+'Sièges (R7)'!R17+'Sièges (R8)'!R17+'Sièges (R9)'!R17+'Sièges (R10)'!R17,"")</f>
        <v>0</v>
      </c>
      <c r="U17" s="92">
        <f>IFERROR('Sièges (R0)'!S17+'Sièges (R1)'!S17+'Sièges (R2)'!S17+'Sièges (R3)'!S17+'Sièges (R4)'!S17+'Sièges (R5)'!S17+'Sièges (R6)'!S17+'Sièges (R7)'!S17+'Sièges (R8)'!S17+'Sièges (R9)'!S17+'Sièges (R10)'!S17,"")</f>
        <v>1</v>
      </c>
      <c r="V17" s="92">
        <f>IFERROR('Sièges (R0)'!T17+'Sièges (R1)'!T17+'Sièges (R2)'!T17+'Sièges (R3)'!T17+'Sièges (R4)'!T17+'Sièges (R5)'!T17+'Sièges (R6)'!T17+'Sièges (R7)'!T17+'Sièges (R8)'!T17+'Sièges (R9)'!T17+'Sièges (R10)'!T17,"")</f>
        <v>0</v>
      </c>
      <c r="W17" s="92">
        <f>IFERROR('Sièges (R0)'!U17+'Sièges (R1)'!U17+'Sièges (R2)'!U17+'Sièges (R3)'!U17+'Sièges (R4)'!U17+'Sièges (R5)'!U17+'Sièges (R6)'!U17+'Sièges (R7)'!U17+'Sièges (R8)'!U17+'Sièges (R9)'!U17+'Sièges (R10)'!U17,"")</f>
        <v>1</v>
      </c>
      <c r="X17" s="92">
        <f>IFERROR('Sièges (R0)'!V17+'Sièges (R1)'!V17+'Sièges (R2)'!V17+'Sièges (R3)'!V17+'Sièges (R4)'!V17+'Sièges (R5)'!V17+'Sièges (R6)'!V17+'Sièges (R7)'!V17+'Sièges (R8)'!V17+'Sièges (R9)'!V17+'Sièges (R10)'!V17,"")</f>
        <v>0</v>
      </c>
      <c r="Y17" s="92">
        <f>IFERROR('Sièges (R0)'!W17+'Sièges (R1)'!W17+'Sièges (R2)'!W17+'Sièges (R3)'!W17+'Sièges (R4)'!W17+'Sièges (R5)'!W17+'Sièges (R6)'!W17+'Sièges (R7)'!W17+'Sièges (R8)'!W17+'Sièges (R9)'!W17+'Sièges (R10)'!W17,"")</f>
        <v>0</v>
      </c>
      <c r="Z17" s="92">
        <f>IFERROR('Sièges (R0)'!X17+'Sièges (R1)'!X17+'Sièges (R2)'!X17+'Sièges (R3)'!X17+'Sièges (R4)'!X17+'Sièges (R5)'!X17+'Sièges (R6)'!X17+'Sièges (R7)'!X17+'Sièges (R8)'!X17+'Sièges (R9)'!X17+'Sièges (R10)'!X17,"")</f>
        <v>0</v>
      </c>
      <c r="AA17" s="92">
        <f>IFERROR('Sièges (R0)'!Y17+'Sièges (R1)'!Y17+'Sièges (R2)'!Y17+'Sièges (R3)'!Y17+'Sièges (R4)'!Y17+'Sièges (R5)'!Y17+'Sièges (R6)'!Y17+'Sièges (R7)'!Y17+'Sièges (R8)'!Y17+'Sièges (R9)'!Y17+'Sièges (R10)'!Y17,"")</f>
        <v>0</v>
      </c>
      <c r="AB17" s="92">
        <f>IFERROR('Sièges (R0)'!Z17+'Sièges (R1)'!Z17+'Sièges (R2)'!Z17+'Sièges (R3)'!Z17+'Sièges (R4)'!Z17+'Sièges (R5)'!Z17+'Sièges (R6)'!Z17+'Sièges (R7)'!Z17+'Sièges (R8)'!Z17+'Sièges (R9)'!Z17+'Sièges (R10)'!Z17,"")</f>
        <v>0</v>
      </c>
      <c r="AC17" s="92">
        <f t="shared" si="0"/>
        <v>8</v>
      </c>
      <c r="AD17" s="98" t="b">
        <f>AC17='Données de base - Résultats pré'!M20</f>
        <v>1</v>
      </c>
      <c r="AE17" s="94" t="str">
        <f>'Suffrages par parti et circo'!AI17</f>
        <v>Outsider 1 = bouzid alkarama</v>
      </c>
      <c r="AF17" s="95" t="str">
        <f t="shared" si="1"/>
        <v>Ennahdha</v>
      </c>
      <c r="AG17" s="96">
        <f t="shared" si="2"/>
        <v>1</v>
      </c>
    </row>
    <row r="18" spans="1:33" ht="16" outlineLevel="1">
      <c r="A18" s="52" t="s">
        <v>151</v>
      </c>
      <c r="B18" s="53" t="s">
        <v>57</v>
      </c>
      <c r="C18" s="54" t="s">
        <v>152</v>
      </c>
      <c r="D18" s="92">
        <f>IFERROR('Sièges (R0)'!B18+'Sièges (R1)'!B18+'Sièges (R2)'!B18+'Sièges (R3)'!B18+'Sièges (R4)'!B18+'Sièges (R5)'!B18+'Sièges (R6)'!B18+'Sièges (R7)'!B18+'Sièges (R8)'!B18+'Sièges (R9)'!B18+'Sièges (R10)'!B18,"")</f>
        <v>0</v>
      </c>
      <c r="E18" s="92">
        <f>IFERROR('Sièges (R0)'!C18+'Sièges (R1)'!C18+'Sièges (R2)'!C18+'Sièges (R3)'!C18+'Sièges (R4)'!C18+'Sièges (R5)'!C18+'Sièges (R6)'!C18+'Sièges (R7)'!C18+'Sièges (R8)'!C18+'Sièges (R9)'!C18+'Sièges (R10)'!C18,"")</f>
        <v>0</v>
      </c>
      <c r="F18" s="92">
        <f>IFERROR('Sièges (R0)'!D18+'Sièges (R1)'!D18+'Sièges (R2)'!D18+'Sièges (R3)'!D18+'Sièges (R4)'!D18+'Sièges (R5)'!D18+'Sièges (R6)'!D18+'Sièges (R7)'!D18+'Sièges (R8)'!D18+'Sièges (R9)'!D18+'Sièges (R10)'!D18,"")</f>
        <v>0</v>
      </c>
      <c r="G18" s="92">
        <f>IFERROR('Sièges (R0)'!E18+'Sièges (R1)'!E18+'Sièges (R2)'!E18+'Sièges (R3)'!E18+'Sièges (R4)'!E18+'Sièges (R5)'!E18+'Sièges (R6)'!E18+'Sièges (R7)'!E18+'Sièges (R8)'!E18+'Sièges (R9)'!E18+'Sièges (R10)'!E18,"")</f>
        <v>0</v>
      </c>
      <c r="H18" s="92">
        <f>IFERROR('Sièges (R0)'!F18+'Sièges (R1)'!F18+'Sièges (R2)'!F18+'Sièges (R3)'!F18+'Sièges (R4)'!F18+'Sièges (R5)'!F18+'Sièges (R6)'!F18+'Sièges (R7)'!F18+'Sièges (R8)'!F18+'Sièges (R9)'!F18+'Sièges (R10)'!F18,"")</f>
        <v>0</v>
      </c>
      <c r="I18" s="92">
        <f>IFERROR('Sièges (R0)'!G18+'Sièges (R1)'!G18+'Sièges (R2)'!G18+'Sièges (R3)'!G18+'Sièges (R4)'!G18+'Sièges (R5)'!G18+'Sièges (R6)'!G18+'Sièges (R7)'!G18+'Sièges (R8)'!G18+'Sièges (R9)'!G18+'Sièges (R10)'!G18,"")</f>
        <v>0</v>
      </c>
      <c r="J18" s="92">
        <f>IFERROR('Sièges (R0)'!H18+'Sièges (R1)'!H18+'Sièges (R2)'!H18+'Sièges (R3)'!H18+'Sièges (R4)'!H18+'Sièges (R5)'!H18+'Sièges (R6)'!H18+'Sièges (R7)'!H18+'Sièges (R8)'!H18+'Sièges (R9)'!H18+'Sièges (R10)'!H18,"")</f>
        <v>0</v>
      </c>
      <c r="K18" s="92">
        <f>IFERROR('Sièges (R0)'!I18+'Sièges (R1)'!I18+'Sièges (R2)'!I18+'Sièges (R3)'!I18+'Sièges (R4)'!I18+'Sièges (R5)'!I18+'Sièges (R6)'!I18+'Sièges (R7)'!I18+'Sièges (R8)'!I18+'Sièges (R9)'!I18+'Sièges (R10)'!I18,"")</f>
        <v>0</v>
      </c>
      <c r="L18" s="92">
        <f>IFERROR('Sièges (R0)'!J18+'Sièges (R1)'!J18+'Sièges (R2)'!J18+'Sièges (R3)'!J18+'Sièges (R4)'!J18+'Sièges (R5)'!J18+'Sièges (R6)'!J18+'Sièges (R7)'!J18+'Sièges (R8)'!J18+'Sièges (R9)'!J18+'Sièges (R10)'!J18,"")</f>
        <v>1</v>
      </c>
      <c r="M18" s="92">
        <f>IFERROR('Sièges (R0)'!K18+'Sièges (R1)'!K18+'Sièges (R2)'!K18+'Sièges (R3)'!K18+'Sièges (R4)'!K18+'Sièges (R5)'!K18+'Sièges (R6)'!K18+'Sièges (R7)'!K18+'Sièges (R8)'!K18+'Sièges (R9)'!K18+'Sièges (R10)'!K18,"")</f>
        <v>0</v>
      </c>
      <c r="N18" s="92">
        <f>IFERROR('Sièges (R0)'!L18+'Sièges (R1)'!L18+'Sièges (R2)'!L18+'Sièges (R3)'!L18+'Sièges (R4)'!L18+'Sièges (R5)'!L18+'Sièges (R6)'!L18+'Sièges (R7)'!L18+'Sièges (R8)'!L18+'Sièges (R9)'!L18+'Sièges (R10)'!L18,"")</f>
        <v>0</v>
      </c>
      <c r="O18" s="92">
        <f>IFERROR('Sièges (R0)'!M18+'Sièges (R1)'!M18+'Sièges (R2)'!M18+'Sièges (R3)'!M18+'Sièges (R4)'!M18+'Sièges (R5)'!M18+'Sièges (R6)'!M18+'Sièges (R7)'!M18+'Sièges (R8)'!M18+'Sièges (R9)'!M18+'Sièges (R10)'!M18,"")</f>
        <v>0</v>
      </c>
      <c r="P18" s="92">
        <f>IFERROR('Sièges (R0)'!N18+'Sièges (R1)'!N18+'Sièges (R2)'!N18+'Sièges (R3)'!N18+'Sièges (R4)'!N18+'Sièges (R5)'!N18+'Sièges (R6)'!N18+'Sièges (R7)'!N18+'Sièges (R8)'!N18+'Sièges (R9)'!N18+'Sièges (R10)'!N18,"")</f>
        <v>0</v>
      </c>
      <c r="Q18" s="92">
        <f>IFERROR('Sièges (R0)'!O18+'Sièges (R1)'!O18+'Sièges (R2)'!O18+'Sièges (R3)'!O18+'Sièges (R4)'!O18+'Sièges (R5)'!O18+'Sièges (R6)'!O18+'Sièges (R7)'!O18+'Sièges (R8)'!O18+'Sièges (R9)'!O18+'Sièges (R10)'!O18,"")</f>
        <v>1</v>
      </c>
      <c r="R18" s="92">
        <f>IFERROR('Sièges (R0)'!P18+'Sièges (R1)'!P18+'Sièges (R2)'!P18+'Sièges (R3)'!P18+'Sièges (R4)'!P18+'Sièges (R5)'!P18+'Sièges (R6)'!P18+'Sièges (R7)'!P18+'Sièges (R8)'!P18+'Sièges (R9)'!P18+'Sièges (R10)'!P18,"")</f>
        <v>1</v>
      </c>
      <c r="S18" s="92">
        <f>IFERROR('Sièges (R0)'!Q18+'Sièges (R1)'!Q18+'Sièges (R2)'!Q18+'Sièges (R3)'!Q18+'Sièges (R4)'!Q18+'Sièges (R5)'!Q18+'Sièges (R6)'!Q18+'Sièges (R7)'!Q18+'Sièges (R8)'!Q18+'Sièges (R9)'!Q18+'Sièges (R10)'!Q18,"")</f>
        <v>0</v>
      </c>
      <c r="T18" s="92">
        <f>IFERROR('Sièges (R0)'!R18+'Sièges (R1)'!R18+'Sièges (R2)'!R18+'Sièges (R3)'!R18+'Sièges (R4)'!R18+'Sièges (R5)'!R18+'Sièges (R6)'!R18+'Sièges (R7)'!R18+'Sièges (R8)'!R18+'Sièges (R9)'!R18+'Sièges (R10)'!R18,"")</f>
        <v>0</v>
      </c>
      <c r="U18" s="92">
        <f>IFERROR('Sièges (R0)'!S18+'Sièges (R1)'!S18+'Sièges (R2)'!S18+'Sièges (R3)'!S18+'Sièges (R4)'!S18+'Sièges (R5)'!S18+'Sièges (R6)'!S18+'Sièges (R7)'!S18+'Sièges (R8)'!S18+'Sièges (R9)'!S18+'Sièges (R10)'!S18,"")</f>
        <v>1</v>
      </c>
      <c r="V18" s="92">
        <f>IFERROR('Sièges (R0)'!T18+'Sièges (R1)'!T18+'Sièges (R2)'!T18+'Sièges (R3)'!T18+'Sièges (R4)'!T18+'Sièges (R5)'!T18+'Sièges (R6)'!T18+'Sièges (R7)'!T18+'Sièges (R8)'!T18+'Sièges (R9)'!T18+'Sièges (R10)'!T18,"")</f>
        <v>1</v>
      </c>
      <c r="W18" s="92">
        <f>IFERROR('Sièges (R0)'!U18+'Sièges (R1)'!U18+'Sièges (R2)'!U18+'Sièges (R3)'!U18+'Sièges (R4)'!U18+'Sièges (R5)'!U18+'Sièges (R6)'!U18+'Sièges (R7)'!U18+'Sièges (R8)'!U18+'Sièges (R9)'!U18+'Sièges (R10)'!U18,"")</f>
        <v>0</v>
      </c>
      <c r="X18" s="92">
        <f>IFERROR('Sièges (R0)'!V18+'Sièges (R1)'!V18+'Sièges (R2)'!V18+'Sièges (R3)'!V18+'Sièges (R4)'!V18+'Sièges (R5)'!V18+'Sièges (R6)'!V18+'Sièges (R7)'!V18+'Sièges (R8)'!V18+'Sièges (R9)'!V18+'Sièges (R10)'!V18,"")</f>
        <v>0</v>
      </c>
      <c r="Y18" s="92">
        <f>IFERROR('Sièges (R0)'!W18+'Sièges (R1)'!W18+'Sièges (R2)'!W18+'Sièges (R3)'!W18+'Sièges (R4)'!W18+'Sièges (R5)'!W18+'Sièges (R6)'!W18+'Sièges (R7)'!W18+'Sièges (R8)'!W18+'Sièges (R9)'!W18+'Sièges (R10)'!W18,"")</f>
        <v>1</v>
      </c>
      <c r="Z18" s="92">
        <f>IFERROR('Sièges (R0)'!X18+'Sièges (R1)'!X18+'Sièges (R2)'!X18+'Sièges (R3)'!X18+'Sièges (R4)'!X18+'Sièges (R5)'!X18+'Sièges (R6)'!X18+'Sièges (R7)'!X18+'Sièges (R8)'!X18+'Sièges (R9)'!X18+'Sièges (R10)'!X18,"")</f>
        <v>0</v>
      </c>
      <c r="AA18" s="92">
        <f>IFERROR('Sièges (R0)'!Y18+'Sièges (R1)'!Y18+'Sièges (R2)'!Y18+'Sièges (R3)'!Y18+'Sièges (R4)'!Y18+'Sièges (R5)'!Y18+'Sièges (R6)'!Y18+'Sièges (R7)'!Y18+'Sièges (R8)'!Y18+'Sièges (R9)'!Y18+'Sièges (R10)'!Y18,"")</f>
        <v>1</v>
      </c>
      <c r="AB18" s="92">
        <f>IFERROR('Sièges (R0)'!Z18+'Sièges (R1)'!Z18+'Sièges (R2)'!Z18+'Sièges (R3)'!Z18+'Sièges (R4)'!Z18+'Sièges (R5)'!Z18+'Sièges (R6)'!Z18+'Sièges (R7)'!Z18+'Sièges (R8)'!Z18+'Sièges (R9)'!Z18+'Sièges (R10)'!Z18,"")</f>
        <v>0</v>
      </c>
      <c r="AC18" s="92">
        <f t="shared" si="0"/>
        <v>7</v>
      </c>
      <c r="AD18" s="98" t="b">
        <f>AC18='Données de base - Résultats pré'!M21</f>
        <v>1</v>
      </c>
      <c r="AE18" s="94" t="str">
        <f>'Suffrages par parti et circo'!AI18</f>
        <v>Outsider 1 = Jeunes Indéendants</v>
      </c>
      <c r="AF18" s="95" t="str">
        <f t="shared" si="1"/>
        <v>ex-æquo</v>
      </c>
      <c r="AG18" s="96">
        <f t="shared" si="2"/>
        <v>0</v>
      </c>
    </row>
    <row r="19" spans="1:33" ht="16" outlineLevel="1">
      <c r="A19" s="83" t="s">
        <v>154</v>
      </c>
      <c r="B19" s="100" t="s">
        <v>58</v>
      </c>
      <c r="C19" s="66" t="s">
        <v>155</v>
      </c>
      <c r="D19" s="92">
        <f>IFERROR('Sièges (R0)'!B19+'Sièges (R1)'!B19+'Sièges (R2)'!B19+'Sièges (R3)'!B19+'Sièges (R4)'!B19+'Sièges (R5)'!B19+'Sièges (R6)'!B19+'Sièges (R7)'!B19+'Sièges (R8)'!B19+'Sièges (R9)'!B19+'Sièges (R10)'!B19,"")</f>
        <v>0</v>
      </c>
      <c r="E19" s="92">
        <f>IFERROR('Sièges (R0)'!C19+'Sièges (R1)'!C19+'Sièges (R2)'!C19+'Sièges (R3)'!C19+'Sièges (R4)'!C19+'Sièges (R5)'!C19+'Sièges (R6)'!C19+'Sièges (R7)'!C19+'Sièges (R8)'!C19+'Sièges (R9)'!C19+'Sièges (R10)'!C19,"")</f>
        <v>0</v>
      </c>
      <c r="F19" s="92">
        <f>IFERROR('Sièges (R0)'!D19+'Sièges (R1)'!D19+'Sièges (R2)'!D19+'Sièges (R3)'!D19+'Sièges (R4)'!D19+'Sièges (R5)'!D19+'Sièges (R6)'!D19+'Sièges (R7)'!D19+'Sièges (R8)'!D19+'Sièges (R9)'!D19+'Sièges (R10)'!D19,"")</f>
        <v>0</v>
      </c>
      <c r="G19" s="92">
        <f>IFERROR('Sièges (R0)'!E19+'Sièges (R1)'!E19+'Sièges (R2)'!E19+'Sièges (R3)'!E19+'Sièges (R4)'!E19+'Sièges (R5)'!E19+'Sièges (R6)'!E19+'Sièges (R7)'!E19+'Sièges (R8)'!E19+'Sièges (R9)'!E19+'Sièges (R10)'!E19,"")</f>
        <v>0</v>
      </c>
      <c r="H19" s="92">
        <f>IFERROR('Sièges (R0)'!F19+'Sièges (R1)'!F19+'Sièges (R2)'!F19+'Sièges (R3)'!F19+'Sièges (R4)'!F19+'Sièges (R5)'!F19+'Sièges (R6)'!F19+'Sièges (R7)'!F19+'Sièges (R8)'!F19+'Sièges (R9)'!F19+'Sièges (R10)'!F19,"")</f>
        <v>0</v>
      </c>
      <c r="I19" s="92">
        <f>IFERROR('Sièges (R0)'!G19+'Sièges (R1)'!G19+'Sièges (R2)'!G19+'Sièges (R3)'!G19+'Sièges (R4)'!G19+'Sièges (R5)'!G19+'Sièges (R6)'!G19+'Sièges (R7)'!G19+'Sièges (R8)'!G19+'Sièges (R9)'!G19+'Sièges (R10)'!G19,"")</f>
        <v>0</v>
      </c>
      <c r="J19" s="92">
        <f>IFERROR('Sièges (R0)'!H19+'Sièges (R1)'!H19+'Sièges (R2)'!H19+'Sièges (R3)'!H19+'Sièges (R4)'!H19+'Sièges (R5)'!H19+'Sièges (R6)'!H19+'Sièges (R7)'!H19+'Sièges (R8)'!H19+'Sièges (R9)'!H19+'Sièges (R10)'!H19,"")</f>
        <v>0</v>
      </c>
      <c r="K19" s="92">
        <f>IFERROR('Sièges (R0)'!I19+'Sièges (R1)'!I19+'Sièges (R2)'!I19+'Sièges (R3)'!I19+'Sièges (R4)'!I19+'Sièges (R5)'!I19+'Sièges (R6)'!I19+'Sièges (R7)'!I19+'Sièges (R8)'!I19+'Sièges (R9)'!I19+'Sièges (R10)'!I19,"")</f>
        <v>0</v>
      </c>
      <c r="L19" s="92">
        <f>IFERROR('Sièges (R0)'!J19+'Sièges (R1)'!J19+'Sièges (R2)'!J19+'Sièges (R3)'!J19+'Sièges (R4)'!J19+'Sièges (R5)'!J19+'Sièges (R6)'!J19+'Sièges (R7)'!J19+'Sièges (R8)'!J19+'Sièges (R9)'!J19+'Sièges (R10)'!J19,"")</f>
        <v>1</v>
      </c>
      <c r="M19" s="92">
        <f>IFERROR('Sièges (R0)'!K19+'Sièges (R1)'!K19+'Sièges (R2)'!K19+'Sièges (R3)'!K19+'Sièges (R4)'!K19+'Sièges (R5)'!K19+'Sièges (R6)'!K19+'Sièges (R7)'!K19+'Sièges (R8)'!K19+'Sièges (R9)'!K19+'Sièges (R10)'!K19,"")</f>
        <v>0</v>
      </c>
      <c r="N19" s="92">
        <f>IFERROR('Sièges (R0)'!L19+'Sièges (R1)'!L19+'Sièges (R2)'!L19+'Sièges (R3)'!L19+'Sièges (R4)'!L19+'Sièges (R5)'!L19+'Sièges (R6)'!L19+'Sièges (R7)'!L19+'Sièges (R8)'!L19+'Sièges (R9)'!L19+'Sièges (R10)'!L19,"")</f>
        <v>0</v>
      </c>
      <c r="O19" s="92">
        <f>IFERROR('Sièges (R0)'!M19+'Sièges (R1)'!M19+'Sièges (R2)'!M19+'Sièges (R3)'!M19+'Sièges (R4)'!M19+'Sièges (R5)'!M19+'Sièges (R6)'!M19+'Sièges (R7)'!M19+'Sièges (R8)'!M19+'Sièges (R9)'!M19+'Sièges (R10)'!M19,"")</f>
        <v>0</v>
      </c>
      <c r="P19" s="92">
        <f>IFERROR('Sièges (R0)'!N19+'Sièges (R1)'!N19+'Sièges (R2)'!N19+'Sièges (R3)'!N19+'Sièges (R4)'!N19+'Sièges (R5)'!N19+'Sièges (R6)'!N19+'Sièges (R7)'!N19+'Sièges (R8)'!N19+'Sièges (R9)'!N19+'Sièges (R10)'!N19,"")</f>
        <v>0</v>
      </c>
      <c r="Q19" s="92">
        <f>IFERROR('Sièges (R0)'!O19+'Sièges (R1)'!O19+'Sièges (R2)'!O19+'Sièges (R3)'!O19+'Sièges (R4)'!O19+'Sièges (R5)'!O19+'Sièges (R6)'!O19+'Sièges (R7)'!O19+'Sièges (R8)'!O19+'Sièges (R9)'!O19+'Sièges (R10)'!O19,"")</f>
        <v>0</v>
      </c>
      <c r="R19" s="92">
        <f>IFERROR('Sièges (R0)'!P19+'Sièges (R1)'!P19+'Sièges (R2)'!P19+'Sièges (R3)'!P19+'Sièges (R4)'!P19+'Sièges (R5)'!P19+'Sièges (R6)'!P19+'Sièges (R7)'!P19+'Sièges (R8)'!P19+'Sièges (R9)'!P19+'Sièges (R10)'!P19,"")</f>
        <v>1</v>
      </c>
      <c r="S19" s="92">
        <f>IFERROR('Sièges (R0)'!Q19+'Sièges (R1)'!Q19+'Sièges (R2)'!Q19+'Sièges (R3)'!Q19+'Sièges (R4)'!Q19+'Sièges (R5)'!Q19+'Sièges (R6)'!Q19+'Sièges (R7)'!Q19+'Sièges (R8)'!Q19+'Sièges (R9)'!Q19+'Sièges (R10)'!Q19,"")</f>
        <v>1</v>
      </c>
      <c r="T19" s="92">
        <f>IFERROR('Sièges (R0)'!R19+'Sièges (R1)'!R19+'Sièges (R2)'!R19+'Sièges (R3)'!R19+'Sièges (R4)'!R19+'Sièges (R5)'!R19+'Sièges (R6)'!R19+'Sièges (R7)'!R19+'Sièges (R8)'!R19+'Sièges (R9)'!R19+'Sièges (R10)'!R19,"")</f>
        <v>0</v>
      </c>
      <c r="U19" s="92">
        <f>IFERROR('Sièges (R0)'!S19+'Sièges (R1)'!S19+'Sièges (R2)'!S19+'Sièges (R3)'!S19+'Sièges (R4)'!S19+'Sièges (R5)'!S19+'Sièges (R6)'!S19+'Sièges (R7)'!S19+'Sièges (R8)'!S19+'Sièges (R9)'!S19+'Sièges (R10)'!S19,"")</f>
        <v>0</v>
      </c>
      <c r="V19" s="92">
        <f>IFERROR('Sièges (R0)'!T19+'Sièges (R1)'!T19+'Sièges (R2)'!T19+'Sièges (R3)'!T19+'Sièges (R4)'!T19+'Sièges (R5)'!T19+'Sièges (R6)'!T19+'Sièges (R7)'!T19+'Sièges (R8)'!T19+'Sièges (R9)'!T19+'Sièges (R10)'!T19,"")</f>
        <v>0</v>
      </c>
      <c r="W19" s="92">
        <f>IFERROR('Sièges (R0)'!U19+'Sièges (R1)'!U19+'Sièges (R2)'!U19+'Sièges (R3)'!U19+'Sièges (R4)'!U19+'Sièges (R5)'!U19+'Sièges (R6)'!U19+'Sièges (R7)'!U19+'Sièges (R8)'!U19+'Sièges (R9)'!U19+'Sièges (R10)'!U19,"")</f>
        <v>0</v>
      </c>
      <c r="X19" s="92">
        <f>IFERROR('Sièges (R0)'!V19+'Sièges (R1)'!V19+'Sièges (R2)'!V19+'Sièges (R3)'!V19+'Sièges (R4)'!V19+'Sièges (R5)'!V19+'Sièges (R6)'!V19+'Sièges (R7)'!V19+'Sièges (R8)'!V19+'Sièges (R9)'!V19+'Sièges (R10)'!V19,"")</f>
        <v>0</v>
      </c>
      <c r="Y19" s="92">
        <f>IFERROR('Sièges (R0)'!W19+'Sièges (R1)'!W19+'Sièges (R2)'!W19+'Sièges (R3)'!W19+'Sièges (R4)'!W19+'Sièges (R5)'!W19+'Sièges (R6)'!W19+'Sièges (R7)'!W19+'Sièges (R8)'!W19+'Sièges (R9)'!W19+'Sièges (R10)'!W19,"")</f>
        <v>0</v>
      </c>
      <c r="Z19" s="92">
        <f>IFERROR('Sièges (R0)'!X19+'Sièges (R1)'!X19+'Sièges (R2)'!X19+'Sièges (R3)'!X19+'Sièges (R4)'!X19+'Sièges (R5)'!X19+'Sièges (R6)'!X19+'Sièges (R7)'!X19+'Sièges (R8)'!X19+'Sièges (R9)'!X19+'Sièges (R10)'!X19,"")</f>
        <v>0</v>
      </c>
      <c r="AA19" s="92">
        <f>IFERROR('Sièges (R0)'!Y19+'Sièges (R1)'!Y19+'Sièges (R2)'!Y19+'Sièges (R3)'!Y19+'Sièges (R4)'!Y19+'Sièges (R5)'!Y19+'Sièges (R6)'!Y19+'Sièges (R7)'!Y19+'Sièges (R8)'!Y19+'Sièges (R9)'!Y19+'Sièges (R10)'!Y19,"")</f>
        <v>1</v>
      </c>
      <c r="AB19" s="92">
        <f>IFERROR('Sièges (R0)'!Z19+'Sièges (R1)'!Z19+'Sièges (R2)'!Z19+'Sièges (R3)'!Z19+'Sièges (R4)'!Z19+'Sièges (R5)'!Z19+'Sièges (R6)'!Z19+'Sièges (R7)'!Z19+'Sièges (R8)'!Z19+'Sièges (R9)'!Z19+'Sièges (R10)'!Z19,"")</f>
        <v>0</v>
      </c>
      <c r="AC19" s="92">
        <f t="shared" si="0"/>
        <v>4</v>
      </c>
      <c r="AD19" s="101" t="b">
        <f>AC19='Données de base - Résultats pré'!M22</f>
        <v>1</v>
      </c>
      <c r="AE19" s="94" t="str">
        <f>'Suffrages par parti et circo'!AI19</f>
        <v>Outsider 1 = Citoyenneté et développement</v>
      </c>
      <c r="AF19" s="95" t="str">
        <f t="shared" si="1"/>
        <v>ex-æquo</v>
      </c>
      <c r="AG19" s="96">
        <f t="shared" si="2"/>
        <v>1</v>
      </c>
    </row>
    <row r="20" spans="1:33" ht="16" outlineLevel="1">
      <c r="A20" s="52" t="s">
        <v>157</v>
      </c>
      <c r="B20" s="53" t="s">
        <v>59</v>
      </c>
      <c r="C20" s="54" t="s">
        <v>158</v>
      </c>
      <c r="D20" s="92">
        <f>IFERROR('Sièges (R0)'!B20+'Sièges (R1)'!B20+'Sièges (R2)'!B20+'Sièges (R3)'!B20+'Sièges (R4)'!B20+'Sièges (R5)'!B20+'Sièges (R6)'!B20+'Sièges (R7)'!B20+'Sièges (R8)'!B20+'Sièges (R9)'!B20+'Sièges (R10)'!B20,"")</f>
        <v>0</v>
      </c>
      <c r="E20" s="92">
        <f>IFERROR('Sièges (R0)'!C20+'Sièges (R1)'!C20+'Sièges (R2)'!C20+'Sièges (R3)'!C20+'Sièges (R4)'!C20+'Sièges (R5)'!C20+'Sièges (R6)'!C20+'Sièges (R7)'!C20+'Sièges (R8)'!C20+'Sièges (R9)'!C20+'Sièges (R10)'!C20,"")</f>
        <v>0</v>
      </c>
      <c r="F20" s="92">
        <f>IFERROR('Sièges (R0)'!D20+'Sièges (R1)'!D20+'Sièges (R2)'!D20+'Sièges (R3)'!D20+'Sièges (R4)'!D20+'Sièges (R5)'!D20+'Sièges (R6)'!D20+'Sièges (R7)'!D20+'Sièges (R8)'!D20+'Sièges (R9)'!D20+'Sièges (R10)'!D20,"")</f>
        <v>0</v>
      </c>
      <c r="G20" s="92">
        <f>IFERROR('Sièges (R0)'!E20+'Sièges (R1)'!E20+'Sièges (R2)'!E20+'Sièges (R3)'!E20+'Sièges (R4)'!E20+'Sièges (R5)'!E20+'Sièges (R6)'!E20+'Sièges (R7)'!E20+'Sièges (R8)'!E20+'Sièges (R9)'!E20+'Sièges (R10)'!E20,"")</f>
        <v>0</v>
      </c>
      <c r="H20" s="92">
        <f>IFERROR('Sièges (R0)'!F20+'Sièges (R1)'!F20+'Sièges (R2)'!F20+'Sièges (R3)'!F20+'Sièges (R4)'!F20+'Sièges (R5)'!F20+'Sièges (R6)'!F20+'Sièges (R7)'!F20+'Sièges (R8)'!F20+'Sièges (R9)'!F20+'Sièges (R10)'!F20,"")</f>
        <v>0</v>
      </c>
      <c r="I20" s="92">
        <f>IFERROR('Sièges (R0)'!G20+'Sièges (R1)'!G20+'Sièges (R2)'!G20+'Sièges (R3)'!G20+'Sièges (R4)'!G20+'Sièges (R5)'!G20+'Sièges (R6)'!G20+'Sièges (R7)'!G20+'Sièges (R8)'!G20+'Sièges (R9)'!G20+'Sièges (R10)'!G20,"")</f>
        <v>0</v>
      </c>
      <c r="J20" s="92">
        <f>IFERROR('Sièges (R0)'!H20+'Sièges (R1)'!H20+'Sièges (R2)'!H20+'Sièges (R3)'!H20+'Sièges (R4)'!H20+'Sièges (R5)'!H20+'Sièges (R6)'!H20+'Sièges (R7)'!H20+'Sièges (R8)'!H20+'Sièges (R9)'!H20+'Sièges (R10)'!H20,"")</f>
        <v>0</v>
      </c>
      <c r="K20" s="92">
        <f>IFERROR('Sièges (R0)'!I20+'Sièges (R1)'!I20+'Sièges (R2)'!I20+'Sièges (R3)'!I20+'Sièges (R4)'!I20+'Sièges (R5)'!I20+'Sièges (R6)'!I20+'Sièges (R7)'!I20+'Sièges (R8)'!I20+'Sièges (R9)'!I20+'Sièges (R10)'!I20,"")</f>
        <v>1</v>
      </c>
      <c r="L20" s="92">
        <f>IFERROR('Sièges (R0)'!J20+'Sièges (R1)'!J20+'Sièges (R2)'!J20+'Sièges (R3)'!J20+'Sièges (R4)'!J20+'Sièges (R5)'!J20+'Sièges (R6)'!J20+'Sièges (R7)'!J20+'Sièges (R8)'!J20+'Sièges (R9)'!J20+'Sièges (R10)'!J20,"")</f>
        <v>2</v>
      </c>
      <c r="M20" s="92">
        <f>IFERROR('Sièges (R0)'!K20+'Sièges (R1)'!K20+'Sièges (R2)'!K20+'Sièges (R3)'!K20+'Sièges (R4)'!K20+'Sièges (R5)'!K20+'Sièges (R6)'!K20+'Sièges (R7)'!K20+'Sièges (R8)'!K20+'Sièges (R9)'!K20+'Sièges (R10)'!K20,"")</f>
        <v>0</v>
      </c>
      <c r="N20" s="92">
        <f>IFERROR('Sièges (R0)'!L20+'Sièges (R1)'!L20+'Sièges (R2)'!L20+'Sièges (R3)'!L20+'Sièges (R4)'!L20+'Sièges (R5)'!L20+'Sièges (R6)'!L20+'Sièges (R7)'!L20+'Sièges (R8)'!L20+'Sièges (R9)'!L20+'Sièges (R10)'!L20,"")</f>
        <v>0</v>
      </c>
      <c r="O20" s="92">
        <f>IFERROR('Sièges (R0)'!M20+'Sièges (R1)'!M20+'Sièges (R2)'!M20+'Sièges (R3)'!M20+'Sièges (R4)'!M20+'Sièges (R5)'!M20+'Sièges (R6)'!M20+'Sièges (R7)'!M20+'Sièges (R8)'!M20+'Sièges (R9)'!M20+'Sièges (R10)'!M20,"")</f>
        <v>0</v>
      </c>
      <c r="P20" s="92">
        <f>IFERROR('Sièges (R0)'!N20+'Sièges (R1)'!N20+'Sièges (R2)'!N20+'Sièges (R3)'!N20+'Sièges (R4)'!N20+'Sièges (R5)'!N20+'Sièges (R6)'!N20+'Sièges (R7)'!N20+'Sièges (R8)'!N20+'Sièges (R9)'!N20+'Sièges (R10)'!N20,"")</f>
        <v>0</v>
      </c>
      <c r="Q20" s="92">
        <f>IFERROR('Sièges (R0)'!O20+'Sièges (R1)'!O20+'Sièges (R2)'!O20+'Sièges (R3)'!O20+'Sièges (R4)'!O20+'Sièges (R5)'!O20+'Sièges (R6)'!O20+'Sièges (R7)'!O20+'Sièges (R8)'!O20+'Sièges (R9)'!O20+'Sièges (R10)'!O20,"")</f>
        <v>0</v>
      </c>
      <c r="R20" s="92">
        <f>IFERROR('Sièges (R0)'!P20+'Sièges (R1)'!P20+'Sièges (R2)'!P20+'Sièges (R3)'!P20+'Sièges (R4)'!P20+'Sièges (R5)'!P20+'Sièges (R6)'!P20+'Sièges (R7)'!P20+'Sièges (R8)'!P20+'Sièges (R9)'!P20+'Sièges (R10)'!P20,"")</f>
        <v>1</v>
      </c>
      <c r="S20" s="92">
        <f>IFERROR('Sièges (R0)'!Q20+'Sièges (R1)'!Q20+'Sièges (R2)'!Q20+'Sièges (R3)'!Q20+'Sièges (R4)'!Q20+'Sièges (R5)'!Q20+'Sièges (R6)'!Q20+'Sièges (R7)'!Q20+'Sièges (R8)'!Q20+'Sièges (R9)'!Q20+'Sièges (R10)'!Q20,"")</f>
        <v>0</v>
      </c>
      <c r="T20" s="92">
        <f>IFERROR('Sièges (R0)'!R20+'Sièges (R1)'!R20+'Sièges (R2)'!R20+'Sièges (R3)'!R20+'Sièges (R4)'!R20+'Sièges (R5)'!R20+'Sièges (R6)'!R20+'Sièges (R7)'!R20+'Sièges (R8)'!R20+'Sièges (R9)'!R20+'Sièges (R10)'!R20,"")</f>
        <v>0</v>
      </c>
      <c r="U20" s="92">
        <f>IFERROR('Sièges (R0)'!S20+'Sièges (R1)'!S20+'Sièges (R2)'!S20+'Sièges (R3)'!S20+'Sièges (R4)'!S20+'Sièges (R5)'!S20+'Sièges (R6)'!S20+'Sièges (R7)'!S20+'Sièges (R8)'!S20+'Sièges (R9)'!S20+'Sièges (R10)'!S20,"")</f>
        <v>0</v>
      </c>
      <c r="V20" s="92">
        <f>IFERROR('Sièges (R0)'!T20+'Sièges (R1)'!T20+'Sièges (R2)'!T20+'Sièges (R3)'!T20+'Sièges (R4)'!T20+'Sièges (R5)'!T20+'Sièges (R6)'!T20+'Sièges (R7)'!T20+'Sièges (R8)'!T20+'Sièges (R9)'!T20+'Sièges (R10)'!T20,"")</f>
        <v>1</v>
      </c>
      <c r="W20" s="92">
        <f>IFERROR('Sièges (R0)'!U20+'Sièges (R1)'!U20+'Sièges (R2)'!U20+'Sièges (R3)'!U20+'Sièges (R4)'!U20+'Sièges (R5)'!U20+'Sièges (R6)'!U20+'Sièges (R7)'!U20+'Sièges (R8)'!U20+'Sièges (R9)'!U20+'Sièges (R10)'!U20,"")</f>
        <v>0</v>
      </c>
      <c r="X20" s="92">
        <f>IFERROR('Sièges (R0)'!V20+'Sièges (R1)'!V20+'Sièges (R2)'!V20+'Sièges (R3)'!V20+'Sièges (R4)'!V20+'Sièges (R5)'!V20+'Sièges (R6)'!V20+'Sièges (R7)'!V20+'Sièges (R8)'!V20+'Sièges (R9)'!V20+'Sièges (R10)'!V20,"")</f>
        <v>0</v>
      </c>
      <c r="Y20" s="92">
        <f>IFERROR('Sièges (R0)'!W20+'Sièges (R1)'!W20+'Sièges (R2)'!W20+'Sièges (R3)'!W20+'Sièges (R4)'!W20+'Sièges (R5)'!W20+'Sièges (R6)'!W20+'Sièges (R7)'!W20+'Sièges (R8)'!W20+'Sièges (R9)'!W20+'Sièges (R10)'!W20,"")</f>
        <v>0</v>
      </c>
      <c r="Z20" s="92">
        <f>IFERROR('Sièges (R0)'!X20+'Sièges (R1)'!X20+'Sièges (R2)'!X20+'Sièges (R3)'!X20+'Sièges (R4)'!X20+'Sièges (R5)'!X20+'Sièges (R6)'!X20+'Sièges (R7)'!X20+'Sièges (R8)'!X20+'Sièges (R9)'!X20+'Sièges (R10)'!X20,"")</f>
        <v>0</v>
      </c>
      <c r="AA20" s="92">
        <f>IFERROR('Sièges (R0)'!Y20+'Sièges (R1)'!Y20+'Sièges (R2)'!Y20+'Sièges (R3)'!Y20+'Sièges (R4)'!Y20+'Sièges (R5)'!Y20+'Sièges (R6)'!Y20+'Sièges (R7)'!Y20+'Sièges (R8)'!Y20+'Sièges (R9)'!Y20+'Sièges (R10)'!Y20,"")</f>
        <v>0</v>
      </c>
      <c r="AB20" s="92">
        <f>IFERROR('Sièges (R0)'!Z20+'Sièges (R1)'!Z20+'Sièges (R2)'!Z20+'Sièges (R3)'!Z20+'Sièges (R4)'!Z20+'Sièges (R5)'!Z20+'Sièges (R6)'!Z20+'Sièges (R7)'!Z20+'Sièges (R8)'!Z20+'Sièges (R9)'!Z20+'Sièges (R10)'!Z20,"")</f>
        <v>0</v>
      </c>
      <c r="AC20" s="92">
        <f t="shared" si="0"/>
        <v>5</v>
      </c>
      <c r="AD20" s="98" t="b">
        <f>AC20='Données de base - Résultats pré'!M23</f>
        <v>1</v>
      </c>
      <c r="AE20" s="94">
        <f>'Suffrages par parti et circo'!AI20</f>
        <v>0</v>
      </c>
      <c r="AF20" s="95" t="str">
        <f t="shared" si="1"/>
        <v>Ennahdha</v>
      </c>
      <c r="AG20" s="96">
        <f t="shared" si="2"/>
        <v>2</v>
      </c>
    </row>
    <row r="21" spans="1:33" ht="15" customHeight="1" outlineLevel="1">
      <c r="A21" s="52" t="s">
        <v>159</v>
      </c>
      <c r="B21" s="53" t="s">
        <v>60</v>
      </c>
      <c r="C21" s="54" t="s">
        <v>160</v>
      </c>
      <c r="D21" s="92">
        <f>IFERROR('Sièges (R0)'!B21+'Sièges (R1)'!B21+'Sièges (R2)'!B21+'Sièges (R3)'!B21+'Sièges (R4)'!B21+'Sièges (R5)'!B21+'Sièges (R6)'!B21+'Sièges (R7)'!B21+'Sièges (R8)'!B21+'Sièges (R9)'!B21+'Sièges (R10)'!B21,"")</f>
        <v>1</v>
      </c>
      <c r="E21" s="92">
        <f>IFERROR('Sièges (R0)'!C21+'Sièges (R1)'!C21+'Sièges (R2)'!C21+'Sièges (R3)'!C21+'Sièges (R4)'!C21+'Sièges (R5)'!C21+'Sièges (R6)'!C21+'Sièges (R7)'!C21+'Sièges (R8)'!C21+'Sièges (R9)'!C21+'Sièges (R10)'!C21,"")</f>
        <v>0</v>
      </c>
      <c r="F21" s="92">
        <f>IFERROR('Sièges (R0)'!D21+'Sièges (R1)'!D21+'Sièges (R2)'!D21+'Sièges (R3)'!D21+'Sièges (R4)'!D21+'Sièges (R5)'!D21+'Sièges (R6)'!D21+'Sièges (R7)'!D21+'Sièges (R8)'!D21+'Sièges (R9)'!D21+'Sièges (R10)'!D21,"")</f>
        <v>1</v>
      </c>
      <c r="G21" s="92">
        <f>IFERROR('Sièges (R0)'!E21+'Sièges (R1)'!E21+'Sièges (R2)'!E21+'Sièges (R3)'!E21+'Sièges (R4)'!E21+'Sièges (R5)'!E21+'Sièges (R6)'!E21+'Sièges (R7)'!E21+'Sièges (R8)'!E21+'Sièges (R9)'!E21+'Sièges (R10)'!E21,"")</f>
        <v>0</v>
      </c>
      <c r="H21" s="92">
        <f>IFERROR('Sièges (R0)'!F21+'Sièges (R1)'!F21+'Sièges (R2)'!F21+'Sièges (R3)'!F21+'Sièges (R4)'!F21+'Sièges (R5)'!F21+'Sièges (R6)'!F21+'Sièges (R7)'!F21+'Sièges (R8)'!F21+'Sièges (R9)'!F21+'Sièges (R10)'!F21,"")</f>
        <v>0</v>
      </c>
      <c r="I21" s="92">
        <f>IFERROR('Sièges (R0)'!G21+'Sièges (R1)'!G21+'Sièges (R2)'!G21+'Sièges (R3)'!G21+'Sièges (R4)'!G21+'Sièges (R5)'!G21+'Sièges (R6)'!G21+'Sièges (R7)'!G21+'Sièges (R8)'!G21+'Sièges (R9)'!G21+'Sièges (R10)'!G21,"")</f>
        <v>0</v>
      </c>
      <c r="J21" s="92">
        <f>IFERROR('Sièges (R0)'!H21+'Sièges (R1)'!H21+'Sièges (R2)'!H21+'Sièges (R3)'!H21+'Sièges (R4)'!H21+'Sièges (R5)'!H21+'Sièges (R6)'!H21+'Sièges (R7)'!H21+'Sièges (R8)'!H21+'Sièges (R9)'!H21+'Sièges (R10)'!H21,"")</f>
        <v>0</v>
      </c>
      <c r="K21" s="92">
        <f>IFERROR('Sièges (R0)'!I21+'Sièges (R1)'!I21+'Sièges (R2)'!I21+'Sièges (R3)'!I21+'Sièges (R4)'!I21+'Sièges (R5)'!I21+'Sièges (R6)'!I21+'Sièges (R7)'!I21+'Sièges (R8)'!I21+'Sièges (R9)'!I21+'Sièges (R10)'!I21,"")</f>
        <v>1</v>
      </c>
      <c r="L21" s="92">
        <f>IFERROR('Sièges (R0)'!J21+'Sièges (R1)'!J21+'Sièges (R2)'!J21+'Sièges (R3)'!J21+'Sièges (R4)'!J21+'Sièges (R5)'!J21+'Sièges (R6)'!J21+'Sièges (R7)'!J21+'Sièges (R8)'!J21+'Sièges (R9)'!J21+'Sièges (R10)'!J21,"")</f>
        <v>2</v>
      </c>
      <c r="M21" s="92">
        <f>IFERROR('Sièges (R0)'!K21+'Sièges (R1)'!K21+'Sièges (R2)'!K21+'Sièges (R3)'!K21+'Sièges (R4)'!K21+'Sièges (R5)'!K21+'Sièges (R6)'!K21+'Sièges (R7)'!K21+'Sièges (R8)'!K21+'Sièges (R9)'!K21+'Sièges (R10)'!K21,"")</f>
        <v>0</v>
      </c>
      <c r="N21" s="92">
        <f>IFERROR('Sièges (R0)'!L21+'Sièges (R1)'!L21+'Sièges (R2)'!L21+'Sièges (R3)'!L21+'Sièges (R4)'!L21+'Sièges (R5)'!L21+'Sièges (R6)'!L21+'Sièges (R7)'!L21+'Sièges (R8)'!L21+'Sièges (R9)'!L21+'Sièges (R10)'!L21,"")</f>
        <v>0</v>
      </c>
      <c r="O21" s="92">
        <f>IFERROR('Sièges (R0)'!M21+'Sièges (R1)'!M21+'Sièges (R2)'!M21+'Sièges (R3)'!M21+'Sièges (R4)'!M21+'Sièges (R5)'!M21+'Sièges (R6)'!M21+'Sièges (R7)'!M21+'Sièges (R8)'!M21+'Sièges (R9)'!M21+'Sièges (R10)'!M21,"")</f>
        <v>0</v>
      </c>
      <c r="P21" s="92">
        <f>IFERROR('Sièges (R0)'!N21+'Sièges (R1)'!N21+'Sièges (R2)'!N21+'Sièges (R3)'!N21+'Sièges (R4)'!N21+'Sièges (R5)'!N21+'Sièges (R6)'!N21+'Sièges (R7)'!N21+'Sièges (R8)'!N21+'Sièges (R9)'!N21+'Sièges (R10)'!N21,"")</f>
        <v>0</v>
      </c>
      <c r="Q21" s="92">
        <f>IFERROR('Sièges (R0)'!O21+'Sièges (R1)'!O21+'Sièges (R2)'!O21+'Sièges (R3)'!O21+'Sièges (R4)'!O21+'Sièges (R5)'!O21+'Sièges (R6)'!O21+'Sièges (R7)'!O21+'Sièges (R8)'!O21+'Sièges (R9)'!O21+'Sièges (R10)'!O21,"")</f>
        <v>0</v>
      </c>
      <c r="R21" s="92">
        <f>IFERROR('Sièges (R0)'!P21+'Sièges (R1)'!P21+'Sièges (R2)'!P21+'Sièges (R3)'!P21+'Sièges (R4)'!P21+'Sièges (R5)'!P21+'Sièges (R6)'!P21+'Sièges (R7)'!P21+'Sièges (R8)'!P21+'Sièges (R9)'!P21+'Sièges (R10)'!P21,"")</f>
        <v>0</v>
      </c>
      <c r="S21" s="92">
        <f>IFERROR('Sièges (R0)'!Q21+'Sièges (R1)'!Q21+'Sièges (R2)'!Q21+'Sièges (R3)'!Q21+'Sièges (R4)'!Q21+'Sièges (R5)'!Q21+'Sièges (R6)'!Q21+'Sièges (R7)'!Q21+'Sièges (R8)'!Q21+'Sièges (R9)'!Q21+'Sièges (R10)'!Q21,"")</f>
        <v>0</v>
      </c>
      <c r="T21" s="92">
        <f>IFERROR('Sièges (R0)'!R21+'Sièges (R1)'!R21+'Sièges (R2)'!R21+'Sièges (R3)'!R21+'Sièges (R4)'!R21+'Sièges (R5)'!R21+'Sièges (R6)'!R21+'Sièges (R7)'!R21+'Sièges (R8)'!R21+'Sièges (R9)'!R21+'Sièges (R10)'!R21,"")</f>
        <v>1</v>
      </c>
      <c r="U21" s="92">
        <f>IFERROR('Sièges (R0)'!S21+'Sièges (R1)'!S21+'Sièges (R2)'!S21+'Sièges (R3)'!S21+'Sièges (R4)'!S21+'Sièges (R5)'!S21+'Sièges (R6)'!S21+'Sièges (R7)'!S21+'Sièges (R8)'!S21+'Sièges (R9)'!S21+'Sièges (R10)'!S21,"")</f>
        <v>2</v>
      </c>
      <c r="V21" s="92">
        <f>IFERROR('Sièges (R0)'!T21+'Sièges (R1)'!T21+'Sièges (R2)'!T21+'Sièges (R3)'!T21+'Sièges (R4)'!T21+'Sièges (R5)'!T21+'Sièges (R6)'!T21+'Sièges (R7)'!T21+'Sièges (R8)'!T21+'Sièges (R9)'!T21+'Sièges (R10)'!T21,"")</f>
        <v>1</v>
      </c>
      <c r="W21" s="92">
        <f>IFERROR('Sièges (R0)'!U21+'Sièges (R1)'!U21+'Sièges (R2)'!U21+'Sièges (R3)'!U21+'Sièges (R4)'!U21+'Sièges (R5)'!U21+'Sièges (R6)'!U21+'Sièges (R7)'!U21+'Sièges (R8)'!U21+'Sièges (R9)'!U21+'Sièges (R10)'!U21,"")</f>
        <v>1</v>
      </c>
      <c r="X21" s="92">
        <f>IFERROR('Sièges (R0)'!V21+'Sièges (R1)'!V21+'Sièges (R2)'!V21+'Sièges (R3)'!V21+'Sièges (R4)'!V21+'Sièges (R5)'!V21+'Sièges (R6)'!V21+'Sièges (R7)'!V21+'Sièges (R8)'!V21+'Sièges (R9)'!V21+'Sièges (R10)'!V21,"")</f>
        <v>0</v>
      </c>
      <c r="Y21" s="92">
        <f>IFERROR('Sièges (R0)'!W21+'Sièges (R1)'!W21+'Sièges (R2)'!W21+'Sièges (R3)'!W21+'Sièges (R4)'!W21+'Sièges (R5)'!W21+'Sièges (R6)'!W21+'Sièges (R7)'!W21+'Sièges (R8)'!W21+'Sièges (R9)'!W21+'Sièges (R10)'!W21,"")</f>
        <v>0</v>
      </c>
      <c r="Z21" s="92">
        <f>IFERROR('Sièges (R0)'!X21+'Sièges (R1)'!X21+'Sièges (R2)'!X21+'Sièges (R3)'!X21+'Sièges (R4)'!X21+'Sièges (R5)'!X21+'Sièges (R6)'!X21+'Sièges (R7)'!X21+'Sièges (R8)'!X21+'Sièges (R9)'!X21+'Sièges (R10)'!X21,"")</f>
        <v>0</v>
      </c>
      <c r="AA21" s="92">
        <f>IFERROR('Sièges (R0)'!Y21+'Sièges (R1)'!Y21+'Sièges (R2)'!Y21+'Sièges (R3)'!Y21+'Sièges (R4)'!Y21+'Sièges (R5)'!Y21+'Sièges (R6)'!Y21+'Sièges (R7)'!Y21+'Sièges (R8)'!Y21+'Sièges (R9)'!Y21+'Sièges (R10)'!Y21,"")</f>
        <v>0</v>
      </c>
      <c r="AB21" s="92">
        <f>IFERROR('Sièges (R0)'!Z21+'Sièges (R1)'!Z21+'Sièges (R2)'!Z21+'Sièges (R3)'!Z21+'Sièges (R4)'!Z21+'Sièges (R5)'!Z21+'Sièges (R6)'!Z21+'Sièges (R7)'!Z21+'Sièges (R8)'!Z21+'Sièges (R9)'!Z21+'Sièges (R10)'!Z21,"")</f>
        <v>0</v>
      </c>
      <c r="AC21" s="92">
        <f t="shared" si="0"/>
        <v>10</v>
      </c>
      <c r="AD21" s="98" t="b">
        <f>AC21='Données de base - Résultats pré'!M24</f>
        <v>1</v>
      </c>
      <c r="AE21" s="94">
        <f>'Suffrages par parti et circo'!AI21</f>
        <v>0</v>
      </c>
      <c r="AF21" s="95" t="str">
        <f t="shared" si="1"/>
        <v>ex-æquo</v>
      </c>
      <c r="AG21" s="96">
        <f t="shared" si="2"/>
        <v>0</v>
      </c>
    </row>
    <row r="22" spans="1:33" ht="16" outlineLevel="1">
      <c r="A22" s="52" t="s">
        <v>161</v>
      </c>
      <c r="B22" s="53" t="s">
        <v>61</v>
      </c>
      <c r="C22" s="54" t="s">
        <v>162</v>
      </c>
      <c r="D22" s="92">
        <f>IFERROR('Sièges (R0)'!B22+'Sièges (R1)'!B22+'Sièges (R2)'!B22+'Sièges (R3)'!B22+'Sièges (R4)'!B22+'Sièges (R5)'!B22+'Sièges (R6)'!B22+'Sièges (R7)'!B22+'Sièges (R8)'!B22+'Sièges (R9)'!B22+'Sièges (R10)'!B22,"")</f>
        <v>1</v>
      </c>
      <c r="E22" s="92">
        <f>IFERROR('Sièges (R0)'!C22+'Sièges (R1)'!C22+'Sièges (R2)'!C22+'Sièges (R3)'!C22+'Sièges (R4)'!C22+'Sièges (R5)'!C22+'Sièges (R6)'!C22+'Sièges (R7)'!C22+'Sièges (R8)'!C22+'Sièges (R9)'!C22+'Sièges (R10)'!C22,"")</f>
        <v>0</v>
      </c>
      <c r="F22" s="92">
        <f>IFERROR('Sièges (R0)'!D22+'Sièges (R1)'!D22+'Sièges (R2)'!D22+'Sièges (R3)'!D22+'Sièges (R4)'!D22+'Sièges (R5)'!D22+'Sièges (R6)'!D22+'Sièges (R7)'!D22+'Sièges (R8)'!D22+'Sièges (R9)'!D22+'Sièges (R10)'!D22,"")</f>
        <v>0</v>
      </c>
      <c r="G22" s="92">
        <f>IFERROR('Sièges (R0)'!E22+'Sièges (R1)'!E22+'Sièges (R2)'!E22+'Sièges (R3)'!E22+'Sièges (R4)'!E22+'Sièges (R5)'!E22+'Sièges (R6)'!E22+'Sièges (R7)'!E22+'Sièges (R8)'!E22+'Sièges (R9)'!E22+'Sièges (R10)'!E22,"")</f>
        <v>0</v>
      </c>
      <c r="H22" s="92">
        <f>IFERROR('Sièges (R0)'!F22+'Sièges (R1)'!F22+'Sièges (R2)'!F22+'Sièges (R3)'!F22+'Sièges (R4)'!F22+'Sièges (R5)'!F22+'Sièges (R6)'!F22+'Sièges (R7)'!F22+'Sièges (R8)'!F22+'Sièges (R9)'!F22+'Sièges (R10)'!F22,"")</f>
        <v>0</v>
      </c>
      <c r="I22" s="92">
        <f>IFERROR('Sièges (R0)'!G22+'Sièges (R1)'!G22+'Sièges (R2)'!G22+'Sièges (R3)'!G22+'Sièges (R4)'!G22+'Sièges (R5)'!G22+'Sièges (R6)'!G22+'Sièges (R7)'!G22+'Sièges (R8)'!G22+'Sièges (R9)'!G22+'Sièges (R10)'!G22,"")</f>
        <v>0</v>
      </c>
      <c r="J22" s="92">
        <f>IFERROR('Sièges (R0)'!H22+'Sièges (R1)'!H22+'Sièges (R2)'!H22+'Sièges (R3)'!H22+'Sièges (R4)'!H22+'Sièges (R5)'!H22+'Sièges (R6)'!H22+'Sièges (R7)'!H22+'Sièges (R8)'!H22+'Sièges (R9)'!H22+'Sièges (R10)'!H22,"")</f>
        <v>0</v>
      </c>
      <c r="K22" s="92">
        <f>IFERROR('Sièges (R0)'!I22+'Sièges (R1)'!I22+'Sièges (R2)'!I22+'Sièges (R3)'!I22+'Sièges (R4)'!I22+'Sièges (R5)'!I22+'Sièges (R6)'!I22+'Sièges (R7)'!I22+'Sièges (R8)'!I22+'Sièges (R9)'!I22+'Sièges (R10)'!I22,"")</f>
        <v>1</v>
      </c>
      <c r="L22" s="92">
        <f>IFERROR('Sièges (R0)'!J22+'Sièges (R1)'!J22+'Sièges (R2)'!J22+'Sièges (R3)'!J22+'Sièges (R4)'!J22+'Sièges (R5)'!J22+'Sièges (R6)'!J22+'Sièges (R7)'!J22+'Sièges (R8)'!J22+'Sièges (R9)'!J22+'Sièges (R10)'!J22,"")</f>
        <v>2</v>
      </c>
      <c r="M22" s="92">
        <f>IFERROR('Sièges (R0)'!K22+'Sièges (R1)'!K22+'Sièges (R2)'!K22+'Sièges (R3)'!K22+'Sièges (R4)'!K22+'Sièges (R5)'!K22+'Sièges (R6)'!K22+'Sièges (R7)'!K22+'Sièges (R8)'!K22+'Sièges (R9)'!K22+'Sièges (R10)'!K22,"")</f>
        <v>0</v>
      </c>
      <c r="N22" s="92">
        <f>IFERROR('Sièges (R0)'!L22+'Sièges (R1)'!L22+'Sièges (R2)'!L22+'Sièges (R3)'!L22+'Sièges (R4)'!L22+'Sièges (R5)'!L22+'Sièges (R6)'!L22+'Sièges (R7)'!L22+'Sièges (R8)'!L22+'Sièges (R9)'!L22+'Sièges (R10)'!L22,"")</f>
        <v>0</v>
      </c>
      <c r="O22" s="92">
        <f>IFERROR('Sièges (R0)'!M22+'Sièges (R1)'!M22+'Sièges (R2)'!M22+'Sièges (R3)'!M22+'Sièges (R4)'!M22+'Sièges (R5)'!M22+'Sièges (R6)'!M22+'Sièges (R7)'!M22+'Sièges (R8)'!M22+'Sièges (R9)'!M22+'Sièges (R10)'!M22,"")</f>
        <v>0</v>
      </c>
      <c r="P22" s="92">
        <f>IFERROR('Sièges (R0)'!N22+'Sièges (R1)'!N22+'Sièges (R2)'!N22+'Sièges (R3)'!N22+'Sièges (R4)'!N22+'Sièges (R5)'!N22+'Sièges (R6)'!N22+'Sièges (R7)'!N22+'Sièges (R8)'!N22+'Sièges (R9)'!N22+'Sièges (R10)'!N22,"")</f>
        <v>0</v>
      </c>
      <c r="Q22" s="92">
        <f>IFERROR('Sièges (R0)'!O22+'Sièges (R1)'!O22+'Sièges (R2)'!O22+'Sièges (R3)'!O22+'Sièges (R4)'!O22+'Sièges (R5)'!O22+'Sièges (R6)'!O22+'Sièges (R7)'!O22+'Sièges (R8)'!O22+'Sièges (R9)'!O22+'Sièges (R10)'!O22,"")</f>
        <v>0</v>
      </c>
      <c r="R22" s="92">
        <f>IFERROR('Sièges (R0)'!P22+'Sièges (R1)'!P22+'Sièges (R2)'!P22+'Sièges (R3)'!P22+'Sièges (R4)'!P22+'Sièges (R5)'!P22+'Sièges (R6)'!P22+'Sièges (R7)'!P22+'Sièges (R8)'!P22+'Sièges (R9)'!P22+'Sièges (R10)'!P22,"")</f>
        <v>0</v>
      </c>
      <c r="S22" s="92">
        <f>IFERROR('Sièges (R0)'!Q22+'Sièges (R1)'!Q22+'Sièges (R2)'!Q22+'Sièges (R3)'!Q22+'Sièges (R4)'!Q22+'Sièges (R5)'!Q22+'Sièges (R6)'!Q22+'Sièges (R7)'!Q22+'Sièges (R8)'!Q22+'Sièges (R9)'!Q22+'Sièges (R10)'!Q22,"")</f>
        <v>0</v>
      </c>
      <c r="T22" s="92">
        <f>IFERROR('Sièges (R0)'!R22+'Sièges (R1)'!R22+'Sièges (R2)'!R22+'Sièges (R3)'!R22+'Sièges (R4)'!R22+'Sièges (R5)'!R22+'Sièges (R6)'!R22+'Sièges (R7)'!R22+'Sièges (R8)'!R22+'Sièges (R9)'!R22+'Sièges (R10)'!R22,"")</f>
        <v>1</v>
      </c>
      <c r="U22" s="92">
        <f>IFERROR('Sièges (R0)'!S22+'Sièges (R1)'!S22+'Sièges (R2)'!S22+'Sièges (R3)'!S22+'Sièges (R4)'!S22+'Sièges (R5)'!S22+'Sièges (R6)'!S22+'Sièges (R7)'!S22+'Sièges (R8)'!S22+'Sièges (R9)'!S22+'Sièges (R10)'!S22,"")</f>
        <v>2</v>
      </c>
      <c r="V22" s="92">
        <f>IFERROR('Sièges (R0)'!T22+'Sièges (R1)'!T22+'Sièges (R2)'!T22+'Sièges (R3)'!T22+'Sièges (R4)'!T22+'Sièges (R5)'!T22+'Sièges (R6)'!T22+'Sièges (R7)'!T22+'Sièges (R8)'!T22+'Sièges (R9)'!T22+'Sièges (R10)'!T22,"")</f>
        <v>0</v>
      </c>
      <c r="W22" s="92">
        <f>IFERROR('Sièges (R0)'!U22+'Sièges (R1)'!U22+'Sièges (R2)'!U22+'Sièges (R3)'!U22+'Sièges (R4)'!U22+'Sièges (R5)'!U22+'Sièges (R6)'!U22+'Sièges (R7)'!U22+'Sièges (R8)'!U22+'Sièges (R9)'!U22+'Sièges (R10)'!U22,"")</f>
        <v>1</v>
      </c>
      <c r="X22" s="92">
        <f>IFERROR('Sièges (R0)'!V22+'Sièges (R1)'!V22+'Sièges (R2)'!V22+'Sièges (R3)'!V22+'Sièges (R4)'!V22+'Sièges (R5)'!V22+'Sièges (R6)'!V22+'Sièges (R7)'!V22+'Sièges (R8)'!V22+'Sièges (R9)'!V22+'Sièges (R10)'!V22,"")</f>
        <v>0</v>
      </c>
      <c r="Y22" s="92">
        <f>IFERROR('Sièges (R0)'!W22+'Sièges (R1)'!W22+'Sièges (R2)'!W22+'Sièges (R3)'!W22+'Sièges (R4)'!W22+'Sièges (R5)'!W22+'Sièges (R6)'!W22+'Sièges (R7)'!W22+'Sièges (R8)'!W22+'Sièges (R9)'!W22+'Sièges (R10)'!W22,"")</f>
        <v>0</v>
      </c>
      <c r="Z22" s="92">
        <f>IFERROR('Sièges (R0)'!X22+'Sièges (R1)'!X22+'Sièges (R2)'!X22+'Sièges (R3)'!X22+'Sièges (R4)'!X22+'Sièges (R5)'!X22+'Sièges (R6)'!X22+'Sièges (R7)'!X22+'Sièges (R8)'!X22+'Sièges (R9)'!X22+'Sièges (R10)'!X22,"")</f>
        <v>0</v>
      </c>
      <c r="AA22" s="92">
        <f>IFERROR('Sièges (R0)'!Y22+'Sièges (R1)'!Y22+'Sièges (R2)'!Y22+'Sièges (R3)'!Y22+'Sièges (R4)'!Y22+'Sièges (R5)'!Y22+'Sièges (R6)'!Y22+'Sièges (R7)'!Y22+'Sièges (R8)'!Y22+'Sièges (R9)'!Y22+'Sièges (R10)'!Y22,"")</f>
        <v>0</v>
      </c>
      <c r="AB22" s="92">
        <f>IFERROR('Sièges (R0)'!Z22+'Sièges (R1)'!Z22+'Sièges (R2)'!Z22+'Sièges (R3)'!Z22+'Sièges (R4)'!Z22+'Sièges (R5)'!Z22+'Sièges (R6)'!Z22+'Sièges (R7)'!Z22+'Sièges (R8)'!Z22+'Sièges (R9)'!Z22+'Sièges (R10)'!Z22,"")</f>
        <v>0</v>
      </c>
      <c r="AC22" s="92">
        <f t="shared" si="0"/>
        <v>8</v>
      </c>
      <c r="AD22" s="98" t="b">
        <f>AC22='Données de base - Résultats pré'!M25</f>
        <v>1</v>
      </c>
      <c r="AE22" s="94">
        <f>'Suffrages par parti et circo'!AI22</f>
        <v>0</v>
      </c>
      <c r="AF22" s="95" t="str">
        <f t="shared" si="1"/>
        <v>ex-æquo</v>
      </c>
      <c r="AG22" s="96">
        <f t="shared" si="2"/>
        <v>0</v>
      </c>
    </row>
    <row r="23" spans="1:33" ht="16" outlineLevel="1">
      <c r="A23" s="52" t="s">
        <v>163</v>
      </c>
      <c r="B23" s="53" t="s">
        <v>62</v>
      </c>
      <c r="C23" s="54" t="s">
        <v>164</v>
      </c>
      <c r="D23" s="92">
        <f>IFERROR('Sièges (R0)'!B23+'Sièges (R1)'!B23+'Sièges (R2)'!B23+'Sièges (R3)'!B23+'Sièges (R4)'!B23+'Sièges (R5)'!B23+'Sièges (R6)'!B23+'Sièges (R7)'!B23+'Sièges (R8)'!B23+'Sièges (R9)'!B23+'Sièges (R10)'!B23,"")</f>
        <v>0</v>
      </c>
      <c r="E23" s="92">
        <f>IFERROR('Sièges (R0)'!C23+'Sièges (R1)'!C23+'Sièges (R2)'!C23+'Sièges (R3)'!C23+'Sièges (R4)'!C23+'Sièges (R5)'!C23+'Sièges (R6)'!C23+'Sièges (R7)'!C23+'Sièges (R8)'!C23+'Sièges (R9)'!C23+'Sièges (R10)'!C23,"")</f>
        <v>0</v>
      </c>
      <c r="F23" s="92">
        <f>IFERROR('Sièges (R0)'!D23+'Sièges (R1)'!D23+'Sièges (R2)'!D23+'Sièges (R3)'!D23+'Sièges (R4)'!D23+'Sièges (R5)'!D23+'Sièges (R6)'!D23+'Sièges (R7)'!D23+'Sièges (R8)'!D23+'Sièges (R9)'!D23+'Sièges (R10)'!D23,"")</f>
        <v>1</v>
      </c>
      <c r="G23" s="92">
        <f>IFERROR('Sièges (R0)'!E23+'Sièges (R1)'!E23+'Sièges (R2)'!E23+'Sièges (R3)'!E23+'Sièges (R4)'!E23+'Sièges (R5)'!E23+'Sièges (R6)'!E23+'Sièges (R7)'!E23+'Sièges (R8)'!E23+'Sièges (R9)'!E23+'Sièges (R10)'!E23,"")</f>
        <v>0</v>
      </c>
      <c r="H23" s="92">
        <f>IFERROR('Sièges (R0)'!F23+'Sièges (R1)'!F23+'Sièges (R2)'!F23+'Sièges (R3)'!F23+'Sièges (R4)'!F23+'Sièges (R5)'!F23+'Sièges (R6)'!F23+'Sièges (R7)'!F23+'Sièges (R8)'!F23+'Sièges (R9)'!F23+'Sièges (R10)'!F23,"")</f>
        <v>0</v>
      </c>
      <c r="I23" s="92">
        <f>IFERROR('Sièges (R0)'!G23+'Sièges (R1)'!G23+'Sièges (R2)'!G23+'Sièges (R3)'!G23+'Sièges (R4)'!G23+'Sièges (R5)'!G23+'Sièges (R6)'!G23+'Sièges (R7)'!G23+'Sièges (R8)'!G23+'Sièges (R9)'!G23+'Sièges (R10)'!G23,"")</f>
        <v>0</v>
      </c>
      <c r="J23" s="92">
        <f>IFERROR('Sièges (R0)'!H23+'Sièges (R1)'!H23+'Sièges (R2)'!H23+'Sièges (R3)'!H23+'Sièges (R4)'!H23+'Sièges (R5)'!H23+'Sièges (R6)'!H23+'Sièges (R7)'!H23+'Sièges (R8)'!H23+'Sièges (R9)'!H23+'Sièges (R10)'!H23,"")</f>
        <v>0</v>
      </c>
      <c r="K23" s="92">
        <f>IFERROR('Sièges (R0)'!I23+'Sièges (R1)'!I23+'Sièges (R2)'!I23+'Sièges (R3)'!I23+'Sièges (R4)'!I23+'Sièges (R5)'!I23+'Sièges (R6)'!I23+'Sièges (R7)'!I23+'Sièges (R8)'!I23+'Sièges (R9)'!I23+'Sièges (R10)'!I23,"")</f>
        <v>0</v>
      </c>
      <c r="L23" s="92">
        <f>IFERROR('Sièges (R0)'!J23+'Sièges (R1)'!J23+'Sièges (R2)'!J23+'Sièges (R3)'!J23+'Sièges (R4)'!J23+'Sièges (R5)'!J23+'Sièges (R6)'!J23+'Sièges (R7)'!J23+'Sièges (R8)'!J23+'Sièges (R9)'!J23+'Sièges (R10)'!J23,"")</f>
        <v>2</v>
      </c>
      <c r="M23" s="92">
        <f>IFERROR('Sièges (R0)'!K23+'Sièges (R1)'!K23+'Sièges (R2)'!K23+'Sièges (R3)'!K23+'Sièges (R4)'!K23+'Sièges (R5)'!K23+'Sièges (R6)'!K23+'Sièges (R7)'!K23+'Sièges (R8)'!K23+'Sièges (R9)'!K23+'Sièges (R10)'!K23,"")</f>
        <v>0</v>
      </c>
      <c r="N23" s="92">
        <f>IFERROR('Sièges (R0)'!L23+'Sièges (R1)'!L23+'Sièges (R2)'!L23+'Sièges (R3)'!L23+'Sièges (R4)'!L23+'Sièges (R5)'!L23+'Sièges (R6)'!L23+'Sièges (R7)'!L23+'Sièges (R8)'!L23+'Sièges (R9)'!L23+'Sièges (R10)'!L23,"")</f>
        <v>0</v>
      </c>
      <c r="O23" s="92">
        <f>IFERROR('Sièges (R0)'!M23+'Sièges (R1)'!M23+'Sièges (R2)'!M23+'Sièges (R3)'!M23+'Sièges (R4)'!M23+'Sièges (R5)'!M23+'Sièges (R6)'!M23+'Sièges (R7)'!M23+'Sièges (R8)'!M23+'Sièges (R9)'!M23+'Sièges (R10)'!M23,"")</f>
        <v>0</v>
      </c>
      <c r="P23" s="92">
        <f>IFERROR('Sièges (R0)'!N23+'Sièges (R1)'!N23+'Sièges (R2)'!N23+'Sièges (R3)'!N23+'Sièges (R4)'!N23+'Sièges (R5)'!N23+'Sièges (R6)'!N23+'Sièges (R7)'!N23+'Sièges (R8)'!N23+'Sièges (R9)'!N23+'Sièges (R10)'!N23,"")</f>
        <v>0</v>
      </c>
      <c r="Q23" s="92">
        <f>IFERROR('Sièges (R0)'!O23+'Sièges (R1)'!O23+'Sièges (R2)'!O23+'Sièges (R3)'!O23+'Sièges (R4)'!O23+'Sièges (R5)'!O23+'Sièges (R6)'!O23+'Sièges (R7)'!O23+'Sièges (R8)'!O23+'Sièges (R9)'!O23+'Sièges (R10)'!O23,"")</f>
        <v>0</v>
      </c>
      <c r="R23" s="92">
        <f>IFERROR('Sièges (R0)'!P23+'Sièges (R1)'!P23+'Sièges (R2)'!P23+'Sièges (R3)'!P23+'Sièges (R4)'!P23+'Sièges (R5)'!P23+'Sièges (R6)'!P23+'Sièges (R7)'!P23+'Sièges (R8)'!P23+'Sièges (R9)'!P23+'Sièges (R10)'!P23,"")</f>
        <v>1</v>
      </c>
      <c r="S23" s="92">
        <f>IFERROR('Sièges (R0)'!Q23+'Sièges (R1)'!Q23+'Sièges (R2)'!Q23+'Sièges (R3)'!Q23+'Sièges (R4)'!Q23+'Sièges (R5)'!Q23+'Sièges (R6)'!Q23+'Sièges (R7)'!Q23+'Sièges (R8)'!Q23+'Sièges (R9)'!Q23+'Sièges (R10)'!Q23,"")</f>
        <v>0</v>
      </c>
      <c r="T23" s="92">
        <f>IFERROR('Sièges (R0)'!R23+'Sièges (R1)'!R23+'Sièges (R2)'!R23+'Sièges (R3)'!R23+'Sièges (R4)'!R23+'Sièges (R5)'!R23+'Sièges (R6)'!R23+'Sièges (R7)'!R23+'Sièges (R8)'!R23+'Sièges (R9)'!R23+'Sièges (R10)'!R23,"")</f>
        <v>2</v>
      </c>
      <c r="U23" s="92">
        <f>IFERROR('Sièges (R0)'!S23+'Sièges (R1)'!S23+'Sièges (R2)'!S23+'Sièges (R3)'!S23+'Sièges (R4)'!S23+'Sièges (R5)'!S23+'Sièges (R6)'!S23+'Sièges (R7)'!S23+'Sièges (R8)'!S23+'Sièges (R9)'!S23+'Sièges (R10)'!S23,"")</f>
        <v>1</v>
      </c>
      <c r="V23" s="92">
        <f>IFERROR('Sièges (R0)'!T23+'Sièges (R1)'!T23+'Sièges (R2)'!T23+'Sièges (R3)'!T23+'Sièges (R4)'!T23+'Sièges (R5)'!T23+'Sièges (R6)'!T23+'Sièges (R7)'!T23+'Sièges (R8)'!T23+'Sièges (R9)'!T23+'Sièges (R10)'!T23,"")</f>
        <v>0</v>
      </c>
      <c r="W23" s="92">
        <f>IFERROR('Sièges (R0)'!U23+'Sièges (R1)'!U23+'Sièges (R2)'!U23+'Sièges (R3)'!U23+'Sièges (R4)'!U23+'Sièges (R5)'!U23+'Sièges (R6)'!U23+'Sièges (R7)'!U23+'Sièges (R8)'!U23+'Sièges (R9)'!U23+'Sièges (R10)'!U23,"")</f>
        <v>1</v>
      </c>
      <c r="X23" s="92">
        <f>IFERROR('Sièges (R0)'!V23+'Sièges (R1)'!V23+'Sièges (R2)'!V23+'Sièges (R3)'!V23+'Sièges (R4)'!V23+'Sièges (R5)'!V23+'Sièges (R6)'!V23+'Sièges (R7)'!V23+'Sièges (R8)'!V23+'Sièges (R9)'!V23+'Sièges (R10)'!V23,"")</f>
        <v>1</v>
      </c>
      <c r="Y23" s="92">
        <f>IFERROR('Sièges (R0)'!W23+'Sièges (R1)'!W23+'Sièges (R2)'!W23+'Sièges (R3)'!W23+'Sièges (R4)'!W23+'Sièges (R5)'!W23+'Sièges (R6)'!W23+'Sièges (R7)'!W23+'Sièges (R8)'!W23+'Sièges (R9)'!W23+'Sièges (R10)'!W23,"")</f>
        <v>0</v>
      </c>
      <c r="Z23" s="92">
        <f>IFERROR('Sièges (R0)'!X23+'Sièges (R1)'!X23+'Sièges (R2)'!X23+'Sièges (R3)'!X23+'Sièges (R4)'!X23+'Sièges (R5)'!X23+'Sièges (R6)'!X23+'Sièges (R7)'!X23+'Sièges (R8)'!X23+'Sièges (R9)'!X23+'Sièges (R10)'!X23,"")</f>
        <v>0</v>
      </c>
      <c r="AA23" s="92">
        <f>IFERROR('Sièges (R0)'!Y23+'Sièges (R1)'!Y23+'Sièges (R2)'!Y23+'Sièges (R3)'!Y23+'Sièges (R4)'!Y23+'Sièges (R5)'!Y23+'Sièges (R6)'!Y23+'Sièges (R7)'!Y23+'Sièges (R8)'!Y23+'Sièges (R9)'!Y23+'Sièges (R10)'!Y23,"")</f>
        <v>0</v>
      </c>
      <c r="AB23" s="92">
        <f>IFERROR('Sièges (R0)'!Z23+'Sièges (R1)'!Z23+'Sièges (R2)'!Z23+'Sièges (R3)'!Z23+'Sièges (R4)'!Z23+'Sièges (R5)'!Z23+'Sièges (R6)'!Z23+'Sièges (R7)'!Z23+'Sièges (R8)'!Z23+'Sièges (R9)'!Z23+'Sièges (R10)'!Z23,"")</f>
        <v>0</v>
      </c>
      <c r="AC23" s="92">
        <f t="shared" si="0"/>
        <v>9</v>
      </c>
      <c r="AD23" s="98" t="b">
        <f>AC23='Données de base - Résultats pré'!M26</f>
        <v>1</v>
      </c>
      <c r="AE23" s="94">
        <f>'Suffrages par parti et circo'!AI23</f>
        <v>0</v>
      </c>
      <c r="AF23" s="95" t="str">
        <f t="shared" si="1"/>
        <v>ex-æquo</v>
      </c>
      <c r="AG23" s="96">
        <f t="shared" si="2"/>
        <v>1</v>
      </c>
    </row>
    <row r="24" spans="1:33" ht="16" outlineLevel="1">
      <c r="A24" s="52" t="s">
        <v>165</v>
      </c>
      <c r="B24" s="53" t="s">
        <v>63</v>
      </c>
      <c r="C24" s="54" t="s">
        <v>166</v>
      </c>
      <c r="D24" s="92">
        <f>IFERROR('Sièges (R0)'!B24+'Sièges (R1)'!B24+'Sièges (R2)'!B24+'Sièges (R3)'!B24+'Sièges (R4)'!B24+'Sièges (R5)'!B24+'Sièges (R6)'!B24+'Sièges (R7)'!B24+'Sièges (R8)'!B24+'Sièges (R9)'!B24+'Sièges (R10)'!B24,"")</f>
        <v>0</v>
      </c>
      <c r="E24" s="92">
        <f>IFERROR('Sièges (R0)'!C24+'Sièges (R1)'!C24+'Sièges (R2)'!C24+'Sièges (R3)'!C24+'Sièges (R4)'!C24+'Sièges (R5)'!C24+'Sièges (R6)'!C24+'Sièges (R7)'!C24+'Sièges (R8)'!C24+'Sièges (R9)'!C24+'Sièges (R10)'!C24,"")</f>
        <v>0</v>
      </c>
      <c r="F24" s="92">
        <f>IFERROR('Sièges (R0)'!D24+'Sièges (R1)'!D24+'Sièges (R2)'!D24+'Sièges (R3)'!D24+'Sièges (R4)'!D24+'Sièges (R5)'!D24+'Sièges (R6)'!D24+'Sièges (R7)'!D24+'Sièges (R8)'!D24+'Sièges (R9)'!D24+'Sièges (R10)'!D24,"")</f>
        <v>0</v>
      </c>
      <c r="G24" s="92">
        <f>IFERROR('Sièges (R0)'!E24+'Sièges (R1)'!E24+'Sièges (R2)'!E24+'Sièges (R3)'!E24+'Sièges (R4)'!E24+'Sièges (R5)'!E24+'Sièges (R6)'!E24+'Sièges (R7)'!E24+'Sièges (R8)'!E24+'Sièges (R9)'!E24+'Sièges (R10)'!E24,"")</f>
        <v>0</v>
      </c>
      <c r="H24" s="92">
        <f>IFERROR('Sièges (R0)'!F24+'Sièges (R1)'!F24+'Sièges (R2)'!F24+'Sièges (R3)'!F24+'Sièges (R4)'!F24+'Sièges (R5)'!F24+'Sièges (R6)'!F24+'Sièges (R7)'!F24+'Sièges (R8)'!F24+'Sièges (R9)'!F24+'Sièges (R10)'!F24,"")</f>
        <v>0</v>
      </c>
      <c r="I24" s="92">
        <f>IFERROR('Sièges (R0)'!G24+'Sièges (R1)'!G24+'Sièges (R2)'!G24+'Sièges (R3)'!G24+'Sièges (R4)'!G24+'Sièges (R5)'!G24+'Sièges (R6)'!G24+'Sièges (R7)'!G24+'Sièges (R8)'!G24+'Sièges (R9)'!G24+'Sièges (R10)'!G24,"")</f>
        <v>0</v>
      </c>
      <c r="J24" s="92">
        <f>IFERROR('Sièges (R0)'!H24+'Sièges (R1)'!H24+'Sièges (R2)'!H24+'Sièges (R3)'!H24+'Sièges (R4)'!H24+'Sièges (R5)'!H24+'Sièges (R6)'!H24+'Sièges (R7)'!H24+'Sièges (R8)'!H24+'Sièges (R9)'!H24+'Sièges (R10)'!H24,"")</f>
        <v>0</v>
      </c>
      <c r="K24" s="92">
        <f>IFERROR('Sièges (R0)'!I24+'Sièges (R1)'!I24+'Sièges (R2)'!I24+'Sièges (R3)'!I24+'Sièges (R4)'!I24+'Sièges (R5)'!I24+'Sièges (R6)'!I24+'Sièges (R7)'!I24+'Sièges (R8)'!I24+'Sièges (R9)'!I24+'Sièges (R10)'!I24,"")</f>
        <v>1</v>
      </c>
      <c r="L24" s="92">
        <f>IFERROR('Sièges (R0)'!J24+'Sièges (R1)'!J24+'Sièges (R2)'!J24+'Sièges (R3)'!J24+'Sièges (R4)'!J24+'Sièges (R5)'!J24+'Sièges (R6)'!J24+'Sièges (R7)'!J24+'Sièges (R8)'!J24+'Sièges (R9)'!J24+'Sièges (R10)'!J24,"")</f>
        <v>2</v>
      </c>
      <c r="M24" s="92">
        <f>IFERROR('Sièges (R0)'!K24+'Sièges (R1)'!K24+'Sièges (R2)'!K24+'Sièges (R3)'!K24+'Sièges (R4)'!K24+'Sièges (R5)'!K24+'Sièges (R6)'!K24+'Sièges (R7)'!K24+'Sièges (R8)'!K24+'Sièges (R9)'!K24+'Sièges (R10)'!K24,"")</f>
        <v>0</v>
      </c>
      <c r="N24" s="92">
        <f>IFERROR('Sièges (R0)'!L24+'Sièges (R1)'!L24+'Sièges (R2)'!L24+'Sièges (R3)'!L24+'Sièges (R4)'!L24+'Sièges (R5)'!L24+'Sièges (R6)'!L24+'Sièges (R7)'!L24+'Sièges (R8)'!L24+'Sièges (R9)'!L24+'Sièges (R10)'!L24,"")</f>
        <v>0</v>
      </c>
      <c r="O24" s="92">
        <f>IFERROR('Sièges (R0)'!M24+'Sièges (R1)'!M24+'Sièges (R2)'!M24+'Sièges (R3)'!M24+'Sièges (R4)'!M24+'Sièges (R5)'!M24+'Sièges (R6)'!M24+'Sièges (R7)'!M24+'Sièges (R8)'!M24+'Sièges (R9)'!M24+'Sièges (R10)'!M24,"")</f>
        <v>0</v>
      </c>
      <c r="P24" s="92">
        <f>IFERROR('Sièges (R0)'!N24+'Sièges (R1)'!N24+'Sièges (R2)'!N24+'Sièges (R3)'!N24+'Sièges (R4)'!N24+'Sièges (R5)'!N24+'Sièges (R6)'!N24+'Sièges (R7)'!N24+'Sièges (R8)'!N24+'Sièges (R9)'!N24+'Sièges (R10)'!N24,"")</f>
        <v>0</v>
      </c>
      <c r="Q24" s="92">
        <f>IFERROR('Sièges (R0)'!O24+'Sièges (R1)'!O24+'Sièges (R2)'!O24+'Sièges (R3)'!O24+'Sièges (R4)'!O24+'Sièges (R5)'!O24+'Sièges (R6)'!O24+'Sièges (R7)'!O24+'Sièges (R8)'!O24+'Sièges (R9)'!O24+'Sièges (R10)'!O24,"")</f>
        <v>0</v>
      </c>
      <c r="R24" s="92">
        <f>IFERROR('Sièges (R0)'!P24+'Sièges (R1)'!P24+'Sièges (R2)'!P24+'Sièges (R3)'!P24+'Sièges (R4)'!P24+'Sièges (R5)'!P24+'Sièges (R6)'!P24+'Sièges (R7)'!P24+'Sièges (R8)'!P24+'Sièges (R9)'!P24+'Sièges (R10)'!P24,"")</f>
        <v>1</v>
      </c>
      <c r="S24" s="92">
        <f>IFERROR('Sièges (R0)'!Q24+'Sièges (R1)'!Q24+'Sièges (R2)'!Q24+'Sièges (R3)'!Q24+'Sièges (R4)'!Q24+'Sièges (R5)'!Q24+'Sièges (R6)'!Q24+'Sièges (R7)'!Q24+'Sièges (R8)'!Q24+'Sièges (R9)'!Q24+'Sièges (R10)'!Q24,"")</f>
        <v>0</v>
      </c>
      <c r="T24" s="92">
        <f>IFERROR('Sièges (R0)'!R24+'Sièges (R1)'!R24+'Sièges (R2)'!R24+'Sièges (R3)'!R24+'Sièges (R4)'!R24+'Sièges (R5)'!R24+'Sièges (R6)'!R24+'Sièges (R7)'!R24+'Sièges (R8)'!R24+'Sièges (R9)'!R24+'Sièges (R10)'!R24,"")</f>
        <v>1</v>
      </c>
      <c r="U24" s="92">
        <f>IFERROR('Sièges (R0)'!S24+'Sièges (R1)'!S24+'Sièges (R2)'!S24+'Sièges (R3)'!S24+'Sièges (R4)'!S24+'Sièges (R5)'!S24+'Sièges (R6)'!S24+'Sièges (R7)'!S24+'Sièges (R8)'!S24+'Sièges (R9)'!S24+'Sièges (R10)'!S24,"")</f>
        <v>1</v>
      </c>
      <c r="V24" s="92">
        <f>IFERROR('Sièges (R0)'!T24+'Sièges (R1)'!T24+'Sièges (R2)'!T24+'Sièges (R3)'!T24+'Sièges (R4)'!T24+'Sièges (R5)'!T24+'Sièges (R6)'!T24+'Sièges (R7)'!T24+'Sièges (R8)'!T24+'Sièges (R9)'!T24+'Sièges (R10)'!T24,"")</f>
        <v>0</v>
      </c>
      <c r="W24" s="92">
        <f>IFERROR('Sièges (R0)'!U24+'Sièges (R1)'!U24+'Sièges (R2)'!U24+'Sièges (R3)'!U24+'Sièges (R4)'!U24+'Sièges (R5)'!U24+'Sièges (R6)'!U24+'Sièges (R7)'!U24+'Sièges (R8)'!U24+'Sièges (R9)'!U24+'Sièges (R10)'!U24,"")</f>
        <v>1</v>
      </c>
      <c r="X24" s="92">
        <f>IFERROR('Sièges (R0)'!V24+'Sièges (R1)'!V24+'Sièges (R2)'!V24+'Sièges (R3)'!V24+'Sièges (R4)'!V24+'Sièges (R5)'!V24+'Sièges (R6)'!V24+'Sièges (R7)'!V24+'Sièges (R8)'!V24+'Sièges (R9)'!V24+'Sièges (R10)'!V24,"")</f>
        <v>0</v>
      </c>
      <c r="Y24" s="92">
        <f>IFERROR('Sièges (R0)'!W24+'Sièges (R1)'!W24+'Sièges (R2)'!W24+'Sièges (R3)'!W24+'Sièges (R4)'!W24+'Sièges (R5)'!W24+'Sièges (R6)'!W24+'Sièges (R7)'!W24+'Sièges (R8)'!W24+'Sièges (R9)'!W24+'Sièges (R10)'!W24,"")</f>
        <v>0</v>
      </c>
      <c r="Z24" s="92">
        <f>IFERROR('Sièges (R0)'!X24+'Sièges (R1)'!X24+'Sièges (R2)'!X24+'Sièges (R3)'!X24+'Sièges (R4)'!X24+'Sièges (R5)'!X24+'Sièges (R6)'!X24+'Sièges (R7)'!X24+'Sièges (R8)'!X24+'Sièges (R9)'!X24+'Sièges (R10)'!X24,"")</f>
        <v>0</v>
      </c>
      <c r="AA24" s="92">
        <f>IFERROR('Sièges (R0)'!Y24+'Sièges (R1)'!Y24+'Sièges (R2)'!Y24+'Sièges (R3)'!Y24+'Sièges (R4)'!Y24+'Sièges (R5)'!Y24+'Sièges (R6)'!Y24+'Sièges (R7)'!Y24+'Sièges (R8)'!Y24+'Sièges (R9)'!Y24+'Sièges (R10)'!Y24,"")</f>
        <v>0</v>
      </c>
      <c r="AB24" s="92">
        <f>IFERROR('Sièges (R0)'!Z24+'Sièges (R1)'!Z24+'Sièges (R2)'!Z24+'Sièges (R3)'!Z24+'Sièges (R4)'!Z24+'Sièges (R5)'!Z24+'Sièges (R6)'!Z24+'Sièges (R7)'!Z24+'Sièges (R8)'!Z24+'Sièges (R9)'!Z24+'Sièges (R10)'!Z24,"")</f>
        <v>0</v>
      </c>
      <c r="AC24" s="92">
        <f t="shared" si="0"/>
        <v>7</v>
      </c>
      <c r="AD24" s="98" t="b">
        <f>AC24='Données de base - Résultats pré'!M27</f>
        <v>1</v>
      </c>
      <c r="AE24" s="94">
        <f>'Suffrages par parti et circo'!AI24</f>
        <v>0</v>
      </c>
      <c r="AF24" s="95" t="str">
        <f t="shared" si="1"/>
        <v>Ennahdha</v>
      </c>
      <c r="AG24" s="96">
        <f t="shared" si="2"/>
        <v>1</v>
      </c>
    </row>
    <row r="25" spans="1:33" ht="16" outlineLevel="1">
      <c r="A25" s="52" t="s">
        <v>167</v>
      </c>
      <c r="B25" s="53" t="s">
        <v>64</v>
      </c>
      <c r="C25" s="54" t="s">
        <v>168</v>
      </c>
      <c r="D25" s="92">
        <f>IFERROR('Sièges (R0)'!B25+'Sièges (R1)'!B25+'Sièges (R2)'!B25+'Sièges (R3)'!B25+'Sièges (R4)'!B25+'Sièges (R5)'!B25+'Sièges (R6)'!B25+'Sièges (R7)'!B25+'Sièges (R8)'!B25+'Sièges (R9)'!B25+'Sièges (R10)'!B25,"")</f>
        <v>0</v>
      </c>
      <c r="E25" s="92">
        <f>IFERROR('Sièges (R0)'!C25+'Sièges (R1)'!C25+'Sièges (R2)'!C25+'Sièges (R3)'!C25+'Sièges (R4)'!C25+'Sièges (R5)'!C25+'Sièges (R6)'!C25+'Sièges (R7)'!C25+'Sièges (R8)'!C25+'Sièges (R9)'!C25+'Sièges (R10)'!C25,"")</f>
        <v>0</v>
      </c>
      <c r="F25" s="92">
        <f>IFERROR('Sièges (R0)'!D25+'Sièges (R1)'!D25+'Sièges (R2)'!D25+'Sièges (R3)'!D25+'Sièges (R4)'!D25+'Sièges (R5)'!D25+'Sièges (R6)'!D25+'Sièges (R7)'!D25+'Sièges (R8)'!D25+'Sièges (R9)'!D25+'Sièges (R10)'!D25,"")</f>
        <v>0</v>
      </c>
      <c r="G25" s="92">
        <f>IFERROR('Sièges (R0)'!E25+'Sièges (R1)'!E25+'Sièges (R2)'!E25+'Sièges (R3)'!E25+'Sièges (R4)'!E25+'Sièges (R5)'!E25+'Sièges (R6)'!E25+'Sièges (R7)'!E25+'Sièges (R8)'!E25+'Sièges (R9)'!E25+'Sièges (R10)'!E25,"")</f>
        <v>0</v>
      </c>
      <c r="H25" s="92">
        <f>IFERROR('Sièges (R0)'!F25+'Sièges (R1)'!F25+'Sièges (R2)'!F25+'Sièges (R3)'!F25+'Sièges (R4)'!F25+'Sièges (R5)'!F25+'Sièges (R6)'!F25+'Sièges (R7)'!F25+'Sièges (R8)'!F25+'Sièges (R9)'!F25+'Sièges (R10)'!F25,"")</f>
        <v>0</v>
      </c>
      <c r="I25" s="92">
        <f>IFERROR('Sièges (R0)'!G25+'Sièges (R1)'!G25+'Sièges (R2)'!G25+'Sièges (R3)'!G25+'Sièges (R4)'!G25+'Sièges (R5)'!G25+'Sièges (R6)'!G25+'Sièges (R7)'!G25+'Sièges (R8)'!G25+'Sièges (R9)'!G25+'Sièges (R10)'!G25,"")</f>
        <v>0</v>
      </c>
      <c r="J25" s="92">
        <f>IFERROR('Sièges (R0)'!H25+'Sièges (R1)'!H25+'Sièges (R2)'!H25+'Sièges (R3)'!H25+'Sièges (R4)'!H25+'Sièges (R5)'!H25+'Sièges (R6)'!H25+'Sièges (R7)'!H25+'Sièges (R8)'!H25+'Sièges (R9)'!H25+'Sièges (R10)'!H25,"")</f>
        <v>0</v>
      </c>
      <c r="K25" s="92">
        <f>IFERROR('Sièges (R0)'!I25+'Sièges (R1)'!I25+'Sièges (R2)'!I25+'Sièges (R3)'!I25+'Sièges (R4)'!I25+'Sièges (R5)'!I25+'Sièges (R6)'!I25+'Sièges (R7)'!I25+'Sièges (R8)'!I25+'Sièges (R9)'!I25+'Sièges (R10)'!I25,"")</f>
        <v>2</v>
      </c>
      <c r="L25" s="92">
        <f>IFERROR('Sièges (R0)'!J25+'Sièges (R1)'!J25+'Sièges (R2)'!J25+'Sièges (R3)'!J25+'Sièges (R4)'!J25+'Sièges (R5)'!J25+'Sièges (R6)'!J25+'Sièges (R7)'!J25+'Sièges (R8)'!J25+'Sièges (R9)'!J25+'Sièges (R10)'!J25,"")</f>
        <v>2</v>
      </c>
      <c r="M25" s="92">
        <f>IFERROR('Sièges (R0)'!K25+'Sièges (R1)'!K25+'Sièges (R2)'!K25+'Sièges (R3)'!K25+'Sièges (R4)'!K25+'Sièges (R5)'!K25+'Sièges (R6)'!K25+'Sièges (R7)'!K25+'Sièges (R8)'!K25+'Sièges (R9)'!K25+'Sièges (R10)'!K25,"")</f>
        <v>0</v>
      </c>
      <c r="N25" s="92">
        <f>IFERROR('Sièges (R0)'!L25+'Sièges (R1)'!L25+'Sièges (R2)'!L25+'Sièges (R3)'!L25+'Sièges (R4)'!L25+'Sièges (R5)'!L25+'Sièges (R6)'!L25+'Sièges (R7)'!L25+'Sièges (R8)'!L25+'Sièges (R9)'!L25+'Sièges (R10)'!L25,"")</f>
        <v>0</v>
      </c>
      <c r="O25" s="92">
        <f>IFERROR('Sièges (R0)'!M25+'Sièges (R1)'!M25+'Sièges (R2)'!M25+'Sièges (R3)'!M25+'Sièges (R4)'!M25+'Sièges (R5)'!M25+'Sièges (R6)'!M25+'Sièges (R7)'!M25+'Sièges (R8)'!M25+'Sièges (R9)'!M25+'Sièges (R10)'!M25,"")</f>
        <v>0</v>
      </c>
      <c r="P25" s="92">
        <f>IFERROR('Sièges (R0)'!N25+'Sièges (R1)'!N25+'Sièges (R2)'!N25+'Sièges (R3)'!N25+'Sièges (R4)'!N25+'Sièges (R5)'!N25+'Sièges (R6)'!N25+'Sièges (R7)'!N25+'Sièges (R8)'!N25+'Sièges (R9)'!N25+'Sièges (R10)'!N25,"")</f>
        <v>0</v>
      </c>
      <c r="Q25" s="92">
        <f>IFERROR('Sièges (R0)'!O25+'Sièges (R1)'!O25+'Sièges (R2)'!O25+'Sièges (R3)'!O25+'Sièges (R4)'!O25+'Sièges (R5)'!O25+'Sièges (R6)'!O25+'Sièges (R7)'!O25+'Sièges (R8)'!O25+'Sièges (R9)'!O25+'Sièges (R10)'!O25,"")</f>
        <v>0</v>
      </c>
      <c r="R25" s="92">
        <f>IFERROR('Sièges (R0)'!P25+'Sièges (R1)'!P25+'Sièges (R2)'!P25+'Sièges (R3)'!P25+'Sièges (R4)'!P25+'Sièges (R5)'!P25+'Sièges (R6)'!P25+'Sièges (R7)'!P25+'Sièges (R8)'!P25+'Sièges (R9)'!P25+'Sièges (R10)'!P25,"")</f>
        <v>1</v>
      </c>
      <c r="S25" s="92">
        <f>IFERROR('Sièges (R0)'!Q25+'Sièges (R1)'!Q25+'Sièges (R2)'!Q25+'Sièges (R3)'!Q25+'Sièges (R4)'!Q25+'Sièges (R5)'!Q25+'Sièges (R6)'!Q25+'Sièges (R7)'!Q25+'Sièges (R8)'!Q25+'Sièges (R9)'!Q25+'Sièges (R10)'!Q25,"")</f>
        <v>0</v>
      </c>
      <c r="T25" s="92">
        <f>IFERROR('Sièges (R0)'!R25+'Sièges (R1)'!R25+'Sièges (R2)'!R25+'Sièges (R3)'!R25+'Sièges (R4)'!R25+'Sièges (R5)'!R25+'Sièges (R6)'!R25+'Sièges (R7)'!R25+'Sièges (R8)'!R25+'Sièges (R9)'!R25+'Sièges (R10)'!R25,"")</f>
        <v>1</v>
      </c>
      <c r="U25" s="92">
        <f>IFERROR('Sièges (R0)'!S25+'Sièges (R1)'!S25+'Sièges (R2)'!S25+'Sièges (R3)'!S25+'Sièges (R4)'!S25+'Sièges (R5)'!S25+'Sièges (R6)'!S25+'Sièges (R7)'!S25+'Sièges (R8)'!S25+'Sièges (R9)'!S25+'Sièges (R10)'!S25,"")</f>
        <v>2</v>
      </c>
      <c r="V25" s="92">
        <f>IFERROR('Sièges (R0)'!T25+'Sièges (R1)'!T25+'Sièges (R2)'!T25+'Sièges (R3)'!T25+'Sièges (R4)'!T25+'Sièges (R5)'!T25+'Sièges (R6)'!T25+'Sièges (R7)'!T25+'Sièges (R8)'!T25+'Sièges (R9)'!T25+'Sièges (R10)'!T25,"")</f>
        <v>0</v>
      </c>
      <c r="W25" s="92">
        <f>IFERROR('Sièges (R0)'!U25+'Sièges (R1)'!U25+'Sièges (R2)'!U25+'Sièges (R3)'!U25+'Sièges (R4)'!U25+'Sièges (R5)'!U25+'Sièges (R6)'!U25+'Sièges (R7)'!U25+'Sièges (R8)'!U25+'Sièges (R9)'!U25+'Sièges (R10)'!U25,"")</f>
        <v>1</v>
      </c>
      <c r="X25" s="92">
        <f>IFERROR('Sièges (R0)'!V25+'Sièges (R1)'!V25+'Sièges (R2)'!V25+'Sièges (R3)'!V25+'Sièges (R4)'!V25+'Sièges (R5)'!V25+'Sièges (R6)'!V25+'Sièges (R7)'!V25+'Sièges (R8)'!V25+'Sièges (R9)'!V25+'Sièges (R10)'!V25,"")</f>
        <v>0</v>
      </c>
      <c r="Y25" s="92">
        <f>IFERROR('Sièges (R0)'!W25+'Sièges (R1)'!W25+'Sièges (R2)'!W25+'Sièges (R3)'!W25+'Sièges (R4)'!W25+'Sièges (R5)'!W25+'Sièges (R6)'!W25+'Sièges (R7)'!W25+'Sièges (R8)'!W25+'Sièges (R9)'!W25+'Sièges (R10)'!W25,"")</f>
        <v>0</v>
      </c>
      <c r="Z25" s="92">
        <f>IFERROR('Sièges (R0)'!X25+'Sièges (R1)'!X25+'Sièges (R2)'!X25+'Sièges (R3)'!X25+'Sièges (R4)'!X25+'Sièges (R5)'!X25+'Sièges (R6)'!X25+'Sièges (R7)'!X25+'Sièges (R8)'!X25+'Sièges (R9)'!X25+'Sièges (R10)'!X25,"")</f>
        <v>0</v>
      </c>
      <c r="AA25" s="92">
        <f>IFERROR('Sièges (R0)'!Y25+'Sièges (R1)'!Y25+'Sièges (R2)'!Y25+'Sièges (R3)'!Y25+'Sièges (R4)'!Y25+'Sièges (R5)'!Y25+'Sièges (R6)'!Y25+'Sièges (R7)'!Y25+'Sièges (R8)'!Y25+'Sièges (R9)'!Y25+'Sièges (R10)'!Y25,"")</f>
        <v>0</v>
      </c>
      <c r="AB25" s="92">
        <f>IFERROR('Sièges (R0)'!Z25+'Sièges (R1)'!Z25+'Sièges (R2)'!Z25+'Sièges (R3)'!Z25+'Sièges (R4)'!Z25+'Sièges (R5)'!Z25+'Sièges (R6)'!Z25+'Sièges (R7)'!Z25+'Sièges (R8)'!Z25+'Sièges (R9)'!Z25+'Sièges (R10)'!Z25,"")</f>
        <v>0</v>
      </c>
      <c r="AC25" s="92">
        <f t="shared" si="0"/>
        <v>9</v>
      </c>
      <c r="AD25" s="98" t="b">
        <f>AC25='Données de base - Résultats pré'!M28</f>
        <v>1</v>
      </c>
      <c r="AE25" s="94">
        <f>'Suffrages par parti et circo'!AI25</f>
        <v>0</v>
      </c>
      <c r="AF25" s="95" t="str">
        <f t="shared" si="1"/>
        <v>ex-æquo</v>
      </c>
      <c r="AG25" s="96">
        <f t="shared" si="2"/>
        <v>0</v>
      </c>
    </row>
    <row r="26" spans="1:33" ht="16" outlineLevel="1">
      <c r="A26" s="52" t="s">
        <v>169</v>
      </c>
      <c r="B26" s="53" t="s">
        <v>65</v>
      </c>
      <c r="C26" s="54" t="s">
        <v>170</v>
      </c>
      <c r="D26" s="92">
        <f>IFERROR('Sièges (R0)'!B26+'Sièges (R1)'!B26+'Sièges (R2)'!B26+'Sièges (R3)'!B26+'Sièges (R4)'!B26+'Sièges (R5)'!B26+'Sièges (R6)'!B26+'Sièges (R7)'!B26+'Sièges (R8)'!B26+'Sièges (R9)'!B26+'Sièges (R10)'!B26,"")</f>
        <v>0</v>
      </c>
      <c r="E26" s="92">
        <f>IFERROR('Sièges (R0)'!C26+'Sièges (R1)'!C26+'Sièges (R2)'!C26+'Sièges (R3)'!C26+'Sièges (R4)'!C26+'Sièges (R5)'!C26+'Sièges (R6)'!C26+'Sièges (R7)'!C26+'Sièges (R8)'!C26+'Sièges (R9)'!C26+'Sièges (R10)'!C26,"")</f>
        <v>0</v>
      </c>
      <c r="F26" s="92">
        <f>IFERROR('Sièges (R0)'!D26+'Sièges (R1)'!D26+'Sièges (R2)'!D26+'Sièges (R3)'!D26+'Sièges (R4)'!D26+'Sièges (R5)'!D26+'Sièges (R6)'!D26+'Sièges (R7)'!D26+'Sièges (R8)'!D26+'Sièges (R9)'!D26+'Sièges (R10)'!D26,"")</f>
        <v>0</v>
      </c>
      <c r="G26" s="92">
        <f>IFERROR('Sièges (R0)'!E26+'Sièges (R1)'!E26+'Sièges (R2)'!E26+'Sièges (R3)'!E26+'Sièges (R4)'!E26+'Sièges (R5)'!E26+'Sièges (R6)'!E26+'Sièges (R7)'!E26+'Sièges (R8)'!E26+'Sièges (R9)'!E26+'Sièges (R10)'!E26,"")</f>
        <v>0</v>
      </c>
      <c r="H26" s="92">
        <f>IFERROR('Sièges (R0)'!F26+'Sièges (R1)'!F26+'Sièges (R2)'!F26+'Sièges (R3)'!F26+'Sièges (R4)'!F26+'Sièges (R5)'!F26+'Sièges (R6)'!F26+'Sièges (R7)'!F26+'Sièges (R8)'!F26+'Sièges (R9)'!F26+'Sièges (R10)'!F26,"")</f>
        <v>0</v>
      </c>
      <c r="I26" s="92">
        <f>IFERROR('Sièges (R0)'!G26+'Sièges (R1)'!G26+'Sièges (R2)'!G26+'Sièges (R3)'!G26+'Sièges (R4)'!G26+'Sièges (R5)'!G26+'Sièges (R6)'!G26+'Sièges (R7)'!G26+'Sièges (R8)'!G26+'Sièges (R9)'!G26+'Sièges (R10)'!G26,"")</f>
        <v>0</v>
      </c>
      <c r="J26" s="92">
        <f>IFERROR('Sièges (R0)'!H26+'Sièges (R1)'!H26+'Sièges (R2)'!H26+'Sièges (R3)'!H26+'Sièges (R4)'!H26+'Sièges (R5)'!H26+'Sièges (R6)'!H26+'Sièges (R7)'!H26+'Sièges (R8)'!H26+'Sièges (R9)'!H26+'Sièges (R10)'!H26,"")</f>
        <v>0</v>
      </c>
      <c r="K26" s="92">
        <f>IFERROR('Sièges (R0)'!I26+'Sièges (R1)'!I26+'Sièges (R2)'!I26+'Sièges (R3)'!I26+'Sièges (R4)'!I26+'Sièges (R5)'!I26+'Sièges (R6)'!I26+'Sièges (R7)'!I26+'Sièges (R8)'!I26+'Sièges (R9)'!I26+'Sièges (R10)'!I26,"")</f>
        <v>1</v>
      </c>
      <c r="L26" s="92">
        <f>IFERROR('Sièges (R0)'!J26+'Sièges (R1)'!J26+'Sièges (R2)'!J26+'Sièges (R3)'!J26+'Sièges (R4)'!J26+'Sièges (R5)'!J26+'Sièges (R6)'!J26+'Sièges (R7)'!J26+'Sièges (R8)'!J26+'Sièges (R9)'!J26+'Sièges (R10)'!J26,"")</f>
        <v>4</v>
      </c>
      <c r="M26" s="92">
        <f>IFERROR('Sièges (R0)'!K26+'Sièges (R1)'!K26+'Sièges (R2)'!K26+'Sièges (R3)'!K26+'Sièges (R4)'!K26+'Sièges (R5)'!K26+'Sièges (R6)'!K26+'Sièges (R7)'!K26+'Sièges (R8)'!K26+'Sièges (R9)'!K26+'Sièges (R10)'!K26,"")</f>
        <v>0</v>
      </c>
      <c r="N26" s="92">
        <f>IFERROR('Sièges (R0)'!L26+'Sièges (R1)'!L26+'Sièges (R2)'!L26+'Sièges (R3)'!L26+'Sièges (R4)'!L26+'Sièges (R5)'!L26+'Sièges (R6)'!L26+'Sièges (R7)'!L26+'Sièges (R8)'!L26+'Sièges (R9)'!L26+'Sièges (R10)'!L26,"")</f>
        <v>0</v>
      </c>
      <c r="O26" s="92">
        <f>IFERROR('Sièges (R0)'!M26+'Sièges (R1)'!M26+'Sièges (R2)'!M26+'Sièges (R3)'!M26+'Sièges (R4)'!M26+'Sièges (R5)'!M26+'Sièges (R6)'!M26+'Sièges (R7)'!M26+'Sièges (R8)'!M26+'Sièges (R9)'!M26+'Sièges (R10)'!M26,"")</f>
        <v>0</v>
      </c>
      <c r="P26" s="92">
        <f>IFERROR('Sièges (R0)'!N26+'Sièges (R1)'!N26+'Sièges (R2)'!N26+'Sièges (R3)'!N26+'Sièges (R4)'!N26+'Sièges (R5)'!N26+'Sièges (R6)'!N26+'Sièges (R7)'!N26+'Sièges (R8)'!N26+'Sièges (R9)'!N26+'Sièges (R10)'!N26,"")</f>
        <v>0</v>
      </c>
      <c r="Q26" s="92">
        <f>IFERROR('Sièges (R0)'!O26+'Sièges (R1)'!O26+'Sièges (R2)'!O26+'Sièges (R3)'!O26+'Sièges (R4)'!O26+'Sièges (R5)'!O26+'Sièges (R6)'!O26+'Sièges (R7)'!O26+'Sièges (R8)'!O26+'Sièges (R9)'!O26+'Sièges (R10)'!O26,"")</f>
        <v>0</v>
      </c>
      <c r="R26" s="92">
        <f>IFERROR('Sièges (R0)'!P26+'Sièges (R1)'!P26+'Sièges (R2)'!P26+'Sièges (R3)'!P26+'Sièges (R4)'!P26+'Sièges (R5)'!P26+'Sièges (R6)'!P26+'Sièges (R7)'!P26+'Sièges (R8)'!P26+'Sièges (R9)'!P26+'Sièges (R10)'!P26,"")</f>
        <v>2</v>
      </c>
      <c r="S26" s="92">
        <f>IFERROR('Sièges (R0)'!Q26+'Sièges (R1)'!Q26+'Sièges (R2)'!Q26+'Sièges (R3)'!Q26+'Sièges (R4)'!Q26+'Sièges (R5)'!Q26+'Sièges (R6)'!Q26+'Sièges (R7)'!Q26+'Sièges (R8)'!Q26+'Sièges (R9)'!Q26+'Sièges (R10)'!Q26,"")</f>
        <v>0</v>
      </c>
      <c r="T26" s="92">
        <f>IFERROR('Sièges (R0)'!R26+'Sièges (R1)'!R26+'Sièges (R2)'!R26+'Sièges (R3)'!R26+'Sièges (R4)'!R26+'Sièges (R5)'!R26+'Sièges (R6)'!R26+'Sièges (R7)'!R26+'Sièges (R8)'!R26+'Sièges (R9)'!R26+'Sièges (R10)'!R26,"")</f>
        <v>0</v>
      </c>
      <c r="U26" s="92">
        <f>IFERROR('Sièges (R0)'!S26+'Sièges (R1)'!S26+'Sièges (R2)'!S26+'Sièges (R3)'!S26+'Sièges (R4)'!S26+'Sièges (R5)'!S26+'Sièges (R6)'!S26+'Sièges (R7)'!S26+'Sièges (R8)'!S26+'Sièges (R9)'!S26+'Sièges (R10)'!S26,"")</f>
        <v>1</v>
      </c>
      <c r="V26" s="92">
        <f>IFERROR('Sièges (R0)'!T26+'Sièges (R1)'!T26+'Sièges (R2)'!T26+'Sièges (R3)'!T26+'Sièges (R4)'!T26+'Sièges (R5)'!T26+'Sièges (R6)'!T26+'Sièges (R7)'!T26+'Sièges (R8)'!T26+'Sièges (R9)'!T26+'Sièges (R10)'!T26,"")</f>
        <v>1</v>
      </c>
      <c r="W26" s="92">
        <f>IFERROR('Sièges (R0)'!U26+'Sièges (R1)'!U26+'Sièges (R2)'!U26+'Sièges (R3)'!U26+'Sièges (R4)'!U26+'Sièges (R5)'!U26+'Sièges (R6)'!U26+'Sièges (R7)'!U26+'Sièges (R8)'!U26+'Sièges (R9)'!U26+'Sièges (R10)'!U26,"")</f>
        <v>0</v>
      </c>
      <c r="X26" s="92">
        <f>IFERROR('Sièges (R0)'!V26+'Sièges (R1)'!V26+'Sièges (R2)'!V26+'Sièges (R3)'!V26+'Sièges (R4)'!V26+'Sièges (R5)'!V26+'Sièges (R6)'!V26+'Sièges (R7)'!V26+'Sièges (R8)'!V26+'Sièges (R9)'!V26+'Sièges (R10)'!V26,"")</f>
        <v>0</v>
      </c>
      <c r="Y26" s="92">
        <f>IFERROR('Sièges (R0)'!W26+'Sièges (R1)'!W26+'Sièges (R2)'!W26+'Sièges (R3)'!W26+'Sièges (R4)'!W26+'Sièges (R5)'!W26+'Sièges (R6)'!W26+'Sièges (R7)'!W26+'Sièges (R8)'!W26+'Sièges (R9)'!W26+'Sièges (R10)'!W26,"")</f>
        <v>0</v>
      </c>
      <c r="Z26" s="92">
        <f>IFERROR('Sièges (R0)'!X26+'Sièges (R1)'!X26+'Sièges (R2)'!X26+'Sièges (R3)'!X26+'Sièges (R4)'!X26+'Sièges (R5)'!X26+'Sièges (R6)'!X26+'Sièges (R7)'!X26+'Sièges (R8)'!X26+'Sièges (R9)'!X26+'Sièges (R10)'!X26,"")</f>
        <v>0</v>
      </c>
      <c r="AA26" s="92">
        <f>IFERROR('Sièges (R0)'!Y26+'Sièges (R1)'!Y26+'Sièges (R2)'!Y26+'Sièges (R3)'!Y26+'Sièges (R4)'!Y26+'Sièges (R5)'!Y26+'Sièges (R6)'!Y26+'Sièges (R7)'!Y26+'Sièges (R8)'!Y26+'Sièges (R9)'!Y26+'Sièges (R10)'!Y26,"")</f>
        <v>0</v>
      </c>
      <c r="AB26" s="92">
        <f>IFERROR('Sièges (R0)'!Z26+'Sièges (R1)'!Z26+'Sièges (R2)'!Z26+'Sièges (R3)'!Z26+'Sièges (R4)'!Z26+'Sièges (R5)'!Z26+'Sièges (R6)'!Z26+'Sièges (R7)'!Z26+'Sièges (R8)'!Z26+'Sièges (R9)'!Z26+'Sièges (R10)'!Z26,"")</f>
        <v>0</v>
      </c>
      <c r="AC26" s="92">
        <f t="shared" si="0"/>
        <v>9</v>
      </c>
      <c r="AD26" s="97" t="b">
        <f>AC26='Données de base - Résultats pré'!M29</f>
        <v>1</v>
      </c>
      <c r="AE26" s="94">
        <f>'Suffrages par parti et circo'!AI26</f>
        <v>0</v>
      </c>
      <c r="AF26" s="95" t="str">
        <f t="shared" si="1"/>
        <v>Ennahdha</v>
      </c>
      <c r="AG26" s="96">
        <f t="shared" si="2"/>
        <v>3</v>
      </c>
    </row>
    <row r="27" spans="1:33" ht="16" outlineLevel="1">
      <c r="A27" s="52" t="s">
        <v>171</v>
      </c>
      <c r="B27" s="53" t="s">
        <v>66</v>
      </c>
      <c r="C27" s="54" t="s">
        <v>172</v>
      </c>
      <c r="D27" s="92">
        <f>IFERROR('Sièges (R0)'!B27+'Sièges (R1)'!B27+'Sièges (R2)'!B27+'Sièges (R3)'!B27+'Sièges (R4)'!B27+'Sièges (R5)'!B27+'Sièges (R6)'!B27+'Sièges (R7)'!B27+'Sièges (R8)'!B27+'Sièges (R9)'!B27+'Sièges (R10)'!B27,"")</f>
        <v>0</v>
      </c>
      <c r="E27" s="92">
        <f>IFERROR('Sièges (R0)'!C27+'Sièges (R1)'!C27+'Sièges (R2)'!C27+'Sièges (R3)'!C27+'Sièges (R4)'!C27+'Sièges (R5)'!C27+'Sièges (R6)'!C27+'Sièges (R7)'!C27+'Sièges (R8)'!C27+'Sièges (R9)'!C27+'Sièges (R10)'!C27,"")</f>
        <v>0</v>
      </c>
      <c r="F27" s="92">
        <f>IFERROR('Sièges (R0)'!D27+'Sièges (R1)'!D27+'Sièges (R2)'!D27+'Sièges (R3)'!D27+'Sièges (R4)'!D27+'Sièges (R5)'!D27+'Sièges (R6)'!D27+'Sièges (R7)'!D27+'Sièges (R8)'!D27+'Sièges (R9)'!D27+'Sièges (R10)'!D27,"")</f>
        <v>0</v>
      </c>
      <c r="G27" s="92">
        <f>IFERROR('Sièges (R0)'!E27+'Sièges (R1)'!E27+'Sièges (R2)'!E27+'Sièges (R3)'!E27+'Sièges (R4)'!E27+'Sièges (R5)'!E27+'Sièges (R6)'!E27+'Sièges (R7)'!E27+'Sièges (R8)'!E27+'Sièges (R9)'!E27+'Sièges (R10)'!E27,"")</f>
        <v>0</v>
      </c>
      <c r="H27" s="92">
        <f>IFERROR('Sièges (R0)'!F27+'Sièges (R1)'!F27+'Sièges (R2)'!F27+'Sièges (R3)'!F27+'Sièges (R4)'!F27+'Sièges (R5)'!F27+'Sièges (R6)'!F27+'Sièges (R7)'!F27+'Sièges (R8)'!F27+'Sièges (R9)'!F27+'Sièges (R10)'!F27,"")</f>
        <v>0</v>
      </c>
      <c r="I27" s="92">
        <f>IFERROR('Sièges (R0)'!G27+'Sièges (R1)'!G27+'Sièges (R2)'!G27+'Sièges (R3)'!G27+'Sièges (R4)'!G27+'Sièges (R5)'!G27+'Sièges (R6)'!G27+'Sièges (R7)'!G27+'Sièges (R8)'!G27+'Sièges (R9)'!G27+'Sièges (R10)'!G27,"")</f>
        <v>0</v>
      </c>
      <c r="J27" s="92">
        <f>IFERROR('Sièges (R0)'!H27+'Sièges (R1)'!H27+'Sièges (R2)'!H27+'Sièges (R3)'!H27+'Sièges (R4)'!H27+'Sièges (R5)'!H27+'Sièges (R6)'!H27+'Sièges (R7)'!H27+'Sièges (R8)'!H27+'Sièges (R9)'!H27+'Sièges (R10)'!H27,"")</f>
        <v>0</v>
      </c>
      <c r="K27" s="92">
        <f>IFERROR('Sièges (R0)'!I27+'Sièges (R1)'!I27+'Sièges (R2)'!I27+'Sièges (R3)'!I27+'Sièges (R4)'!I27+'Sièges (R5)'!I27+'Sièges (R6)'!I27+'Sièges (R7)'!I27+'Sièges (R8)'!I27+'Sièges (R9)'!I27+'Sièges (R10)'!I27,"")</f>
        <v>0</v>
      </c>
      <c r="L27" s="92">
        <f>IFERROR('Sièges (R0)'!J27+'Sièges (R1)'!J27+'Sièges (R2)'!J27+'Sièges (R3)'!J27+'Sièges (R4)'!J27+'Sièges (R5)'!J27+'Sièges (R6)'!J27+'Sièges (R7)'!J27+'Sièges (R8)'!J27+'Sièges (R9)'!J27+'Sièges (R10)'!J27,"")</f>
        <v>3</v>
      </c>
      <c r="M27" s="92">
        <f>IFERROR('Sièges (R0)'!K27+'Sièges (R1)'!K27+'Sièges (R2)'!K27+'Sièges (R3)'!K27+'Sièges (R4)'!K27+'Sièges (R5)'!K27+'Sièges (R6)'!K27+'Sièges (R7)'!K27+'Sièges (R8)'!K27+'Sièges (R9)'!K27+'Sièges (R10)'!K27,"")</f>
        <v>0</v>
      </c>
      <c r="N27" s="92">
        <f>IFERROR('Sièges (R0)'!L27+'Sièges (R1)'!L27+'Sièges (R2)'!L27+'Sièges (R3)'!L27+'Sièges (R4)'!L27+'Sièges (R5)'!L27+'Sièges (R6)'!L27+'Sièges (R7)'!L27+'Sièges (R8)'!L27+'Sièges (R9)'!L27+'Sièges (R10)'!L27,"")</f>
        <v>0</v>
      </c>
      <c r="O27" s="92">
        <f>IFERROR('Sièges (R0)'!M27+'Sièges (R1)'!M27+'Sièges (R2)'!M27+'Sièges (R3)'!M27+'Sièges (R4)'!M27+'Sièges (R5)'!M27+'Sièges (R6)'!M27+'Sièges (R7)'!M27+'Sièges (R8)'!M27+'Sièges (R9)'!M27+'Sièges (R10)'!M27,"")</f>
        <v>0</v>
      </c>
      <c r="P27" s="92">
        <f>IFERROR('Sièges (R0)'!N27+'Sièges (R1)'!N27+'Sièges (R2)'!N27+'Sièges (R3)'!N27+'Sièges (R4)'!N27+'Sièges (R5)'!N27+'Sièges (R6)'!N27+'Sièges (R7)'!N27+'Sièges (R8)'!N27+'Sièges (R9)'!N27+'Sièges (R10)'!N27,"")</f>
        <v>0</v>
      </c>
      <c r="Q27" s="92">
        <f>IFERROR('Sièges (R0)'!O27+'Sièges (R1)'!O27+'Sièges (R2)'!O27+'Sièges (R3)'!O27+'Sièges (R4)'!O27+'Sièges (R5)'!O27+'Sièges (R6)'!O27+'Sièges (R7)'!O27+'Sièges (R8)'!O27+'Sièges (R9)'!O27+'Sièges (R10)'!O27,"")</f>
        <v>1</v>
      </c>
      <c r="R27" s="92">
        <f>IFERROR('Sièges (R0)'!P27+'Sièges (R1)'!P27+'Sièges (R2)'!P27+'Sièges (R3)'!P27+'Sièges (R4)'!P27+'Sièges (R5)'!P27+'Sièges (R6)'!P27+'Sièges (R7)'!P27+'Sièges (R8)'!P27+'Sièges (R9)'!P27+'Sièges (R10)'!P27,"")</f>
        <v>1</v>
      </c>
      <c r="S27" s="92">
        <f>IFERROR('Sièges (R0)'!Q27+'Sièges (R1)'!Q27+'Sièges (R2)'!Q27+'Sièges (R3)'!Q27+'Sièges (R4)'!Q27+'Sièges (R5)'!Q27+'Sièges (R6)'!Q27+'Sièges (R7)'!Q27+'Sièges (R8)'!Q27+'Sièges (R9)'!Q27+'Sièges (R10)'!Q27,"")</f>
        <v>0</v>
      </c>
      <c r="T27" s="92">
        <f>IFERROR('Sièges (R0)'!R27+'Sièges (R1)'!R27+'Sièges (R2)'!R27+'Sièges (R3)'!R27+'Sièges (R4)'!R27+'Sièges (R5)'!R27+'Sièges (R6)'!R27+'Sièges (R7)'!R27+'Sièges (R8)'!R27+'Sièges (R9)'!R27+'Sièges (R10)'!R27,"")</f>
        <v>0</v>
      </c>
      <c r="U27" s="92">
        <f>IFERROR('Sièges (R0)'!S27+'Sièges (R1)'!S27+'Sièges (R2)'!S27+'Sièges (R3)'!S27+'Sièges (R4)'!S27+'Sièges (R5)'!S27+'Sièges (R6)'!S27+'Sièges (R7)'!S27+'Sièges (R8)'!S27+'Sièges (R9)'!S27+'Sièges (R10)'!S27,"")</f>
        <v>1</v>
      </c>
      <c r="V27" s="92">
        <f>IFERROR('Sièges (R0)'!T27+'Sièges (R1)'!T27+'Sièges (R2)'!T27+'Sièges (R3)'!T27+'Sièges (R4)'!T27+'Sièges (R5)'!T27+'Sièges (R6)'!T27+'Sièges (R7)'!T27+'Sièges (R8)'!T27+'Sièges (R9)'!T27+'Sièges (R10)'!T27,"")</f>
        <v>0</v>
      </c>
      <c r="W27" s="92">
        <f>IFERROR('Sièges (R0)'!U27+'Sièges (R1)'!U27+'Sièges (R2)'!U27+'Sièges (R3)'!U27+'Sièges (R4)'!U27+'Sièges (R5)'!U27+'Sièges (R6)'!U27+'Sièges (R7)'!U27+'Sièges (R8)'!U27+'Sièges (R9)'!U27+'Sièges (R10)'!U27,"")</f>
        <v>1</v>
      </c>
      <c r="X27" s="92">
        <f>IFERROR('Sièges (R0)'!V27+'Sièges (R1)'!V27+'Sièges (R2)'!V27+'Sièges (R3)'!V27+'Sièges (R4)'!V27+'Sièges (R5)'!V27+'Sièges (R6)'!V27+'Sièges (R7)'!V27+'Sièges (R8)'!V27+'Sièges (R9)'!V27+'Sièges (R10)'!V27,"")</f>
        <v>0</v>
      </c>
      <c r="Y27" s="92">
        <f>IFERROR('Sièges (R0)'!W27+'Sièges (R1)'!W27+'Sièges (R2)'!W27+'Sièges (R3)'!W27+'Sièges (R4)'!W27+'Sièges (R5)'!W27+'Sièges (R6)'!W27+'Sièges (R7)'!W27+'Sièges (R8)'!W27+'Sièges (R9)'!W27+'Sièges (R10)'!W27,"")</f>
        <v>0</v>
      </c>
      <c r="Z27" s="92">
        <f>IFERROR('Sièges (R0)'!X27+'Sièges (R1)'!X27+'Sièges (R2)'!X27+'Sièges (R3)'!X27+'Sièges (R4)'!X27+'Sièges (R5)'!X27+'Sièges (R6)'!X27+'Sièges (R7)'!X27+'Sièges (R8)'!X27+'Sièges (R9)'!X27+'Sièges (R10)'!X27,"")</f>
        <v>0</v>
      </c>
      <c r="AA27" s="92">
        <f>IFERROR('Sièges (R0)'!Y27+'Sièges (R1)'!Y27+'Sièges (R2)'!Y27+'Sièges (R3)'!Y27+'Sièges (R4)'!Y27+'Sièges (R5)'!Y27+'Sièges (R6)'!Y27+'Sièges (R7)'!Y27+'Sièges (R8)'!Y27+'Sièges (R9)'!Y27+'Sièges (R10)'!Y27,"")</f>
        <v>0</v>
      </c>
      <c r="AB27" s="92">
        <f>IFERROR('Sièges (R0)'!Z27+'Sièges (R1)'!Z27+'Sièges (R2)'!Z27+'Sièges (R3)'!Z27+'Sièges (R4)'!Z27+'Sièges (R5)'!Z27+'Sièges (R6)'!Z27+'Sièges (R7)'!Z27+'Sièges (R8)'!Z27+'Sièges (R9)'!Z27+'Sièges (R10)'!Z27,"")</f>
        <v>0</v>
      </c>
      <c r="AC27" s="92">
        <f t="shared" si="0"/>
        <v>7</v>
      </c>
      <c r="AD27" s="98" t="b">
        <f>AC27='Données de base - Résultats pré'!M30</f>
        <v>1</v>
      </c>
      <c r="AE27" s="94">
        <f>'Suffrages par parti et circo'!AI27</f>
        <v>0</v>
      </c>
      <c r="AF27" s="95" t="str">
        <f t="shared" si="1"/>
        <v>Ennahdha</v>
      </c>
      <c r="AG27" s="96">
        <f t="shared" si="2"/>
        <v>2</v>
      </c>
    </row>
    <row r="28" spans="1:33" ht="16" outlineLevel="1">
      <c r="A28" s="83" t="s">
        <v>173</v>
      </c>
      <c r="B28" s="100" t="s">
        <v>67</v>
      </c>
      <c r="C28" s="66" t="s">
        <v>174</v>
      </c>
      <c r="D28" s="92">
        <f>IFERROR('Sièges (R0)'!B28+'Sièges (R1)'!B28+'Sièges (R2)'!B28+'Sièges (R3)'!B28+'Sièges (R4)'!B28+'Sièges (R5)'!B28+'Sièges (R6)'!B28+'Sièges (R7)'!B28+'Sièges (R8)'!B28+'Sièges (R9)'!B28+'Sièges (R10)'!B28,"")</f>
        <v>0</v>
      </c>
      <c r="E28" s="92">
        <f>IFERROR('Sièges (R0)'!C28+'Sièges (R1)'!C28+'Sièges (R2)'!C28+'Sièges (R3)'!C28+'Sièges (R4)'!C28+'Sièges (R5)'!C28+'Sièges (R6)'!C28+'Sièges (R7)'!C28+'Sièges (R8)'!C28+'Sièges (R9)'!C28+'Sièges (R10)'!C28,"")</f>
        <v>0</v>
      </c>
      <c r="F28" s="92">
        <f>IFERROR('Sièges (R0)'!D28+'Sièges (R1)'!D28+'Sièges (R2)'!D28+'Sièges (R3)'!D28+'Sièges (R4)'!D28+'Sièges (R5)'!D28+'Sièges (R6)'!D28+'Sièges (R7)'!D28+'Sièges (R8)'!D28+'Sièges (R9)'!D28+'Sièges (R10)'!D28,"")</f>
        <v>0</v>
      </c>
      <c r="G28" s="92">
        <f>IFERROR('Sièges (R0)'!E28+'Sièges (R1)'!E28+'Sièges (R2)'!E28+'Sièges (R3)'!E28+'Sièges (R4)'!E28+'Sièges (R5)'!E28+'Sièges (R6)'!E28+'Sièges (R7)'!E28+'Sièges (R8)'!E28+'Sièges (R9)'!E28+'Sièges (R10)'!E28,"")</f>
        <v>0</v>
      </c>
      <c r="H28" s="92">
        <f>IFERROR('Sièges (R0)'!F28+'Sièges (R1)'!F28+'Sièges (R2)'!F28+'Sièges (R3)'!F28+'Sièges (R4)'!F28+'Sièges (R5)'!F28+'Sièges (R6)'!F28+'Sièges (R7)'!F28+'Sièges (R8)'!F28+'Sièges (R9)'!F28+'Sièges (R10)'!F28,"")</f>
        <v>0</v>
      </c>
      <c r="I28" s="92">
        <f>IFERROR('Sièges (R0)'!G28+'Sièges (R1)'!G28+'Sièges (R2)'!G28+'Sièges (R3)'!G28+'Sièges (R4)'!G28+'Sièges (R5)'!G28+'Sièges (R6)'!G28+'Sièges (R7)'!G28+'Sièges (R8)'!G28+'Sièges (R9)'!G28+'Sièges (R10)'!G28,"")</f>
        <v>0</v>
      </c>
      <c r="J28" s="92">
        <f>IFERROR('Sièges (R0)'!H28+'Sièges (R1)'!H28+'Sièges (R2)'!H28+'Sièges (R3)'!H28+'Sièges (R4)'!H28+'Sièges (R5)'!H28+'Sièges (R6)'!H28+'Sièges (R7)'!H28+'Sièges (R8)'!H28+'Sièges (R9)'!H28+'Sièges (R10)'!H28,"")</f>
        <v>0</v>
      </c>
      <c r="K28" s="92">
        <f>IFERROR('Sièges (R0)'!I28+'Sièges (R1)'!I28+'Sièges (R2)'!I28+'Sièges (R3)'!I28+'Sièges (R4)'!I28+'Sièges (R5)'!I28+'Sièges (R6)'!I28+'Sièges (R7)'!I28+'Sièges (R8)'!I28+'Sièges (R9)'!I28+'Sièges (R10)'!I28,"")</f>
        <v>1</v>
      </c>
      <c r="L28" s="92">
        <f>IFERROR('Sièges (R0)'!J28+'Sièges (R1)'!J28+'Sièges (R2)'!J28+'Sièges (R3)'!J28+'Sièges (R4)'!J28+'Sièges (R5)'!J28+'Sièges (R6)'!J28+'Sièges (R7)'!J28+'Sièges (R8)'!J28+'Sièges (R9)'!J28+'Sièges (R10)'!J28,"")</f>
        <v>2</v>
      </c>
      <c r="M28" s="92">
        <f>IFERROR('Sièges (R0)'!K28+'Sièges (R1)'!K28+'Sièges (R2)'!K28+'Sièges (R3)'!K28+'Sièges (R4)'!K28+'Sièges (R5)'!K28+'Sièges (R6)'!K28+'Sièges (R7)'!K28+'Sièges (R8)'!K28+'Sièges (R9)'!K28+'Sièges (R10)'!K28,"")</f>
        <v>0</v>
      </c>
      <c r="N28" s="92">
        <f>IFERROR('Sièges (R0)'!L28+'Sièges (R1)'!L28+'Sièges (R2)'!L28+'Sièges (R3)'!L28+'Sièges (R4)'!L28+'Sièges (R5)'!L28+'Sièges (R6)'!L28+'Sièges (R7)'!L28+'Sièges (R8)'!L28+'Sièges (R9)'!L28+'Sièges (R10)'!L28,"")</f>
        <v>0</v>
      </c>
      <c r="O28" s="92">
        <f>IFERROR('Sièges (R0)'!M28+'Sièges (R1)'!M28+'Sièges (R2)'!M28+'Sièges (R3)'!M28+'Sièges (R4)'!M28+'Sièges (R5)'!M28+'Sièges (R6)'!M28+'Sièges (R7)'!M28+'Sièges (R8)'!M28+'Sièges (R9)'!M28+'Sièges (R10)'!M28,"")</f>
        <v>0</v>
      </c>
      <c r="P28" s="92">
        <f>IFERROR('Sièges (R0)'!N28+'Sièges (R1)'!N28+'Sièges (R2)'!N28+'Sièges (R3)'!N28+'Sièges (R4)'!N28+'Sièges (R5)'!N28+'Sièges (R6)'!N28+'Sièges (R7)'!N28+'Sièges (R8)'!N28+'Sièges (R9)'!N28+'Sièges (R10)'!N28,"")</f>
        <v>0</v>
      </c>
      <c r="Q28" s="92">
        <f>IFERROR('Sièges (R0)'!O28+'Sièges (R1)'!O28+'Sièges (R2)'!O28+'Sièges (R3)'!O28+'Sièges (R4)'!O28+'Sièges (R5)'!O28+'Sièges (R6)'!O28+'Sièges (R7)'!O28+'Sièges (R8)'!O28+'Sièges (R9)'!O28+'Sièges (R10)'!O28,"")</f>
        <v>1</v>
      </c>
      <c r="R28" s="92">
        <f>IFERROR('Sièges (R0)'!P28+'Sièges (R1)'!P28+'Sièges (R2)'!P28+'Sièges (R3)'!P28+'Sièges (R4)'!P28+'Sièges (R5)'!P28+'Sièges (R6)'!P28+'Sièges (R7)'!P28+'Sièges (R8)'!P28+'Sièges (R9)'!P28+'Sièges (R10)'!P28,"")</f>
        <v>0</v>
      </c>
      <c r="S28" s="92">
        <f>IFERROR('Sièges (R0)'!Q28+'Sièges (R1)'!Q28+'Sièges (R2)'!Q28+'Sièges (R3)'!Q28+'Sièges (R4)'!Q28+'Sièges (R5)'!Q28+'Sièges (R6)'!Q28+'Sièges (R7)'!Q28+'Sièges (R8)'!Q28+'Sièges (R9)'!Q28+'Sièges (R10)'!Q28,"")</f>
        <v>0</v>
      </c>
      <c r="T28" s="92">
        <f>IFERROR('Sièges (R0)'!R28+'Sièges (R1)'!R28+'Sièges (R2)'!R28+'Sièges (R3)'!R28+'Sièges (R4)'!R28+'Sièges (R5)'!R28+'Sièges (R6)'!R28+'Sièges (R7)'!R28+'Sièges (R8)'!R28+'Sièges (R9)'!R28+'Sièges (R10)'!R28,"")</f>
        <v>0</v>
      </c>
      <c r="U28" s="92">
        <f>IFERROR('Sièges (R0)'!S28+'Sièges (R1)'!S28+'Sièges (R2)'!S28+'Sièges (R3)'!S28+'Sièges (R4)'!S28+'Sièges (R5)'!S28+'Sièges (R6)'!S28+'Sièges (R7)'!S28+'Sièges (R8)'!S28+'Sièges (R9)'!S28+'Sièges (R10)'!S28,"")</f>
        <v>0</v>
      </c>
      <c r="V28" s="92">
        <f>IFERROR('Sièges (R0)'!T28+'Sièges (R1)'!T28+'Sièges (R2)'!T28+'Sièges (R3)'!T28+'Sièges (R4)'!T28+'Sièges (R5)'!T28+'Sièges (R6)'!T28+'Sièges (R7)'!T28+'Sièges (R8)'!T28+'Sièges (R9)'!T28+'Sièges (R10)'!T28,"")</f>
        <v>0</v>
      </c>
      <c r="W28" s="92">
        <f>IFERROR('Sièges (R0)'!U28+'Sièges (R1)'!U28+'Sièges (R2)'!U28+'Sièges (R3)'!U28+'Sièges (R4)'!U28+'Sièges (R5)'!U28+'Sièges (R6)'!U28+'Sièges (R7)'!U28+'Sièges (R8)'!U28+'Sièges (R9)'!U28+'Sièges (R10)'!U28,"")</f>
        <v>0</v>
      </c>
      <c r="X28" s="92">
        <f>IFERROR('Sièges (R0)'!V28+'Sièges (R1)'!V28+'Sièges (R2)'!V28+'Sièges (R3)'!V28+'Sièges (R4)'!V28+'Sièges (R5)'!V28+'Sièges (R6)'!V28+'Sièges (R7)'!V28+'Sièges (R8)'!V28+'Sièges (R9)'!V28+'Sièges (R10)'!V28,"")</f>
        <v>0</v>
      </c>
      <c r="Y28" s="92">
        <f>IFERROR('Sièges (R0)'!W28+'Sièges (R1)'!W28+'Sièges (R2)'!W28+'Sièges (R3)'!W28+'Sièges (R4)'!W28+'Sièges (R5)'!W28+'Sièges (R6)'!W28+'Sièges (R7)'!W28+'Sièges (R8)'!W28+'Sièges (R9)'!W28+'Sièges (R10)'!W28,"")</f>
        <v>0</v>
      </c>
      <c r="Z28" s="92">
        <f>IFERROR('Sièges (R0)'!X28+'Sièges (R1)'!X28+'Sièges (R2)'!X28+'Sièges (R3)'!X28+'Sièges (R4)'!X28+'Sièges (R5)'!X28+'Sièges (R6)'!X28+'Sièges (R7)'!X28+'Sièges (R8)'!X28+'Sièges (R9)'!X28+'Sièges (R10)'!X28,"")</f>
        <v>0</v>
      </c>
      <c r="AA28" s="92">
        <f>IFERROR('Sièges (R0)'!Y28+'Sièges (R1)'!Y28+'Sièges (R2)'!Y28+'Sièges (R3)'!Y28+'Sièges (R4)'!Y28+'Sièges (R5)'!Y28+'Sièges (R6)'!Y28+'Sièges (R7)'!Y28+'Sièges (R8)'!Y28+'Sièges (R9)'!Y28+'Sièges (R10)'!Y28,"")</f>
        <v>0</v>
      </c>
      <c r="AB28" s="92">
        <f>IFERROR('Sièges (R0)'!Z28+'Sièges (R1)'!Z28+'Sièges (R2)'!Z28+'Sièges (R3)'!Z28+'Sièges (R4)'!Z28+'Sièges (R5)'!Z28+'Sièges (R6)'!Z28+'Sièges (R7)'!Z28+'Sièges (R8)'!Z28+'Sièges (R9)'!Z28+'Sièges (R10)'!Z28,"")</f>
        <v>0</v>
      </c>
      <c r="AC28" s="92">
        <f t="shared" si="0"/>
        <v>4</v>
      </c>
      <c r="AD28" s="98" t="b">
        <f>AC28='Données de base - Résultats pré'!M31</f>
        <v>1</v>
      </c>
      <c r="AE28" s="94">
        <f>'Suffrages par parti et circo'!AI28</f>
        <v>0</v>
      </c>
      <c r="AF28" s="95" t="str">
        <f t="shared" si="1"/>
        <v>Ennahdha</v>
      </c>
      <c r="AG28" s="96">
        <f t="shared" si="2"/>
        <v>2</v>
      </c>
    </row>
    <row r="29" spans="1:33" ht="16" outlineLevel="1">
      <c r="A29" s="83" t="s">
        <v>175</v>
      </c>
      <c r="B29" s="100" t="s">
        <v>68</v>
      </c>
      <c r="C29" s="66" t="s">
        <v>176</v>
      </c>
      <c r="D29" s="92">
        <f>IFERROR('Sièges (R0)'!B29+'Sièges (R1)'!B29+'Sièges (R2)'!B29+'Sièges (R3)'!B29+'Sièges (R4)'!B29+'Sièges (R5)'!B29+'Sièges (R6)'!B29+'Sièges (R7)'!B29+'Sièges (R8)'!B29+'Sièges (R9)'!B29+'Sièges (R10)'!B29,"")</f>
        <v>0</v>
      </c>
      <c r="E29" s="92">
        <f>IFERROR('Sièges (R0)'!C29+'Sièges (R1)'!C29+'Sièges (R2)'!C29+'Sièges (R3)'!C29+'Sièges (R4)'!C29+'Sièges (R5)'!C29+'Sièges (R6)'!C29+'Sièges (R7)'!C29+'Sièges (R8)'!C29+'Sièges (R9)'!C29+'Sièges (R10)'!C29,"")</f>
        <v>0</v>
      </c>
      <c r="F29" s="92">
        <f>IFERROR('Sièges (R0)'!D29+'Sièges (R1)'!D29+'Sièges (R2)'!D29+'Sièges (R3)'!D29+'Sièges (R4)'!D29+'Sièges (R5)'!D29+'Sièges (R6)'!D29+'Sièges (R7)'!D29+'Sièges (R8)'!D29+'Sièges (R9)'!D29+'Sièges (R10)'!D29,"")</f>
        <v>0</v>
      </c>
      <c r="G29" s="92">
        <f>IFERROR('Sièges (R0)'!E29+'Sièges (R1)'!E29+'Sièges (R2)'!E29+'Sièges (R3)'!E29+'Sièges (R4)'!E29+'Sièges (R5)'!E29+'Sièges (R6)'!E29+'Sièges (R7)'!E29+'Sièges (R8)'!E29+'Sièges (R9)'!E29+'Sièges (R10)'!E29,"")</f>
        <v>0</v>
      </c>
      <c r="H29" s="92">
        <f>IFERROR('Sièges (R0)'!F29+'Sièges (R1)'!F29+'Sièges (R2)'!F29+'Sièges (R3)'!F29+'Sièges (R4)'!F29+'Sièges (R5)'!F29+'Sièges (R6)'!F29+'Sièges (R7)'!F29+'Sièges (R8)'!F29+'Sièges (R9)'!F29+'Sièges (R10)'!F29,"")</f>
        <v>0</v>
      </c>
      <c r="I29" s="92">
        <f>IFERROR('Sièges (R0)'!G29+'Sièges (R1)'!G29+'Sièges (R2)'!G29+'Sièges (R3)'!G29+'Sièges (R4)'!G29+'Sièges (R5)'!G29+'Sièges (R6)'!G29+'Sièges (R7)'!G29+'Sièges (R8)'!G29+'Sièges (R9)'!G29+'Sièges (R10)'!G29,"")</f>
        <v>0</v>
      </c>
      <c r="J29" s="92">
        <f>IFERROR('Sièges (R0)'!H29+'Sièges (R1)'!H29+'Sièges (R2)'!H29+'Sièges (R3)'!H29+'Sièges (R4)'!H29+'Sièges (R5)'!H29+'Sièges (R6)'!H29+'Sièges (R7)'!H29+'Sièges (R8)'!H29+'Sièges (R9)'!H29+'Sièges (R10)'!H29,"")</f>
        <v>1</v>
      </c>
      <c r="K29" s="102">
        <v>1</v>
      </c>
      <c r="L29" s="102">
        <v>1</v>
      </c>
      <c r="M29" s="92">
        <f>IFERROR('Sièges (R0)'!K29+'Sièges (R1)'!K29+'Sièges (R2)'!K29+'Sièges (R3)'!K29+'Sièges (R4)'!K29+'Sièges (R5)'!K29+'Sièges (R6)'!K29+'Sièges (R7)'!K29+'Sièges (R8)'!K29+'Sièges (R9)'!K29+'Sièges (R10)'!K29,"")</f>
        <v>0</v>
      </c>
      <c r="N29" s="92">
        <f>IFERROR('Sièges (R0)'!L29+'Sièges (R1)'!L29+'Sièges (R2)'!L29+'Sièges (R3)'!L29+'Sièges (R4)'!L29+'Sièges (R5)'!L29+'Sièges (R6)'!L29+'Sièges (R7)'!L29+'Sièges (R8)'!L29+'Sièges (R9)'!L29+'Sièges (R10)'!L29,"")</f>
        <v>0</v>
      </c>
      <c r="O29" s="92">
        <f>IFERROR('Sièges (R0)'!M29+'Sièges (R1)'!M29+'Sièges (R2)'!M29+'Sièges (R3)'!M29+'Sièges (R4)'!M29+'Sièges (R5)'!M29+'Sièges (R6)'!M29+'Sièges (R7)'!M29+'Sièges (R8)'!M29+'Sièges (R9)'!M29+'Sièges (R10)'!M29,"")</f>
        <v>0</v>
      </c>
      <c r="P29" s="92">
        <f>IFERROR('Sièges (R0)'!N29+'Sièges (R1)'!N29+'Sièges (R2)'!N29+'Sièges (R3)'!N29+'Sièges (R4)'!N29+'Sièges (R5)'!N29+'Sièges (R6)'!N29+'Sièges (R7)'!N29+'Sièges (R8)'!N29+'Sièges (R9)'!N29+'Sièges (R10)'!N29,"")</f>
        <v>0</v>
      </c>
      <c r="Q29" s="92">
        <f>IFERROR('Sièges (R0)'!O29+'Sièges (R1)'!O29+'Sièges (R2)'!O29+'Sièges (R3)'!O29+'Sièges (R4)'!O29+'Sièges (R5)'!O29+'Sièges (R6)'!O29+'Sièges (R7)'!O29+'Sièges (R8)'!O29+'Sièges (R9)'!O29+'Sièges (R10)'!O29,"")</f>
        <v>0</v>
      </c>
      <c r="R29" s="92">
        <f>IFERROR('Sièges (R0)'!P29+'Sièges (R1)'!P29+'Sièges (R2)'!P29+'Sièges (R3)'!P29+'Sièges (R4)'!P29+'Sièges (R5)'!P29+'Sièges (R6)'!P29+'Sièges (R7)'!P29+'Sièges (R8)'!P29+'Sièges (R9)'!P29+'Sièges (R10)'!P29,"")</f>
        <v>0</v>
      </c>
      <c r="S29" s="92">
        <f>IFERROR('Sièges (R0)'!Q29+'Sièges (R1)'!Q29+'Sièges (R2)'!Q29+'Sièges (R3)'!Q29+'Sièges (R4)'!Q29+'Sièges (R5)'!Q29+'Sièges (R6)'!Q29+'Sièges (R7)'!Q29+'Sièges (R8)'!Q29+'Sièges (R9)'!Q29+'Sièges (R10)'!Q29,"")</f>
        <v>0</v>
      </c>
      <c r="T29" s="92">
        <f>IFERROR('Sièges (R0)'!R29+'Sièges (R1)'!R29+'Sièges (R2)'!R29+'Sièges (R3)'!R29+'Sièges (R4)'!R29+'Sièges (R5)'!R29+'Sièges (R6)'!R29+'Sièges (R7)'!R29+'Sièges (R8)'!R29+'Sièges (R9)'!R29+'Sièges (R10)'!R29,"")</f>
        <v>0</v>
      </c>
      <c r="U29" s="92">
        <f>IFERROR('Sièges (R0)'!S29+'Sièges (R1)'!S29+'Sièges (R2)'!S29+'Sièges (R3)'!S29+'Sièges (R4)'!S29+'Sièges (R5)'!S29+'Sièges (R6)'!S29+'Sièges (R7)'!S29+'Sièges (R8)'!S29+'Sièges (R9)'!S29+'Sièges (R10)'!S29,"")</f>
        <v>1</v>
      </c>
      <c r="V29" s="92">
        <f>IFERROR('Sièges (R0)'!T29+'Sièges (R1)'!T29+'Sièges (R2)'!T29+'Sièges (R3)'!T29+'Sièges (R4)'!T29+'Sièges (R5)'!T29+'Sièges (R6)'!T29+'Sièges (R7)'!T29+'Sièges (R8)'!T29+'Sièges (R9)'!T29+'Sièges (R10)'!T29,"")</f>
        <v>0</v>
      </c>
      <c r="W29" s="92">
        <f>IFERROR('Sièges (R0)'!U29+'Sièges (R1)'!U29+'Sièges (R2)'!U29+'Sièges (R3)'!U29+'Sièges (R4)'!U29+'Sièges (R5)'!U29+'Sièges (R6)'!U29+'Sièges (R7)'!U29+'Sièges (R8)'!U29+'Sièges (R9)'!U29+'Sièges (R10)'!U29,"")</f>
        <v>1</v>
      </c>
      <c r="X29" s="92">
        <f>IFERROR('Sièges (R0)'!V29+'Sièges (R1)'!V29+'Sièges (R2)'!V29+'Sièges (R3)'!V29+'Sièges (R4)'!V29+'Sièges (R5)'!V29+'Sièges (R6)'!V29+'Sièges (R7)'!V29+'Sièges (R8)'!V29+'Sièges (R9)'!V29+'Sièges (R10)'!V29,"")</f>
        <v>0</v>
      </c>
      <c r="Y29" s="92">
        <f>IFERROR('Sièges (R0)'!W29+'Sièges (R1)'!W29+'Sièges (R2)'!W29+'Sièges (R3)'!W29+'Sièges (R4)'!W29+'Sièges (R5)'!W29+'Sièges (R6)'!W29+'Sièges (R7)'!W29+'Sièges (R8)'!W29+'Sièges (R9)'!W29+'Sièges (R10)'!W29,"")</f>
        <v>0</v>
      </c>
      <c r="Z29" s="92">
        <f>IFERROR('Sièges (R0)'!X29+'Sièges (R1)'!X29+'Sièges (R2)'!X29+'Sièges (R3)'!X29+'Sièges (R4)'!X29+'Sièges (R5)'!X29+'Sièges (R6)'!X29+'Sièges (R7)'!X29+'Sièges (R8)'!X29+'Sièges (R9)'!X29+'Sièges (R10)'!X29,"")</f>
        <v>0</v>
      </c>
      <c r="AA29" s="92">
        <f>IFERROR('Sièges (R0)'!Y29+'Sièges (R1)'!Y29+'Sièges (R2)'!Y29+'Sièges (R3)'!Y29+'Sièges (R4)'!Y29+'Sièges (R5)'!Y29+'Sièges (R6)'!Y29+'Sièges (R7)'!Y29+'Sièges (R8)'!Y29+'Sièges (R9)'!Y29+'Sièges (R10)'!Y29,"")</f>
        <v>0</v>
      </c>
      <c r="AB29" s="92">
        <f>IFERROR('Sièges (R0)'!Z29+'Sièges (R1)'!Z29+'Sièges (R2)'!Z29+'Sièges (R3)'!Z29+'Sièges (R4)'!Z29+'Sièges (R5)'!Z29+'Sièges (R6)'!Z29+'Sièges (R7)'!Z29+'Sièges (R8)'!Z29+'Sièges (R9)'!Z29+'Sièges (R10)'!Z29,"")</f>
        <v>0</v>
      </c>
      <c r="AC29" s="92">
        <f t="shared" si="0"/>
        <v>5</v>
      </c>
      <c r="AD29" s="98" t="b">
        <f>AC29='Données de base - Résultats pré'!M32</f>
        <v>1</v>
      </c>
      <c r="AE29" s="94">
        <f>'Suffrages par parti et circo'!AI29</f>
        <v>0</v>
      </c>
      <c r="AF29" s="95" t="str">
        <f t="shared" si="1"/>
        <v>ex-æquo</v>
      </c>
      <c r="AG29" s="96">
        <f t="shared" si="2"/>
        <v>0</v>
      </c>
    </row>
    <row r="30" spans="1:33" ht="16" outlineLevel="1">
      <c r="A30" s="52" t="s">
        <v>177</v>
      </c>
      <c r="B30" s="53" t="s">
        <v>69</v>
      </c>
      <c r="C30" s="54" t="s">
        <v>178</v>
      </c>
      <c r="D30" s="92">
        <f>IFERROR('Sièges (R0)'!B30+'Sièges (R1)'!B30+'Sièges (R2)'!B30+'Sièges (R3)'!B30+'Sièges (R4)'!B30+'Sièges (R5)'!B30+'Sièges (R6)'!B30+'Sièges (R7)'!B30+'Sièges (R8)'!B30+'Sièges (R9)'!B30+'Sièges (R10)'!B30,"")</f>
        <v>0</v>
      </c>
      <c r="E30" s="92">
        <f>IFERROR('Sièges (R0)'!C30+'Sièges (R1)'!C30+'Sièges (R2)'!C30+'Sièges (R3)'!C30+'Sièges (R4)'!C30+'Sièges (R5)'!C30+'Sièges (R6)'!C30+'Sièges (R7)'!C30+'Sièges (R8)'!C30+'Sièges (R9)'!C30+'Sièges (R10)'!C30,"")</f>
        <v>0</v>
      </c>
      <c r="F30" s="92">
        <f>IFERROR('Sièges (R0)'!D30+'Sièges (R1)'!D30+'Sièges (R2)'!D30+'Sièges (R3)'!D30+'Sièges (R4)'!D30+'Sièges (R5)'!D30+'Sièges (R6)'!D30+'Sièges (R7)'!D30+'Sièges (R8)'!D30+'Sièges (R9)'!D30+'Sièges (R10)'!D30,"")</f>
        <v>0</v>
      </c>
      <c r="G30" s="92">
        <f>IFERROR('Sièges (R0)'!E30+'Sièges (R1)'!E30+'Sièges (R2)'!E30+'Sièges (R3)'!E30+'Sièges (R4)'!E30+'Sièges (R5)'!E30+'Sièges (R6)'!E30+'Sièges (R7)'!E30+'Sièges (R8)'!E30+'Sièges (R9)'!E30+'Sièges (R10)'!E30,"")</f>
        <v>0</v>
      </c>
      <c r="H30" s="92">
        <f>IFERROR('Sièges (R0)'!F30+'Sièges (R1)'!F30+'Sièges (R2)'!F30+'Sièges (R3)'!F30+'Sièges (R4)'!F30+'Sièges (R5)'!F30+'Sièges (R6)'!F30+'Sièges (R7)'!F30+'Sièges (R8)'!F30+'Sièges (R9)'!F30+'Sièges (R10)'!F30,"")</f>
        <v>0</v>
      </c>
      <c r="I30" s="92">
        <f>IFERROR('Sièges (R0)'!G30+'Sièges (R1)'!G30+'Sièges (R2)'!G30+'Sièges (R3)'!G30+'Sièges (R4)'!G30+'Sièges (R5)'!G30+'Sièges (R6)'!G30+'Sièges (R7)'!G30+'Sièges (R8)'!G30+'Sièges (R9)'!G30+'Sièges (R10)'!G30,"")</f>
        <v>0</v>
      </c>
      <c r="J30" s="92">
        <f>IFERROR('Sièges (R0)'!H30+'Sièges (R1)'!H30+'Sièges (R2)'!H30+'Sièges (R3)'!H30+'Sièges (R4)'!H30+'Sièges (R5)'!H30+'Sièges (R6)'!H30+'Sièges (R7)'!H30+'Sièges (R8)'!H30+'Sièges (R9)'!H30+'Sièges (R10)'!H30,"")</f>
        <v>0</v>
      </c>
      <c r="K30" s="102">
        <v>1</v>
      </c>
      <c r="L30" s="102">
        <v>1</v>
      </c>
      <c r="M30" s="92">
        <f>IFERROR('Sièges (R0)'!K30+'Sièges (R1)'!K30+'Sièges (R2)'!K30+'Sièges (R3)'!K30+'Sièges (R4)'!K30+'Sièges (R5)'!K30+'Sièges (R6)'!K30+'Sièges (R7)'!K30+'Sièges (R8)'!K30+'Sièges (R9)'!K30+'Sièges (R10)'!K30,"")</f>
        <v>0</v>
      </c>
      <c r="N30" s="92">
        <f>IFERROR('Sièges (R0)'!L30+'Sièges (R1)'!L30+'Sièges (R2)'!L30+'Sièges (R3)'!L30+'Sièges (R4)'!L30+'Sièges (R5)'!L30+'Sièges (R6)'!L30+'Sièges (R7)'!L30+'Sièges (R8)'!L30+'Sièges (R9)'!L30+'Sièges (R10)'!L30,"")</f>
        <v>0</v>
      </c>
      <c r="O30" s="92">
        <f>IFERROR('Sièges (R0)'!M30+'Sièges (R1)'!M30+'Sièges (R2)'!M30+'Sièges (R3)'!M30+'Sièges (R4)'!M30+'Sièges (R5)'!M30+'Sièges (R6)'!M30+'Sièges (R7)'!M30+'Sièges (R8)'!M30+'Sièges (R9)'!M30+'Sièges (R10)'!M30,"")</f>
        <v>0</v>
      </c>
      <c r="P30" s="92">
        <f>IFERROR('Sièges (R0)'!N30+'Sièges (R1)'!N30+'Sièges (R2)'!N30+'Sièges (R3)'!N30+'Sièges (R4)'!N30+'Sièges (R5)'!N30+'Sièges (R6)'!N30+'Sièges (R7)'!N30+'Sièges (R8)'!N30+'Sièges (R9)'!N30+'Sièges (R10)'!N30,"")</f>
        <v>0</v>
      </c>
      <c r="Q30" s="92">
        <f>IFERROR('Sièges (R0)'!O30+'Sièges (R1)'!O30+'Sièges (R2)'!O30+'Sièges (R3)'!O30+'Sièges (R4)'!O30+'Sièges (R5)'!O30+'Sièges (R6)'!O30+'Sièges (R7)'!O30+'Sièges (R8)'!O30+'Sièges (R9)'!O30+'Sièges (R10)'!O30,"")</f>
        <v>0</v>
      </c>
      <c r="R30" s="92">
        <f>IFERROR('Sièges (R0)'!P30+'Sièges (R1)'!P30+'Sièges (R2)'!P30+'Sièges (R3)'!P30+'Sièges (R4)'!P30+'Sièges (R5)'!P30+'Sièges (R6)'!P30+'Sièges (R7)'!P30+'Sièges (R8)'!P30+'Sièges (R9)'!P30+'Sièges (R10)'!P30,"")</f>
        <v>0</v>
      </c>
      <c r="S30" s="92">
        <f>IFERROR('Sièges (R0)'!Q30+'Sièges (R1)'!Q30+'Sièges (R2)'!Q30+'Sièges (R3)'!Q30+'Sièges (R4)'!Q30+'Sièges (R5)'!Q30+'Sièges (R6)'!Q30+'Sièges (R7)'!Q30+'Sièges (R8)'!Q30+'Sièges (R9)'!Q30+'Sièges (R10)'!Q30,"")</f>
        <v>0</v>
      </c>
      <c r="T30" s="102">
        <v>1</v>
      </c>
      <c r="U30" s="102">
        <v>1</v>
      </c>
      <c r="V30" s="92">
        <f>IFERROR('Sièges (R0)'!T30+'Sièges (R1)'!T30+'Sièges (R2)'!T30+'Sièges (R3)'!T30+'Sièges (R4)'!T30+'Sièges (R5)'!T30+'Sièges (R6)'!T30+'Sièges (R7)'!T30+'Sièges (R8)'!T30+'Sièges (R9)'!T30+'Sièges (R10)'!T30,"")</f>
        <v>0</v>
      </c>
      <c r="W30" s="92">
        <f>IFERROR('Sièges (R0)'!U30+'Sièges (R1)'!U30+'Sièges (R2)'!U30+'Sièges (R3)'!U30+'Sièges (R4)'!U30+'Sièges (R5)'!U30+'Sièges (R6)'!U30+'Sièges (R7)'!U30+'Sièges (R8)'!U30+'Sièges (R9)'!U30+'Sièges (R10)'!U30,"")</f>
        <v>1</v>
      </c>
      <c r="X30" s="92">
        <f>IFERROR('Sièges (R0)'!V30+'Sièges (R1)'!V30+'Sièges (R2)'!V30+'Sièges (R3)'!V30+'Sièges (R4)'!V30+'Sièges (R5)'!V30+'Sièges (R6)'!V30+'Sièges (R7)'!V30+'Sièges (R8)'!V30+'Sièges (R9)'!V30+'Sièges (R10)'!V30,"")</f>
        <v>0</v>
      </c>
      <c r="Y30" s="92">
        <f>IFERROR('Sièges (R0)'!W30+'Sièges (R1)'!W30+'Sièges (R2)'!W30+'Sièges (R3)'!W30+'Sièges (R4)'!W30+'Sièges (R5)'!W30+'Sièges (R6)'!W30+'Sièges (R7)'!W30+'Sièges (R8)'!W30+'Sièges (R9)'!W30+'Sièges (R10)'!W30,"")</f>
        <v>0</v>
      </c>
      <c r="Z30" s="92">
        <f>IFERROR('Sièges (R0)'!X30+'Sièges (R1)'!X30+'Sièges (R2)'!X30+'Sièges (R3)'!X30+'Sièges (R4)'!X30+'Sièges (R5)'!X30+'Sièges (R6)'!X30+'Sièges (R7)'!X30+'Sièges (R8)'!X30+'Sièges (R9)'!X30+'Sièges (R10)'!X30,"")</f>
        <v>0</v>
      </c>
      <c r="AA30" s="92">
        <f>IFERROR('Sièges (R0)'!Y30+'Sièges (R1)'!Y30+'Sièges (R2)'!Y30+'Sièges (R3)'!Y30+'Sièges (R4)'!Y30+'Sièges (R5)'!Y30+'Sièges (R6)'!Y30+'Sièges (R7)'!Y30+'Sièges (R8)'!Y30+'Sièges (R9)'!Y30+'Sièges (R10)'!Y30,"")</f>
        <v>0</v>
      </c>
      <c r="AB30" s="92">
        <f>IFERROR('Sièges (R0)'!Z30+'Sièges (R1)'!Z30+'Sièges (R2)'!Z30+'Sièges (R3)'!Z30+'Sièges (R4)'!Z30+'Sièges (R5)'!Z30+'Sièges (R6)'!Z30+'Sièges (R7)'!Z30+'Sièges (R8)'!Z30+'Sièges (R9)'!Z30+'Sièges (R10)'!Z30,"")</f>
        <v>0</v>
      </c>
      <c r="AC30" s="92">
        <f t="shared" si="0"/>
        <v>5</v>
      </c>
      <c r="AD30" s="98" t="b">
        <f>AC30='Données de base - Résultats pré'!M33</f>
        <v>1</v>
      </c>
      <c r="AE30" s="94" t="s">
        <v>195</v>
      </c>
      <c r="AF30" s="95" t="str">
        <f t="shared" si="1"/>
        <v>ex-æquo</v>
      </c>
      <c r="AG30" s="96">
        <f t="shared" si="2"/>
        <v>0</v>
      </c>
    </row>
    <row r="31" spans="1:33" ht="16" outlineLevel="1">
      <c r="A31" s="52" t="s">
        <v>179</v>
      </c>
      <c r="B31" s="53" t="s">
        <v>70</v>
      </c>
      <c r="C31" s="54" t="s">
        <v>180</v>
      </c>
      <c r="D31" s="92">
        <f>IFERROR('Sièges (R0)'!B31+'Sièges (R1)'!B31+'Sièges (R2)'!B31+'Sièges (R3)'!B31+'Sièges (R4)'!B31+'Sièges (R5)'!B31+'Sièges (R6)'!B31+'Sièges (R7)'!B31+'Sièges (R8)'!B31+'Sièges (R9)'!B31+'Sièges (R10)'!B31,"")</f>
        <v>0</v>
      </c>
      <c r="E31" s="92">
        <f>IFERROR('Sièges (R0)'!C31+'Sièges (R1)'!C31+'Sièges (R2)'!C31+'Sièges (R3)'!C31+'Sièges (R4)'!C31+'Sièges (R5)'!C31+'Sièges (R6)'!C31+'Sièges (R7)'!C31+'Sièges (R8)'!C31+'Sièges (R9)'!C31+'Sièges (R10)'!C31,"")</f>
        <v>0</v>
      </c>
      <c r="F31" s="92">
        <f>IFERROR('Sièges (R0)'!D31+'Sièges (R1)'!D31+'Sièges (R2)'!D31+'Sièges (R3)'!D31+'Sièges (R4)'!D31+'Sièges (R5)'!D31+'Sièges (R6)'!D31+'Sièges (R7)'!D31+'Sièges (R8)'!D31+'Sièges (R9)'!D31+'Sièges (R10)'!D31,"")</f>
        <v>0</v>
      </c>
      <c r="G31" s="92">
        <f>IFERROR('Sièges (R0)'!E31+'Sièges (R1)'!E31+'Sièges (R2)'!E31+'Sièges (R3)'!E31+'Sièges (R4)'!E31+'Sièges (R5)'!E31+'Sièges (R6)'!E31+'Sièges (R7)'!E31+'Sièges (R8)'!E31+'Sièges (R9)'!E31+'Sièges (R10)'!E31,"")</f>
        <v>0</v>
      </c>
      <c r="H31" s="92">
        <f>IFERROR('Sièges (R0)'!F31+'Sièges (R1)'!F31+'Sièges (R2)'!F31+'Sièges (R3)'!F31+'Sièges (R4)'!F31+'Sièges (R5)'!F31+'Sièges (R6)'!F31+'Sièges (R7)'!F31+'Sièges (R8)'!F31+'Sièges (R9)'!F31+'Sièges (R10)'!F31,"")</f>
        <v>0</v>
      </c>
      <c r="I31" s="92">
        <f>IFERROR('Sièges (R0)'!G31+'Sièges (R1)'!G31+'Sièges (R2)'!G31+'Sièges (R3)'!G31+'Sièges (R4)'!G31+'Sièges (R5)'!G31+'Sièges (R6)'!G31+'Sièges (R7)'!G31+'Sièges (R8)'!G31+'Sièges (R9)'!G31+'Sièges (R10)'!G31,"")</f>
        <v>0</v>
      </c>
      <c r="J31" s="92">
        <f>IFERROR('Sièges (R0)'!H31+'Sièges (R1)'!H31+'Sièges (R2)'!H31+'Sièges (R3)'!H31+'Sièges (R4)'!H31+'Sièges (R5)'!H31+'Sièges (R6)'!H31+'Sièges (R7)'!H31+'Sièges (R8)'!H31+'Sièges (R9)'!H31+'Sièges (R10)'!H31,"")</f>
        <v>0</v>
      </c>
      <c r="K31" s="92">
        <f>IFERROR('Sièges (R0)'!I31+'Sièges (R1)'!I31+'Sièges (R2)'!I31+'Sièges (R3)'!I31+'Sièges (R4)'!I31+'Sièges (R5)'!I31+'Sièges (R6)'!I31+'Sièges (R7)'!I31+'Sièges (R8)'!I31+'Sièges (R9)'!I31+'Sièges (R10)'!I31,"")</f>
        <v>0</v>
      </c>
      <c r="L31" s="92">
        <f>IFERROR('Sièges (R0)'!J31+'Sièges (R1)'!J31+'Sièges (R2)'!J31+'Sièges (R3)'!J31+'Sièges (R4)'!J31+'Sièges (R5)'!J31+'Sièges (R6)'!J31+'Sièges (R7)'!J31+'Sièges (R8)'!J31+'Sièges (R9)'!J31+'Sièges (R10)'!J31,"")</f>
        <v>1</v>
      </c>
      <c r="M31" s="92">
        <f>IFERROR('Sièges (R0)'!K31+'Sièges (R1)'!K31+'Sièges (R2)'!K31+'Sièges (R3)'!K31+'Sièges (R4)'!K31+'Sièges (R5)'!K31+'Sièges (R6)'!K31+'Sièges (R7)'!K31+'Sièges (R8)'!K31+'Sièges (R9)'!K31+'Sièges (R10)'!K31,"")</f>
        <v>0</v>
      </c>
      <c r="N31" s="92">
        <f>IFERROR('Sièges (R0)'!L31+'Sièges (R1)'!L31+'Sièges (R2)'!L31+'Sièges (R3)'!L31+'Sièges (R4)'!L31+'Sièges (R5)'!L31+'Sièges (R6)'!L31+'Sièges (R7)'!L31+'Sièges (R8)'!L31+'Sièges (R9)'!L31+'Sièges (R10)'!L31,"")</f>
        <v>0</v>
      </c>
      <c r="O31" s="92">
        <f>IFERROR('Sièges (R0)'!M31+'Sièges (R1)'!M31+'Sièges (R2)'!M31+'Sièges (R3)'!M31+'Sièges (R4)'!M31+'Sièges (R5)'!M31+'Sièges (R6)'!M31+'Sièges (R7)'!M31+'Sièges (R8)'!M31+'Sièges (R9)'!M31+'Sièges (R10)'!M31,"")</f>
        <v>0</v>
      </c>
      <c r="P31" s="92">
        <f>IFERROR('Sièges (R0)'!N31+'Sièges (R1)'!N31+'Sièges (R2)'!N31+'Sièges (R3)'!N31+'Sièges (R4)'!N31+'Sièges (R5)'!N31+'Sièges (R6)'!N31+'Sièges (R7)'!N31+'Sièges (R8)'!N31+'Sièges (R9)'!N31+'Sièges (R10)'!N31,"")</f>
        <v>0</v>
      </c>
      <c r="Q31" s="92">
        <f>IFERROR('Sièges (R0)'!O31+'Sièges (R1)'!O31+'Sièges (R2)'!O31+'Sièges (R3)'!O31+'Sièges (R4)'!O31+'Sièges (R5)'!O31+'Sièges (R6)'!O31+'Sièges (R7)'!O31+'Sièges (R8)'!O31+'Sièges (R9)'!O31+'Sièges (R10)'!O31,"")</f>
        <v>0</v>
      </c>
      <c r="R31" s="92">
        <f>IFERROR('Sièges (R0)'!P31+'Sièges (R1)'!P31+'Sièges (R2)'!P31+'Sièges (R3)'!P31+'Sièges (R4)'!P31+'Sièges (R5)'!P31+'Sièges (R6)'!P31+'Sièges (R7)'!P31+'Sièges (R8)'!P31+'Sièges (R9)'!P31+'Sièges (R10)'!P31,"")</f>
        <v>0</v>
      </c>
      <c r="S31" s="92">
        <f>IFERROR('Sièges (R0)'!Q31+'Sièges (R1)'!Q31+'Sièges (R2)'!Q31+'Sièges (R3)'!Q31+'Sièges (R4)'!Q31+'Sièges (R5)'!Q31+'Sièges (R6)'!Q31+'Sièges (R7)'!Q31+'Sièges (R8)'!Q31+'Sièges (R9)'!Q31+'Sièges (R10)'!Q31,"")</f>
        <v>0</v>
      </c>
      <c r="T31" s="92">
        <f>IFERROR('Sièges (R0)'!R31+'Sièges (R1)'!R31+'Sièges (R2)'!R31+'Sièges (R3)'!R31+'Sièges (R4)'!R31+'Sièges (R5)'!R31+'Sièges (R6)'!R31+'Sièges (R7)'!R31+'Sièges (R8)'!R31+'Sièges (R9)'!R31+'Sièges (R10)'!R31,"")</f>
        <v>0</v>
      </c>
      <c r="U31" s="92">
        <f>IFERROR('Sièges (R0)'!S31+'Sièges (R1)'!S31+'Sièges (R2)'!S31+'Sièges (R3)'!S31+'Sièges (R4)'!S31+'Sièges (R5)'!S31+'Sièges (R6)'!S31+'Sièges (R7)'!S31+'Sièges (R8)'!S31+'Sièges (R9)'!S31+'Sièges (R10)'!S31,"")</f>
        <v>0</v>
      </c>
      <c r="V31" s="92">
        <f>IFERROR('Sièges (R0)'!T31+'Sièges (R1)'!T31+'Sièges (R2)'!T31+'Sièges (R3)'!T31+'Sièges (R4)'!T31+'Sièges (R5)'!T31+'Sièges (R6)'!T31+'Sièges (R7)'!T31+'Sièges (R8)'!T31+'Sièges (R9)'!T31+'Sièges (R10)'!T31,"")</f>
        <v>0</v>
      </c>
      <c r="W31" s="92">
        <f>IFERROR('Sièges (R0)'!U31+'Sièges (R1)'!U31+'Sièges (R2)'!U31+'Sièges (R3)'!U31+'Sièges (R4)'!U31+'Sièges (R5)'!U31+'Sièges (R6)'!U31+'Sièges (R7)'!U31+'Sièges (R8)'!U31+'Sièges (R9)'!U31+'Sièges (R10)'!U31,"")</f>
        <v>0</v>
      </c>
      <c r="X31" s="92">
        <f>IFERROR('Sièges (R0)'!V31+'Sièges (R1)'!V31+'Sièges (R2)'!V31+'Sièges (R3)'!V31+'Sièges (R4)'!V31+'Sièges (R5)'!V31+'Sièges (R6)'!V31+'Sièges (R7)'!V31+'Sièges (R8)'!V31+'Sièges (R9)'!V31+'Sièges (R10)'!V31,"")</f>
        <v>0</v>
      </c>
      <c r="Y31" s="92">
        <f>IFERROR('Sièges (R0)'!W31+'Sièges (R1)'!W31+'Sièges (R2)'!W31+'Sièges (R3)'!W31+'Sièges (R4)'!W31+'Sièges (R5)'!W31+'Sièges (R6)'!W31+'Sièges (R7)'!W31+'Sièges (R8)'!W31+'Sièges (R9)'!W31+'Sièges (R10)'!W31,"")</f>
        <v>0</v>
      </c>
      <c r="Z31" s="92">
        <f>IFERROR('Sièges (R0)'!X31+'Sièges (R1)'!X31+'Sièges (R2)'!X31+'Sièges (R3)'!X31+'Sièges (R4)'!X31+'Sièges (R5)'!X31+'Sièges (R6)'!X31+'Sièges (R7)'!X31+'Sièges (R8)'!X31+'Sièges (R9)'!X31+'Sièges (R10)'!X31,"")</f>
        <v>0</v>
      </c>
      <c r="AA31" s="92">
        <f>IFERROR('Sièges (R0)'!Y31+'Sièges (R1)'!Y31+'Sièges (R2)'!Y31+'Sièges (R3)'!Y31+'Sièges (R4)'!Y31+'Sièges (R5)'!Y31+'Sièges (R6)'!Y31+'Sièges (R7)'!Y31+'Sièges (R8)'!Y31+'Sièges (R9)'!Y31+'Sièges (R10)'!Y31,"")</f>
        <v>0</v>
      </c>
      <c r="AB31" s="92">
        <f>IFERROR('Sièges (R0)'!Z31+'Sièges (R1)'!Z31+'Sièges (R2)'!Z31+'Sièges (R3)'!Z31+'Sièges (R4)'!Z31+'Sièges (R5)'!Z31+'Sièges (R6)'!Z31+'Sièges (R7)'!Z31+'Sièges (R8)'!Z31+'Sièges (R9)'!Z31+'Sièges (R10)'!Z31,"")</f>
        <v>0</v>
      </c>
      <c r="AC31" s="92">
        <f t="shared" si="0"/>
        <v>1</v>
      </c>
      <c r="AD31" s="98" t="b">
        <f>AC31='Données de base - Résultats pré'!M34</f>
        <v>1</v>
      </c>
      <c r="AE31" s="94" t="str">
        <f>'Suffrages par parti et circo'!AI31</f>
        <v>Outsider 1 = Liste Parti Amal Tounes</v>
      </c>
      <c r="AF31" s="95" t="str">
        <f t="shared" si="1"/>
        <v>Ennahdha</v>
      </c>
      <c r="AG31" s="96">
        <f t="shared" si="2"/>
        <v>1</v>
      </c>
    </row>
    <row r="32" spans="1:33" ht="16" outlineLevel="1">
      <c r="A32" s="52" t="s">
        <v>182</v>
      </c>
      <c r="B32" s="53" t="s">
        <v>71</v>
      </c>
      <c r="C32" s="54" t="s">
        <v>183</v>
      </c>
      <c r="D32" s="92">
        <f>IFERROR('Sièges (R0)'!B32+'Sièges (R1)'!B32+'Sièges (R2)'!B32+'Sièges (R3)'!B32+'Sièges (R4)'!B32+'Sièges (R5)'!B32+'Sièges (R6)'!B32+'Sièges (R7)'!B32+'Sièges (R8)'!B32+'Sièges (R9)'!B32+'Sièges (R10)'!B32,"")</f>
        <v>0</v>
      </c>
      <c r="E32" s="92">
        <f>IFERROR('Sièges (R0)'!C32+'Sièges (R1)'!C32+'Sièges (R2)'!C32+'Sièges (R3)'!C32+'Sièges (R4)'!C32+'Sièges (R5)'!C32+'Sièges (R6)'!C32+'Sièges (R7)'!C32+'Sièges (R8)'!C32+'Sièges (R9)'!C32+'Sièges (R10)'!C32,"")</f>
        <v>0</v>
      </c>
      <c r="F32" s="92">
        <f>IFERROR('Sièges (R0)'!D32+'Sièges (R1)'!D32+'Sièges (R2)'!D32+'Sièges (R3)'!D32+'Sièges (R4)'!D32+'Sièges (R5)'!D32+'Sièges (R6)'!D32+'Sièges (R7)'!D32+'Sièges (R8)'!D32+'Sièges (R9)'!D32+'Sièges (R10)'!D32,"")</f>
        <v>0</v>
      </c>
      <c r="G32" s="92">
        <f>IFERROR('Sièges (R0)'!E32+'Sièges (R1)'!E32+'Sièges (R2)'!E32+'Sièges (R3)'!E32+'Sièges (R4)'!E32+'Sièges (R5)'!E32+'Sièges (R6)'!E32+'Sièges (R7)'!E32+'Sièges (R8)'!E32+'Sièges (R9)'!E32+'Sièges (R10)'!E32,"")</f>
        <v>0</v>
      </c>
      <c r="H32" s="92">
        <f>IFERROR('Sièges (R0)'!F32+'Sièges (R1)'!F32+'Sièges (R2)'!F32+'Sièges (R3)'!F32+'Sièges (R4)'!F32+'Sièges (R5)'!F32+'Sièges (R6)'!F32+'Sièges (R7)'!F32+'Sièges (R8)'!F32+'Sièges (R9)'!F32+'Sièges (R10)'!F32,"")</f>
        <v>0</v>
      </c>
      <c r="I32" s="92">
        <f>IFERROR('Sièges (R0)'!G32+'Sièges (R1)'!G32+'Sièges (R2)'!G32+'Sièges (R3)'!G32+'Sièges (R4)'!G32+'Sièges (R5)'!G32+'Sièges (R6)'!G32+'Sièges (R7)'!G32+'Sièges (R8)'!G32+'Sièges (R9)'!G32+'Sièges (R10)'!G32,"")</f>
        <v>0</v>
      </c>
      <c r="J32" s="92">
        <f>IFERROR('Sièges (R0)'!H32+'Sièges (R1)'!H32+'Sièges (R2)'!H32+'Sièges (R3)'!H32+'Sièges (R4)'!H32+'Sièges (R5)'!H32+'Sièges (R6)'!H32+'Sièges (R7)'!H32+'Sièges (R8)'!H32+'Sièges (R9)'!H32+'Sièges (R10)'!H32,"")</f>
        <v>0</v>
      </c>
      <c r="K32" s="92">
        <f>IFERROR('Sièges (R0)'!I32+'Sièges (R1)'!I32+'Sièges (R2)'!I32+'Sièges (R3)'!I32+'Sièges (R4)'!I32+'Sièges (R5)'!I32+'Sièges (R6)'!I32+'Sièges (R7)'!I32+'Sièges (R8)'!I32+'Sièges (R9)'!I32+'Sièges (R10)'!I32,"")</f>
        <v>0</v>
      </c>
      <c r="L32" s="92">
        <f>IFERROR('Sièges (R0)'!J32+'Sièges (R1)'!J32+'Sièges (R2)'!J32+'Sièges (R3)'!J32+'Sièges (R4)'!J32+'Sièges (R5)'!J32+'Sièges (R6)'!J32+'Sièges (R7)'!J32+'Sièges (R8)'!J32+'Sièges (R9)'!J32+'Sièges (R10)'!J32,"")</f>
        <v>1</v>
      </c>
      <c r="M32" s="92">
        <f>IFERROR('Sièges (R0)'!K32+'Sièges (R1)'!K32+'Sièges (R2)'!K32+'Sièges (R3)'!K32+'Sièges (R4)'!K32+'Sièges (R5)'!K32+'Sièges (R6)'!K32+'Sièges (R7)'!K32+'Sièges (R8)'!K32+'Sièges (R9)'!K32+'Sièges (R10)'!K32,"")</f>
        <v>0</v>
      </c>
      <c r="N32" s="92">
        <f>IFERROR('Sièges (R0)'!L32+'Sièges (R1)'!L32+'Sièges (R2)'!L32+'Sièges (R3)'!L32+'Sièges (R4)'!L32+'Sièges (R5)'!L32+'Sièges (R6)'!L32+'Sièges (R7)'!L32+'Sièges (R8)'!L32+'Sièges (R9)'!L32+'Sièges (R10)'!L32,"")</f>
        <v>0</v>
      </c>
      <c r="O32" s="92">
        <f>IFERROR('Sièges (R0)'!M32+'Sièges (R1)'!M32+'Sièges (R2)'!M32+'Sièges (R3)'!M32+'Sièges (R4)'!M32+'Sièges (R5)'!M32+'Sièges (R6)'!M32+'Sièges (R7)'!M32+'Sièges (R8)'!M32+'Sièges (R9)'!M32+'Sièges (R10)'!M32,"")</f>
        <v>0</v>
      </c>
      <c r="P32" s="92">
        <f>IFERROR('Sièges (R0)'!N32+'Sièges (R1)'!N32+'Sièges (R2)'!N32+'Sièges (R3)'!N32+'Sièges (R4)'!N32+'Sièges (R5)'!N32+'Sièges (R6)'!N32+'Sièges (R7)'!N32+'Sièges (R8)'!N32+'Sièges (R9)'!N32+'Sièges (R10)'!N32,"")</f>
        <v>0</v>
      </c>
      <c r="Q32" s="92">
        <f>IFERROR('Sièges (R0)'!O32+'Sièges (R1)'!O32+'Sièges (R2)'!O32+'Sièges (R3)'!O32+'Sièges (R4)'!O32+'Sièges (R5)'!O32+'Sièges (R6)'!O32+'Sièges (R7)'!O32+'Sièges (R8)'!O32+'Sièges (R9)'!O32+'Sièges (R10)'!O32,"")</f>
        <v>0</v>
      </c>
      <c r="R32" s="92">
        <f>IFERROR('Sièges (R0)'!P32+'Sièges (R1)'!P32+'Sièges (R2)'!P32+'Sièges (R3)'!P32+'Sièges (R4)'!P32+'Sièges (R5)'!P32+'Sièges (R6)'!P32+'Sièges (R7)'!P32+'Sièges (R8)'!P32+'Sièges (R9)'!P32+'Sièges (R10)'!P32,"")</f>
        <v>0</v>
      </c>
      <c r="S32" s="92">
        <f>IFERROR('Sièges (R0)'!Q32+'Sièges (R1)'!Q32+'Sièges (R2)'!Q32+'Sièges (R3)'!Q32+'Sièges (R4)'!Q32+'Sièges (R5)'!Q32+'Sièges (R6)'!Q32+'Sièges (R7)'!Q32+'Sièges (R8)'!Q32+'Sièges (R9)'!Q32+'Sièges (R10)'!Q32,"")</f>
        <v>0</v>
      </c>
      <c r="T32" s="92">
        <f>IFERROR('Sièges (R0)'!R32+'Sièges (R1)'!R32+'Sièges (R2)'!R32+'Sièges (R3)'!R32+'Sièges (R4)'!R32+'Sièges (R5)'!R32+'Sièges (R6)'!R32+'Sièges (R7)'!R32+'Sièges (R8)'!R32+'Sièges (R9)'!R32+'Sièges (R10)'!R32,"")</f>
        <v>0</v>
      </c>
      <c r="U32" s="92">
        <f>IFERROR('Sièges (R0)'!S32+'Sièges (R1)'!S32+'Sièges (R2)'!S32+'Sièges (R3)'!S32+'Sièges (R4)'!S32+'Sièges (R5)'!S32+'Sièges (R6)'!S32+'Sièges (R7)'!S32+'Sièges (R8)'!S32+'Sièges (R9)'!S32+'Sièges (R10)'!S32,"")</f>
        <v>0</v>
      </c>
      <c r="V32" s="92">
        <f>IFERROR('Sièges (R0)'!T32+'Sièges (R1)'!T32+'Sièges (R2)'!T32+'Sièges (R3)'!T32+'Sièges (R4)'!T32+'Sièges (R5)'!T32+'Sièges (R6)'!T32+'Sièges (R7)'!T32+'Sièges (R8)'!T32+'Sièges (R9)'!T32+'Sièges (R10)'!T32,"")</f>
        <v>0</v>
      </c>
      <c r="W32" s="92">
        <f>IFERROR('Sièges (R0)'!U32+'Sièges (R1)'!U32+'Sièges (R2)'!U32+'Sièges (R3)'!U32+'Sièges (R4)'!U32+'Sièges (R5)'!U32+'Sièges (R6)'!U32+'Sièges (R7)'!U32+'Sièges (R8)'!U32+'Sièges (R9)'!U32+'Sièges (R10)'!U32,"")</f>
        <v>1</v>
      </c>
      <c r="X32" s="92">
        <f>IFERROR('Sièges (R0)'!V32+'Sièges (R1)'!V32+'Sièges (R2)'!V32+'Sièges (R3)'!V32+'Sièges (R4)'!V32+'Sièges (R5)'!V32+'Sièges (R6)'!V32+'Sièges (R7)'!V32+'Sièges (R8)'!V32+'Sièges (R9)'!V32+'Sièges (R10)'!V32,"")</f>
        <v>0</v>
      </c>
      <c r="Y32" s="92">
        <f>IFERROR('Sièges (R0)'!W32+'Sièges (R1)'!W32+'Sièges (R2)'!W32+'Sièges (R3)'!W32+'Sièges (R4)'!W32+'Sièges (R5)'!W32+'Sièges (R6)'!W32+'Sièges (R7)'!W32+'Sièges (R8)'!W32+'Sièges (R9)'!W32+'Sièges (R10)'!W32,"")</f>
        <v>0</v>
      </c>
      <c r="Z32" s="92">
        <f>IFERROR('Sièges (R0)'!X32+'Sièges (R1)'!X32+'Sièges (R2)'!X32+'Sièges (R3)'!X32+'Sièges (R4)'!X32+'Sièges (R5)'!X32+'Sièges (R6)'!X32+'Sièges (R7)'!X32+'Sièges (R8)'!X32+'Sièges (R9)'!X32+'Sièges (R10)'!X32,"")</f>
        <v>0</v>
      </c>
      <c r="AA32" s="92">
        <f>IFERROR('Sièges (R0)'!Y32+'Sièges (R1)'!Y32+'Sièges (R2)'!Y32+'Sièges (R3)'!Y32+'Sièges (R4)'!Y32+'Sièges (R5)'!Y32+'Sièges (R6)'!Y32+'Sièges (R7)'!Y32+'Sièges (R8)'!Y32+'Sièges (R9)'!Y32+'Sièges (R10)'!Y32,"")</f>
        <v>1</v>
      </c>
      <c r="AB32" s="92">
        <f>IFERROR('Sièges (R0)'!Z32+'Sièges (R1)'!Z32+'Sièges (R2)'!Z32+'Sièges (R3)'!Z32+'Sièges (R4)'!Z32+'Sièges (R5)'!Z32+'Sièges (R6)'!Z32+'Sièges (R7)'!Z32+'Sièges (R8)'!Z32+'Sièges (R9)'!Z32+'Sièges (R10)'!Z32,"")</f>
        <v>0</v>
      </c>
      <c r="AC32" s="92">
        <f t="shared" si="0"/>
        <v>3</v>
      </c>
      <c r="AD32" s="97" t="b">
        <f>AC32='Données de base - Résultats pré'!M35</f>
        <v>1</v>
      </c>
      <c r="AE32" s="94" t="str">
        <f>'Suffrages par parti et circo'!AI32</f>
        <v>Outsider 1 = Liste Kolna Touensa</v>
      </c>
      <c r="AF32" s="95" t="str">
        <f t="shared" si="1"/>
        <v>ex-æquo</v>
      </c>
      <c r="AG32" s="96">
        <f t="shared" si="2"/>
        <v>1</v>
      </c>
    </row>
    <row r="33" spans="1:33" ht="31.5" customHeight="1" outlineLevel="1">
      <c r="A33" s="52" t="s">
        <v>185</v>
      </c>
      <c r="B33" s="62" t="s">
        <v>72</v>
      </c>
      <c r="C33" s="54" t="s">
        <v>186</v>
      </c>
      <c r="D33" s="92">
        <f>IFERROR('Sièges (R0)'!B33+'Sièges (R1)'!B33+'Sièges (R2)'!B33+'Sièges (R3)'!B33+'Sièges (R4)'!B33+'Sièges (R5)'!B33+'Sièges (R6)'!B33+'Sièges (R7)'!B33+'Sièges (R8)'!B33+'Sièges (R9)'!B33+'Sièges (R10)'!B33,"")</f>
        <v>0</v>
      </c>
      <c r="E33" s="92">
        <f>IFERROR('Sièges (R0)'!C33+'Sièges (R1)'!C33+'Sièges (R2)'!C33+'Sièges (R3)'!C33+'Sièges (R4)'!C33+'Sièges (R5)'!C33+'Sièges (R6)'!C33+'Sièges (R7)'!C33+'Sièges (R8)'!C33+'Sièges (R9)'!C33+'Sièges (R10)'!C33,"")</f>
        <v>0</v>
      </c>
      <c r="F33" s="92">
        <f>IFERROR('Sièges (R0)'!D33+'Sièges (R1)'!D33+'Sièges (R2)'!D33+'Sièges (R3)'!D33+'Sièges (R4)'!D33+'Sièges (R5)'!D33+'Sièges (R6)'!D33+'Sièges (R7)'!D33+'Sièges (R8)'!D33+'Sièges (R9)'!D33+'Sièges (R10)'!D33,"")</f>
        <v>0</v>
      </c>
      <c r="G33" s="92">
        <f>IFERROR('Sièges (R0)'!E33+'Sièges (R1)'!E33+'Sièges (R2)'!E33+'Sièges (R3)'!E33+'Sièges (R4)'!E33+'Sièges (R5)'!E33+'Sièges (R6)'!E33+'Sièges (R7)'!E33+'Sièges (R8)'!E33+'Sièges (R9)'!E33+'Sièges (R10)'!E33,"")</f>
        <v>0</v>
      </c>
      <c r="H33" s="92">
        <f>IFERROR('Sièges (R0)'!F33+'Sièges (R1)'!F33+'Sièges (R2)'!F33+'Sièges (R3)'!F33+'Sièges (R4)'!F33+'Sièges (R5)'!F33+'Sièges (R6)'!F33+'Sièges (R7)'!F33+'Sièges (R8)'!F33+'Sièges (R9)'!F33+'Sièges (R10)'!F33,"")</f>
        <v>0</v>
      </c>
      <c r="I33" s="92">
        <f>IFERROR('Sièges (R0)'!G33+'Sièges (R1)'!G33+'Sièges (R2)'!G33+'Sièges (R3)'!G33+'Sièges (R4)'!G33+'Sièges (R5)'!G33+'Sièges (R6)'!G33+'Sièges (R7)'!G33+'Sièges (R8)'!G33+'Sièges (R9)'!G33+'Sièges (R10)'!G33,"")</f>
        <v>0</v>
      </c>
      <c r="J33" s="92">
        <f>IFERROR('Sièges (R0)'!H33+'Sièges (R1)'!H33+'Sièges (R2)'!H33+'Sièges (R3)'!H33+'Sièges (R4)'!H33+'Sièges (R5)'!H33+'Sièges (R6)'!H33+'Sièges (R7)'!H33+'Sièges (R8)'!H33+'Sièges (R9)'!H33+'Sièges (R10)'!H33,"")</f>
        <v>0</v>
      </c>
      <c r="K33" s="92">
        <f>IFERROR('Sièges (R0)'!I33+'Sièges (R1)'!I33+'Sièges (R2)'!I33+'Sièges (R3)'!I33+'Sièges (R4)'!I33+'Sièges (R5)'!I33+'Sièges (R6)'!I33+'Sièges (R7)'!I33+'Sièges (R8)'!I33+'Sièges (R9)'!I33+'Sièges (R10)'!I33,"")</f>
        <v>0</v>
      </c>
      <c r="L33" s="92">
        <f>IFERROR('Sièges (R0)'!J33+'Sièges (R1)'!J33+'Sièges (R2)'!J33+'Sièges (R3)'!J33+'Sièges (R4)'!J33+'Sièges (R5)'!J33+'Sièges (R6)'!J33+'Sièges (R7)'!J33+'Sièges (R8)'!J33+'Sièges (R9)'!J33+'Sièges (R10)'!J33,"")</f>
        <v>1</v>
      </c>
      <c r="M33" s="92">
        <f>IFERROR('Sièges (R0)'!K33+'Sièges (R1)'!K33+'Sièges (R2)'!K33+'Sièges (R3)'!K33+'Sièges (R4)'!K33+'Sièges (R5)'!K33+'Sièges (R6)'!K33+'Sièges (R7)'!K33+'Sièges (R8)'!K33+'Sièges (R9)'!K33+'Sièges (R10)'!K33,"")</f>
        <v>0</v>
      </c>
      <c r="N33" s="92">
        <f>IFERROR('Sièges (R0)'!L33+'Sièges (R1)'!L33+'Sièges (R2)'!L33+'Sièges (R3)'!L33+'Sièges (R4)'!L33+'Sièges (R5)'!L33+'Sièges (R6)'!L33+'Sièges (R7)'!L33+'Sièges (R8)'!L33+'Sièges (R9)'!L33+'Sièges (R10)'!L33,"")</f>
        <v>0</v>
      </c>
      <c r="O33" s="92">
        <f>IFERROR('Sièges (R0)'!M33+'Sièges (R1)'!M33+'Sièges (R2)'!M33+'Sièges (R3)'!M33+'Sièges (R4)'!M33+'Sièges (R5)'!M33+'Sièges (R6)'!M33+'Sièges (R7)'!M33+'Sièges (R8)'!M33+'Sièges (R9)'!M33+'Sièges (R10)'!M33,"")</f>
        <v>0</v>
      </c>
      <c r="P33" s="92">
        <f>IFERROR('Sièges (R0)'!N33+'Sièges (R1)'!N33+'Sièges (R2)'!N33+'Sièges (R3)'!N33+'Sièges (R4)'!N33+'Sièges (R5)'!N33+'Sièges (R6)'!N33+'Sièges (R7)'!N33+'Sièges (R8)'!N33+'Sièges (R9)'!N33+'Sièges (R10)'!N33,"")</f>
        <v>0</v>
      </c>
      <c r="Q33" s="92">
        <f>IFERROR('Sièges (R0)'!O33+'Sièges (R1)'!O33+'Sièges (R2)'!O33+'Sièges (R3)'!O33+'Sièges (R4)'!O33+'Sièges (R5)'!O33+'Sièges (R6)'!O33+'Sièges (R7)'!O33+'Sièges (R8)'!O33+'Sièges (R9)'!O33+'Sièges (R10)'!O33,"")</f>
        <v>0</v>
      </c>
      <c r="R33" s="92">
        <f>IFERROR('Sièges (R0)'!P33+'Sièges (R1)'!P33+'Sièges (R2)'!P33+'Sièges (R3)'!P33+'Sièges (R4)'!P33+'Sièges (R5)'!P33+'Sièges (R6)'!P33+'Sièges (R7)'!P33+'Sièges (R8)'!P33+'Sièges (R9)'!P33+'Sièges (R10)'!P33,"")</f>
        <v>0</v>
      </c>
      <c r="S33" s="92">
        <f>IFERROR('Sièges (R0)'!Q33+'Sièges (R1)'!Q33+'Sièges (R2)'!Q33+'Sièges (R3)'!Q33+'Sièges (R4)'!Q33+'Sièges (R5)'!Q33+'Sièges (R6)'!Q33+'Sièges (R7)'!Q33+'Sièges (R8)'!Q33+'Sièges (R9)'!Q33+'Sièges (R10)'!Q33,"")</f>
        <v>0</v>
      </c>
      <c r="T33" s="92">
        <f>IFERROR('Sièges (R0)'!R33+'Sièges (R1)'!R33+'Sièges (R2)'!R33+'Sièges (R3)'!R33+'Sièges (R4)'!R33+'Sièges (R5)'!R33+'Sièges (R6)'!R33+'Sièges (R7)'!R33+'Sièges (R8)'!R33+'Sièges (R9)'!R33+'Sièges (R10)'!R33,"")</f>
        <v>0</v>
      </c>
      <c r="U33" s="92">
        <f>IFERROR('Sièges (R0)'!S33+'Sièges (R1)'!S33+'Sièges (R2)'!S33+'Sièges (R3)'!S33+'Sièges (R4)'!S33+'Sièges (R5)'!S33+'Sièges (R6)'!S33+'Sièges (R7)'!S33+'Sièges (R8)'!S33+'Sièges (R9)'!S33+'Sièges (R10)'!S33,"")</f>
        <v>0</v>
      </c>
      <c r="V33" s="92">
        <f>IFERROR('Sièges (R0)'!T33+'Sièges (R1)'!T33+'Sièges (R2)'!T33+'Sièges (R3)'!T33+'Sièges (R4)'!T33+'Sièges (R5)'!T33+'Sièges (R6)'!T33+'Sièges (R7)'!T33+'Sièges (R8)'!T33+'Sièges (R9)'!T33+'Sièges (R10)'!T33,"")</f>
        <v>0</v>
      </c>
      <c r="W33" s="92">
        <f>IFERROR('Sièges (R0)'!U33+'Sièges (R1)'!U33+'Sièges (R2)'!U33+'Sièges (R3)'!U33+'Sièges (R4)'!U33+'Sièges (R5)'!U33+'Sièges (R6)'!U33+'Sièges (R7)'!U33+'Sièges (R8)'!U33+'Sièges (R9)'!U33+'Sièges (R10)'!U33,"")</f>
        <v>1</v>
      </c>
      <c r="X33" s="92">
        <f>IFERROR('Sièges (R0)'!V33+'Sièges (R1)'!V33+'Sièges (R2)'!V33+'Sièges (R3)'!V33+'Sièges (R4)'!V33+'Sièges (R5)'!V33+'Sièges (R6)'!V33+'Sièges (R7)'!V33+'Sièges (R8)'!V33+'Sièges (R9)'!V33+'Sièges (R10)'!V33,"")</f>
        <v>0</v>
      </c>
      <c r="Y33" s="92">
        <f>IFERROR('Sièges (R0)'!W33+'Sièges (R1)'!W33+'Sièges (R2)'!W33+'Sièges (R3)'!W33+'Sièges (R4)'!W33+'Sièges (R5)'!W33+'Sièges (R6)'!W33+'Sièges (R7)'!W33+'Sièges (R8)'!W33+'Sièges (R9)'!W33+'Sièges (R10)'!W33,"")</f>
        <v>0</v>
      </c>
      <c r="Z33" s="92">
        <f>IFERROR('Sièges (R0)'!X33+'Sièges (R1)'!X33+'Sièges (R2)'!X33+'Sièges (R3)'!X33+'Sièges (R4)'!X33+'Sièges (R5)'!X33+'Sièges (R6)'!X33+'Sièges (R7)'!X33+'Sièges (R8)'!X33+'Sièges (R9)'!X33+'Sièges (R10)'!X33,"")</f>
        <v>0</v>
      </c>
      <c r="AA33" s="92">
        <f>IFERROR('Sièges (R0)'!Y33+'Sièges (R1)'!Y33+'Sièges (R2)'!Y33+'Sièges (R3)'!Y33+'Sièges (R4)'!Y33+'Sièges (R5)'!Y33+'Sièges (R6)'!Y33+'Sièges (R7)'!Y33+'Sièges (R8)'!Y33+'Sièges (R9)'!Y33+'Sièges (R10)'!Y33,"")</f>
        <v>0</v>
      </c>
      <c r="AB33" s="92">
        <f>IFERROR('Sièges (R0)'!Z33+'Sièges (R1)'!Z33+'Sièges (R2)'!Z33+'Sièges (R3)'!Z33+'Sièges (R4)'!Z33+'Sièges (R5)'!Z33+'Sièges (R6)'!Z33+'Sièges (R7)'!Z33+'Sièges (R8)'!Z33+'Sièges (R9)'!Z33+'Sièges (R10)'!Z33,"")</f>
        <v>0</v>
      </c>
      <c r="AC33" s="92">
        <f t="shared" si="0"/>
        <v>2</v>
      </c>
      <c r="AD33" s="97" t="b">
        <f>AC33='Données de base - Résultats pré'!M36</f>
        <v>1</v>
      </c>
      <c r="AE33" s="94">
        <f>'Suffrages par parti et circo'!AI33</f>
        <v>0</v>
      </c>
      <c r="AF33" s="95" t="str">
        <f t="shared" si="1"/>
        <v>ex-æquo</v>
      </c>
      <c r="AG33" s="96">
        <f t="shared" si="2"/>
        <v>1</v>
      </c>
    </row>
    <row r="34" spans="1:33" ht="31.5" customHeight="1" outlineLevel="1">
      <c r="A34" s="52" t="s">
        <v>187</v>
      </c>
      <c r="B34" s="53" t="s">
        <v>73</v>
      </c>
      <c r="C34" s="54" t="s">
        <v>188</v>
      </c>
      <c r="D34" s="92">
        <f>IFERROR('Sièges (R0)'!B34+'Sièges (R1)'!B34+'Sièges (R2)'!B34+'Sièges (R3)'!B34+'Sièges (R4)'!B34+'Sièges (R5)'!B34+'Sièges (R6)'!B34+'Sièges (R7)'!B34+'Sièges (R8)'!B34+'Sièges (R9)'!B34+'Sièges (R10)'!B34,"")</f>
        <v>0</v>
      </c>
      <c r="E34" s="92">
        <f>IFERROR('Sièges (R0)'!C34+'Sièges (R1)'!C34+'Sièges (R2)'!C34+'Sièges (R3)'!C34+'Sièges (R4)'!C34+'Sièges (R5)'!C34+'Sièges (R6)'!C34+'Sièges (R7)'!C34+'Sièges (R8)'!C34+'Sièges (R9)'!C34+'Sièges (R10)'!C34,"")</f>
        <v>0</v>
      </c>
      <c r="F34" s="92">
        <f>IFERROR('Sièges (R0)'!D34+'Sièges (R1)'!D34+'Sièges (R2)'!D34+'Sièges (R3)'!D34+'Sièges (R4)'!D34+'Sièges (R5)'!D34+'Sièges (R6)'!D34+'Sièges (R7)'!D34+'Sièges (R8)'!D34+'Sièges (R9)'!D34+'Sièges (R10)'!D34,"")</f>
        <v>0</v>
      </c>
      <c r="G34" s="92">
        <f>IFERROR('Sièges (R0)'!E34+'Sièges (R1)'!E34+'Sièges (R2)'!E34+'Sièges (R3)'!E34+'Sièges (R4)'!E34+'Sièges (R5)'!E34+'Sièges (R6)'!E34+'Sièges (R7)'!E34+'Sièges (R8)'!E34+'Sièges (R9)'!E34+'Sièges (R10)'!E34,"")</f>
        <v>0</v>
      </c>
      <c r="H34" s="92">
        <f>IFERROR('Sièges (R0)'!F34+'Sièges (R1)'!F34+'Sièges (R2)'!F34+'Sièges (R3)'!F34+'Sièges (R4)'!F34+'Sièges (R5)'!F34+'Sièges (R6)'!F34+'Sièges (R7)'!F34+'Sièges (R8)'!F34+'Sièges (R9)'!F34+'Sièges (R10)'!F34,"")</f>
        <v>0</v>
      </c>
      <c r="I34" s="92">
        <f>IFERROR('Sièges (R0)'!G34+'Sièges (R1)'!G34+'Sièges (R2)'!G34+'Sièges (R3)'!G34+'Sièges (R4)'!G34+'Sièges (R5)'!G34+'Sièges (R6)'!G34+'Sièges (R7)'!G34+'Sièges (R8)'!G34+'Sièges (R9)'!G34+'Sièges (R10)'!G34,"")</f>
        <v>0</v>
      </c>
      <c r="J34" s="92">
        <f>IFERROR('Sièges (R0)'!H34+'Sièges (R1)'!H34+'Sièges (R2)'!H34+'Sièges (R3)'!H34+'Sièges (R4)'!H34+'Sièges (R5)'!H34+'Sièges (R6)'!H34+'Sièges (R7)'!H34+'Sièges (R8)'!H34+'Sièges (R9)'!H34+'Sièges (R10)'!H34,"")</f>
        <v>0</v>
      </c>
      <c r="K34" s="92">
        <f>IFERROR('Sièges (R0)'!I34+'Sièges (R1)'!I34+'Sièges (R2)'!I34+'Sièges (R3)'!I34+'Sièges (R4)'!I34+'Sièges (R5)'!I34+'Sièges (R6)'!I34+'Sièges (R7)'!I34+'Sièges (R8)'!I34+'Sièges (R9)'!I34+'Sièges (R10)'!I34,"")</f>
        <v>0</v>
      </c>
      <c r="L34" s="92">
        <f>IFERROR('Sièges (R0)'!J34+'Sièges (R1)'!J34+'Sièges (R2)'!J34+'Sièges (R3)'!J34+'Sièges (R4)'!J34+'Sièges (R5)'!J34+'Sièges (R6)'!J34+'Sièges (R7)'!J34+'Sièges (R8)'!J34+'Sièges (R9)'!J34+'Sièges (R10)'!J34,"")</f>
        <v>1</v>
      </c>
      <c r="M34" s="92">
        <f>IFERROR('Sièges (R0)'!K34+'Sièges (R1)'!K34+'Sièges (R2)'!K34+'Sièges (R3)'!K34+'Sièges (R4)'!K34+'Sièges (R5)'!K34+'Sièges (R6)'!K34+'Sièges (R7)'!K34+'Sièges (R8)'!K34+'Sièges (R9)'!K34+'Sièges (R10)'!K34,"")</f>
        <v>0</v>
      </c>
      <c r="N34" s="92">
        <f>IFERROR('Sièges (R0)'!L34+'Sièges (R1)'!L34+'Sièges (R2)'!L34+'Sièges (R3)'!L34+'Sièges (R4)'!L34+'Sièges (R5)'!L34+'Sièges (R6)'!L34+'Sièges (R7)'!L34+'Sièges (R8)'!L34+'Sièges (R9)'!L34+'Sièges (R10)'!L34,"")</f>
        <v>0</v>
      </c>
      <c r="O34" s="92">
        <f>IFERROR('Sièges (R0)'!M34+'Sièges (R1)'!M34+'Sièges (R2)'!M34+'Sièges (R3)'!M34+'Sièges (R4)'!M34+'Sièges (R5)'!M34+'Sièges (R6)'!M34+'Sièges (R7)'!M34+'Sièges (R8)'!M34+'Sièges (R9)'!M34+'Sièges (R10)'!M34,"")</f>
        <v>0</v>
      </c>
      <c r="P34" s="92">
        <f>IFERROR('Sièges (R0)'!N34+'Sièges (R1)'!N34+'Sièges (R2)'!N34+'Sièges (R3)'!N34+'Sièges (R4)'!N34+'Sièges (R5)'!N34+'Sièges (R6)'!N34+'Sièges (R7)'!N34+'Sièges (R8)'!N34+'Sièges (R9)'!N34+'Sièges (R10)'!N34,"")</f>
        <v>0</v>
      </c>
      <c r="Q34" s="92">
        <f>IFERROR('Sièges (R0)'!O34+'Sièges (R1)'!O34+'Sièges (R2)'!O34+'Sièges (R3)'!O34+'Sièges (R4)'!O34+'Sièges (R5)'!O34+'Sièges (R6)'!O34+'Sièges (R7)'!O34+'Sièges (R8)'!O34+'Sièges (R9)'!O34+'Sièges (R10)'!O34,"")</f>
        <v>0</v>
      </c>
      <c r="R34" s="92">
        <f>IFERROR('Sièges (R0)'!P34+'Sièges (R1)'!P34+'Sièges (R2)'!P34+'Sièges (R3)'!P34+'Sièges (R4)'!P34+'Sièges (R5)'!P34+'Sièges (R6)'!P34+'Sièges (R7)'!P34+'Sièges (R8)'!P34+'Sièges (R9)'!P34+'Sièges (R10)'!P34,"")</f>
        <v>0</v>
      </c>
      <c r="S34" s="92">
        <f>IFERROR('Sièges (R0)'!Q34+'Sièges (R1)'!Q34+'Sièges (R2)'!Q34+'Sièges (R3)'!Q34+'Sièges (R4)'!Q34+'Sièges (R5)'!Q34+'Sièges (R6)'!Q34+'Sièges (R7)'!Q34+'Sièges (R8)'!Q34+'Sièges (R9)'!Q34+'Sièges (R10)'!Q34,"")</f>
        <v>0</v>
      </c>
      <c r="T34" s="92">
        <f>IFERROR('Sièges (R0)'!R34+'Sièges (R1)'!R34+'Sièges (R2)'!R34+'Sièges (R3)'!R34+'Sièges (R4)'!R34+'Sièges (R5)'!R34+'Sièges (R6)'!R34+'Sièges (R7)'!R34+'Sièges (R8)'!R34+'Sièges (R9)'!R34+'Sièges (R10)'!R34,"")</f>
        <v>0</v>
      </c>
      <c r="U34" s="92">
        <f>IFERROR('Sièges (R0)'!S34+'Sièges (R1)'!S34+'Sièges (R2)'!S34+'Sièges (R3)'!S34+'Sièges (R4)'!S34+'Sièges (R5)'!S34+'Sièges (R6)'!S34+'Sièges (R7)'!S34+'Sièges (R8)'!S34+'Sièges (R9)'!S34+'Sièges (R10)'!S34,"")</f>
        <v>0</v>
      </c>
      <c r="V34" s="92">
        <f>IFERROR('Sièges (R0)'!T34+'Sièges (R1)'!T34+'Sièges (R2)'!T34+'Sièges (R3)'!T34+'Sièges (R4)'!T34+'Sièges (R5)'!T34+'Sièges (R6)'!T34+'Sièges (R7)'!T34+'Sièges (R8)'!T34+'Sièges (R9)'!T34+'Sièges (R10)'!T34,"")</f>
        <v>0</v>
      </c>
      <c r="W34" s="92">
        <f>IFERROR('Sièges (R0)'!U34+'Sièges (R1)'!U34+'Sièges (R2)'!U34+'Sièges (R3)'!U34+'Sièges (R4)'!U34+'Sièges (R5)'!U34+'Sièges (R6)'!U34+'Sièges (R7)'!U34+'Sièges (R8)'!U34+'Sièges (R9)'!U34+'Sièges (R10)'!U34,"")</f>
        <v>1</v>
      </c>
      <c r="X34" s="92">
        <f>IFERROR('Sièges (R0)'!V34+'Sièges (R1)'!V34+'Sièges (R2)'!V34+'Sièges (R3)'!V34+'Sièges (R4)'!V34+'Sièges (R5)'!V34+'Sièges (R6)'!V34+'Sièges (R7)'!V34+'Sièges (R8)'!V34+'Sièges (R9)'!V34+'Sièges (R10)'!V34,"")</f>
        <v>0</v>
      </c>
      <c r="Y34" s="92">
        <f>IFERROR('Sièges (R0)'!W34+'Sièges (R1)'!W34+'Sièges (R2)'!W34+'Sièges (R3)'!W34+'Sièges (R4)'!W34+'Sièges (R5)'!W34+'Sièges (R6)'!W34+'Sièges (R7)'!W34+'Sièges (R8)'!W34+'Sièges (R9)'!W34+'Sièges (R10)'!W34,"")</f>
        <v>0</v>
      </c>
      <c r="Z34" s="92">
        <f>IFERROR('Sièges (R0)'!X34+'Sièges (R1)'!X34+'Sièges (R2)'!X34+'Sièges (R3)'!X34+'Sièges (R4)'!X34+'Sièges (R5)'!X34+'Sièges (R6)'!X34+'Sièges (R7)'!X34+'Sièges (R8)'!X34+'Sièges (R9)'!X34+'Sièges (R10)'!X34,"")</f>
        <v>0</v>
      </c>
      <c r="AA34" s="92">
        <f>IFERROR('Sièges (R0)'!Y34+'Sièges (R1)'!Y34+'Sièges (R2)'!Y34+'Sièges (R3)'!Y34+'Sièges (R4)'!Y34+'Sièges (R5)'!Y34+'Sièges (R6)'!Y34+'Sièges (R7)'!Y34+'Sièges (R8)'!Y34+'Sièges (R9)'!Y34+'Sièges (R10)'!Y34,"")</f>
        <v>0</v>
      </c>
      <c r="AB34" s="92">
        <f>IFERROR('Sièges (R0)'!Z34+'Sièges (R1)'!Z34+'Sièges (R2)'!Z34+'Sièges (R3)'!Z34+'Sièges (R4)'!Z34+'Sièges (R5)'!Z34+'Sièges (R6)'!Z34+'Sièges (R7)'!Z34+'Sièges (R8)'!Z34+'Sièges (R9)'!Z34+'Sièges (R10)'!Z34,"")</f>
        <v>0</v>
      </c>
      <c r="AC34" s="92">
        <f t="shared" si="0"/>
        <v>2</v>
      </c>
      <c r="AD34" s="97" t="b">
        <f>AC34='Données de base - Résultats pré'!M37</f>
        <v>1</v>
      </c>
      <c r="AE34" s="94">
        <f>'Suffrages par parti et circo'!AI34</f>
        <v>0</v>
      </c>
      <c r="AF34" s="95" t="str">
        <f t="shared" si="1"/>
        <v>ex-æquo</v>
      </c>
      <c r="AG34" s="96">
        <f t="shared" si="2"/>
        <v>1</v>
      </c>
    </row>
    <row r="35" spans="1:33" ht="16">
      <c r="A35" s="67"/>
      <c r="B35" s="53" t="s">
        <v>17</v>
      </c>
      <c r="C35" s="54" t="s">
        <v>189</v>
      </c>
      <c r="D35" s="103">
        <f t="shared" ref="D35:AC35" si="3">SUMIF(D2:D34,"&gt;"&amp;0)</f>
        <v>2</v>
      </c>
      <c r="E35" s="103">
        <f t="shared" si="3"/>
        <v>1</v>
      </c>
      <c r="F35" s="103">
        <f t="shared" si="3"/>
        <v>3</v>
      </c>
      <c r="G35" s="103">
        <f t="shared" si="3"/>
        <v>0</v>
      </c>
      <c r="H35" s="103">
        <f t="shared" si="3"/>
        <v>0</v>
      </c>
      <c r="I35" s="103">
        <f t="shared" si="3"/>
        <v>0</v>
      </c>
      <c r="J35" s="103">
        <f t="shared" si="3"/>
        <v>2</v>
      </c>
      <c r="K35" s="103">
        <f t="shared" si="3"/>
        <v>21</v>
      </c>
      <c r="L35" s="103">
        <f t="shared" si="3"/>
        <v>52</v>
      </c>
      <c r="M35" s="103">
        <f t="shared" si="3"/>
        <v>0</v>
      </c>
      <c r="N35" s="103">
        <f t="shared" si="3"/>
        <v>1</v>
      </c>
      <c r="O35" s="103">
        <f t="shared" si="3"/>
        <v>4</v>
      </c>
      <c r="P35" s="103">
        <f t="shared" si="3"/>
        <v>1</v>
      </c>
      <c r="Q35" s="103">
        <f t="shared" si="3"/>
        <v>4</v>
      </c>
      <c r="R35" s="103">
        <f t="shared" si="3"/>
        <v>15</v>
      </c>
      <c r="S35" s="103">
        <f t="shared" si="3"/>
        <v>3</v>
      </c>
      <c r="T35" s="103">
        <f t="shared" si="3"/>
        <v>17</v>
      </c>
      <c r="U35" s="103">
        <f t="shared" si="3"/>
        <v>38</v>
      </c>
      <c r="V35" s="103">
        <f t="shared" si="3"/>
        <v>14</v>
      </c>
      <c r="W35" s="103">
        <f t="shared" si="3"/>
        <v>22</v>
      </c>
      <c r="X35" s="103">
        <f t="shared" si="3"/>
        <v>3</v>
      </c>
      <c r="Y35" s="103">
        <f t="shared" si="3"/>
        <v>1</v>
      </c>
      <c r="Z35" s="103">
        <f t="shared" si="3"/>
        <v>1</v>
      </c>
      <c r="AA35" s="103">
        <f t="shared" si="3"/>
        <v>9</v>
      </c>
      <c r="AB35" s="103">
        <f t="shared" si="3"/>
        <v>3</v>
      </c>
      <c r="AC35" s="103">
        <f t="shared" si="3"/>
        <v>217</v>
      </c>
      <c r="AD35" s="99" t="b">
        <f>AC35='Données de base - Résultats pré'!M38</f>
        <v>1</v>
      </c>
      <c r="AE35" s="93"/>
      <c r="AF35" s="95" t="str">
        <f t="shared" si="1"/>
        <v>Ennahdha</v>
      </c>
      <c r="AG35" s="96">
        <f t="shared" si="2"/>
        <v>14</v>
      </c>
    </row>
    <row r="36" spans="1:33" ht="28">
      <c r="A36" s="71"/>
      <c r="B36" s="62" t="s">
        <v>196</v>
      </c>
      <c r="C36" s="54" t="s">
        <v>197</v>
      </c>
      <c r="D36" s="104">
        <f t="shared" ref="D36:AC36" si="4">IFERROR(D35/$AC$35, "")</f>
        <v>9.2165898617511521E-3</v>
      </c>
      <c r="E36" s="104">
        <f t="shared" si="4"/>
        <v>4.608294930875576E-3</v>
      </c>
      <c r="F36" s="104">
        <f t="shared" si="4"/>
        <v>1.3824884792626729E-2</v>
      </c>
      <c r="G36" s="104">
        <f t="shared" si="4"/>
        <v>0</v>
      </c>
      <c r="H36" s="104">
        <f t="shared" si="4"/>
        <v>0</v>
      </c>
      <c r="I36" s="104">
        <f t="shared" si="4"/>
        <v>0</v>
      </c>
      <c r="J36" s="104">
        <f t="shared" si="4"/>
        <v>9.2165898617511521E-3</v>
      </c>
      <c r="K36" s="104">
        <f t="shared" si="4"/>
        <v>9.6774193548387094E-2</v>
      </c>
      <c r="L36" s="104">
        <f t="shared" si="4"/>
        <v>0.23963133640552994</v>
      </c>
      <c r="M36" s="104">
        <f t="shared" si="4"/>
        <v>0</v>
      </c>
      <c r="N36" s="104">
        <f t="shared" si="4"/>
        <v>4.608294930875576E-3</v>
      </c>
      <c r="O36" s="104">
        <f t="shared" si="4"/>
        <v>1.8433179723502304E-2</v>
      </c>
      <c r="P36" s="104">
        <f t="shared" si="4"/>
        <v>4.608294930875576E-3</v>
      </c>
      <c r="Q36" s="104">
        <f t="shared" si="4"/>
        <v>1.8433179723502304E-2</v>
      </c>
      <c r="R36" s="104">
        <f t="shared" si="4"/>
        <v>6.9124423963133647E-2</v>
      </c>
      <c r="S36" s="104">
        <f t="shared" si="4"/>
        <v>1.3824884792626729E-2</v>
      </c>
      <c r="T36" s="104">
        <f t="shared" si="4"/>
        <v>7.8341013824884786E-2</v>
      </c>
      <c r="U36" s="104">
        <f t="shared" si="4"/>
        <v>0.17511520737327188</v>
      </c>
      <c r="V36" s="104">
        <f t="shared" si="4"/>
        <v>6.4516129032258063E-2</v>
      </c>
      <c r="W36" s="104">
        <f t="shared" si="4"/>
        <v>0.10138248847926268</v>
      </c>
      <c r="X36" s="104">
        <f t="shared" si="4"/>
        <v>1.3824884792626729E-2</v>
      </c>
      <c r="Y36" s="104">
        <f t="shared" si="4"/>
        <v>4.608294930875576E-3</v>
      </c>
      <c r="Z36" s="104">
        <f t="shared" si="4"/>
        <v>4.608294930875576E-3</v>
      </c>
      <c r="AA36" s="104">
        <f t="shared" si="4"/>
        <v>4.1474654377880185E-2</v>
      </c>
      <c r="AB36" s="104">
        <f t="shared" si="4"/>
        <v>1.3824884792626729E-2</v>
      </c>
      <c r="AC36" s="104">
        <f t="shared" si="4"/>
        <v>1</v>
      </c>
      <c r="AD36" s="99"/>
      <c r="AE36" s="99"/>
      <c r="AF36" s="99"/>
      <c r="AG36" s="105"/>
    </row>
  </sheetData>
  <customSheetViews>
    <customSheetView guid="{C6888E98-13B6-4D0A-B508-A67B6EF88279}" filter="1" showAutoFilter="1">
      <pageMargins left="0.7" right="0.7" top="0.75" bottom="0.75" header="0.3" footer="0.3"/>
      <autoFilter ref="A1:AG36" xr:uid="{00000000-0000-0000-0000-000000000000}"/>
    </customSheetView>
  </customSheetViews>
  <conditionalFormatting sqref="D2:AB36 AD2 AE2:AE35 AG2:AG35 AF7:AF35 AC35:AC36">
    <cfRule type="cellIs" dxfId="20" priority="1" operator="equal">
      <formula>0</formula>
    </cfRule>
  </conditionalFormatting>
  <conditionalFormatting sqref="D2:AB34">
    <cfRule type="containsBlanks" dxfId="19" priority="2">
      <formula>LEN(TRIM(D2))=0</formula>
    </cfRule>
  </conditionalFormatting>
  <conditionalFormatting sqref="AD2:AG36">
    <cfRule type="cellIs" dxfId="18" priority="3" operator="equal">
      <formula>"FALSE"</formula>
    </cfRule>
  </conditionalFormatting>
  <conditionalFormatting sqref="AD2:AG36">
    <cfRule type="cellIs" dxfId="17" priority="4" operator="equal">
      <formula>"TRUE"</formula>
    </cfRule>
  </conditionalFormatting>
  <conditionalFormatting sqref="AG2:AG35">
    <cfRule type="cellIs" dxfId="16" priority="5" operator="lessThan">
      <formula>0</formula>
    </cfRule>
  </conditionalFormatting>
  <conditionalFormatting sqref="AG2:AG35">
    <cfRule type="cellIs" dxfId="15" priority="6" operator="greaterThan">
      <formula>0</formula>
    </cfRule>
  </conditionalFormatting>
  <hyperlinks>
    <hyperlink ref="A4" r:id="rId1" xr:uid="{00000000-0004-0000-0500-000000000000}"/>
    <hyperlink ref="A5" r:id="rId2" xr:uid="{00000000-0004-0000-0500-000001000000}"/>
    <hyperlink ref="A6" r:id="rId3" xr:uid="{00000000-0004-0000-0500-000002000000}"/>
    <hyperlink ref="A7" r:id="rId4" xr:uid="{00000000-0004-0000-0500-000003000000}"/>
    <hyperlink ref="A8" r:id="rId5" xr:uid="{00000000-0004-0000-0500-000004000000}"/>
    <hyperlink ref="A9" r:id="rId6" xr:uid="{00000000-0004-0000-0500-000005000000}"/>
    <hyperlink ref="A10" r:id="rId7" xr:uid="{00000000-0004-0000-0500-000006000000}"/>
    <hyperlink ref="A11" r:id="rId8" xr:uid="{00000000-0004-0000-0500-000007000000}"/>
    <hyperlink ref="A12" r:id="rId9" xr:uid="{00000000-0004-0000-0500-000008000000}"/>
    <hyperlink ref="A15" r:id="rId10" xr:uid="{00000000-0004-0000-0500-000009000000}"/>
    <hyperlink ref="A16" r:id="rId11" xr:uid="{00000000-0004-0000-0500-00000A000000}"/>
    <hyperlink ref="A17" r:id="rId12" xr:uid="{00000000-0004-0000-0500-00000B000000}"/>
    <hyperlink ref="A18" r:id="rId13" xr:uid="{00000000-0004-0000-0500-00000C000000}"/>
    <hyperlink ref="A19" r:id="rId14" xr:uid="{00000000-0004-0000-0500-00000D000000}"/>
    <hyperlink ref="A20" r:id="rId15" xr:uid="{00000000-0004-0000-0500-00000E000000}"/>
    <hyperlink ref="A21" r:id="rId16" xr:uid="{00000000-0004-0000-0500-00000F000000}"/>
    <hyperlink ref="A22" r:id="rId17" xr:uid="{00000000-0004-0000-0500-000010000000}"/>
    <hyperlink ref="A23" r:id="rId18" xr:uid="{00000000-0004-0000-0500-000011000000}"/>
    <hyperlink ref="A26" r:id="rId19" xr:uid="{00000000-0004-0000-0500-000012000000}"/>
    <hyperlink ref="A27" r:id="rId20" xr:uid="{00000000-0004-0000-0500-000013000000}"/>
    <hyperlink ref="A28" r:id="rId21" xr:uid="{00000000-0004-0000-0500-000014000000}"/>
    <hyperlink ref="A31" r:id="rId22" xr:uid="{00000000-0004-0000-0500-000015000000}"/>
    <hyperlink ref="A32" r:id="rId23" xr:uid="{00000000-0004-0000-0500-000016000000}"/>
    <hyperlink ref="A33" r:id="rId24" xr:uid="{00000000-0004-0000-0500-000017000000}"/>
    <hyperlink ref="A34" r:id="rId25" xr:uid="{00000000-0004-0000-0500-000018000000}"/>
  </hyperlinks>
  <printOptions horizontalCentered="1" gridLines="1"/>
  <pageMargins left="0.25" right="0.25" top="0.75" bottom="0.75" header="0" footer="0"/>
  <pageSetup paperSize="8" fitToHeight="0" pageOrder="overThenDown" orientation="landscape" cellComments="atEnd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AE35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baseColWidth="10" defaultColWidth="13.5" defaultRowHeight="15.75" customHeight="1"/>
  <cols>
    <col min="1" max="1" width="4.6640625" customWidth="1"/>
    <col min="2" max="2" width="25" customWidth="1"/>
    <col min="3" max="3" width="8.33203125" customWidth="1"/>
    <col min="4" max="4" width="5.5" customWidth="1"/>
    <col min="5" max="29" width="8.1640625" customWidth="1"/>
    <col min="30" max="30" width="5.5" customWidth="1"/>
    <col min="31" max="31" width="8.33203125" customWidth="1"/>
  </cols>
  <sheetData>
    <row r="1" spans="1:31">
      <c r="A1" s="48" t="s">
        <v>89</v>
      </c>
      <c r="B1" s="49" t="s">
        <v>90</v>
      </c>
      <c r="C1" s="49" t="s">
        <v>91</v>
      </c>
      <c r="D1" s="14" t="s">
        <v>198</v>
      </c>
      <c r="E1" s="50" t="s">
        <v>16</v>
      </c>
      <c r="F1" s="50" t="s">
        <v>7</v>
      </c>
      <c r="G1" s="50" t="s">
        <v>92</v>
      </c>
      <c r="H1" s="50" t="s">
        <v>192</v>
      </c>
      <c r="I1" s="50" t="s">
        <v>94</v>
      </c>
      <c r="J1" s="50" t="s">
        <v>95</v>
      </c>
      <c r="K1" s="50" t="s">
        <v>11</v>
      </c>
      <c r="L1" s="50" t="s">
        <v>3</v>
      </c>
      <c r="M1" s="50" t="s">
        <v>1</v>
      </c>
      <c r="N1" s="50" t="s">
        <v>97</v>
      </c>
      <c r="O1" s="50" t="s">
        <v>14</v>
      </c>
      <c r="P1" s="50" t="s">
        <v>10</v>
      </c>
      <c r="Q1" s="50" t="s">
        <v>15</v>
      </c>
      <c r="R1" s="50" t="s">
        <v>9</v>
      </c>
      <c r="S1" s="50" t="s">
        <v>4</v>
      </c>
      <c r="T1" s="50" t="s">
        <v>8</v>
      </c>
      <c r="U1" s="50" t="s">
        <v>6</v>
      </c>
      <c r="V1" s="50" t="s">
        <v>2</v>
      </c>
      <c r="W1" s="50" t="s">
        <v>5</v>
      </c>
      <c r="X1" s="50" t="s">
        <v>98</v>
      </c>
      <c r="Y1" s="50" t="s">
        <v>13</v>
      </c>
      <c r="Z1" s="50" t="s">
        <v>12</v>
      </c>
      <c r="AA1" s="50" t="s">
        <v>99</v>
      </c>
      <c r="AB1" s="50" t="s">
        <v>100</v>
      </c>
      <c r="AC1" s="50" t="s">
        <v>101</v>
      </c>
      <c r="AD1" s="75" t="s">
        <v>17</v>
      </c>
      <c r="AE1" s="14" t="s">
        <v>193</v>
      </c>
    </row>
    <row r="2" spans="1:31">
      <c r="A2" s="52" t="s">
        <v>109</v>
      </c>
      <c r="B2" s="106" t="s">
        <v>40</v>
      </c>
      <c r="C2" s="107" t="s">
        <v>110</v>
      </c>
      <c r="D2" s="108">
        <f>'Données de base - Résultats pré'!M5</f>
        <v>9</v>
      </c>
      <c r="E2" s="109">
        <f>IFERROR('Sièges par parti et circo'!D2/'Sièges par parti et circo'!$AC$2,"")</f>
        <v>0</v>
      </c>
      <c r="F2" s="109">
        <f>IFERROR('Sièges par parti et circo'!E2/'Sièges par parti et circo'!$AC$2,"")</f>
        <v>0</v>
      </c>
      <c r="G2" s="109">
        <f>IFERROR('Sièges par parti et circo'!F2/'Sièges par parti et circo'!$AC$2,"")</f>
        <v>0</v>
      </c>
      <c r="H2" s="109">
        <f>IFERROR('Sièges par parti et circo'!G2/'Sièges par parti et circo'!$AC$2,"")</f>
        <v>0</v>
      </c>
      <c r="I2" s="109">
        <f>IFERROR('Sièges par parti et circo'!H2/'Sièges par parti et circo'!$AC$2,"")</f>
        <v>0</v>
      </c>
      <c r="J2" s="109">
        <f>IFERROR('Sièges par parti et circo'!I2/'Sièges par parti et circo'!$AC$2,"")</f>
        <v>0</v>
      </c>
      <c r="K2" s="109">
        <f>IFERROR('Sièges par parti et circo'!J2/'Sièges par parti et circo'!$AC$2,"")</f>
        <v>0</v>
      </c>
      <c r="L2" s="109">
        <f>IFERROR('Sièges par parti et circo'!K2/'Sièges par parti et circo'!$AC$2,"")</f>
        <v>0.1111111111111111</v>
      </c>
      <c r="M2" s="109">
        <f>IFERROR('Sièges par parti et circo'!L2/'Sièges par parti et circo'!$AC$2,"")</f>
        <v>0.22222222222222221</v>
      </c>
      <c r="N2" s="109">
        <f>IFERROR('Sièges par parti et circo'!M2/'Sièges par parti et circo'!$AC$2,"")</f>
        <v>0</v>
      </c>
      <c r="O2" s="109">
        <f>IFERROR('Sièges par parti et circo'!N2/'Sièges par parti et circo'!$AC$2,"")</f>
        <v>0</v>
      </c>
      <c r="P2" s="109">
        <f>IFERROR('Sièges par parti et circo'!O2/'Sièges par parti et circo'!$AC$2,"")</f>
        <v>0.1111111111111111</v>
      </c>
      <c r="Q2" s="109">
        <f>IFERROR('Sièges par parti et circo'!P2/'Sièges par parti et circo'!$AC$2,"")</f>
        <v>0</v>
      </c>
      <c r="R2" s="109">
        <f>IFERROR('Sièges par parti et circo'!Q2/'Sièges par parti et circo'!$AC$2,"")</f>
        <v>0</v>
      </c>
      <c r="S2" s="109">
        <f>IFERROR('Sièges par parti et circo'!R2/'Sièges par parti et circo'!$AC$2,"")</f>
        <v>0</v>
      </c>
      <c r="T2" s="109">
        <f>IFERROR('Sièges par parti et circo'!S2/'Sièges par parti et circo'!$AC$2,"")</f>
        <v>0</v>
      </c>
      <c r="U2" s="109">
        <f>IFERROR('Sièges par parti et circo'!T2/'Sièges par parti et circo'!$AC$2,"")</f>
        <v>0.1111111111111111</v>
      </c>
      <c r="V2" s="109">
        <f>IFERROR('Sièges par parti et circo'!U2/'Sièges par parti et circo'!$AC$2,"")</f>
        <v>0.22222222222222221</v>
      </c>
      <c r="W2" s="109">
        <f>IFERROR('Sièges par parti et circo'!V2/'Sièges par parti et circo'!$AC$2,"")</f>
        <v>0.1111111111111111</v>
      </c>
      <c r="X2" s="109">
        <f>IFERROR('Sièges par parti et circo'!W2/'Sièges par parti et circo'!$AC$2,"")</f>
        <v>0.1111111111111111</v>
      </c>
      <c r="Y2" s="109">
        <f>IFERROR('Sièges par parti et circo'!X2/'Sièges par parti et circo'!$AC$2,"")</f>
        <v>0</v>
      </c>
      <c r="Z2" s="109">
        <f>IFERROR('Sièges par parti et circo'!Y2/'Sièges par parti et circo'!$AC$2,"")</f>
        <v>0</v>
      </c>
      <c r="AA2" s="109">
        <f>IFERROR('Sièges par parti et circo'!Z2/'Sièges par parti et circo'!$AC$2,"")</f>
        <v>0</v>
      </c>
      <c r="AB2" s="109">
        <f>IFERROR('Sièges par parti et circo'!AA2/'Sièges par parti et circo'!$AC$2,"")</f>
        <v>0</v>
      </c>
      <c r="AC2" s="109">
        <f>IFERROR('Sièges par parti et circo'!AB2/'Sièges par parti et circo'!$AC$2,"")</f>
        <v>0</v>
      </c>
      <c r="AD2" s="109">
        <f>IFERROR('Sièges par parti et circo'!AC2/'Sièges par parti et circo'!$AC$2,"")</f>
        <v>1</v>
      </c>
      <c r="AE2" s="110" t="str">
        <f>'Sièges par parti et circo'!AF2</f>
        <v>ex-æquo</v>
      </c>
    </row>
    <row r="3" spans="1:31">
      <c r="A3" s="52" t="s">
        <v>111</v>
      </c>
      <c r="B3" s="106" t="s">
        <v>42</v>
      </c>
      <c r="C3" s="107" t="s">
        <v>112</v>
      </c>
      <c r="D3" s="108">
        <f>'Données de base - Résultats pré'!M6</f>
        <v>8</v>
      </c>
      <c r="E3" s="109">
        <f>IFERROR('Sièges par parti et circo'!D3/'Sièges par parti et circo'!$AC$3,"")</f>
        <v>0</v>
      </c>
      <c r="F3" s="109">
        <f>IFERROR('Sièges par parti et circo'!E3/'Sièges par parti et circo'!$AC$3,"")</f>
        <v>0</v>
      </c>
      <c r="G3" s="109">
        <f>IFERROR('Sièges par parti et circo'!F3/'Sièges par parti et circo'!$AC$3,"")</f>
        <v>0</v>
      </c>
      <c r="H3" s="109">
        <f>IFERROR('Sièges par parti et circo'!G3/'Sièges par parti et circo'!$AC$3,"")</f>
        <v>0</v>
      </c>
      <c r="I3" s="109">
        <f>IFERROR('Sièges par parti et circo'!H3/'Sièges par parti et circo'!$AC$3,"")</f>
        <v>0</v>
      </c>
      <c r="J3" s="109">
        <f>IFERROR('Sièges par parti et circo'!I3/'Sièges par parti et circo'!$AC$3,"")</f>
        <v>0</v>
      </c>
      <c r="K3" s="109">
        <f>IFERROR('Sièges par parti et circo'!J3/'Sièges par parti et circo'!$AC$3,"")</f>
        <v>0</v>
      </c>
      <c r="L3" s="109">
        <f>IFERROR('Sièges par parti et circo'!K3/'Sièges par parti et circo'!$AC$3,"")</f>
        <v>0.125</v>
      </c>
      <c r="M3" s="109">
        <f>IFERROR('Sièges par parti et circo'!L3/'Sièges par parti et circo'!$AC$3,"")</f>
        <v>0.125</v>
      </c>
      <c r="N3" s="109">
        <f>IFERROR('Sièges par parti et circo'!M3/'Sièges par parti et circo'!$AC$3,"")</f>
        <v>0</v>
      </c>
      <c r="O3" s="109">
        <f>IFERROR('Sièges par parti et circo'!N3/'Sièges par parti et circo'!$AC$3,"")</f>
        <v>0</v>
      </c>
      <c r="P3" s="109">
        <f>IFERROR('Sièges par parti et circo'!O3/'Sièges par parti et circo'!$AC$3,"")</f>
        <v>0</v>
      </c>
      <c r="Q3" s="109">
        <f>IFERROR('Sièges par parti et circo'!P3/'Sièges par parti et circo'!$AC$3,"")</f>
        <v>0</v>
      </c>
      <c r="R3" s="109">
        <f>IFERROR('Sièges par parti et circo'!Q3/'Sièges par parti et circo'!$AC$3,"")</f>
        <v>0</v>
      </c>
      <c r="S3" s="109">
        <f>IFERROR('Sièges par parti et circo'!R3/'Sièges par parti et circo'!$AC$3,"")</f>
        <v>0</v>
      </c>
      <c r="T3" s="109">
        <f>IFERROR('Sièges par parti et circo'!S3/'Sièges par parti et circo'!$AC$3,"")</f>
        <v>0</v>
      </c>
      <c r="U3" s="109">
        <f>IFERROR('Sièges par parti et circo'!T3/'Sièges par parti et circo'!$AC$3,"")</f>
        <v>0.125</v>
      </c>
      <c r="V3" s="109">
        <f>IFERROR('Sièges par parti et circo'!U3/'Sièges par parti et circo'!$AC$3,"")</f>
        <v>0.25</v>
      </c>
      <c r="W3" s="109">
        <f>IFERROR('Sièges par parti et circo'!V3/'Sièges par parti et circo'!$AC$3,"")</f>
        <v>0.125</v>
      </c>
      <c r="X3" s="109">
        <f>IFERROR('Sièges par parti et circo'!W3/'Sièges par parti et circo'!$AC$3,"")</f>
        <v>0.125</v>
      </c>
      <c r="Y3" s="109">
        <f>IFERROR('Sièges par parti et circo'!X3/'Sièges par parti et circo'!$AC$2,"")</f>
        <v>0</v>
      </c>
      <c r="Z3" s="109">
        <f>IFERROR('Sièges par parti et circo'!Y3/'Sièges par parti et circo'!$AC$3,"")</f>
        <v>0</v>
      </c>
      <c r="AA3" s="109">
        <f>IFERROR('Sièges par parti et circo'!Z3/'Sièges par parti et circo'!$AC$3,"")</f>
        <v>0</v>
      </c>
      <c r="AB3" s="109">
        <f>IFERROR('Sièges par parti et circo'!AA3/'Sièges par parti et circo'!$AC$3,"")</f>
        <v>0.125</v>
      </c>
      <c r="AC3" s="109">
        <f>IFERROR('Sièges par parti et circo'!AB3/'Sièges par parti et circo'!$AC$3,"")</f>
        <v>0</v>
      </c>
      <c r="AD3" s="109">
        <f>IFERROR('Sièges par parti et circo'!AC3/'Sièges par parti et circo'!$AC$3,"")</f>
        <v>1</v>
      </c>
      <c r="AE3" s="110" t="str">
        <f>'Sièges par parti et circo'!AF3</f>
        <v>Qalb Tounes</v>
      </c>
    </row>
    <row r="4" spans="1:31">
      <c r="A4" s="52" t="s">
        <v>114</v>
      </c>
      <c r="B4" s="106" t="s">
        <v>43</v>
      </c>
      <c r="C4" s="107" t="s">
        <v>115</v>
      </c>
      <c r="D4" s="108">
        <f>'Données de base - Résultats pré'!M7</f>
        <v>8</v>
      </c>
      <c r="E4" s="109">
        <f>IFERROR('Sièges par parti et circo'!D4/'Sièges par parti et circo'!$AC$4,"")</f>
        <v>0</v>
      </c>
      <c r="F4" s="109">
        <f>IFERROR('Sièges par parti et circo'!E4/'Sièges par parti et circo'!$AC$4,"")</f>
        <v>0</v>
      </c>
      <c r="G4" s="109">
        <f>IFERROR('Sièges par parti et circo'!F4/'Sièges par parti et circo'!$AC$4,"")</f>
        <v>0</v>
      </c>
      <c r="H4" s="109">
        <f>IFERROR('Sièges par parti et circo'!G4/'Sièges par parti et circo'!$AC$4,"")</f>
        <v>0</v>
      </c>
      <c r="I4" s="109">
        <f>IFERROR('Sièges par parti et circo'!H4/'Sièges par parti et circo'!$AC$4,"")</f>
        <v>0</v>
      </c>
      <c r="J4" s="109">
        <f>IFERROR('Sièges par parti et circo'!I4/'Sièges par parti et circo'!$AC$4,"")</f>
        <v>0</v>
      </c>
      <c r="K4" s="109">
        <f>IFERROR('Sièges par parti et circo'!J4/'Sièges par parti et circo'!$AC$4,"")</f>
        <v>0</v>
      </c>
      <c r="L4" s="109">
        <f>IFERROR('Sièges par parti et circo'!K4/'Sièges par parti et circo'!$AC$4,"")</f>
        <v>0.125</v>
      </c>
      <c r="M4" s="109">
        <f>IFERROR('Sièges par parti et circo'!L4/'Sièges par parti et circo'!$AC$4,"")</f>
        <v>0.25</v>
      </c>
      <c r="N4" s="109">
        <f>IFERROR('Sièges par parti et circo'!M4/'Sièges par parti et circo'!$AC$4,"")</f>
        <v>0</v>
      </c>
      <c r="O4" s="109">
        <f>IFERROR('Sièges par parti et circo'!N4/'Sièges par parti et circo'!$AC$4,"")</f>
        <v>0</v>
      </c>
      <c r="P4" s="109">
        <f>IFERROR('Sièges par parti et circo'!O4/'Sièges par parti et circo'!$AC$4,"")</f>
        <v>0.125</v>
      </c>
      <c r="Q4" s="109">
        <f>IFERROR('Sièges par parti et circo'!P4/'Sièges par parti et circo'!$AC$4,"")</f>
        <v>0</v>
      </c>
      <c r="R4" s="109">
        <f>IFERROR('Sièges par parti et circo'!Q4/'Sièges par parti et circo'!$AC$4,"")</f>
        <v>0</v>
      </c>
      <c r="S4" s="109">
        <f>IFERROR('Sièges par parti et circo'!R4/'Sièges par parti et circo'!$AC$4,"")</f>
        <v>0</v>
      </c>
      <c r="T4" s="109">
        <f>IFERROR('Sièges par parti et circo'!S4/'Sièges par parti et circo'!$AC$4,"")</f>
        <v>0</v>
      </c>
      <c r="U4" s="109">
        <f>IFERROR('Sièges par parti et circo'!T4/'Sièges par parti et circo'!$AC$4,"")</f>
        <v>0.125</v>
      </c>
      <c r="V4" s="109">
        <f>IFERROR('Sièges par parti et circo'!U4/'Sièges par parti et circo'!$AC$4,"")</f>
        <v>0.25</v>
      </c>
      <c r="W4" s="109">
        <f>IFERROR('Sièges par parti et circo'!V4/'Sièges par parti et circo'!$AC$4,"")</f>
        <v>0</v>
      </c>
      <c r="X4" s="109">
        <f>IFERROR('Sièges par parti et circo'!W4/'Sièges par parti et circo'!$AC$4,"")</f>
        <v>0.125</v>
      </c>
      <c r="Y4" s="109">
        <f>IFERROR('Sièges par parti et circo'!X4/'Sièges par parti et circo'!$AC$2,"")</f>
        <v>0</v>
      </c>
      <c r="Z4" s="109">
        <f>IFERROR('Sièges par parti et circo'!Y4/'Sièges par parti et circo'!$AC$4,"")</f>
        <v>0</v>
      </c>
      <c r="AA4" s="109">
        <f>IFERROR('Sièges par parti et circo'!Z4/'Sièges par parti et circo'!$AC$4,"")</f>
        <v>0</v>
      </c>
      <c r="AB4" s="109">
        <f>IFERROR('Sièges par parti et circo'!AA4/'Sièges par parti et circo'!$AC$4,"")</f>
        <v>0</v>
      </c>
      <c r="AC4" s="109">
        <f>IFERROR('Sièges par parti et circo'!AB4/'Sièges par parti et circo'!$AC$4,"")</f>
        <v>0</v>
      </c>
      <c r="AD4" s="109">
        <f>IFERROR('Sièges par parti et circo'!AC4/'Sièges par parti et circo'!$AC$4,"")</f>
        <v>1</v>
      </c>
      <c r="AE4" s="110" t="str">
        <f>'Sièges par parti et circo'!AF4</f>
        <v>ex-æquo</v>
      </c>
    </row>
    <row r="5" spans="1:31">
      <c r="A5" s="52" t="s">
        <v>116</v>
      </c>
      <c r="B5" s="106" t="s">
        <v>44</v>
      </c>
      <c r="C5" s="107" t="s">
        <v>117</v>
      </c>
      <c r="D5" s="108">
        <f>'Données de base - Résultats pré'!M8</f>
        <v>7</v>
      </c>
      <c r="E5" s="109">
        <f>IFERROR('Sièges par parti et circo'!D5/'Sièges par parti et circo'!$AC$5,"")</f>
        <v>0</v>
      </c>
      <c r="F5" s="109">
        <f>IFERROR('Sièges par parti et circo'!E5/'Sièges par parti et circo'!$AC$5,"")</f>
        <v>0</v>
      </c>
      <c r="G5" s="109">
        <f>IFERROR('Sièges par parti et circo'!F5/'Sièges par parti et circo'!$AC$5,"")</f>
        <v>0</v>
      </c>
      <c r="H5" s="109">
        <f>IFERROR('Sièges par parti et circo'!G5/'Sièges par parti et circo'!$AC$5,"")</f>
        <v>0</v>
      </c>
      <c r="I5" s="109">
        <f>IFERROR('Sièges par parti et circo'!H5/'Sièges par parti et circo'!$AC$5,"")</f>
        <v>0</v>
      </c>
      <c r="J5" s="109">
        <f>IFERROR('Sièges par parti et circo'!I5/'Sièges par parti et circo'!$AC$5,"")</f>
        <v>0</v>
      </c>
      <c r="K5" s="109">
        <f>IFERROR('Sièges par parti et circo'!J5/'Sièges par parti et circo'!$AC$5,"")</f>
        <v>0</v>
      </c>
      <c r="L5" s="109">
        <f>IFERROR('Sièges par parti et circo'!K5/'Sièges par parti et circo'!$AC$5,"")</f>
        <v>0.14285714285714285</v>
      </c>
      <c r="M5" s="109">
        <f>IFERROR('Sièges par parti et circo'!L5/'Sièges par parti et circo'!$AC$5,"")</f>
        <v>0.2857142857142857</v>
      </c>
      <c r="N5" s="109">
        <f>IFERROR('Sièges par parti et circo'!M5/'Sièges par parti et circo'!$AC$5,"")</f>
        <v>0</v>
      </c>
      <c r="O5" s="109">
        <f>IFERROR('Sièges par parti et circo'!N5/'Sièges par parti et circo'!$AC$5,"")</f>
        <v>0</v>
      </c>
      <c r="P5" s="109">
        <f>IFERROR('Sièges par parti et circo'!O5/'Sièges par parti et circo'!$AC$5,"")</f>
        <v>0.14285714285714285</v>
      </c>
      <c r="Q5" s="109">
        <f>IFERROR('Sièges par parti et circo'!P5/'Sièges par parti et circo'!$AC$5,"")</f>
        <v>0</v>
      </c>
      <c r="R5" s="109">
        <f>IFERROR('Sièges par parti et circo'!Q5/'Sièges par parti et circo'!$AC$5,"")</f>
        <v>0</v>
      </c>
      <c r="S5" s="109">
        <f>IFERROR('Sièges par parti et circo'!R5/'Sièges par parti et circo'!$AC$5,"")</f>
        <v>0.14285714285714285</v>
      </c>
      <c r="T5" s="109">
        <f>IFERROR('Sièges par parti et circo'!S5/'Sièges par parti et circo'!$AC$5,"")</f>
        <v>0</v>
      </c>
      <c r="U5" s="109">
        <f>IFERROR('Sièges par parti et circo'!T5/'Sièges par parti et circo'!$AC$5,"")</f>
        <v>0</v>
      </c>
      <c r="V5" s="109">
        <f>IFERROR('Sièges par parti et circo'!U5/'Sièges par parti et circo'!$AC$5,"")</f>
        <v>0.14285714285714285</v>
      </c>
      <c r="W5" s="109">
        <f>IFERROR('Sièges par parti et circo'!V5/'Sièges par parti et circo'!$AC$5,"")</f>
        <v>0</v>
      </c>
      <c r="X5" s="109">
        <f>IFERROR('Sièges par parti et circo'!W5/'Sièges par parti et circo'!$AC$5,"")</f>
        <v>0.14285714285714285</v>
      </c>
      <c r="Y5" s="109">
        <f>IFERROR('Sièges par parti et circo'!X5/'Sièges par parti et circo'!$AC$2,"")</f>
        <v>0</v>
      </c>
      <c r="Z5" s="109">
        <f>IFERROR('Sièges par parti et circo'!Y5/'Sièges par parti et circo'!$AC$5,"")</f>
        <v>0</v>
      </c>
      <c r="AA5" s="109">
        <f>IFERROR('Sièges par parti et circo'!Z5/'Sièges par parti et circo'!$AC$5,"")</f>
        <v>0</v>
      </c>
      <c r="AB5" s="109">
        <f>IFERROR('Sièges par parti et circo'!AA5/'Sièges par parti et circo'!$AC$5,"")</f>
        <v>0</v>
      </c>
      <c r="AC5" s="109">
        <f>IFERROR('Sièges par parti et circo'!AB5/'Sièges par parti et circo'!$AC$5,"")</f>
        <v>0</v>
      </c>
      <c r="AD5" s="109">
        <f>IFERROR('Sièges par parti et circo'!AC5/'Sièges par parti et circo'!$AC$5,"")</f>
        <v>1</v>
      </c>
      <c r="AE5" s="110" t="str">
        <f>'Sièges par parti et circo'!AF5</f>
        <v>Ennahdha</v>
      </c>
    </row>
    <row r="6" spans="1:31">
      <c r="A6" s="52" t="s">
        <v>118</v>
      </c>
      <c r="B6" s="106" t="s">
        <v>45</v>
      </c>
      <c r="C6" s="107" t="s">
        <v>119</v>
      </c>
      <c r="D6" s="108">
        <f>'Données de base - Résultats pré'!M9</f>
        <v>10</v>
      </c>
      <c r="E6" s="109">
        <f>IFERROR('Sièges par parti et circo'!D6/'Sièges par parti et circo'!$AC$6,"")</f>
        <v>0</v>
      </c>
      <c r="F6" s="109">
        <f>IFERROR('Sièges par parti et circo'!E6/'Sièges par parti et circo'!$AC$6,"")</f>
        <v>0</v>
      </c>
      <c r="G6" s="109">
        <f>IFERROR('Sièges par parti et circo'!F6/'Sièges par parti et circo'!$AC$6,"")</f>
        <v>0</v>
      </c>
      <c r="H6" s="109">
        <f>IFERROR('Sièges par parti et circo'!G6/'Sièges par parti et circo'!$AC$6,"")</f>
        <v>0</v>
      </c>
      <c r="I6" s="109">
        <f>IFERROR('Sièges par parti et circo'!H6/'Sièges par parti et circo'!$AC$6,"")</f>
        <v>0</v>
      </c>
      <c r="J6" s="109">
        <f>IFERROR('Sièges par parti et circo'!I6/'Sièges par parti et circo'!$AC$6,"")</f>
        <v>0</v>
      </c>
      <c r="K6" s="109">
        <f>IFERROR('Sièges par parti et circo'!J6/'Sièges par parti et circo'!$AC$6,"")</f>
        <v>0</v>
      </c>
      <c r="L6" s="109">
        <f>IFERROR('Sièges par parti et circo'!K6/'Sièges par parti et circo'!$AC$6,"")</f>
        <v>0.1</v>
      </c>
      <c r="M6" s="109">
        <f>IFERROR('Sièges par parti et circo'!L6/'Sièges par parti et circo'!$AC$6,"")</f>
        <v>0.2</v>
      </c>
      <c r="N6" s="109">
        <f>IFERROR('Sièges par parti et circo'!M6/'Sièges par parti et circo'!$AC$6,"")</f>
        <v>0</v>
      </c>
      <c r="O6" s="109">
        <f>IFERROR('Sièges par parti et circo'!N6/'Sièges par parti et circo'!$AC$6,"")</f>
        <v>0</v>
      </c>
      <c r="P6" s="109">
        <f>IFERROR('Sièges par parti et circo'!O6/'Sièges par parti et circo'!$AC$6,"")</f>
        <v>0.1</v>
      </c>
      <c r="Q6" s="109">
        <f>IFERROR('Sièges par parti et circo'!P6/'Sièges par parti et circo'!$AC$6,"")</f>
        <v>0</v>
      </c>
      <c r="R6" s="109">
        <f>IFERROR('Sièges par parti et circo'!Q6/'Sièges par parti et circo'!$AC$6,"")</f>
        <v>0</v>
      </c>
      <c r="S6" s="109">
        <f>IFERROR('Sièges par parti et circo'!R6/'Sièges par parti et circo'!$AC$6,"")</f>
        <v>0</v>
      </c>
      <c r="T6" s="109">
        <f>IFERROR('Sièges par parti et circo'!S6/'Sièges par parti et circo'!$AC$6,"")</f>
        <v>0</v>
      </c>
      <c r="U6" s="109">
        <f>IFERROR('Sièges par parti et circo'!T6/'Sièges par parti et circo'!$AC$6,"")</f>
        <v>0.1</v>
      </c>
      <c r="V6" s="109">
        <f>IFERROR('Sièges par parti et circo'!U6/'Sièges par parti et circo'!$AC$6,"")</f>
        <v>0.2</v>
      </c>
      <c r="W6" s="109">
        <f>IFERROR('Sièges par parti et circo'!V6/'Sièges par parti et circo'!$AC$6,"")</f>
        <v>0.1</v>
      </c>
      <c r="X6" s="109">
        <f>IFERROR('Sièges par parti et circo'!W6/'Sièges par parti et circo'!$AC$6,"")</f>
        <v>0.1</v>
      </c>
      <c r="Y6" s="109">
        <f>IFERROR('Sièges par parti et circo'!X6/'Sièges par parti et circo'!$AC$2,"")</f>
        <v>0.1111111111111111</v>
      </c>
      <c r="Z6" s="109">
        <f>IFERROR('Sièges par parti et circo'!Y6/'Sièges par parti et circo'!$AC$6,"")</f>
        <v>0</v>
      </c>
      <c r="AA6" s="109">
        <f>IFERROR('Sièges par parti et circo'!Z6/'Sièges par parti et circo'!$AC$6,"")</f>
        <v>0</v>
      </c>
      <c r="AB6" s="109">
        <f>IFERROR('Sièges par parti et circo'!AA6/'Sièges par parti et circo'!$AC$6,"")</f>
        <v>0</v>
      </c>
      <c r="AC6" s="109">
        <f>IFERROR('Sièges par parti et circo'!AB6/'Sièges par parti et circo'!$AC$6,"")</f>
        <v>0</v>
      </c>
      <c r="AD6" s="109">
        <f>IFERROR('Sièges par parti et circo'!AC6/'Sièges par parti et circo'!$AC$6,"")</f>
        <v>1</v>
      </c>
      <c r="AE6" s="110" t="str">
        <f>'Sièges par parti et circo'!AF6</f>
        <v>ex-æquo</v>
      </c>
    </row>
    <row r="7" spans="1:31">
      <c r="A7" s="52" t="s">
        <v>120</v>
      </c>
      <c r="B7" s="106" t="s">
        <v>46</v>
      </c>
      <c r="C7" s="107" t="s">
        <v>121</v>
      </c>
      <c r="D7" s="108">
        <f>'Données de base - Résultats pré'!M10</f>
        <v>5</v>
      </c>
      <c r="E7" s="109">
        <f>IFERROR('Sièges par parti et circo'!D7/'Sièges par parti et circo'!$AC$7,"")</f>
        <v>0</v>
      </c>
      <c r="F7" s="109">
        <f>IFERROR('Sièges par parti et circo'!E7/'Sièges par parti et circo'!$AC$7,"")</f>
        <v>0</v>
      </c>
      <c r="G7" s="109">
        <f>IFERROR('Sièges par parti et circo'!F7/'Sièges par parti et circo'!$AC$7,"")</f>
        <v>0</v>
      </c>
      <c r="H7" s="109">
        <f>IFERROR('Sièges par parti et circo'!G7/'Sièges par parti et circo'!$AC$7,"")</f>
        <v>0</v>
      </c>
      <c r="I7" s="109">
        <f>IFERROR('Sièges par parti et circo'!H7/'Sièges par parti et circo'!$AC$7,"")</f>
        <v>0</v>
      </c>
      <c r="J7" s="109">
        <f>IFERROR('Sièges par parti et circo'!I7/'Sièges par parti et circo'!$AC$7,"")</f>
        <v>0</v>
      </c>
      <c r="K7" s="109">
        <f>IFERROR('Sièges par parti et circo'!J7/'Sièges par parti et circo'!$AC$7,"")</f>
        <v>0</v>
      </c>
      <c r="L7" s="109">
        <f>IFERROR('Sièges par parti et circo'!K7/'Sièges par parti et circo'!$AC$7,"")</f>
        <v>0</v>
      </c>
      <c r="M7" s="109">
        <f>IFERROR('Sièges par parti et circo'!L7/'Sièges par parti et circo'!$AC$7,"")</f>
        <v>0.2</v>
      </c>
      <c r="N7" s="109">
        <f>IFERROR('Sièges par parti et circo'!M7/'Sièges par parti et circo'!$AC$7,"")</f>
        <v>0</v>
      </c>
      <c r="O7" s="109">
        <f>IFERROR('Sièges par parti et circo'!N7/'Sièges par parti et circo'!$AC$7,"")</f>
        <v>0</v>
      </c>
      <c r="P7" s="109">
        <f>IFERROR('Sièges par parti et circo'!O7/'Sièges par parti et circo'!$AC$7,"")</f>
        <v>0</v>
      </c>
      <c r="Q7" s="109">
        <f>IFERROR('Sièges par parti et circo'!P7/'Sièges par parti et circo'!$AC$7,"")</f>
        <v>0</v>
      </c>
      <c r="R7" s="109">
        <f>IFERROR('Sièges par parti et circo'!Q7/'Sièges par parti et circo'!$AC$7,"")</f>
        <v>0</v>
      </c>
      <c r="S7" s="109">
        <f>IFERROR('Sièges par parti et circo'!R7/'Sièges par parti et circo'!$AC$7,"")</f>
        <v>0</v>
      </c>
      <c r="T7" s="109">
        <f>IFERROR('Sièges par parti et circo'!S7/'Sièges par parti et circo'!$AC$7,"")</f>
        <v>0.2</v>
      </c>
      <c r="U7" s="109">
        <f>IFERROR('Sièges par parti et circo'!T7/'Sièges par parti et circo'!$AC$7,"")</f>
        <v>0.2</v>
      </c>
      <c r="V7" s="109">
        <f>IFERROR('Sièges par parti et circo'!U7/'Sièges par parti et circo'!$AC$7,"")</f>
        <v>0.2</v>
      </c>
      <c r="W7" s="109">
        <f>IFERROR('Sièges par parti et circo'!V7/'Sièges par parti et circo'!$AC$7,"")</f>
        <v>0</v>
      </c>
      <c r="X7" s="109">
        <f>IFERROR('Sièges par parti et circo'!W7/'Sièges par parti et circo'!$AC$7,"")</f>
        <v>0</v>
      </c>
      <c r="Y7" s="109">
        <f>IFERROR('Sièges par parti et circo'!X7/'Sièges par parti et circo'!$AC$2,"")</f>
        <v>0</v>
      </c>
      <c r="Z7" s="109">
        <f>IFERROR('Sièges par parti et circo'!Y7/'Sièges par parti et circo'!$AC$7,"")</f>
        <v>0</v>
      </c>
      <c r="AA7" s="109">
        <f>IFERROR('Sièges par parti et circo'!Z7/'Sièges par parti et circo'!$AC$7,"")</f>
        <v>0</v>
      </c>
      <c r="AB7" s="109">
        <f>IFERROR('Sièges par parti et circo'!AA7/'Sièges par parti et circo'!$AC$7,"")</f>
        <v>0.2</v>
      </c>
      <c r="AC7" s="109">
        <f>IFERROR('Sièges par parti et circo'!AB7/'Sièges par parti et circo'!$AC$7,"")</f>
        <v>0</v>
      </c>
      <c r="AD7" s="109">
        <f>IFERROR('Sièges par parti et circo'!AC7/'Sièges par parti et circo'!$AC$7,"")</f>
        <v>1</v>
      </c>
      <c r="AE7" s="95" t="str">
        <f>'Sièges par parti et circo'!AF7</f>
        <v>ex-æquo</v>
      </c>
    </row>
    <row r="8" spans="1:31">
      <c r="A8" s="52" t="s">
        <v>123</v>
      </c>
      <c r="B8" s="106" t="s">
        <v>47</v>
      </c>
      <c r="C8" s="107" t="s">
        <v>124</v>
      </c>
      <c r="D8" s="108">
        <f>'Données de base - Résultats pré'!M11</f>
        <v>8</v>
      </c>
      <c r="E8" s="109">
        <f>IFERROR('Sièges par parti et circo'!D8/'Sièges par parti et circo'!$AC$8,"")</f>
        <v>0</v>
      </c>
      <c r="F8" s="109">
        <f>IFERROR('Sièges par parti et circo'!E8/'Sièges par parti et circo'!$AC$8,"")</f>
        <v>0</v>
      </c>
      <c r="G8" s="109">
        <f>IFERROR('Sièges par parti et circo'!F8/'Sièges par parti et circo'!$AC$8,"")</f>
        <v>0</v>
      </c>
      <c r="H8" s="109">
        <f>IFERROR('Sièges par parti et circo'!G8/'Sièges par parti et circo'!$AC$8,"")</f>
        <v>0</v>
      </c>
      <c r="I8" s="109">
        <f>IFERROR('Sièges par parti et circo'!H8/'Sièges par parti et circo'!$AC$8,"")</f>
        <v>0</v>
      </c>
      <c r="J8" s="109">
        <f>IFERROR('Sièges par parti et circo'!I8/'Sièges par parti et circo'!$AC$8,"")</f>
        <v>0</v>
      </c>
      <c r="K8" s="109">
        <f>IFERROR('Sièges par parti et circo'!J8/'Sièges par parti et circo'!$AC$8,"")</f>
        <v>0</v>
      </c>
      <c r="L8" s="109">
        <f>IFERROR('Sièges par parti et circo'!K8/'Sièges par parti et circo'!$AC$8,"")</f>
        <v>0.125</v>
      </c>
      <c r="M8" s="109">
        <f>IFERROR('Sièges par parti et circo'!L8/'Sièges par parti et circo'!$AC$8,"")</f>
        <v>0.125</v>
      </c>
      <c r="N8" s="109">
        <f>IFERROR('Sièges par parti et circo'!M8/'Sièges par parti et circo'!$AC$8,"")</f>
        <v>0</v>
      </c>
      <c r="O8" s="109">
        <f>IFERROR('Sièges par parti et circo'!N8/'Sièges par parti et circo'!$AC$8,"")</f>
        <v>0.125</v>
      </c>
      <c r="P8" s="109">
        <f>IFERROR('Sièges par parti et circo'!O8/'Sièges par parti et circo'!$AC$8,"")</f>
        <v>0</v>
      </c>
      <c r="Q8" s="109">
        <f>IFERROR('Sièges par parti et circo'!P8/'Sièges par parti et circo'!$AC$8,"")</f>
        <v>0</v>
      </c>
      <c r="R8" s="109">
        <f>IFERROR('Sièges par parti et circo'!Q8/'Sièges par parti et circo'!$AC$8,"")</f>
        <v>0</v>
      </c>
      <c r="S8" s="109">
        <f>IFERROR('Sièges par parti et circo'!R8/'Sièges par parti et circo'!$AC$8,"")</f>
        <v>0.125</v>
      </c>
      <c r="T8" s="109">
        <f>IFERROR('Sièges par parti et circo'!S8/'Sièges par parti et circo'!$AC$8,"")</f>
        <v>0</v>
      </c>
      <c r="U8" s="109">
        <f>IFERROR('Sièges par parti et circo'!T8/'Sièges par parti et circo'!$AC$8,"")</f>
        <v>0</v>
      </c>
      <c r="V8" s="109">
        <f>IFERROR('Sièges par parti et circo'!U8/'Sièges par parti et circo'!$AC$8,"")</f>
        <v>0.25</v>
      </c>
      <c r="W8" s="109">
        <f>IFERROR('Sièges par parti et circo'!V8/'Sièges par parti et circo'!$AC$8,"")</f>
        <v>0.125</v>
      </c>
      <c r="X8" s="109">
        <f>IFERROR('Sièges par parti et circo'!W8/'Sièges par parti et circo'!$AC$8,"")</f>
        <v>0</v>
      </c>
      <c r="Y8" s="109">
        <f>IFERROR('Sièges par parti et circo'!X8/'Sièges par parti et circo'!$AC$2,"")</f>
        <v>0</v>
      </c>
      <c r="Z8" s="109">
        <f>IFERROR('Sièges par parti et circo'!Y8/'Sièges par parti et circo'!$AC$8,"")</f>
        <v>0</v>
      </c>
      <c r="AA8" s="109">
        <f>IFERROR('Sièges par parti et circo'!Z8/'Sièges par parti et circo'!$AC$8,"")</f>
        <v>0</v>
      </c>
      <c r="AB8" s="109">
        <f>IFERROR('Sièges par parti et circo'!AA8/'Sièges par parti et circo'!$AC$8,"")</f>
        <v>0.125</v>
      </c>
      <c r="AC8" s="109">
        <f>IFERROR('Sièges par parti et circo'!AB8/'Sièges par parti et circo'!$AC$8,"")</f>
        <v>0</v>
      </c>
      <c r="AD8" s="109">
        <f>IFERROR('Sièges par parti et circo'!AC8/'Sièges par parti et circo'!$AC$8,"")</f>
        <v>1</v>
      </c>
      <c r="AE8" s="110" t="str">
        <f>'Sièges par parti et circo'!AF8</f>
        <v>Qalb Tounes</v>
      </c>
    </row>
    <row r="9" spans="1:31">
      <c r="A9" s="52" t="s">
        <v>126</v>
      </c>
      <c r="B9" s="106" t="s">
        <v>48</v>
      </c>
      <c r="C9" s="107" t="s">
        <v>127</v>
      </c>
      <c r="D9" s="108">
        <f>'Données de base - Résultats pré'!M12</f>
        <v>6</v>
      </c>
      <c r="E9" s="109">
        <f>IFERROR('Sièges par parti et circo'!D9/'Sièges par parti et circo'!$AC$9,"")</f>
        <v>0</v>
      </c>
      <c r="F9" s="109">
        <f>IFERROR('Sièges par parti et circo'!E9/'Sièges par parti et circo'!$AC$9,"")</f>
        <v>0</v>
      </c>
      <c r="G9" s="109">
        <f>IFERROR('Sièges par parti et circo'!F9/'Sièges par parti et circo'!$AC$9,"")</f>
        <v>0</v>
      </c>
      <c r="H9" s="109">
        <f>IFERROR('Sièges par parti et circo'!G9/'Sièges par parti et circo'!$AC$9,"")</f>
        <v>0</v>
      </c>
      <c r="I9" s="109">
        <f>IFERROR('Sièges par parti et circo'!H9/'Sièges par parti et circo'!$AC$9,"")</f>
        <v>0</v>
      </c>
      <c r="J9" s="109">
        <f>IFERROR('Sièges par parti et circo'!I9/'Sièges par parti et circo'!$AC$9,"")</f>
        <v>0</v>
      </c>
      <c r="K9" s="109">
        <f>IFERROR('Sièges par parti et circo'!J9/'Sièges par parti et circo'!$AC$9,"")</f>
        <v>0</v>
      </c>
      <c r="L9" s="109">
        <f>IFERROR('Sièges par parti et circo'!K9/'Sièges par parti et circo'!$AC$9,"")</f>
        <v>0</v>
      </c>
      <c r="M9" s="109">
        <f>IFERROR('Sièges par parti et circo'!L9/'Sièges par parti et circo'!$AC$9,"")</f>
        <v>0.16666666666666666</v>
      </c>
      <c r="N9" s="109">
        <f>IFERROR('Sièges par parti et circo'!M9/'Sièges par parti et circo'!$AC$9,"")</f>
        <v>0</v>
      </c>
      <c r="O9" s="109">
        <f>IFERROR('Sièges par parti et circo'!N9/'Sièges par parti et circo'!$AC$9,"")</f>
        <v>0</v>
      </c>
      <c r="P9" s="109">
        <f>IFERROR('Sièges par parti et circo'!O9/'Sièges par parti et circo'!$AC$9,"")</f>
        <v>0</v>
      </c>
      <c r="Q9" s="109">
        <f>IFERROR('Sièges par parti et circo'!P9/'Sièges par parti et circo'!$AC$9,"")</f>
        <v>0</v>
      </c>
      <c r="R9" s="109">
        <f>IFERROR('Sièges par parti et circo'!Q9/'Sièges par parti et circo'!$AC$9,"")</f>
        <v>0.16666666666666666</v>
      </c>
      <c r="S9" s="109">
        <f>IFERROR('Sièges par parti et circo'!R9/'Sièges par parti et circo'!$AC$9,"")</f>
        <v>0.16666666666666666</v>
      </c>
      <c r="T9" s="109">
        <f>IFERROR('Sièges par parti et circo'!S9/'Sièges par parti et circo'!$AC$9,"")</f>
        <v>0</v>
      </c>
      <c r="U9" s="109">
        <f>IFERROR('Sièges par parti et circo'!T9/'Sièges par parti et circo'!$AC$9,"")</f>
        <v>0</v>
      </c>
      <c r="V9" s="109">
        <f>IFERROR('Sièges par parti et circo'!U9/'Sièges par parti et circo'!$AC$9,"")</f>
        <v>0.33333333333333331</v>
      </c>
      <c r="W9" s="109">
        <f>IFERROR('Sièges par parti et circo'!V9/'Sièges par parti et circo'!$AC$9,"")</f>
        <v>0</v>
      </c>
      <c r="X9" s="109">
        <f>IFERROR('Sièges par parti et circo'!W9/'Sièges par parti et circo'!$AC$9,"")</f>
        <v>0.16666666666666666</v>
      </c>
      <c r="Y9" s="109">
        <f>IFERROR('Sièges par parti et circo'!X9/'Sièges par parti et circo'!$AC$2,"")</f>
        <v>0</v>
      </c>
      <c r="Z9" s="109">
        <f>IFERROR('Sièges par parti et circo'!Y9/'Sièges par parti et circo'!$AC$9,"")</f>
        <v>0</v>
      </c>
      <c r="AA9" s="109">
        <f>IFERROR('Sièges par parti et circo'!Z9/'Sièges par parti et circo'!$AC$9,"")</f>
        <v>0</v>
      </c>
      <c r="AB9" s="109">
        <f>IFERROR('Sièges par parti et circo'!AA9/'Sièges par parti et circo'!$AC$9,"")</f>
        <v>0</v>
      </c>
      <c r="AC9" s="109">
        <f>IFERROR('Sièges par parti et circo'!AB9/'Sièges par parti et circo'!$AC$9,"")</f>
        <v>0</v>
      </c>
      <c r="AD9" s="109">
        <f>IFERROR('Sièges par parti et circo'!AC9/'Sièges par parti et circo'!$AC$9,"")</f>
        <v>1</v>
      </c>
      <c r="AE9" s="95" t="str">
        <f>'Sièges par parti et circo'!AF9</f>
        <v>Qalb Tounes</v>
      </c>
    </row>
    <row r="10" spans="1:31">
      <c r="A10" s="52" t="s">
        <v>129</v>
      </c>
      <c r="B10" s="111" t="s">
        <v>49</v>
      </c>
      <c r="C10" s="107" t="s">
        <v>130</v>
      </c>
      <c r="D10" s="108">
        <f>'Données de base - Résultats pré'!M13</f>
        <v>6</v>
      </c>
      <c r="E10" s="109">
        <f>IFERROR('Sièges par parti et circo'!D10/'Sièges par parti et circo'!$AC$10,"")</f>
        <v>0</v>
      </c>
      <c r="F10" s="109">
        <f>IFERROR('Sièges par parti et circo'!E10/'Sièges par parti et circo'!$AC$10,"")</f>
        <v>0</v>
      </c>
      <c r="G10" s="109">
        <f>IFERROR('Sièges par parti et circo'!F10/'Sièges par parti et circo'!$AC$10,"")</f>
        <v>0</v>
      </c>
      <c r="H10" s="109">
        <f>IFERROR('Sièges par parti et circo'!G10/'Sièges par parti et circo'!$AC$10,"")</f>
        <v>0</v>
      </c>
      <c r="I10" s="109">
        <f>IFERROR('Sièges par parti et circo'!H10/'Sièges par parti et circo'!$AC$10,"")</f>
        <v>0</v>
      </c>
      <c r="J10" s="109">
        <f>IFERROR('Sièges par parti et circo'!I10/'Sièges par parti et circo'!$AC$10,"")</f>
        <v>0</v>
      </c>
      <c r="K10" s="109">
        <f>IFERROR('Sièges par parti et circo'!J10/'Sièges par parti et circo'!$AC$10,"")</f>
        <v>0</v>
      </c>
      <c r="L10" s="109">
        <f>IFERROR('Sièges par parti et circo'!K10/'Sièges par parti et circo'!$AC$10,"")</f>
        <v>0</v>
      </c>
      <c r="M10" s="109">
        <f>IFERROR('Sièges par parti et circo'!L10/'Sièges par parti et circo'!$AC$10,"")</f>
        <v>0.16666666666666666</v>
      </c>
      <c r="N10" s="109">
        <f>IFERROR('Sièges par parti et circo'!M10/'Sièges par parti et circo'!$AC$10,"")</f>
        <v>0</v>
      </c>
      <c r="O10" s="109">
        <f>IFERROR('Sièges par parti et circo'!N10/'Sièges par parti et circo'!$AC$10,"")</f>
        <v>0</v>
      </c>
      <c r="P10" s="109">
        <f>IFERROR('Sièges par parti et circo'!O10/'Sièges par parti et circo'!$AC$10,"")</f>
        <v>0</v>
      </c>
      <c r="Q10" s="109">
        <f>IFERROR('Sièges par parti et circo'!P10/'Sièges par parti et circo'!$AC$10,"")</f>
        <v>0</v>
      </c>
      <c r="R10" s="109">
        <f>IFERROR('Sièges par parti et circo'!Q10/'Sièges par parti et circo'!$AC$10,"")</f>
        <v>0</v>
      </c>
      <c r="S10" s="109">
        <f>IFERROR('Sièges par parti et circo'!R10/'Sièges par parti et circo'!$AC$10,"")</f>
        <v>0</v>
      </c>
      <c r="T10" s="109">
        <f>IFERROR('Sièges par parti et circo'!S10/'Sièges par parti et circo'!$AC$10,"")</f>
        <v>0</v>
      </c>
      <c r="U10" s="109">
        <f>IFERROR('Sièges par parti et circo'!T10/'Sièges par parti et circo'!$AC$10,"")</f>
        <v>0.16666666666666666</v>
      </c>
      <c r="V10" s="109">
        <f>IFERROR('Sièges par parti et circo'!U10/'Sièges par parti et circo'!$AC$10,"")</f>
        <v>0.16666666666666666</v>
      </c>
      <c r="W10" s="109">
        <f>IFERROR('Sièges par parti et circo'!V10/'Sièges par parti et circo'!$AC$10,"")</f>
        <v>0.16666666666666666</v>
      </c>
      <c r="X10" s="109">
        <f>IFERROR('Sièges par parti et circo'!W10/'Sièges par parti et circo'!$AC$10,"")</f>
        <v>0</v>
      </c>
      <c r="Y10" s="109">
        <f>IFERROR('Sièges par parti et circo'!X10/'Sièges par parti et circo'!$AC$2,"")</f>
        <v>0</v>
      </c>
      <c r="Z10" s="109">
        <f>IFERROR('Sièges par parti et circo'!Y10/'Sièges par parti et circo'!$AC$10,"")</f>
        <v>0</v>
      </c>
      <c r="AA10" s="109">
        <f>IFERROR('Sièges par parti et circo'!Z10/'Sièges par parti et circo'!$AC$10,"")</f>
        <v>0</v>
      </c>
      <c r="AB10" s="109">
        <f>IFERROR('Sièges par parti et circo'!AA10/'Sièges par parti et circo'!$AC$10,"")</f>
        <v>0.16666666666666666</v>
      </c>
      <c r="AC10" s="109">
        <f>IFERROR('Sièges par parti et circo'!AB10/'Sièges par parti et circo'!$AC$10,"")</f>
        <v>0.16666666666666666</v>
      </c>
      <c r="AD10" s="109">
        <f>IFERROR('Sièges par parti et circo'!AC10/'Sièges par parti et circo'!$AC$10,"")</f>
        <v>1</v>
      </c>
      <c r="AE10" s="110" t="str">
        <f>'Sièges par parti et circo'!AF10</f>
        <v>ex-æquo</v>
      </c>
    </row>
    <row r="11" spans="1:31">
      <c r="A11" s="52" t="s">
        <v>132</v>
      </c>
      <c r="B11" s="106" t="s">
        <v>50</v>
      </c>
      <c r="C11" s="107" t="s">
        <v>133</v>
      </c>
      <c r="D11" s="108">
        <f>'Données de base - Résultats pré'!M14</f>
        <v>9</v>
      </c>
      <c r="E11" s="109">
        <f>IFERROR('Sièges par parti et circo'!D11/'Sièges par parti et circo'!$AC$11,"")</f>
        <v>0</v>
      </c>
      <c r="F11" s="109">
        <f>IFERROR('Sièges par parti et circo'!E11/'Sièges par parti et circo'!$AC$11,"")</f>
        <v>0.1111111111111111</v>
      </c>
      <c r="G11" s="109">
        <f>IFERROR('Sièges par parti et circo'!F11/'Sièges par parti et circo'!$AC$11,"")</f>
        <v>0</v>
      </c>
      <c r="H11" s="109">
        <f>IFERROR('Sièges par parti et circo'!G11/'Sièges par parti et circo'!$AC$11,"")</f>
        <v>0</v>
      </c>
      <c r="I11" s="109">
        <f>IFERROR('Sièges par parti et circo'!H11/'Sièges par parti et circo'!$AC$11,"")</f>
        <v>0</v>
      </c>
      <c r="J11" s="109">
        <f>IFERROR('Sièges par parti et circo'!I11/'Sièges par parti et circo'!$AC$11,"")</f>
        <v>0</v>
      </c>
      <c r="K11" s="109">
        <f>IFERROR('Sièges par parti et circo'!J11/'Sièges par parti et circo'!$AC$11,"")</f>
        <v>0</v>
      </c>
      <c r="L11" s="109">
        <f>IFERROR('Sièges par parti et circo'!K11/'Sièges par parti et circo'!$AC$11,"")</f>
        <v>0.1111111111111111</v>
      </c>
      <c r="M11" s="109">
        <f>IFERROR('Sièges par parti et circo'!L11/'Sièges par parti et circo'!$AC$11,"")</f>
        <v>0.22222222222222221</v>
      </c>
      <c r="N11" s="109">
        <f>IFERROR('Sièges par parti et circo'!M11/'Sièges par parti et circo'!$AC$11,"")</f>
        <v>0</v>
      </c>
      <c r="O11" s="109">
        <f>IFERROR('Sièges par parti et circo'!N11/'Sièges par parti et circo'!$AC$11,"")</f>
        <v>0</v>
      </c>
      <c r="P11" s="109">
        <f>IFERROR('Sièges par parti et circo'!O11/'Sièges par parti et circo'!$AC$11,"")</f>
        <v>0</v>
      </c>
      <c r="Q11" s="109">
        <f>IFERROR('Sièges par parti et circo'!P11/'Sièges par parti et circo'!$AC$11,"")</f>
        <v>0</v>
      </c>
      <c r="R11" s="109">
        <f>IFERROR('Sièges par parti et circo'!Q11/'Sièges par parti et circo'!$AC$11,"")</f>
        <v>0</v>
      </c>
      <c r="S11" s="109">
        <f>IFERROR('Sièges par parti et circo'!R11/'Sièges par parti et circo'!$AC$11,"")</f>
        <v>0</v>
      </c>
      <c r="T11" s="109">
        <f>IFERROR('Sièges par parti et circo'!S11/'Sièges par parti et circo'!$AC$11,"")</f>
        <v>0</v>
      </c>
      <c r="U11" s="109">
        <f>IFERROR('Sièges par parti et circo'!T11/'Sièges par parti et circo'!$AC$11,"")</f>
        <v>0.1111111111111111</v>
      </c>
      <c r="V11" s="109">
        <f>IFERROR('Sièges par parti et circo'!U11/'Sièges par parti et circo'!$AC$11,"")</f>
        <v>0.22222222222222221</v>
      </c>
      <c r="W11" s="109">
        <f>IFERROR('Sièges par parti et circo'!V11/'Sièges par parti et circo'!$AC$11,"")</f>
        <v>0.1111111111111111</v>
      </c>
      <c r="X11" s="109">
        <f>IFERROR('Sièges par parti et circo'!W11/'Sièges par parti et circo'!$AC$11,"")</f>
        <v>0.1111111111111111</v>
      </c>
      <c r="Y11" s="109">
        <f>IFERROR('Sièges par parti et circo'!X11/'Sièges par parti et circo'!$AC$2,"")</f>
        <v>0</v>
      </c>
      <c r="Z11" s="109">
        <f>IFERROR('Sièges par parti et circo'!Y11/'Sièges par parti et circo'!$AC$11,"")</f>
        <v>0</v>
      </c>
      <c r="AA11" s="109">
        <f>IFERROR('Sièges par parti et circo'!Z11/'Sièges par parti et circo'!$AC$11,"")</f>
        <v>0</v>
      </c>
      <c r="AB11" s="109">
        <f>IFERROR('Sièges par parti et circo'!AA11/'Sièges par parti et circo'!$AC$11,"")</f>
        <v>0</v>
      </c>
      <c r="AC11" s="109">
        <f>IFERROR('Sièges par parti et circo'!AB11/'Sièges par parti et circo'!$AC$11,"")</f>
        <v>0</v>
      </c>
      <c r="AD11" s="109">
        <f>IFERROR('Sièges par parti et circo'!AC11/'Sièges par parti et circo'!$AC$11,"")</f>
        <v>1</v>
      </c>
      <c r="AE11" s="110" t="str">
        <f>'Sièges par parti et circo'!AF11</f>
        <v>ex-æquo</v>
      </c>
    </row>
    <row r="12" spans="1:31">
      <c r="A12" s="52" t="s">
        <v>135</v>
      </c>
      <c r="B12" s="106" t="s">
        <v>51</v>
      </c>
      <c r="C12" s="107" t="s">
        <v>136</v>
      </c>
      <c r="D12" s="108">
        <f>'Données de base - Résultats pré'!M15</f>
        <v>6</v>
      </c>
      <c r="E12" s="109">
        <f>IFERROR('Sièges par parti et circo'!D12/'Sièges par parti et circo'!$AC$12,"")</f>
        <v>0</v>
      </c>
      <c r="F12" s="109">
        <f>IFERROR('Sièges par parti et circo'!E12/'Sièges par parti et circo'!$AC$12,"")</f>
        <v>0</v>
      </c>
      <c r="G12" s="109">
        <f>IFERROR('Sièges par parti et circo'!F12/'Sièges par parti et circo'!$AC$12,"")</f>
        <v>0</v>
      </c>
      <c r="H12" s="109">
        <f>IFERROR('Sièges par parti et circo'!G12/'Sièges par parti et circo'!$AC$12,"")</f>
        <v>0</v>
      </c>
      <c r="I12" s="109">
        <f>IFERROR('Sièges par parti et circo'!H12/'Sièges par parti et circo'!$AC$12,"")</f>
        <v>0</v>
      </c>
      <c r="J12" s="109">
        <f>IFERROR('Sièges par parti et circo'!I12/'Sièges par parti et circo'!$AC$12,"")</f>
        <v>0</v>
      </c>
      <c r="K12" s="109">
        <f>IFERROR('Sièges par parti et circo'!J12/'Sièges par parti et circo'!$AC$12,"")</f>
        <v>0</v>
      </c>
      <c r="L12" s="109">
        <f>IFERROR('Sièges par parti et circo'!K12/'Sièges par parti et circo'!$AC$12,"")</f>
        <v>0</v>
      </c>
      <c r="M12" s="109">
        <f>IFERROR('Sièges par parti et circo'!L12/'Sièges par parti et circo'!$AC$12,"")</f>
        <v>0.16666666666666666</v>
      </c>
      <c r="N12" s="109">
        <f>IFERROR('Sièges par parti et circo'!M12/'Sièges par parti et circo'!$AC$12,"")</f>
        <v>0</v>
      </c>
      <c r="O12" s="109">
        <f>IFERROR('Sièges par parti et circo'!N12/'Sièges par parti et circo'!$AC$12,"")</f>
        <v>0</v>
      </c>
      <c r="P12" s="109">
        <f>IFERROR('Sièges par parti et circo'!O12/'Sièges par parti et circo'!$AC$12,"")</f>
        <v>0</v>
      </c>
      <c r="Q12" s="109">
        <f>IFERROR('Sièges par parti et circo'!P12/'Sièges par parti et circo'!$AC$12,"")</f>
        <v>0</v>
      </c>
      <c r="R12" s="109">
        <f>IFERROR('Sièges par parti et circo'!Q12/'Sièges par parti et circo'!$AC$12,"")</f>
        <v>0</v>
      </c>
      <c r="S12" s="109">
        <f>IFERROR('Sièges par parti et circo'!R12/'Sièges par parti et circo'!$AC$12,"")</f>
        <v>0.16666666666666666</v>
      </c>
      <c r="T12" s="109">
        <f>IFERROR('Sièges par parti et circo'!S12/'Sièges par parti et circo'!$AC$12,"")</f>
        <v>0</v>
      </c>
      <c r="U12" s="109">
        <f>IFERROR('Sièges par parti et circo'!T12/'Sièges par parti et circo'!$AC$12,"")</f>
        <v>0.16666666666666666</v>
      </c>
      <c r="V12" s="109">
        <f>IFERROR('Sièges par parti et circo'!U12/'Sièges par parti et circo'!$AC$12,"")</f>
        <v>0.33333333333333331</v>
      </c>
      <c r="W12" s="109">
        <f>IFERROR('Sièges par parti et circo'!V12/'Sièges par parti et circo'!$AC$12,"")</f>
        <v>0.16666666666666666</v>
      </c>
      <c r="X12" s="109">
        <f>IFERROR('Sièges par parti et circo'!W12/'Sièges par parti et circo'!$AC$12,"")</f>
        <v>0</v>
      </c>
      <c r="Y12" s="109">
        <f>IFERROR('Sièges par parti et circo'!X12/'Sièges par parti et circo'!$AC$2,"")</f>
        <v>0</v>
      </c>
      <c r="Z12" s="109">
        <f>IFERROR('Sièges par parti et circo'!Y12/'Sièges par parti et circo'!$AC$12,"")</f>
        <v>0</v>
      </c>
      <c r="AA12" s="109">
        <f>IFERROR('Sièges par parti et circo'!Z12/'Sièges par parti et circo'!$AC$12,"")</f>
        <v>0</v>
      </c>
      <c r="AB12" s="109">
        <f>IFERROR('Sièges par parti et circo'!AA12/'Sièges par parti et circo'!$AC$12,"")</f>
        <v>0</v>
      </c>
      <c r="AC12" s="109">
        <f>IFERROR('Sièges par parti et circo'!AB12/'Sièges par parti et circo'!$AC$12,"")</f>
        <v>0</v>
      </c>
      <c r="AD12" s="109">
        <f>IFERROR('Sièges par parti et circo'!AC12/'Sièges par parti et circo'!$AC$12,"")</f>
        <v>1</v>
      </c>
      <c r="AE12" s="110" t="str">
        <f>'Sièges par parti et circo'!AF12</f>
        <v>Qalb Tounes</v>
      </c>
    </row>
    <row r="13" spans="1:31">
      <c r="A13" s="52" t="s">
        <v>137</v>
      </c>
      <c r="B13" s="106" t="s">
        <v>52</v>
      </c>
      <c r="C13" s="107" t="s">
        <v>138</v>
      </c>
      <c r="D13" s="108">
        <f>'Données de base - Résultats pré'!M16</f>
        <v>7</v>
      </c>
      <c r="E13" s="109">
        <f>IFERROR('Sièges par parti et circo'!D13/'Sièges par parti et circo'!$AC$13,"")</f>
        <v>0</v>
      </c>
      <c r="F13" s="109">
        <f>IFERROR('Sièges par parti et circo'!E13/'Sièges par parti et circo'!$AC$13,"")</f>
        <v>0</v>
      </c>
      <c r="G13" s="109">
        <f>IFERROR('Sièges par parti et circo'!F13/'Sièges par parti et circo'!$AC$13,"")</f>
        <v>0</v>
      </c>
      <c r="H13" s="109">
        <f>IFERROR('Sièges par parti et circo'!G13/'Sièges par parti et circo'!$AC$13,"")</f>
        <v>0</v>
      </c>
      <c r="I13" s="109">
        <f>IFERROR('Sièges par parti et circo'!H13/'Sièges par parti et circo'!$AC$13,"")</f>
        <v>0</v>
      </c>
      <c r="J13" s="109">
        <f>IFERROR('Sièges par parti et circo'!I13/'Sièges par parti et circo'!$AC$13,"")</f>
        <v>0</v>
      </c>
      <c r="K13" s="109">
        <f>IFERROR('Sièges par parti et circo'!J13/'Sièges par parti et circo'!$AC$13,"")</f>
        <v>0.14285714285714285</v>
      </c>
      <c r="L13" s="109">
        <f>IFERROR('Sièges par parti et circo'!K13/'Sièges par parti et circo'!$AC$13,"")</f>
        <v>0.14285714285714285</v>
      </c>
      <c r="M13" s="109">
        <f>IFERROR('Sièges par parti et circo'!L13/'Sièges par parti et circo'!$AC$13,"")</f>
        <v>0.14285714285714285</v>
      </c>
      <c r="N13" s="109">
        <f>IFERROR('Sièges par parti et circo'!M13/'Sièges par parti et circo'!$AC$13,"")</f>
        <v>0</v>
      </c>
      <c r="O13" s="109">
        <f>IFERROR('Sièges par parti et circo'!N13/'Sièges par parti et circo'!$AC$13,"")</f>
        <v>0</v>
      </c>
      <c r="P13" s="109">
        <f>IFERROR('Sièges par parti et circo'!O13/'Sièges par parti et circo'!$AC$13,"")</f>
        <v>0</v>
      </c>
      <c r="Q13" s="109">
        <f>IFERROR('Sièges par parti et circo'!P13/'Sièges par parti et circo'!$AC$13,"")</f>
        <v>0</v>
      </c>
      <c r="R13" s="109">
        <f>IFERROR('Sièges par parti et circo'!Q13/'Sièges par parti et circo'!$AC$13,"")</f>
        <v>0</v>
      </c>
      <c r="S13" s="109">
        <f>IFERROR('Sièges par parti et circo'!R13/'Sièges par parti et circo'!$AC$13,"")</f>
        <v>0</v>
      </c>
      <c r="T13" s="109">
        <f>IFERROR('Sièges par parti et circo'!S13/'Sièges par parti et circo'!$AC$13,"")</f>
        <v>0</v>
      </c>
      <c r="U13" s="109">
        <f>IFERROR('Sièges par parti et circo'!T13/'Sièges par parti et circo'!$AC$13,"")</f>
        <v>0.14285714285714285</v>
      </c>
      <c r="V13" s="109">
        <f>IFERROR('Sièges par parti et circo'!U13/'Sièges par parti et circo'!$AC$13,"")</f>
        <v>0.14285714285714285</v>
      </c>
      <c r="W13" s="109">
        <f>IFERROR('Sièges par parti et circo'!V13/'Sièges par parti et circo'!$AC$13,"")</f>
        <v>0.14285714285714285</v>
      </c>
      <c r="X13" s="109">
        <f>IFERROR('Sièges par parti et circo'!W13/'Sièges par parti et circo'!$AC$13,"")</f>
        <v>0.14285714285714285</v>
      </c>
      <c r="Y13" s="109">
        <f>IFERROR('Sièges par parti et circo'!X13/'Sièges par parti et circo'!$AC$2,"")</f>
        <v>0</v>
      </c>
      <c r="Z13" s="109">
        <f>IFERROR('Sièges par parti et circo'!Y13/'Sièges par parti et circo'!$AC$13,"")</f>
        <v>0</v>
      </c>
      <c r="AA13" s="109">
        <f>IFERROR('Sièges par parti et circo'!Z13/'Sièges par parti et circo'!$AC$13,"")</f>
        <v>0</v>
      </c>
      <c r="AB13" s="109">
        <f>IFERROR('Sièges par parti et circo'!AA13/'Sièges par parti et circo'!$AC$13,"")</f>
        <v>0</v>
      </c>
      <c r="AC13" s="109">
        <f>IFERROR('Sièges par parti et circo'!AB13/'Sièges par parti et circo'!$AC$13,"")</f>
        <v>0</v>
      </c>
      <c r="AD13" s="109">
        <f>IFERROR('Sièges par parti et circo'!AC13/'Sièges par parti et circo'!$AC$13,"")</f>
        <v>1</v>
      </c>
      <c r="AE13" s="95" t="str">
        <f>'Sièges par parti et circo'!AF13</f>
        <v>ex-æquo</v>
      </c>
    </row>
    <row r="14" spans="1:31">
      <c r="A14" s="52" t="s">
        <v>140</v>
      </c>
      <c r="B14" s="106" t="s">
        <v>53</v>
      </c>
      <c r="C14" s="107" t="s">
        <v>141</v>
      </c>
      <c r="D14" s="108">
        <f>'Données de base - Résultats pré'!M17</f>
        <v>6</v>
      </c>
      <c r="E14" s="109">
        <f>IFERROR('Sièges par parti et circo'!D14/'Sièges par parti et circo'!$AC$14,"")</f>
        <v>0</v>
      </c>
      <c r="F14" s="109">
        <f>IFERROR('Sièges par parti et circo'!E14/'Sièges par parti et circo'!$AC$14,"")</f>
        <v>0</v>
      </c>
      <c r="G14" s="109">
        <f>IFERROR('Sièges par parti et circo'!F14/'Sièges par parti et circo'!$AC$14,"")</f>
        <v>0</v>
      </c>
      <c r="H14" s="109">
        <f>IFERROR('Sièges par parti et circo'!G14/'Sièges par parti et circo'!$AC$14,"")</f>
        <v>0</v>
      </c>
      <c r="I14" s="109">
        <f>IFERROR('Sièges par parti et circo'!H14/'Sièges par parti et circo'!$AC$14,"")</f>
        <v>0</v>
      </c>
      <c r="J14" s="109">
        <f>IFERROR('Sièges par parti et circo'!I14/'Sièges par parti et circo'!$AC$14,"")</f>
        <v>0</v>
      </c>
      <c r="K14" s="109">
        <f>IFERROR('Sièges par parti et circo'!J14/'Sièges par parti et circo'!$AC$14,"")</f>
        <v>0</v>
      </c>
      <c r="L14" s="109">
        <f>IFERROR('Sièges par parti et circo'!K14/'Sièges par parti et circo'!$AC$14,"")</f>
        <v>0.16666666666666666</v>
      </c>
      <c r="M14" s="109">
        <f>IFERROR('Sièges par parti et circo'!L14/'Sièges par parti et circo'!$AC$14,"")</f>
        <v>0.16666666666666666</v>
      </c>
      <c r="N14" s="109">
        <f>IFERROR('Sièges par parti et circo'!M14/'Sièges par parti et circo'!$AC$14,"")</f>
        <v>0</v>
      </c>
      <c r="O14" s="109">
        <f>IFERROR('Sièges par parti et circo'!N14/'Sièges par parti et circo'!$AC$14,"")</f>
        <v>0</v>
      </c>
      <c r="P14" s="109">
        <f>IFERROR('Sièges par parti et circo'!O14/'Sièges par parti et circo'!$AC$14,"")</f>
        <v>0</v>
      </c>
      <c r="Q14" s="109">
        <f>IFERROR('Sièges par parti et circo'!P14/'Sièges par parti et circo'!$AC$14,"")</f>
        <v>0</v>
      </c>
      <c r="R14" s="109">
        <f>IFERROR('Sièges par parti et circo'!Q14/'Sièges par parti et circo'!$AC$14,"")</f>
        <v>0</v>
      </c>
      <c r="S14" s="109">
        <f>IFERROR('Sièges par parti et circo'!R14/'Sièges par parti et circo'!$AC$14,"")</f>
        <v>0</v>
      </c>
      <c r="T14" s="109">
        <f>IFERROR('Sièges par parti et circo'!S14/'Sièges par parti et circo'!$AC$14,"")</f>
        <v>0</v>
      </c>
      <c r="U14" s="109">
        <f>IFERROR('Sièges par parti et circo'!T14/'Sièges par parti et circo'!$AC$14,"")</f>
        <v>0.16666666666666666</v>
      </c>
      <c r="V14" s="109">
        <f>IFERROR('Sièges par parti et circo'!U14/'Sièges par parti et circo'!$AC$14,"")</f>
        <v>0.16666666666666666</v>
      </c>
      <c r="W14" s="109">
        <f>IFERROR('Sièges par parti et circo'!V14/'Sièges par parti et circo'!$AC$14,"")</f>
        <v>0.16666666666666666</v>
      </c>
      <c r="X14" s="109">
        <f>IFERROR('Sièges par parti et circo'!W14/'Sièges par parti et circo'!$AC$14,"")</f>
        <v>0.16666666666666666</v>
      </c>
      <c r="Y14" s="109">
        <f>IFERROR('Sièges par parti et circo'!X14/'Sièges par parti et circo'!$AC$2,"")</f>
        <v>0</v>
      </c>
      <c r="Z14" s="109">
        <f>IFERROR('Sièges par parti et circo'!Y14/'Sièges par parti et circo'!$AC$14,"")</f>
        <v>0</v>
      </c>
      <c r="AA14" s="109">
        <f>IFERROR('Sièges par parti et circo'!Z14/'Sièges par parti et circo'!$AC$14,"")</f>
        <v>0</v>
      </c>
      <c r="AB14" s="109">
        <f>IFERROR('Sièges par parti et circo'!AA14/'Sièges par parti et circo'!$AC$14,"")</f>
        <v>0</v>
      </c>
      <c r="AC14" s="109">
        <f>IFERROR('Sièges par parti et circo'!AB14/'Sièges par parti et circo'!$AC$14,"")</f>
        <v>0</v>
      </c>
      <c r="AD14" s="109">
        <f>IFERROR('Sièges par parti et circo'!AC14/'Sièges par parti et circo'!$AC$14,"")</f>
        <v>1</v>
      </c>
      <c r="AE14" s="110" t="str">
        <f>'Sièges par parti et circo'!AF14</f>
        <v>ex-æquo</v>
      </c>
    </row>
    <row r="15" spans="1:31">
      <c r="A15" s="52" t="s">
        <v>142</v>
      </c>
      <c r="B15" s="106" t="s">
        <v>54</v>
      </c>
      <c r="C15" s="107" t="s">
        <v>143</v>
      </c>
      <c r="D15" s="108">
        <f>'Données de base - Résultats pré'!M18</f>
        <v>9</v>
      </c>
      <c r="E15" s="109">
        <f>IFERROR('Sièges par parti et circo'!D15/'Sièges par parti et circo'!$AC$15,"")</f>
        <v>0</v>
      </c>
      <c r="F15" s="109">
        <f>IFERROR('Sièges par parti et circo'!E15/'Sièges par parti et circo'!$AC$15,"")</f>
        <v>0</v>
      </c>
      <c r="G15" s="109">
        <f>IFERROR('Sièges par parti et circo'!F15/'Sièges par parti et circo'!$AC$15,"")</f>
        <v>0</v>
      </c>
      <c r="H15" s="109">
        <f>IFERROR('Sièges par parti et circo'!G15/'Sièges par parti et circo'!$AC$15,"")</f>
        <v>0</v>
      </c>
      <c r="I15" s="109">
        <f>IFERROR('Sièges par parti et circo'!H15/'Sièges par parti et circo'!$AC$15,"")</f>
        <v>0</v>
      </c>
      <c r="J15" s="109">
        <f>IFERROR('Sièges par parti et circo'!I15/'Sièges par parti et circo'!$AC$15,"")</f>
        <v>0</v>
      </c>
      <c r="K15" s="109">
        <f>IFERROR('Sièges par parti et circo'!J15/'Sièges par parti et circo'!$AC$15,"")</f>
        <v>0</v>
      </c>
      <c r="L15" s="109">
        <f>IFERROR('Sièges par parti et circo'!K15/'Sièges par parti et circo'!$AC$15,"")</f>
        <v>0.1111111111111111</v>
      </c>
      <c r="M15" s="109">
        <f>IFERROR('Sièges par parti et circo'!L15/'Sièges par parti et circo'!$AC$15,"")</f>
        <v>0.22222222222222221</v>
      </c>
      <c r="N15" s="109">
        <f>IFERROR('Sièges par parti et circo'!M15/'Sièges par parti et circo'!$AC$15,"")</f>
        <v>0</v>
      </c>
      <c r="O15" s="109">
        <f>IFERROR('Sièges par parti et circo'!N15/'Sièges par parti et circo'!$AC$15,"")</f>
        <v>0</v>
      </c>
      <c r="P15" s="109">
        <f>IFERROR('Sièges par parti et circo'!O15/'Sièges par parti et circo'!$AC$15,"")</f>
        <v>0</v>
      </c>
      <c r="Q15" s="109">
        <f>IFERROR('Sièges par parti et circo'!P15/'Sièges par parti et circo'!$AC$15,"")</f>
        <v>0</v>
      </c>
      <c r="R15" s="109">
        <f>IFERROR('Sièges par parti et circo'!Q15/'Sièges par parti et circo'!$AC$15,"")</f>
        <v>0</v>
      </c>
      <c r="S15" s="109">
        <f>IFERROR('Sièges par parti et circo'!R15/'Sièges par parti et circo'!$AC$15,"")</f>
        <v>0.1111111111111111</v>
      </c>
      <c r="T15" s="109">
        <f>IFERROR('Sièges par parti et circo'!S15/'Sièges par parti et circo'!$AC$15,"")</f>
        <v>0</v>
      </c>
      <c r="U15" s="109">
        <f>IFERROR('Sièges par parti et circo'!T15/'Sièges par parti et circo'!$AC$15,"")</f>
        <v>0</v>
      </c>
      <c r="V15" s="109">
        <f>IFERROR('Sièges par parti et circo'!U15/'Sièges par parti et circo'!$AC$15,"")</f>
        <v>0.22222222222222221</v>
      </c>
      <c r="W15" s="109">
        <f>IFERROR('Sièges par parti et circo'!V15/'Sièges par parti et circo'!$AC$15,"")</f>
        <v>0</v>
      </c>
      <c r="X15" s="109">
        <f>IFERROR('Sièges par parti et circo'!W15/'Sièges par parti et circo'!$AC$15,"")</f>
        <v>0.1111111111111111</v>
      </c>
      <c r="Y15" s="109">
        <f>IFERROR('Sièges par parti et circo'!X15/'Sièges par parti et circo'!$AC$2,"")</f>
        <v>0</v>
      </c>
      <c r="Z15" s="109">
        <f>IFERROR('Sièges par parti et circo'!Y15/'Sièges par parti et circo'!$AC$15,"")</f>
        <v>0</v>
      </c>
      <c r="AA15" s="109">
        <f>IFERROR('Sièges par parti et circo'!Z15/'Sièges par parti et circo'!$AC$15,"")</f>
        <v>0</v>
      </c>
      <c r="AB15" s="109">
        <f>IFERROR('Sièges par parti et circo'!AA15/'Sièges par parti et circo'!$AC$15,"")</f>
        <v>0.1111111111111111</v>
      </c>
      <c r="AC15" s="109">
        <f>IFERROR('Sièges par parti et circo'!AB15/'Sièges par parti et circo'!$AC$15,"")</f>
        <v>0.1111111111111111</v>
      </c>
      <c r="AD15" s="109">
        <f>IFERROR('Sièges par parti et circo'!AC15/'Sièges par parti et circo'!$AC$15,"")</f>
        <v>1</v>
      </c>
      <c r="AE15" s="110" t="str">
        <f>'Sièges par parti et circo'!AF15</f>
        <v>ex-æquo</v>
      </c>
    </row>
    <row r="16" spans="1:31">
      <c r="A16" s="52" t="s">
        <v>145</v>
      </c>
      <c r="B16" s="106" t="s">
        <v>55</v>
      </c>
      <c r="C16" s="107" t="s">
        <v>146</v>
      </c>
      <c r="D16" s="108">
        <f>'Données de base - Résultats pré'!M19</f>
        <v>8</v>
      </c>
      <c r="E16" s="109">
        <f>IFERROR('Sièges par parti et circo'!D16/'Sièges par parti et circo'!$AC$16,"")</f>
        <v>0</v>
      </c>
      <c r="F16" s="109">
        <f>IFERROR('Sièges par parti et circo'!E16/'Sièges par parti et circo'!$AC$16,"")</f>
        <v>0</v>
      </c>
      <c r="G16" s="109">
        <f>IFERROR('Sièges par parti et circo'!F16/'Sièges par parti et circo'!$AC$16,"")</f>
        <v>0</v>
      </c>
      <c r="H16" s="109">
        <f>IFERROR('Sièges par parti et circo'!G16/'Sièges par parti et circo'!$AC$16,"")</f>
        <v>0</v>
      </c>
      <c r="I16" s="109">
        <f>IFERROR('Sièges par parti et circo'!H16/'Sièges par parti et circo'!$AC$16,"")</f>
        <v>0</v>
      </c>
      <c r="J16" s="109">
        <f>IFERROR('Sièges par parti et circo'!I16/'Sièges par parti et circo'!$AC$16,"")</f>
        <v>0</v>
      </c>
      <c r="K16" s="109">
        <f>IFERROR('Sièges par parti et circo'!J16/'Sièges par parti et circo'!$AC$16,"")</f>
        <v>0</v>
      </c>
      <c r="L16" s="109">
        <f>IFERROR('Sièges par parti et circo'!K16/'Sièges par parti et circo'!$AC$16,"")</f>
        <v>0</v>
      </c>
      <c r="M16" s="109">
        <f>IFERROR('Sièges par parti et circo'!L16/'Sièges par parti et circo'!$AC$16,"")</f>
        <v>0.125</v>
      </c>
      <c r="N16" s="109">
        <f>IFERROR('Sièges par parti et circo'!M16/'Sièges par parti et circo'!$AC$16,"")</f>
        <v>0</v>
      </c>
      <c r="O16" s="109">
        <f>IFERROR('Sièges par parti et circo'!N16/'Sièges par parti et circo'!$AC$16,"")</f>
        <v>0</v>
      </c>
      <c r="P16" s="109">
        <f>IFERROR('Sièges par parti et circo'!O16/'Sièges par parti et circo'!$AC$16,"")</f>
        <v>0</v>
      </c>
      <c r="Q16" s="109">
        <f>IFERROR('Sièges par parti et circo'!P16/'Sièges par parti et circo'!$AC$16,"")</f>
        <v>0</v>
      </c>
      <c r="R16" s="109">
        <f>IFERROR('Sièges par parti et circo'!Q16/'Sièges par parti et circo'!$AC$16,"")</f>
        <v>0</v>
      </c>
      <c r="S16" s="109">
        <f>IFERROR('Sièges par parti et circo'!R16/'Sièges par parti et circo'!$AC$16,"")</f>
        <v>0</v>
      </c>
      <c r="T16" s="109">
        <f>IFERROR('Sièges par parti et circo'!S16/'Sièges par parti et circo'!$AC$16,"")</f>
        <v>0.125</v>
      </c>
      <c r="U16" s="109">
        <f>IFERROR('Sièges par parti et circo'!T16/'Sièges par parti et circo'!$AC$16,"")</f>
        <v>0</v>
      </c>
      <c r="V16" s="109">
        <f>IFERROR('Sièges par parti et circo'!U16/'Sièges par parti et circo'!$AC$16,"")</f>
        <v>0.125</v>
      </c>
      <c r="W16" s="109">
        <f>IFERROR('Sièges par parti et circo'!V16/'Sièges par parti et circo'!$AC$16,"")</f>
        <v>0.125</v>
      </c>
      <c r="X16" s="109">
        <f>IFERROR('Sièges par parti et circo'!W16/'Sièges par parti et circo'!$AC$16,"")</f>
        <v>0</v>
      </c>
      <c r="Y16" s="109">
        <f>IFERROR('Sièges par parti et circo'!X16/'Sièges par parti et circo'!$AC$2,"")</f>
        <v>0.1111111111111111</v>
      </c>
      <c r="Z16" s="109">
        <f>IFERROR('Sièges par parti et circo'!Y16/'Sièges par parti et circo'!$AC$16,"")</f>
        <v>0</v>
      </c>
      <c r="AA16" s="109">
        <f>IFERROR('Sièges par parti et circo'!Z16/'Sièges par parti et circo'!$AC$16,"")</f>
        <v>0.125</v>
      </c>
      <c r="AB16" s="109">
        <f>IFERROR('Sièges par parti et circo'!AA16/'Sièges par parti et circo'!$AC$16,"")</f>
        <v>0.125</v>
      </c>
      <c r="AC16" s="109">
        <f>IFERROR('Sièges par parti et circo'!AB16/'Sièges par parti et circo'!$AC$16,"")</f>
        <v>0.125</v>
      </c>
      <c r="AD16" s="109">
        <f>IFERROR('Sièges par parti et circo'!AC16/'Sièges par parti et circo'!$AC$16,"")</f>
        <v>1</v>
      </c>
      <c r="AE16" s="110" t="str">
        <f>'Sièges par parti et circo'!AF16</f>
        <v>ex-æquo</v>
      </c>
    </row>
    <row r="17" spans="1:31">
      <c r="A17" s="52" t="s">
        <v>148</v>
      </c>
      <c r="B17" s="106" t="s">
        <v>56</v>
      </c>
      <c r="C17" s="107" t="s">
        <v>149</v>
      </c>
      <c r="D17" s="108">
        <f>'Données de base - Résultats pré'!M20</f>
        <v>8</v>
      </c>
      <c r="E17" s="109">
        <f>IFERROR('Sièges par parti et circo'!D17/'Sièges par parti et circo'!$AC$17,"")</f>
        <v>0</v>
      </c>
      <c r="F17" s="109">
        <f>IFERROR('Sièges par parti et circo'!E17/'Sièges par parti et circo'!$AC$17,"")</f>
        <v>0</v>
      </c>
      <c r="G17" s="109">
        <f>IFERROR('Sièges par parti et circo'!F17/'Sièges par parti et circo'!$AC$17,"")</f>
        <v>0.125</v>
      </c>
      <c r="H17" s="109">
        <f>IFERROR('Sièges par parti et circo'!G17/'Sièges par parti et circo'!$AC$17,"")</f>
        <v>0</v>
      </c>
      <c r="I17" s="109">
        <f>IFERROR('Sièges par parti et circo'!H17/'Sièges par parti et circo'!$AC$17,"")</f>
        <v>0</v>
      </c>
      <c r="J17" s="109">
        <f>IFERROR('Sièges par parti et circo'!I17/'Sièges par parti et circo'!$AC$17,"")</f>
        <v>0</v>
      </c>
      <c r="K17" s="109">
        <f>IFERROR('Sièges par parti et circo'!J17/'Sièges par parti et circo'!$AC$17,"")</f>
        <v>0</v>
      </c>
      <c r="L17" s="109">
        <f>IFERROR('Sièges par parti et circo'!K17/'Sièges par parti et circo'!$AC$17,"")</f>
        <v>0.125</v>
      </c>
      <c r="M17" s="109">
        <f>IFERROR('Sièges par parti et circo'!L17/'Sièges par parti et circo'!$AC$17,"")</f>
        <v>0.25</v>
      </c>
      <c r="N17" s="109">
        <f>IFERROR('Sièges par parti et circo'!M17/'Sièges par parti et circo'!$AC$17,"")</f>
        <v>0</v>
      </c>
      <c r="O17" s="109">
        <f>IFERROR('Sièges par parti et circo'!N17/'Sièges par parti et circo'!$AC$17,"")</f>
        <v>0</v>
      </c>
      <c r="P17" s="109">
        <f>IFERROR('Sièges par parti et circo'!O17/'Sièges par parti et circo'!$AC$17,"")</f>
        <v>0</v>
      </c>
      <c r="Q17" s="109">
        <f>IFERROR('Sièges par parti et circo'!P17/'Sièges par parti et circo'!$AC$17,"")</f>
        <v>0.125</v>
      </c>
      <c r="R17" s="109">
        <f>IFERROR('Sièges par parti et circo'!Q17/'Sièges par parti et circo'!$AC$17,"")</f>
        <v>0</v>
      </c>
      <c r="S17" s="109">
        <f>IFERROR('Sièges par parti et circo'!R17/'Sièges par parti et circo'!$AC$17,"")</f>
        <v>0.125</v>
      </c>
      <c r="T17" s="109">
        <f>IFERROR('Sièges par parti et circo'!S17/'Sièges par parti et circo'!$AC$17,"")</f>
        <v>0</v>
      </c>
      <c r="U17" s="109">
        <f>IFERROR('Sièges par parti et circo'!T17/'Sièges par parti et circo'!$AC$17,"")</f>
        <v>0</v>
      </c>
      <c r="V17" s="109">
        <f>IFERROR('Sièges par parti et circo'!U17/'Sièges par parti et circo'!$AC$17,"")</f>
        <v>0.125</v>
      </c>
      <c r="W17" s="109">
        <f>IFERROR('Sièges par parti et circo'!V17/'Sièges par parti et circo'!$AC$17,"")</f>
        <v>0</v>
      </c>
      <c r="X17" s="109">
        <f>IFERROR('Sièges par parti et circo'!W17/'Sièges par parti et circo'!$AC$17,"")</f>
        <v>0.125</v>
      </c>
      <c r="Y17" s="109">
        <f>IFERROR('Sièges par parti et circo'!X17/'Sièges par parti et circo'!$AC$2,"")</f>
        <v>0</v>
      </c>
      <c r="Z17" s="109">
        <f>IFERROR('Sièges par parti et circo'!Y17/'Sièges par parti et circo'!$AC$17,"")</f>
        <v>0</v>
      </c>
      <c r="AA17" s="109">
        <f>IFERROR('Sièges par parti et circo'!Z17/'Sièges par parti et circo'!$AC$17,"")</f>
        <v>0</v>
      </c>
      <c r="AB17" s="109">
        <f>IFERROR('Sièges par parti et circo'!AA17/'Sièges par parti et circo'!$AC$17,"")</f>
        <v>0</v>
      </c>
      <c r="AC17" s="109">
        <f>IFERROR('Sièges par parti et circo'!AB17/'Sièges par parti et circo'!$AC$17,"")</f>
        <v>0</v>
      </c>
      <c r="AD17" s="109">
        <f>IFERROR('Sièges par parti et circo'!AC17/'Sièges par parti et circo'!$AC$17,"")</f>
        <v>1</v>
      </c>
      <c r="AE17" s="110" t="str">
        <f>'Sièges par parti et circo'!AF17</f>
        <v>Ennahdha</v>
      </c>
    </row>
    <row r="18" spans="1:31">
      <c r="A18" s="52" t="s">
        <v>151</v>
      </c>
      <c r="B18" s="106" t="s">
        <v>57</v>
      </c>
      <c r="C18" s="107" t="s">
        <v>152</v>
      </c>
      <c r="D18" s="108">
        <f>'Données de base - Résultats pré'!M21</f>
        <v>7</v>
      </c>
      <c r="E18" s="109">
        <f>IFERROR('Sièges par parti et circo'!D18/'Sièges par parti et circo'!$AC$18,"")</f>
        <v>0</v>
      </c>
      <c r="F18" s="109">
        <f>IFERROR('Sièges par parti et circo'!E18/'Sièges par parti et circo'!$AC$18,"")</f>
        <v>0</v>
      </c>
      <c r="G18" s="109">
        <f>IFERROR('Sièges par parti et circo'!F18/'Sièges par parti et circo'!$AC$18,"")</f>
        <v>0</v>
      </c>
      <c r="H18" s="112"/>
      <c r="I18" s="109">
        <f>IFERROR('Sièges par parti et circo'!H18/'Sièges par parti et circo'!$AC$18,"")</f>
        <v>0</v>
      </c>
      <c r="J18" s="109">
        <f>IFERROR('Sièges par parti et circo'!I18/'Sièges par parti et circo'!$AC$18,"")</f>
        <v>0</v>
      </c>
      <c r="K18" s="109">
        <f>IFERROR('Sièges par parti et circo'!J18/'Sièges par parti et circo'!$AC$18,"")</f>
        <v>0</v>
      </c>
      <c r="L18" s="109">
        <f>IFERROR('Sièges par parti et circo'!K18/'Sièges par parti et circo'!$AC$18,"")</f>
        <v>0</v>
      </c>
      <c r="M18" s="109">
        <f>IFERROR('Sièges par parti et circo'!L18/'Sièges par parti et circo'!$AC$18,"")</f>
        <v>0.14285714285714285</v>
      </c>
      <c r="N18" s="109">
        <f>IFERROR('Sièges par parti et circo'!M18/'Sièges par parti et circo'!$AC$18,"")</f>
        <v>0</v>
      </c>
      <c r="O18" s="109">
        <f>IFERROR('Sièges par parti et circo'!N18/'Sièges par parti et circo'!$AC$18,"")</f>
        <v>0</v>
      </c>
      <c r="P18" s="109">
        <f>IFERROR('Sièges par parti et circo'!O18/'Sièges par parti et circo'!$AC$18,"")</f>
        <v>0</v>
      </c>
      <c r="Q18" s="109">
        <f>IFERROR('Sièges par parti et circo'!P18/'Sièges par parti et circo'!$AC$18,"")</f>
        <v>0</v>
      </c>
      <c r="R18" s="109">
        <f>IFERROR('Sièges par parti et circo'!Q18/'Sièges par parti et circo'!$AC$18,"")</f>
        <v>0.14285714285714285</v>
      </c>
      <c r="S18" s="109">
        <f>IFERROR('Sièges par parti et circo'!R18/'Sièges par parti et circo'!$AC$18,"")</f>
        <v>0.14285714285714285</v>
      </c>
      <c r="T18" s="109">
        <f>IFERROR('Sièges par parti et circo'!S18/'Sièges par parti et circo'!$AC$18,"")</f>
        <v>0</v>
      </c>
      <c r="U18" s="109">
        <f>IFERROR('Sièges par parti et circo'!T18/'Sièges par parti et circo'!$AC$18,"")</f>
        <v>0</v>
      </c>
      <c r="V18" s="109">
        <f>IFERROR('Sièges par parti et circo'!U18/'Sièges par parti et circo'!$AC$18,"")</f>
        <v>0.14285714285714285</v>
      </c>
      <c r="W18" s="109">
        <f>IFERROR('Sièges par parti et circo'!V18/'Sièges par parti et circo'!$AC$18,"")</f>
        <v>0.14285714285714285</v>
      </c>
      <c r="X18" s="109">
        <f>IFERROR('Sièges par parti et circo'!W18/'Sièges par parti et circo'!$AC$18,"")</f>
        <v>0</v>
      </c>
      <c r="Y18" s="109">
        <f>IFERROR('Sièges par parti et circo'!X18/'Sièges par parti et circo'!$AC$2,"")</f>
        <v>0</v>
      </c>
      <c r="Z18" s="109">
        <f>IFERROR('Sièges par parti et circo'!Y18/'Sièges par parti et circo'!$AC$18,"")</f>
        <v>0.14285714285714285</v>
      </c>
      <c r="AA18" s="109">
        <f>IFERROR('Sièges par parti et circo'!Z18/'Sièges par parti et circo'!$AC$18,"")</f>
        <v>0</v>
      </c>
      <c r="AB18" s="109">
        <f>IFERROR('Sièges par parti et circo'!AA18/'Sièges par parti et circo'!$AC$18,"")</f>
        <v>0.14285714285714285</v>
      </c>
      <c r="AC18" s="109">
        <f>IFERROR('Sièges par parti et circo'!AB18/'Sièges par parti et circo'!$AC$18,"")</f>
        <v>0</v>
      </c>
      <c r="AD18" s="109">
        <f>IFERROR('Sièges par parti et circo'!AC18/'Sièges par parti et circo'!$AC$18,"")</f>
        <v>1</v>
      </c>
      <c r="AE18" s="110" t="str">
        <f>'Sièges par parti et circo'!AF18</f>
        <v>ex-æquo</v>
      </c>
    </row>
    <row r="19" spans="1:31">
      <c r="A19" s="83" t="s">
        <v>154</v>
      </c>
      <c r="B19" s="106" t="s">
        <v>58</v>
      </c>
      <c r="C19" s="107" t="s">
        <v>155</v>
      </c>
      <c r="D19" s="108">
        <f>'Données de base - Résultats pré'!M22</f>
        <v>4</v>
      </c>
      <c r="E19" s="109">
        <f>IFERROR('Sièges par parti et circo'!D19/'Sièges par parti et circo'!$AC$19,"")</f>
        <v>0</v>
      </c>
      <c r="F19" s="109">
        <f>IFERROR('Sièges par parti et circo'!E19/'Sièges par parti et circo'!$AC$19,"")</f>
        <v>0</v>
      </c>
      <c r="G19" s="109">
        <f>IFERROR('Sièges par parti et circo'!F19/'Sièges par parti et circo'!$AC$19,"")</f>
        <v>0</v>
      </c>
      <c r="H19" s="109">
        <f>IFERROR('Sièges par parti et circo'!G19/'Sièges par parti et circo'!$AC$19,"")</f>
        <v>0</v>
      </c>
      <c r="I19" s="109">
        <f>IFERROR('Sièges par parti et circo'!H19/'Sièges par parti et circo'!$AC$19,"")</f>
        <v>0</v>
      </c>
      <c r="J19" s="109">
        <f>IFERROR('Sièges par parti et circo'!I19/'Sièges par parti et circo'!$AC$19,"")</f>
        <v>0</v>
      </c>
      <c r="K19" s="109">
        <f>IFERROR('Sièges par parti et circo'!J19/'Sièges par parti et circo'!$AC$19,"")</f>
        <v>0</v>
      </c>
      <c r="L19" s="109">
        <f>IFERROR('Sièges par parti et circo'!K19/'Sièges par parti et circo'!$AC$19,"")</f>
        <v>0</v>
      </c>
      <c r="M19" s="109">
        <f>IFERROR('Sièges par parti et circo'!L19/'Sièges par parti et circo'!$AC$19,"")</f>
        <v>0.25</v>
      </c>
      <c r="N19" s="109">
        <f>IFERROR('Sièges par parti et circo'!M19/'Sièges par parti et circo'!$AC$19,"")</f>
        <v>0</v>
      </c>
      <c r="O19" s="109">
        <f>IFERROR('Sièges par parti et circo'!N19/'Sièges par parti et circo'!$AC$19,"")</f>
        <v>0</v>
      </c>
      <c r="P19" s="109">
        <f>IFERROR('Sièges par parti et circo'!O19/'Sièges par parti et circo'!$AC$19,"")</f>
        <v>0</v>
      </c>
      <c r="Q19" s="109">
        <f>IFERROR('Sièges par parti et circo'!P19/'Sièges par parti et circo'!$AC$19,"")</f>
        <v>0</v>
      </c>
      <c r="R19" s="109">
        <f>IFERROR('Sièges par parti et circo'!Q19/'Sièges par parti et circo'!$AC$19,"")</f>
        <v>0</v>
      </c>
      <c r="S19" s="109">
        <f>IFERROR('Sièges par parti et circo'!R19/'Sièges par parti et circo'!$AC$19,"")</f>
        <v>0.25</v>
      </c>
      <c r="T19" s="109">
        <f>IFERROR('Sièges par parti et circo'!S19/'Sièges par parti et circo'!$AC$19,"")</f>
        <v>0.25</v>
      </c>
      <c r="U19" s="109">
        <f>IFERROR('Sièges par parti et circo'!T19/'Sièges par parti et circo'!$AC$19,"")</f>
        <v>0</v>
      </c>
      <c r="V19" s="109">
        <f>IFERROR('Sièges par parti et circo'!U19/'Sièges par parti et circo'!$AC$19,"")</f>
        <v>0</v>
      </c>
      <c r="W19" s="109">
        <f>IFERROR('Sièges par parti et circo'!V19/'Sièges par parti et circo'!$AC$19,"")</f>
        <v>0</v>
      </c>
      <c r="X19" s="109">
        <f>IFERROR('Sièges par parti et circo'!W19/'Sièges par parti et circo'!$AC$19,"")</f>
        <v>0</v>
      </c>
      <c r="Y19" s="109">
        <f>IFERROR('Sièges par parti et circo'!X19/'Sièges par parti et circo'!$AC$2,"")</f>
        <v>0</v>
      </c>
      <c r="Z19" s="109">
        <f>IFERROR('Sièges par parti et circo'!Y19/'Sièges par parti et circo'!$AC$19,"")</f>
        <v>0</v>
      </c>
      <c r="AA19" s="109">
        <f>IFERROR('Sièges par parti et circo'!Z19/'Sièges par parti et circo'!$AC$19,"")</f>
        <v>0</v>
      </c>
      <c r="AB19" s="109">
        <f>IFERROR('Sièges par parti et circo'!AA19/'Sièges par parti et circo'!$AC$19,"")</f>
        <v>0.25</v>
      </c>
      <c r="AC19" s="109">
        <f>IFERROR('Sièges par parti et circo'!AB19/'Sièges par parti et circo'!$AC$19,"")</f>
        <v>0</v>
      </c>
      <c r="AD19" s="109">
        <f>IFERROR('Sièges par parti et circo'!AC19/'Sièges par parti et circo'!$AC$19,"")</f>
        <v>1</v>
      </c>
      <c r="AE19" s="95" t="str">
        <f>'Sièges par parti et circo'!AF19</f>
        <v>ex-æquo</v>
      </c>
    </row>
    <row r="20" spans="1:31">
      <c r="A20" s="52" t="s">
        <v>157</v>
      </c>
      <c r="B20" s="106" t="s">
        <v>59</v>
      </c>
      <c r="C20" s="107" t="s">
        <v>158</v>
      </c>
      <c r="D20" s="108">
        <f>'Données de base - Résultats pré'!M23</f>
        <v>5</v>
      </c>
      <c r="E20" s="109">
        <f>IFERROR('Sièges par parti et circo'!D20/'Sièges par parti et circo'!$AC$20,"")</f>
        <v>0</v>
      </c>
      <c r="F20" s="109">
        <f>IFERROR('Sièges par parti et circo'!E20/'Sièges par parti et circo'!$AC$20,"")</f>
        <v>0</v>
      </c>
      <c r="G20" s="109">
        <f>IFERROR('Sièges par parti et circo'!F20/'Sièges par parti et circo'!$AC$20,"")</f>
        <v>0</v>
      </c>
      <c r="H20" s="109">
        <f>IFERROR('Sièges par parti et circo'!G20/'Sièges par parti et circo'!$AC$20,"")</f>
        <v>0</v>
      </c>
      <c r="I20" s="109">
        <f>IFERROR('Sièges par parti et circo'!H20/'Sièges par parti et circo'!$AC$20,"")</f>
        <v>0</v>
      </c>
      <c r="J20" s="109">
        <f>IFERROR('Sièges par parti et circo'!I20/'Sièges par parti et circo'!$AC$20,"")</f>
        <v>0</v>
      </c>
      <c r="K20" s="109">
        <f>IFERROR('Sièges par parti et circo'!J20/'Sièges par parti et circo'!$AC$20,"")</f>
        <v>0</v>
      </c>
      <c r="L20" s="109">
        <f>IFERROR('Sièges par parti et circo'!K20/'Sièges par parti et circo'!$AC$20,"")</f>
        <v>0.2</v>
      </c>
      <c r="M20" s="109">
        <f>IFERROR('Sièges par parti et circo'!L20/'Sièges par parti et circo'!$AC$20,"")</f>
        <v>0.4</v>
      </c>
      <c r="N20" s="109">
        <f>IFERROR('Sièges par parti et circo'!M20/'Sièges par parti et circo'!$AC$20,"")</f>
        <v>0</v>
      </c>
      <c r="O20" s="109">
        <f>IFERROR('Sièges par parti et circo'!N20/'Sièges par parti et circo'!$AC$20,"")</f>
        <v>0</v>
      </c>
      <c r="P20" s="109">
        <f>IFERROR('Sièges par parti et circo'!O20/'Sièges par parti et circo'!$AC$20,"")</f>
        <v>0</v>
      </c>
      <c r="Q20" s="109">
        <f>IFERROR('Sièges par parti et circo'!P20/'Sièges par parti et circo'!$AC$20,"")</f>
        <v>0</v>
      </c>
      <c r="R20" s="109">
        <f>IFERROR('Sièges par parti et circo'!Q20/'Sièges par parti et circo'!$AC$20,"")</f>
        <v>0</v>
      </c>
      <c r="S20" s="109">
        <f>IFERROR('Sièges par parti et circo'!R20/'Sièges par parti et circo'!$AC$20,"")</f>
        <v>0.2</v>
      </c>
      <c r="T20" s="109">
        <f>IFERROR('Sièges par parti et circo'!S20/'Sièges par parti et circo'!$AC$20,"")</f>
        <v>0</v>
      </c>
      <c r="U20" s="109">
        <f>IFERROR('Sièges par parti et circo'!T20/'Sièges par parti et circo'!$AC$20,"")</f>
        <v>0</v>
      </c>
      <c r="V20" s="109">
        <f>IFERROR('Sièges par parti et circo'!U20/'Sièges par parti et circo'!$AC$20,"")</f>
        <v>0</v>
      </c>
      <c r="W20" s="109">
        <f>IFERROR('Sièges par parti et circo'!V20/'Sièges par parti et circo'!$AC$20,"")</f>
        <v>0.2</v>
      </c>
      <c r="X20" s="109">
        <f>IFERROR('Sièges par parti et circo'!W20/'Sièges par parti et circo'!$AC$20,"")</f>
        <v>0</v>
      </c>
      <c r="Y20" s="109">
        <f>IFERROR('Sièges par parti et circo'!X20/'Sièges par parti et circo'!$AC$2,"")</f>
        <v>0</v>
      </c>
      <c r="Z20" s="109">
        <f>IFERROR('Sièges par parti et circo'!Y20/'Sièges par parti et circo'!$AC$20,"")</f>
        <v>0</v>
      </c>
      <c r="AA20" s="109">
        <f>IFERROR('Sièges par parti et circo'!Z20/'Sièges par parti et circo'!$AC$20,"")</f>
        <v>0</v>
      </c>
      <c r="AB20" s="109">
        <f>IFERROR('Sièges par parti et circo'!AA20/'Sièges par parti et circo'!$AC$20,"")</f>
        <v>0</v>
      </c>
      <c r="AC20" s="109">
        <f>IFERROR('Sièges par parti et circo'!AB20/'Sièges par parti et circo'!$AC$20,"")</f>
        <v>0</v>
      </c>
      <c r="AD20" s="109">
        <f>IFERROR('Sièges par parti et circo'!AC20/'Sièges par parti et circo'!$AC$20,"")</f>
        <v>1</v>
      </c>
      <c r="AE20" s="95" t="str">
        <f>'Sièges par parti et circo'!AF20</f>
        <v>Ennahdha</v>
      </c>
    </row>
    <row r="21" spans="1:31">
      <c r="A21" s="52" t="s">
        <v>159</v>
      </c>
      <c r="B21" s="106" t="s">
        <v>60</v>
      </c>
      <c r="C21" s="107" t="s">
        <v>160</v>
      </c>
      <c r="D21" s="108">
        <f>'Données de base - Résultats pré'!M24</f>
        <v>10</v>
      </c>
      <c r="E21" s="109">
        <f>IFERROR('Sièges par parti et circo'!D21/'Sièges par parti et circo'!$AC$21,"")</f>
        <v>0.1</v>
      </c>
      <c r="F21" s="109">
        <f>IFERROR('Sièges par parti et circo'!E21/'Sièges par parti et circo'!$AC$21,"")</f>
        <v>0</v>
      </c>
      <c r="G21" s="109">
        <f>IFERROR('Sièges par parti et circo'!F21/'Sièges par parti et circo'!$AC$21,"")</f>
        <v>0.1</v>
      </c>
      <c r="H21" s="109">
        <f>IFERROR('Sièges par parti et circo'!G21/'Sièges par parti et circo'!$AC$21,"")</f>
        <v>0</v>
      </c>
      <c r="I21" s="109">
        <f>IFERROR('Sièges par parti et circo'!H21/'Sièges par parti et circo'!$AC$21,"")</f>
        <v>0</v>
      </c>
      <c r="J21" s="109">
        <f>IFERROR('Sièges par parti et circo'!I21/'Sièges par parti et circo'!$AC$21,"")</f>
        <v>0</v>
      </c>
      <c r="K21" s="109">
        <f>IFERROR('Sièges par parti et circo'!J21/'Sièges par parti et circo'!$AC$21,"")</f>
        <v>0</v>
      </c>
      <c r="L21" s="109">
        <f>IFERROR('Sièges par parti et circo'!K21/'Sièges par parti et circo'!$AC$21,"")</f>
        <v>0.1</v>
      </c>
      <c r="M21" s="109">
        <f>IFERROR('Sièges par parti et circo'!L21/'Sièges par parti et circo'!$AC$21,"")</f>
        <v>0.2</v>
      </c>
      <c r="N21" s="109">
        <f>IFERROR('Sièges par parti et circo'!M21/'Sièges par parti et circo'!$AC$21,"")</f>
        <v>0</v>
      </c>
      <c r="O21" s="109">
        <f>IFERROR('Sièges par parti et circo'!N21/'Sièges par parti et circo'!$AC$21,"")</f>
        <v>0</v>
      </c>
      <c r="P21" s="109">
        <f>IFERROR('Sièges par parti et circo'!O21/'Sièges par parti et circo'!$AC$21,"")</f>
        <v>0</v>
      </c>
      <c r="Q21" s="109">
        <f>IFERROR('Sièges par parti et circo'!P21/'Sièges par parti et circo'!$AC$21,"")</f>
        <v>0</v>
      </c>
      <c r="R21" s="109">
        <f>IFERROR('Sièges par parti et circo'!Q21/'Sièges par parti et circo'!$AC$21,"")</f>
        <v>0</v>
      </c>
      <c r="S21" s="109">
        <f>IFERROR('Sièges par parti et circo'!R21/'Sièges par parti et circo'!$AC$21,"")</f>
        <v>0</v>
      </c>
      <c r="T21" s="109">
        <f>IFERROR('Sièges par parti et circo'!S21/'Sièges par parti et circo'!$AC$21,"")</f>
        <v>0</v>
      </c>
      <c r="U21" s="109">
        <f>IFERROR('Sièges par parti et circo'!T21/'Sièges par parti et circo'!$AC$21,"")</f>
        <v>0.1</v>
      </c>
      <c r="V21" s="109">
        <f>IFERROR('Sièges par parti et circo'!U21/'Sièges par parti et circo'!$AC$21,"")</f>
        <v>0.2</v>
      </c>
      <c r="W21" s="109">
        <f>IFERROR('Sièges par parti et circo'!V21/'Sièges par parti et circo'!$AC$21,"")</f>
        <v>0.1</v>
      </c>
      <c r="X21" s="109">
        <f>IFERROR('Sièges par parti et circo'!W21/'Sièges par parti et circo'!$AC$21,"")</f>
        <v>0.1</v>
      </c>
      <c r="Y21" s="109">
        <f>IFERROR('Sièges par parti et circo'!X21/'Sièges par parti et circo'!$AC$2,"")</f>
        <v>0</v>
      </c>
      <c r="Z21" s="109">
        <f>IFERROR('Sièges par parti et circo'!Y21/'Sièges par parti et circo'!$AC$21,"")</f>
        <v>0</v>
      </c>
      <c r="AA21" s="109">
        <f>IFERROR('Sièges par parti et circo'!Z21/'Sièges par parti et circo'!$AC$21,"")</f>
        <v>0</v>
      </c>
      <c r="AB21" s="109">
        <f>IFERROR('Sièges par parti et circo'!AA21/'Sièges par parti et circo'!$AC$21,"")</f>
        <v>0</v>
      </c>
      <c r="AC21" s="109">
        <f>IFERROR('Sièges par parti et circo'!AB21/'Sièges par parti et circo'!$AC$21,"")</f>
        <v>0</v>
      </c>
      <c r="AD21" s="109">
        <f>IFERROR('Sièges par parti et circo'!AC21/'Sièges par parti et circo'!$AC$21,"")</f>
        <v>1</v>
      </c>
      <c r="AE21" s="110" t="str">
        <f>'Sièges par parti et circo'!AF21</f>
        <v>ex-æquo</v>
      </c>
    </row>
    <row r="22" spans="1:31">
      <c r="A22" s="52" t="s">
        <v>161</v>
      </c>
      <c r="B22" s="106" t="s">
        <v>61</v>
      </c>
      <c r="C22" s="107" t="s">
        <v>162</v>
      </c>
      <c r="D22" s="108">
        <f>'Données de base - Résultats pré'!M25</f>
        <v>8</v>
      </c>
      <c r="E22" s="109">
        <f>IFERROR('Sièges par parti et circo'!D22/'Sièges par parti et circo'!$AC$22,"")</f>
        <v>0.125</v>
      </c>
      <c r="F22" s="109">
        <f>IFERROR('Sièges par parti et circo'!E22/'Sièges par parti et circo'!$AC$22,"")</f>
        <v>0</v>
      </c>
      <c r="G22" s="109">
        <f>IFERROR('Sièges par parti et circo'!F22/'Sièges par parti et circo'!$AC$22,"")</f>
        <v>0</v>
      </c>
      <c r="H22" s="109">
        <f>IFERROR('Sièges par parti et circo'!G22/'Sièges par parti et circo'!$AC$22,"")</f>
        <v>0</v>
      </c>
      <c r="I22" s="109">
        <f>IFERROR('Sièges par parti et circo'!H22/'Sièges par parti et circo'!$AC$22,"")</f>
        <v>0</v>
      </c>
      <c r="J22" s="109">
        <f>IFERROR('Sièges par parti et circo'!I22/'Sièges par parti et circo'!$AC$22,"")</f>
        <v>0</v>
      </c>
      <c r="K22" s="109">
        <f>IFERROR('Sièges par parti et circo'!J22/'Sièges par parti et circo'!$AC$22,"")</f>
        <v>0</v>
      </c>
      <c r="L22" s="109">
        <f>IFERROR('Sièges par parti et circo'!K22/'Sièges par parti et circo'!$AC$22,"")</f>
        <v>0.125</v>
      </c>
      <c r="M22" s="109">
        <f>IFERROR('Sièges par parti et circo'!L22/'Sièges par parti et circo'!$AC$22,"")</f>
        <v>0.25</v>
      </c>
      <c r="N22" s="109">
        <f>IFERROR('Sièges par parti et circo'!M22/'Sièges par parti et circo'!$AC$22,"")</f>
        <v>0</v>
      </c>
      <c r="O22" s="109">
        <f>IFERROR('Sièges par parti et circo'!N22/'Sièges par parti et circo'!$AC$22,"")</f>
        <v>0</v>
      </c>
      <c r="P22" s="109">
        <f>IFERROR('Sièges par parti et circo'!O22/'Sièges par parti et circo'!$AC$22,"")</f>
        <v>0</v>
      </c>
      <c r="Q22" s="109">
        <f>IFERROR('Sièges par parti et circo'!P22/'Sièges par parti et circo'!$AC$22,"")</f>
        <v>0</v>
      </c>
      <c r="R22" s="109">
        <f>IFERROR('Sièges par parti et circo'!Q22/'Sièges par parti et circo'!$AC$22,"")</f>
        <v>0</v>
      </c>
      <c r="S22" s="109">
        <f>IFERROR('Sièges par parti et circo'!R22/'Sièges par parti et circo'!$AC$22,"")</f>
        <v>0</v>
      </c>
      <c r="T22" s="109">
        <f>IFERROR('Sièges par parti et circo'!S22/'Sièges par parti et circo'!$AC$22,"")</f>
        <v>0</v>
      </c>
      <c r="U22" s="109">
        <f>IFERROR('Sièges par parti et circo'!T22/'Sièges par parti et circo'!$AC$22,"")</f>
        <v>0.125</v>
      </c>
      <c r="V22" s="109">
        <f>IFERROR('Sièges par parti et circo'!U22/'Sièges par parti et circo'!$AC$22,"")</f>
        <v>0.25</v>
      </c>
      <c r="W22" s="109">
        <f>IFERROR('Sièges par parti et circo'!V22/'Sièges par parti et circo'!$AC$22,"")</f>
        <v>0</v>
      </c>
      <c r="X22" s="109">
        <f>IFERROR('Sièges par parti et circo'!W22/'Sièges par parti et circo'!$AC$22,"")</f>
        <v>0.125</v>
      </c>
      <c r="Y22" s="109">
        <f>IFERROR('Sièges par parti et circo'!X22/'Sièges par parti et circo'!$AC$2,"")</f>
        <v>0</v>
      </c>
      <c r="Z22" s="109">
        <f>IFERROR('Sièges par parti et circo'!Y22/'Sièges par parti et circo'!$AC$22,"")</f>
        <v>0</v>
      </c>
      <c r="AA22" s="109">
        <f>IFERROR('Sièges par parti et circo'!Z22/'Sièges par parti et circo'!$AC$22,"")</f>
        <v>0</v>
      </c>
      <c r="AB22" s="109">
        <f>IFERROR('Sièges par parti et circo'!AA22/'Sièges par parti et circo'!$AC$22,"")</f>
        <v>0</v>
      </c>
      <c r="AC22" s="109">
        <f>IFERROR('Sièges par parti et circo'!AB22/'Sièges par parti et circo'!$AC$22,"")</f>
        <v>0</v>
      </c>
      <c r="AD22" s="109">
        <f>IFERROR('Sièges par parti et circo'!AC22/'Sièges par parti et circo'!$AC$22,"")</f>
        <v>1</v>
      </c>
      <c r="AE22" s="95" t="str">
        <f>'Sièges par parti et circo'!AF22</f>
        <v>ex-æquo</v>
      </c>
    </row>
    <row r="23" spans="1:31">
      <c r="A23" s="52" t="s">
        <v>163</v>
      </c>
      <c r="B23" s="106" t="s">
        <v>62</v>
      </c>
      <c r="C23" s="107" t="s">
        <v>164</v>
      </c>
      <c r="D23" s="108">
        <f>'Données de base - Résultats pré'!M26</f>
        <v>9</v>
      </c>
      <c r="E23" s="109">
        <f>IFERROR('Sièges par parti et circo'!D23/'Sièges par parti et circo'!$AC$23,"")</f>
        <v>0</v>
      </c>
      <c r="F23" s="109">
        <f>IFERROR('Sièges par parti et circo'!E23/'Sièges par parti et circo'!$AC$23,"")</f>
        <v>0</v>
      </c>
      <c r="G23" s="109">
        <f>IFERROR('Sièges par parti et circo'!F23/'Sièges par parti et circo'!$AC$23,"")</f>
        <v>0.1111111111111111</v>
      </c>
      <c r="H23" s="109">
        <f>IFERROR('Sièges par parti et circo'!G23/'Sièges par parti et circo'!$AC$23,"")</f>
        <v>0</v>
      </c>
      <c r="I23" s="109">
        <f>IFERROR('Sièges par parti et circo'!H23/'Sièges par parti et circo'!$AC$23,"")</f>
        <v>0</v>
      </c>
      <c r="J23" s="109">
        <f>IFERROR('Sièges par parti et circo'!I23/'Sièges par parti et circo'!$AC$23,"")</f>
        <v>0</v>
      </c>
      <c r="K23" s="109">
        <f>IFERROR('Sièges par parti et circo'!J23/'Sièges par parti et circo'!$AC$23,"")</f>
        <v>0</v>
      </c>
      <c r="L23" s="109">
        <f>IFERROR('Sièges par parti et circo'!K23/'Sièges par parti et circo'!$AC$23,"")</f>
        <v>0</v>
      </c>
      <c r="M23" s="109">
        <f>IFERROR('Sièges par parti et circo'!L23/'Sièges par parti et circo'!$AC$23,"")</f>
        <v>0.22222222222222221</v>
      </c>
      <c r="N23" s="109">
        <f>IFERROR('Sièges par parti et circo'!M23/'Sièges par parti et circo'!$AC$23,"")</f>
        <v>0</v>
      </c>
      <c r="O23" s="109">
        <f>IFERROR('Sièges par parti et circo'!N23/'Sièges par parti et circo'!$AC$23,"")</f>
        <v>0</v>
      </c>
      <c r="P23" s="109">
        <f>IFERROR('Sièges par parti et circo'!O23/'Sièges par parti et circo'!$AC$23,"")</f>
        <v>0</v>
      </c>
      <c r="Q23" s="109">
        <f>IFERROR('Sièges par parti et circo'!P23/'Sièges par parti et circo'!$AC$23,"")</f>
        <v>0</v>
      </c>
      <c r="R23" s="109">
        <f>IFERROR('Sièges par parti et circo'!Q23/'Sièges par parti et circo'!$AC$23,"")</f>
        <v>0</v>
      </c>
      <c r="S23" s="109">
        <f>IFERROR('Sièges par parti et circo'!R23/'Sièges par parti et circo'!$AC$23,"")</f>
        <v>0.1111111111111111</v>
      </c>
      <c r="T23" s="109">
        <f>IFERROR('Sièges par parti et circo'!S23/'Sièges par parti et circo'!$AC$23,"")</f>
        <v>0</v>
      </c>
      <c r="U23" s="109">
        <f>IFERROR('Sièges par parti et circo'!T23/'Sièges par parti et circo'!$AC$23,"")</f>
        <v>0.22222222222222221</v>
      </c>
      <c r="V23" s="109">
        <f>IFERROR('Sièges par parti et circo'!U23/'Sièges par parti et circo'!$AC$23,"")</f>
        <v>0.1111111111111111</v>
      </c>
      <c r="W23" s="109">
        <f>IFERROR('Sièges par parti et circo'!V23/'Sièges par parti et circo'!$AC$23,"")</f>
        <v>0</v>
      </c>
      <c r="X23" s="109">
        <f>IFERROR('Sièges par parti et circo'!W23/'Sièges par parti et circo'!$AC$23,"")</f>
        <v>0.1111111111111111</v>
      </c>
      <c r="Y23" s="109">
        <f>IFERROR('Sièges par parti et circo'!X23/'Sièges par parti et circo'!$AC$2,"")</f>
        <v>0.1111111111111111</v>
      </c>
      <c r="Z23" s="109">
        <f>IFERROR('Sièges par parti et circo'!Y23/'Sièges par parti et circo'!$AC$23,"")</f>
        <v>0</v>
      </c>
      <c r="AA23" s="109">
        <f>IFERROR('Sièges par parti et circo'!Z23/'Sièges par parti et circo'!$AC$23,"")</f>
        <v>0</v>
      </c>
      <c r="AB23" s="109">
        <f>IFERROR('Sièges par parti et circo'!AA23/'Sièges par parti et circo'!$AC$23,"")</f>
        <v>0</v>
      </c>
      <c r="AC23" s="109">
        <f>IFERROR('Sièges par parti et circo'!AB23/'Sièges par parti et circo'!$AC$23,"")</f>
        <v>0</v>
      </c>
      <c r="AD23" s="109">
        <f>IFERROR('Sièges par parti et circo'!AC23/'Sièges par parti et circo'!$AC$23,"")</f>
        <v>1</v>
      </c>
      <c r="AE23" s="95" t="str">
        <f>'Sièges par parti et circo'!AF23</f>
        <v>ex-æquo</v>
      </c>
    </row>
    <row r="24" spans="1:31">
      <c r="A24" s="52" t="s">
        <v>165</v>
      </c>
      <c r="B24" s="106" t="s">
        <v>63</v>
      </c>
      <c r="C24" s="107" t="s">
        <v>166</v>
      </c>
      <c r="D24" s="108">
        <f>'Données de base - Résultats pré'!M27</f>
        <v>7</v>
      </c>
      <c r="E24" s="109">
        <f>IFERROR('Sièges par parti et circo'!D24/'Sièges par parti et circo'!$AC$24,"")</f>
        <v>0</v>
      </c>
      <c r="F24" s="109">
        <f>IFERROR('Sièges par parti et circo'!E24/'Sièges par parti et circo'!$AC$24,"")</f>
        <v>0</v>
      </c>
      <c r="G24" s="109">
        <f>IFERROR('Sièges par parti et circo'!F24/'Sièges par parti et circo'!$AC$24,"")</f>
        <v>0</v>
      </c>
      <c r="H24" s="109">
        <f>IFERROR('Sièges par parti et circo'!G24/'Sièges par parti et circo'!$AC$24,"")</f>
        <v>0</v>
      </c>
      <c r="I24" s="109">
        <f>IFERROR('Sièges par parti et circo'!H24/'Sièges par parti et circo'!$AC$24,"")</f>
        <v>0</v>
      </c>
      <c r="J24" s="109">
        <f>IFERROR('Sièges par parti et circo'!I24/'Sièges par parti et circo'!$AC$24,"")</f>
        <v>0</v>
      </c>
      <c r="K24" s="109">
        <f>IFERROR('Sièges par parti et circo'!J24/'Sièges par parti et circo'!$AC$24,"")</f>
        <v>0</v>
      </c>
      <c r="L24" s="109">
        <f>IFERROR('Sièges par parti et circo'!K24/'Sièges par parti et circo'!$AC$24,"")</f>
        <v>0.14285714285714285</v>
      </c>
      <c r="M24" s="109">
        <f>IFERROR('Sièges par parti et circo'!L24/'Sièges par parti et circo'!$AC$24,"")</f>
        <v>0.2857142857142857</v>
      </c>
      <c r="N24" s="109">
        <f>IFERROR('Sièges par parti et circo'!M24/'Sièges par parti et circo'!$AC$24,"")</f>
        <v>0</v>
      </c>
      <c r="O24" s="109">
        <f>IFERROR('Sièges par parti et circo'!N24/'Sièges par parti et circo'!$AC$24,"")</f>
        <v>0</v>
      </c>
      <c r="P24" s="109">
        <f>IFERROR('Sièges par parti et circo'!O24/'Sièges par parti et circo'!$AC$24,"")</f>
        <v>0</v>
      </c>
      <c r="Q24" s="109">
        <f>IFERROR('Sièges par parti et circo'!P24/'Sièges par parti et circo'!$AC$24,"")</f>
        <v>0</v>
      </c>
      <c r="R24" s="109">
        <f>IFERROR('Sièges par parti et circo'!Q24/'Sièges par parti et circo'!$AC$24,"")</f>
        <v>0</v>
      </c>
      <c r="S24" s="109">
        <f>IFERROR('Sièges par parti et circo'!R24/'Sièges par parti et circo'!$AC$24,"")</f>
        <v>0.14285714285714285</v>
      </c>
      <c r="T24" s="109">
        <f>IFERROR('Sièges par parti et circo'!S24/'Sièges par parti et circo'!$AC$24,"")</f>
        <v>0</v>
      </c>
      <c r="U24" s="109">
        <f>IFERROR('Sièges par parti et circo'!T24/'Sièges par parti et circo'!$AC$24,"")</f>
        <v>0.14285714285714285</v>
      </c>
      <c r="V24" s="109">
        <f>IFERROR('Sièges par parti et circo'!U24/'Sièges par parti et circo'!$AC$24,"")</f>
        <v>0.14285714285714285</v>
      </c>
      <c r="W24" s="109">
        <f>IFERROR('Sièges par parti et circo'!V24/'Sièges par parti et circo'!$AC$24,"")</f>
        <v>0</v>
      </c>
      <c r="X24" s="109">
        <f>IFERROR('Sièges par parti et circo'!W24/'Sièges par parti et circo'!$AC$24,"")</f>
        <v>0.14285714285714285</v>
      </c>
      <c r="Y24" s="109">
        <f>IFERROR('Sièges par parti et circo'!X24/'Sièges par parti et circo'!$AC$2,"")</f>
        <v>0</v>
      </c>
      <c r="Z24" s="109">
        <f>IFERROR('Sièges par parti et circo'!Y24/'Sièges par parti et circo'!$AC$24,"")</f>
        <v>0</v>
      </c>
      <c r="AA24" s="109">
        <f>IFERROR('Sièges par parti et circo'!Z24/'Sièges par parti et circo'!$AC$24,"")</f>
        <v>0</v>
      </c>
      <c r="AB24" s="109">
        <f>IFERROR('Sièges par parti et circo'!AA24/'Sièges par parti et circo'!$AC$24,"")</f>
        <v>0</v>
      </c>
      <c r="AC24" s="109">
        <f>IFERROR('Sièges par parti et circo'!AB24/'Sièges par parti et circo'!$AC$24,"")</f>
        <v>0</v>
      </c>
      <c r="AD24" s="109">
        <f>IFERROR('Sièges par parti et circo'!AC24/'Sièges par parti et circo'!$AC$24,"")</f>
        <v>1</v>
      </c>
      <c r="AE24" s="110" t="str">
        <f>'Sièges par parti et circo'!AF24</f>
        <v>Ennahdha</v>
      </c>
    </row>
    <row r="25" spans="1:31">
      <c r="A25" s="52" t="s">
        <v>167</v>
      </c>
      <c r="B25" s="106" t="s">
        <v>64</v>
      </c>
      <c r="C25" s="107" t="s">
        <v>168</v>
      </c>
      <c r="D25" s="108">
        <f>'Données de base - Résultats pré'!M28</f>
        <v>9</v>
      </c>
      <c r="E25" s="109">
        <f>IFERROR('Sièges par parti et circo'!D25/'Sièges par parti et circo'!$AC$25,"")</f>
        <v>0</v>
      </c>
      <c r="F25" s="109">
        <f>IFERROR('Sièges par parti et circo'!E25/'Sièges par parti et circo'!$AC$25,"")</f>
        <v>0</v>
      </c>
      <c r="G25" s="109">
        <f>IFERROR('Sièges par parti et circo'!F25/'Sièges par parti et circo'!$AC$25,"")</f>
        <v>0</v>
      </c>
      <c r="H25" s="109">
        <f>IFERROR('Sièges par parti et circo'!G25/'Sièges par parti et circo'!$AC$25,"")</f>
        <v>0</v>
      </c>
      <c r="I25" s="109">
        <f>IFERROR('Sièges par parti et circo'!H25/'Sièges par parti et circo'!$AC$25,"")</f>
        <v>0</v>
      </c>
      <c r="J25" s="109">
        <f>IFERROR('Sièges par parti et circo'!I25/'Sièges par parti et circo'!$AC$25,"")</f>
        <v>0</v>
      </c>
      <c r="K25" s="109">
        <f>IFERROR('Sièges par parti et circo'!J25/'Sièges par parti et circo'!$AC$25,"")</f>
        <v>0</v>
      </c>
      <c r="L25" s="109">
        <f>IFERROR('Sièges par parti et circo'!K25/'Sièges par parti et circo'!$AC$25,"")</f>
        <v>0.22222222222222221</v>
      </c>
      <c r="M25" s="109">
        <f>IFERROR('Sièges par parti et circo'!L25/'Sièges par parti et circo'!$AC$25,"")</f>
        <v>0.22222222222222221</v>
      </c>
      <c r="N25" s="109">
        <f>IFERROR('Sièges par parti et circo'!M25/'Sièges par parti et circo'!$AC$25,"")</f>
        <v>0</v>
      </c>
      <c r="O25" s="109">
        <f>IFERROR('Sièges par parti et circo'!N25/'Sièges par parti et circo'!$AC$25,"")</f>
        <v>0</v>
      </c>
      <c r="P25" s="109">
        <f>IFERROR('Sièges par parti et circo'!O25/'Sièges par parti et circo'!$AC$25,"")</f>
        <v>0</v>
      </c>
      <c r="Q25" s="109">
        <f>IFERROR('Sièges par parti et circo'!P25/'Sièges par parti et circo'!$AC$25,"")</f>
        <v>0</v>
      </c>
      <c r="R25" s="109">
        <f>IFERROR('Sièges par parti et circo'!Q25/'Sièges par parti et circo'!$AC$25,"")</f>
        <v>0</v>
      </c>
      <c r="S25" s="109">
        <f>IFERROR('Sièges par parti et circo'!R25/'Sièges par parti et circo'!$AC$25,"")</f>
        <v>0.1111111111111111</v>
      </c>
      <c r="T25" s="109">
        <f>IFERROR('Sièges par parti et circo'!S25/'Sièges par parti et circo'!$AC$25,"")</f>
        <v>0</v>
      </c>
      <c r="U25" s="109">
        <f>IFERROR('Sièges par parti et circo'!T25/'Sièges par parti et circo'!$AC$25,"")</f>
        <v>0.1111111111111111</v>
      </c>
      <c r="V25" s="109">
        <f>IFERROR('Sièges par parti et circo'!U25/'Sièges par parti et circo'!$AC$25,"")</f>
        <v>0.22222222222222221</v>
      </c>
      <c r="W25" s="109">
        <f>IFERROR('Sièges par parti et circo'!V25/'Sièges par parti et circo'!$AC$25,"")</f>
        <v>0</v>
      </c>
      <c r="X25" s="109">
        <f>IFERROR('Sièges par parti et circo'!W25/'Sièges par parti et circo'!$AC$25,"")</f>
        <v>0.1111111111111111</v>
      </c>
      <c r="Y25" s="109">
        <f>IFERROR('Sièges par parti et circo'!X25/'Sièges par parti et circo'!$AC$2,"")</f>
        <v>0</v>
      </c>
      <c r="Z25" s="109">
        <f>IFERROR('Sièges par parti et circo'!Y25/'Sièges par parti et circo'!$AC$25,"")</f>
        <v>0</v>
      </c>
      <c r="AA25" s="109">
        <f>IFERROR('Sièges par parti et circo'!Z25/'Sièges par parti et circo'!$AC$25,"")</f>
        <v>0</v>
      </c>
      <c r="AB25" s="109">
        <f>IFERROR('Sièges par parti et circo'!AA25/'Sièges par parti et circo'!$AC$25,"")</f>
        <v>0</v>
      </c>
      <c r="AC25" s="109">
        <f>IFERROR('Sièges par parti et circo'!AB25/'Sièges par parti et circo'!$AC$25,"")</f>
        <v>0</v>
      </c>
      <c r="AD25" s="109">
        <f>IFERROR('Sièges par parti et circo'!AC25/'Sièges par parti et circo'!$AC$25,"")</f>
        <v>1</v>
      </c>
      <c r="AE25" s="110" t="str">
        <f>'Sièges par parti et circo'!AF25</f>
        <v>ex-æquo</v>
      </c>
    </row>
    <row r="26" spans="1:31">
      <c r="A26" s="52" t="s">
        <v>169</v>
      </c>
      <c r="B26" s="106" t="s">
        <v>65</v>
      </c>
      <c r="C26" s="107" t="s">
        <v>170</v>
      </c>
      <c r="D26" s="108">
        <f>'Données de base - Résultats pré'!M29</f>
        <v>9</v>
      </c>
      <c r="E26" s="109">
        <f>IFERROR('Sièges par parti et circo'!D26/'Sièges par parti et circo'!$AC$26,"")</f>
        <v>0</v>
      </c>
      <c r="F26" s="109">
        <f>IFERROR('Sièges par parti et circo'!E26/'Sièges par parti et circo'!$AC$26,"")</f>
        <v>0</v>
      </c>
      <c r="G26" s="109">
        <f>IFERROR('Sièges par parti et circo'!F26/'Sièges par parti et circo'!$AC$26,"")</f>
        <v>0</v>
      </c>
      <c r="H26" s="109">
        <f>IFERROR('Sièges par parti et circo'!G26/'Sièges par parti et circo'!$AC$26,"")</f>
        <v>0</v>
      </c>
      <c r="I26" s="109">
        <f>IFERROR('Sièges par parti et circo'!H26/'Sièges par parti et circo'!$AC$26,"")</f>
        <v>0</v>
      </c>
      <c r="J26" s="109">
        <f>IFERROR('Sièges par parti et circo'!I26/'Sièges par parti et circo'!$AC$26,"")</f>
        <v>0</v>
      </c>
      <c r="K26" s="109">
        <f>IFERROR('Sièges par parti et circo'!J26/'Sièges par parti et circo'!$AC$26,"")</f>
        <v>0</v>
      </c>
      <c r="L26" s="109">
        <f>IFERROR('Sièges par parti et circo'!K26/'Sièges par parti et circo'!$AC$26,"")</f>
        <v>0.1111111111111111</v>
      </c>
      <c r="M26" s="109">
        <f>IFERROR('Sièges par parti et circo'!L26/'Sièges par parti et circo'!$AC$26,"")</f>
        <v>0.44444444444444442</v>
      </c>
      <c r="N26" s="109">
        <f>IFERROR('Sièges par parti et circo'!M26/'Sièges par parti et circo'!$AC$26,"")</f>
        <v>0</v>
      </c>
      <c r="O26" s="109">
        <f>IFERROR('Sièges par parti et circo'!N26/'Sièges par parti et circo'!$AC$26,"")</f>
        <v>0</v>
      </c>
      <c r="P26" s="109">
        <f>IFERROR('Sièges par parti et circo'!O26/'Sièges par parti et circo'!$AC$26,"")</f>
        <v>0</v>
      </c>
      <c r="Q26" s="109">
        <f>IFERROR('Sièges par parti et circo'!P26/'Sièges par parti et circo'!$AC$26,"")</f>
        <v>0</v>
      </c>
      <c r="R26" s="109">
        <f>IFERROR('Sièges par parti et circo'!Q26/'Sièges par parti et circo'!$AC$26,"")</f>
        <v>0</v>
      </c>
      <c r="S26" s="109">
        <f>IFERROR('Sièges par parti et circo'!R26/'Sièges par parti et circo'!$AC$26,"")</f>
        <v>0.22222222222222221</v>
      </c>
      <c r="T26" s="109">
        <f>IFERROR('Sièges par parti et circo'!S26/'Sièges par parti et circo'!$AC$26,"")</f>
        <v>0</v>
      </c>
      <c r="U26" s="109">
        <f>IFERROR('Sièges par parti et circo'!T26/'Sièges par parti et circo'!$AC$26,"")</f>
        <v>0</v>
      </c>
      <c r="V26" s="109">
        <f>IFERROR('Sièges par parti et circo'!U26/'Sièges par parti et circo'!$AC$26,"")</f>
        <v>0.1111111111111111</v>
      </c>
      <c r="W26" s="109">
        <f>IFERROR('Sièges par parti et circo'!V26/'Sièges par parti et circo'!$AC$26,"")</f>
        <v>0.1111111111111111</v>
      </c>
      <c r="X26" s="109">
        <f>IFERROR('Sièges par parti et circo'!W26/'Sièges par parti et circo'!$AC$26,"")</f>
        <v>0</v>
      </c>
      <c r="Y26" s="109">
        <f>IFERROR('Sièges par parti et circo'!X26/'Sièges par parti et circo'!$AC$2,"")</f>
        <v>0</v>
      </c>
      <c r="Z26" s="109">
        <f>IFERROR('Sièges par parti et circo'!Y26/'Sièges par parti et circo'!$AC$26,"")</f>
        <v>0</v>
      </c>
      <c r="AA26" s="109">
        <f>IFERROR('Sièges par parti et circo'!Z26/'Sièges par parti et circo'!$AC$26,"")</f>
        <v>0</v>
      </c>
      <c r="AB26" s="109">
        <f>IFERROR('Sièges par parti et circo'!AA26/'Sièges par parti et circo'!$AC$26,"")</f>
        <v>0</v>
      </c>
      <c r="AC26" s="109">
        <f>IFERROR('Sièges par parti et circo'!AB26/'Sièges par parti et circo'!$AC$26,"")</f>
        <v>0</v>
      </c>
      <c r="AD26" s="109">
        <f>IFERROR('Sièges par parti et circo'!AC26/'Sièges par parti et circo'!$AC$26,"")</f>
        <v>1</v>
      </c>
      <c r="AE26" s="110" t="str">
        <f>'Sièges par parti et circo'!AF26</f>
        <v>Ennahdha</v>
      </c>
    </row>
    <row r="27" spans="1:31">
      <c r="A27" s="52" t="s">
        <v>171</v>
      </c>
      <c r="B27" s="106" t="s">
        <v>66</v>
      </c>
      <c r="C27" s="107" t="s">
        <v>172</v>
      </c>
      <c r="D27" s="108">
        <f>'Données de base - Résultats pré'!M30</f>
        <v>7</v>
      </c>
      <c r="E27" s="109">
        <f>IFERROR('Sièges par parti et circo'!D27/'Sièges par parti et circo'!$AC$27,"")</f>
        <v>0</v>
      </c>
      <c r="F27" s="109">
        <f>IFERROR('Sièges par parti et circo'!E27/'Sièges par parti et circo'!$AC$27,"")</f>
        <v>0</v>
      </c>
      <c r="G27" s="109">
        <f>IFERROR('Sièges par parti et circo'!F27/'Sièges par parti et circo'!$AC$27,"")</f>
        <v>0</v>
      </c>
      <c r="H27" s="109">
        <f>IFERROR('Sièges par parti et circo'!G27/'Sièges par parti et circo'!$AC$27,"")</f>
        <v>0</v>
      </c>
      <c r="I27" s="109">
        <f>IFERROR('Sièges par parti et circo'!H27/'Sièges par parti et circo'!$AC$27,"")</f>
        <v>0</v>
      </c>
      <c r="J27" s="109">
        <f>IFERROR('Sièges par parti et circo'!I27/'Sièges par parti et circo'!$AC$27,"")</f>
        <v>0</v>
      </c>
      <c r="K27" s="109">
        <f>IFERROR('Sièges par parti et circo'!J27/'Sièges par parti et circo'!$AC$27,"")</f>
        <v>0</v>
      </c>
      <c r="L27" s="109">
        <f>IFERROR('Sièges par parti et circo'!K27/'Sièges par parti et circo'!$AC$27,"")</f>
        <v>0</v>
      </c>
      <c r="M27" s="109">
        <f>IFERROR('Sièges par parti et circo'!L27/'Sièges par parti et circo'!$AC$27,"")</f>
        <v>0.42857142857142855</v>
      </c>
      <c r="N27" s="109">
        <f>IFERROR('Sièges par parti et circo'!M27/'Sièges par parti et circo'!$AC$27,"")</f>
        <v>0</v>
      </c>
      <c r="O27" s="109">
        <f>IFERROR('Sièges par parti et circo'!N27/'Sièges par parti et circo'!$AC$27,"")</f>
        <v>0</v>
      </c>
      <c r="P27" s="109">
        <f>IFERROR('Sièges par parti et circo'!O27/'Sièges par parti et circo'!$AC$27,"")</f>
        <v>0</v>
      </c>
      <c r="Q27" s="109">
        <f>IFERROR('Sièges par parti et circo'!P27/'Sièges par parti et circo'!$AC$27,"")</f>
        <v>0</v>
      </c>
      <c r="R27" s="109">
        <f>IFERROR('Sièges par parti et circo'!Q27/'Sièges par parti et circo'!$AC$27,"")</f>
        <v>0.14285714285714285</v>
      </c>
      <c r="S27" s="109">
        <f>IFERROR('Sièges par parti et circo'!R27/'Sièges par parti et circo'!$AC$27,"")</f>
        <v>0.14285714285714285</v>
      </c>
      <c r="T27" s="109">
        <f>IFERROR('Sièges par parti et circo'!S27/'Sièges par parti et circo'!$AC$27,"")</f>
        <v>0</v>
      </c>
      <c r="U27" s="109">
        <f>IFERROR('Sièges par parti et circo'!T27/'Sièges par parti et circo'!$AC$27,"")</f>
        <v>0</v>
      </c>
      <c r="V27" s="109">
        <f>IFERROR('Sièges par parti et circo'!U27/'Sièges par parti et circo'!$AC$27,"")</f>
        <v>0.14285714285714285</v>
      </c>
      <c r="W27" s="109">
        <f>IFERROR('Sièges par parti et circo'!V27/'Sièges par parti et circo'!$AC$27,"")</f>
        <v>0</v>
      </c>
      <c r="X27" s="109">
        <f>IFERROR('Sièges par parti et circo'!W27/'Sièges par parti et circo'!$AC$27,"")</f>
        <v>0.14285714285714285</v>
      </c>
      <c r="Y27" s="109">
        <f>IFERROR('Sièges par parti et circo'!X27/'Sièges par parti et circo'!$AC$2,"")</f>
        <v>0</v>
      </c>
      <c r="Z27" s="109">
        <f>IFERROR('Sièges par parti et circo'!Y27/'Sièges par parti et circo'!$AC$27,"")</f>
        <v>0</v>
      </c>
      <c r="AA27" s="109">
        <f>IFERROR('Sièges par parti et circo'!Z27/'Sièges par parti et circo'!$AC$27,"")</f>
        <v>0</v>
      </c>
      <c r="AB27" s="109">
        <f>IFERROR('Sièges par parti et circo'!AA27/'Sièges par parti et circo'!$AC$27,"")</f>
        <v>0</v>
      </c>
      <c r="AC27" s="109">
        <f>IFERROR('Sièges par parti et circo'!AB27/'Sièges par parti et circo'!$AC$27,"")</f>
        <v>0</v>
      </c>
      <c r="AD27" s="109">
        <f>IFERROR('Sièges par parti et circo'!AC27/'Sièges par parti et circo'!$AC$27,"")</f>
        <v>1</v>
      </c>
      <c r="AE27" s="110" t="str">
        <f>'Sièges par parti et circo'!AF27</f>
        <v>Ennahdha</v>
      </c>
    </row>
    <row r="28" spans="1:31">
      <c r="A28" s="83" t="s">
        <v>173</v>
      </c>
      <c r="B28" s="106" t="s">
        <v>67</v>
      </c>
      <c r="C28" s="107" t="s">
        <v>174</v>
      </c>
      <c r="D28" s="108">
        <f>'Données de base - Résultats pré'!M31</f>
        <v>4</v>
      </c>
      <c r="E28" s="109">
        <f>IFERROR('Sièges par parti et circo'!D28/'Sièges par parti et circo'!$AC$28,"")</f>
        <v>0</v>
      </c>
      <c r="F28" s="109">
        <f>IFERROR('Sièges par parti et circo'!E28/'Sièges par parti et circo'!$AC$28,"")</f>
        <v>0</v>
      </c>
      <c r="G28" s="109">
        <f>IFERROR('Sièges par parti et circo'!F28/'Sièges par parti et circo'!$AC$28,"")</f>
        <v>0</v>
      </c>
      <c r="H28" s="109">
        <f>IFERROR('Sièges par parti et circo'!G28/'Sièges par parti et circo'!$AC$28,"")</f>
        <v>0</v>
      </c>
      <c r="I28" s="109">
        <f>IFERROR('Sièges par parti et circo'!H28/'Sièges par parti et circo'!$AC$28,"")</f>
        <v>0</v>
      </c>
      <c r="J28" s="109">
        <f>IFERROR('Sièges par parti et circo'!I28/'Sièges par parti et circo'!$AC$28,"")</f>
        <v>0</v>
      </c>
      <c r="K28" s="109">
        <f>IFERROR('Sièges par parti et circo'!J28/'Sièges par parti et circo'!$AC$28,"")</f>
        <v>0</v>
      </c>
      <c r="L28" s="109">
        <f>IFERROR('Sièges par parti et circo'!K28/'Sièges par parti et circo'!$AC$28,"")</f>
        <v>0.25</v>
      </c>
      <c r="M28" s="109">
        <f>IFERROR('Sièges par parti et circo'!L28/'Sièges par parti et circo'!$AC$28,"")</f>
        <v>0.5</v>
      </c>
      <c r="N28" s="109">
        <f>IFERROR('Sièges par parti et circo'!M28/'Sièges par parti et circo'!$AC$28,"")</f>
        <v>0</v>
      </c>
      <c r="O28" s="109">
        <f>IFERROR('Sièges par parti et circo'!N28/'Sièges par parti et circo'!$AC$28,"")</f>
        <v>0</v>
      </c>
      <c r="P28" s="109">
        <f>IFERROR('Sièges par parti et circo'!O28/'Sièges par parti et circo'!$AC$28,"")</f>
        <v>0</v>
      </c>
      <c r="Q28" s="109">
        <f>IFERROR('Sièges par parti et circo'!P28/'Sièges par parti et circo'!$AC$28,"")</f>
        <v>0</v>
      </c>
      <c r="R28" s="109">
        <f>IFERROR('Sièges par parti et circo'!Q28/'Sièges par parti et circo'!$AC$28,"")</f>
        <v>0.25</v>
      </c>
      <c r="S28" s="109">
        <f>IFERROR('Sièges par parti et circo'!R28/'Sièges par parti et circo'!$AC$28,"")</f>
        <v>0</v>
      </c>
      <c r="T28" s="109">
        <f>IFERROR('Sièges par parti et circo'!S28/'Sièges par parti et circo'!$AC$28,"")</f>
        <v>0</v>
      </c>
      <c r="U28" s="109">
        <f>IFERROR('Sièges par parti et circo'!T28/'Sièges par parti et circo'!$AC$28,"")</f>
        <v>0</v>
      </c>
      <c r="V28" s="109">
        <f>IFERROR('Sièges par parti et circo'!U28/'Sièges par parti et circo'!$AC$28,"")</f>
        <v>0</v>
      </c>
      <c r="W28" s="109">
        <f>IFERROR('Sièges par parti et circo'!V28/'Sièges par parti et circo'!$AC$28,"")</f>
        <v>0</v>
      </c>
      <c r="X28" s="109">
        <f>IFERROR('Sièges par parti et circo'!W28/'Sièges par parti et circo'!$AC$28,"")</f>
        <v>0</v>
      </c>
      <c r="Y28" s="109">
        <f>IFERROR('Sièges par parti et circo'!X28/'Sièges par parti et circo'!$AC$2,"")</f>
        <v>0</v>
      </c>
      <c r="Z28" s="109">
        <f>IFERROR('Sièges par parti et circo'!Y28/'Sièges par parti et circo'!$AC$28,"")</f>
        <v>0</v>
      </c>
      <c r="AA28" s="109">
        <f>IFERROR('Sièges par parti et circo'!Z28/'Sièges par parti et circo'!$AC$28,"")</f>
        <v>0</v>
      </c>
      <c r="AB28" s="109">
        <f>IFERROR('Sièges par parti et circo'!AA28/'Sièges par parti et circo'!$AC$28,"")</f>
        <v>0</v>
      </c>
      <c r="AC28" s="109">
        <f>IFERROR('Sièges par parti et circo'!AB28/'Sièges par parti et circo'!$AC$28,"")</f>
        <v>0</v>
      </c>
      <c r="AD28" s="109">
        <f>IFERROR('Sièges par parti et circo'!AC28/'Sièges par parti et circo'!$AC$28,"")</f>
        <v>1</v>
      </c>
      <c r="AE28" s="95" t="str">
        <f>'Sièges par parti et circo'!AF28</f>
        <v>Ennahdha</v>
      </c>
    </row>
    <row r="29" spans="1:31">
      <c r="A29" s="83" t="s">
        <v>175</v>
      </c>
      <c r="B29" s="106" t="s">
        <v>68</v>
      </c>
      <c r="C29" s="113"/>
      <c r="D29" s="108">
        <f>'Données de base - Résultats pré'!M32</f>
        <v>5</v>
      </c>
      <c r="E29" s="109">
        <f>IFERROR('Sièges par parti et circo'!D29/'Sièges par parti et circo'!$AC$29,"")</f>
        <v>0</v>
      </c>
      <c r="F29" s="109">
        <f>IFERROR('Sièges par parti et circo'!E29/'Sièges par parti et circo'!$AC$29,"")</f>
        <v>0</v>
      </c>
      <c r="G29" s="109">
        <f>IFERROR('Sièges par parti et circo'!F29/'Sièges par parti et circo'!$AC$29,"")</f>
        <v>0</v>
      </c>
      <c r="H29" s="109">
        <f>IFERROR('Sièges par parti et circo'!G29/'Sièges par parti et circo'!$AC$29,"")</f>
        <v>0</v>
      </c>
      <c r="I29" s="109">
        <f>IFERROR('Sièges par parti et circo'!H29/'Sièges par parti et circo'!$AC$29,"")</f>
        <v>0</v>
      </c>
      <c r="J29" s="109">
        <f>IFERROR('Sièges par parti et circo'!I29/'Sièges par parti et circo'!$AC$29,"")</f>
        <v>0</v>
      </c>
      <c r="K29" s="109">
        <f>IFERROR('Sièges par parti et circo'!J29/'Sièges par parti et circo'!$AC$29,"")</f>
        <v>0.2</v>
      </c>
      <c r="L29" s="109">
        <f>IFERROR('Sièges par parti et circo'!K29/'Sièges par parti et circo'!$AC$29,"")</f>
        <v>0.2</v>
      </c>
      <c r="M29" s="109">
        <f>IFERROR('Sièges par parti et circo'!L29/'Sièges par parti et circo'!$AC$29,"")</f>
        <v>0.2</v>
      </c>
      <c r="N29" s="109">
        <f>IFERROR('Sièges par parti et circo'!M29/'Sièges par parti et circo'!$AC$29,"")</f>
        <v>0</v>
      </c>
      <c r="O29" s="109">
        <f>IFERROR('Sièges par parti et circo'!N29/'Sièges par parti et circo'!$AC$29,"")</f>
        <v>0</v>
      </c>
      <c r="P29" s="109">
        <f>IFERROR('Sièges par parti et circo'!O29/'Sièges par parti et circo'!$AC$29,"")</f>
        <v>0</v>
      </c>
      <c r="Q29" s="109">
        <f>IFERROR('Sièges par parti et circo'!P29/'Sièges par parti et circo'!$AC$29,"")</f>
        <v>0</v>
      </c>
      <c r="R29" s="109">
        <f>IFERROR('Sièges par parti et circo'!Q29/'Sièges par parti et circo'!$AC$29,"")</f>
        <v>0</v>
      </c>
      <c r="S29" s="109">
        <f>IFERROR('Sièges par parti et circo'!R29/'Sièges par parti et circo'!$AC$29,"")</f>
        <v>0</v>
      </c>
      <c r="T29" s="109">
        <f>IFERROR('Sièges par parti et circo'!S29/'Sièges par parti et circo'!$AC$29,"")</f>
        <v>0</v>
      </c>
      <c r="U29" s="109">
        <f>IFERROR('Sièges par parti et circo'!T29/'Sièges par parti et circo'!$AC$29,"")</f>
        <v>0</v>
      </c>
      <c r="V29" s="109">
        <f>IFERROR('Sièges par parti et circo'!U29/'Sièges par parti et circo'!$AC$29,"")</f>
        <v>0.2</v>
      </c>
      <c r="W29" s="109">
        <f>IFERROR('Sièges par parti et circo'!V29/'Sièges par parti et circo'!$AC$29,"")</f>
        <v>0</v>
      </c>
      <c r="X29" s="109">
        <f>IFERROR('Sièges par parti et circo'!W29/'Sièges par parti et circo'!$AC$29,"")</f>
        <v>0.2</v>
      </c>
      <c r="Y29" s="109">
        <f>IFERROR('Sièges par parti et circo'!X29/'Sièges par parti et circo'!$AC$2,"")</f>
        <v>0</v>
      </c>
      <c r="Z29" s="109">
        <f>IFERROR('Sièges par parti et circo'!Y29/'Sièges par parti et circo'!$AC$29,"")</f>
        <v>0</v>
      </c>
      <c r="AA29" s="109">
        <f>IFERROR('Sièges par parti et circo'!Z29/'Sièges par parti et circo'!$AC$29,"")</f>
        <v>0</v>
      </c>
      <c r="AB29" s="109">
        <f>IFERROR('Sièges par parti et circo'!AA29/'Sièges par parti et circo'!$AC$29,"")</f>
        <v>0</v>
      </c>
      <c r="AC29" s="109">
        <f>IFERROR('Sièges par parti et circo'!AB29/'Sièges par parti et circo'!$AC$29,"")</f>
        <v>0</v>
      </c>
      <c r="AD29" s="109">
        <f>IFERROR('Sièges par parti et circo'!AC29/'Sièges par parti et circo'!$AC$29,"")</f>
        <v>1</v>
      </c>
      <c r="AE29" s="95" t="str">
        <f>'Sièges par parti et circo'!AF29</f>
        <v>ex-æquo</v>
      </c>
    </row>
    <row r="30" spans="1:31">
      <c r="A30" s="52" t="s">
        <v>177</v>
      </c>
      <c r="B30" s="106" t="s">
        <v>69</v>
      </c>
      <c r="C30" s="113"/>
      <c r="D30" s="108">
        <f>'Données de base - Résultats pré'!M33</f>
        <v>5</v>
      </c>
      <c r="E30" s="109">
        <f>IFERROR('Sièges par parti et circo'!D30/'Sièges par parti et circo'!$AC$30,"")</f>
        <v>0</v>
      </c>
      <c r="F30" s="109">
        <f>IFERROR('Sièges par parti et circo'!E30/'Sièges par parti et circo'!$AC$30,"")</f>
        <v>0</v>
      </c>
      <c r="G30" s="109">
        <f>IFERROR('Sièges par parti et circo'!F30/'Sièges par parti et circo'!$AC$30,"")</f>
        <v>0</v>
      </c>
      <c r="H30" s="109">
        <f>IFERROR('Sièges par parti et circo'!G30/'Sièges par parti et circo'!$AC$30,"")</f>
        <v>0</v>
      </c>
      <c r="I30" s="109">
        <f>IFERROR('Sièges par parti et circo'!H30/'Sièges par parti et circo'!$AC$30,"")</f>
        <v>0</v>
      </c>
      <c r="J30" s="109">
        <f>IFERROR('Sièges par parti et circo'!I30/'Sièges par parti et circo'!$AC$30,"")</f>
        <v>0</v>
      </c>
      <c r="K30" s="109">
        <f>IFERROR('Sièges par parti et circo'!J30/'Sièges par parti et circo'!$AC$30,"")</f>
        <v>0</v>
      </c>
      <c r="L30" s="109">
        <f>IFERROR('Sièges par parti et circo'!K30/'Sièges par parti et circo'!$AC$30,"")</f>
        <v>0.2</v>
      </c>
      <c r="M30" s="109">
        <f>IFERROR('Sièges par parti et circo'!L30/'Sièges par parti et circo'!$AC$30,"")</f>
        <v>0.2</v>
      </c>
      <c r="N30" s="109">
        <f>IFERROR('Sièges par parti et circo'!M30/'Sièges par parti et circo'!$AC$30,"")</f>
        <v>0</v>
      </c>
      <c r="O30" s="109">
        <f>IFERROR('Sièges par parti et circo'!N30/'Sièges par parti et circo'!$AC$30,"")</f>
        <v>0</v>
      </c>
      <c r="P30" s="109">
        <f>IFERROR('Sièges par parti et circo'!O30/'Sièges par parti et circo'!$AC$30,"")</f>
        <v>0</v>
      </c>
      <c r="Q30" s="109">
        <f>IFERROR('Sièges par parti et circo'!P30/'Sièges par parti et circo'!$AC$30,"")</f>
        <v>0</v>
      </c>
      <c r="R30" s="109">
        <f>IFERROR('Sièges par parti et circo'!Q30/'Sièges par parti et circo'!$AC$30,"")</f>
        <v>0</v>
      </c>
      <c r="S30" s="109">
        <f>IFERROR('Sièges par parti et circo'!R30/'Sièges par parti et circo'!$AC$30,"")</f>
        <v>0</v>
      </c>
      <c r="T30" s="109">
        <f>IFERROR('Sièges par parti et circo'!S30/'Sièges par parti et circo'!$AC$30,"")</f>
        <v>0</v>
      </c>
      <c r="U30" s="109">
        <f>IFERROR('Sièges par parti et circo'!T30/'Sièges par parti et circo'!$AC$30,"")</f>
        <v>0.2</v>
      </c>
      <c r="V30" s="109">
        <f>IFERROR('Sièges par parti et circo'!U30/'Sièges par parti et circo'!$AC$30,"")</f>
        <v>0.2</v>
      </c>
      <c r="W30" s="109">
        <f>IFERROR('Sièges par parti et circo'!V30/'Sièges par parti et circo'!$AC$30,"")</f>
        <v>0</v>
      </c>
      <c r="X30" s="109">
        <f>IFERROR('Sièges par parti et circo'!W30/'Sièges par parti et circo'!$AC$30,"")</f>
        <v>0.2</v>
      </c>
      <c r="Y30" s="109">
        <f>IFERROR('Sièges par parti et circo'!X30/'Sièges par parti et circo'!$AC$2,"")</f>
        <v>0</v>
      </c>
      <c r="Z30" s="109">
        <f>IFERROR('Sièges par parti et circo'!Y30/'Sièges par parti et circo'!$AC$30,"")</f>
        <v>0</v>
      </c>
      <c r="AA30" s="109">
        <f>IFERROR('Sièges par parti et circo'!Z30/'Sièges par parti et circo'!$AC$30,"")</f>
        <v>0</v>
      </c>
      <c r="AB30" s="109">
        <f>IFERROR('Sièges par parti et circo'!AA30/'Sièges par parti et circo'!$AC$30,"")</f>
        <v>0</v>
      </c>
      <c r="AC30" s="109">
        <f>IFERROR('Sièges par parti et circo'!AB30/'Sièges par parti et circo'!$AC$30,"")</f>
        <v>0</v>
      </c>
      <c r="AD30" s="109">
        <f>IFERROR('Sièges par parti et circo'!AC30/'Sièges par parti et circo'!$AC$30,"")</f>
        <v>1</v>
      </c>
      <c r="AE30" s="95" t="str">
        <f>'Sièges par parti et circo'!AF30</f>
        <v>ex-æquo</v>
      </c>
    </row>
    <row r="31" spans="1:31">
      <c r="A31" s="52" t="s">
        <v>179</v>
      </c>
      <c r="B31" s="106" t="s">
        <v>70</v>
      </c>
      <c r="C31" s="113"/>
      <c r="D31" s="108">
        <f>'Données de base - Résultats pré'!M34</f>
        <v>1</v>
      </c>
      <c r="E31" s="109">
        <f>IFERROR('Sièges par parti et circo'!D31/'Sièges par parti et circo'!$AC$31,"")</f>
        <v>0</v>
      </c>
      <c r="F31" s="109">
        <f>IFERROR('Sièges par parti et circo'!E31/'Sièges par parti et circo'!$AC$31,"")</f>
        <v>0</v>
      </c>
      <c r="G31" s="109">
        <f>IFERROR('Sièges par parti et circo'!F31/'Sièges par parti et circo'!$AC$31,"")</f>
        <v>0</v>
      </c>
      <c r="H31" s="109">
        <f>IFERROR('Sièges par parti et circo'!G31/'Sièges par parti et circo'!$AC$31,"")</f>
        <v>0</v>
      </c>
      <c r="I31" s="109">
        <f>IFERROR('Sièges par parti et circo'!H31/'Sièges par parti et circo'!$AC$31,"")</f>
        <v>0</v>
      </c>
      <c r="J31" s="109">
        <f>IFERROR('Sièges par parti et circo'!I31/'Sièges par parti et circo'!$AC$31,"")</f>
        <v>0</v>
      </c>
      <c r="K31" s="109">
        <f>IFERROR('Sièges par parti et circo'!J31/'Sièges par parti et circo'!$AC$31,"")</f>
        <v>0</v>
      </c>
      <c r="L31" s="109">
        <f>IFERROR('Sièges par parti et circo'!K31/'Sièges par parti et circo'!$AC$31,"")</f>
        <v>0</v>
      </c>
      <c r="M31" s="109">
        <f>IFERROR('Sièges par parti et circo'!L31/'Sièges par parti et circo'!$AC$31,"")</f>
        <v>1</v>
      </c>
      <c r="N31" s="109">
        <f>IFERROR('Sièges par parti et circo'!M31/'Sièges par parti et circo'!$AC$31,"")</f>
        <v>0</v>
      </c>
      <c r="O31" s="109">
        <f>IFERROR('Sièges par parti et circo'!N31/'Sièges par parti et circo'!$AC$31,"")</f>
        <v>0</v>
      </c>
      <c r="P31" s="109">
        <f>IFERROR('Sièges par parti et circo'!O31/'Sièges par parti et circo'!$AC$31,"")</f>
        <v>0</v>
      </c>
      <c r="Q31" s="109">
        <f>IFERROR('Sièges par parti et circo'!P31/'Sièges par parti et circo'!$AC$31,"")</f>
        <v>0</v>
      </c>
      <c r="R31" s="109">
        <f>IFERROR('Sièges par parti et circo'!Q31/'Sièges par parti et circo'!$AC$31,"")</f>
        <v>0</v>
      </c>
      <c r="S31" s="109">
        <f>IFERROR('Sièges par parti et circo'!R31/'Sièges par parti et circo'!$AC$31,"")</f>
        <v>0</v>
      </c>
      <c r="T31" s="109">
        <f>IFERROR('Sièges par parti et circo'!S31/'Sièges par parti et circo'!$AC$31,"")</f>
        <v>0</v>
      </c>
      <c r="U31" s="109">
        <f>IFERROR('Sièges par parti et circo'!T31/'Sièges par parti et circo'!$AC$31,"")</f>
        <v>0</v>
      </c>
      <c r="V31" s="109">
        <f>IFERROR('Sièges par parti et circo'!U31/'Sièges par parti et circo'!$AC$31,"")</f>
        <v>0</v>
      </c>
      <c r="W31" s="109">
        <f>IFERROR('Sièges par parti et circo'!V31/'Sièges par parti et circo'!$AC$31,"")</f>
        <v>0</v>
      </c>
      <c r="X31" s="109">
        <f>IFERROR('Sièges par parti et circo'!W31/'Sièges par parti et circo'!$AC$31,"")</f>
        <v>0</v>
      </c>
      <c r="Y31" s="109">
        <f>IFERROR('Sièges par parti et circo'!X31/'Sièges par parti et circo'!$AC$2,"")</f>
        <v>0</v>
      </c>
      <c r="Z31" s="109">
        <f>IFERROR('Sièges par parti et circo'!Y31/'Sièges par parti et circo'!$AC$31,"")</f>
        <v>0</v>
      </c>
      <c r="AA31" s="109">
        <f>IFERROR('Sièges par parti et circo'!Z31/'Sièges par parti et circo'!$AC$31,"")</f>
        <v>0</v>
      </c>
      <c r="AB31" s="109">
        <f>IFERROR('Sièges par parti et circo'!AA31/'Sièges par parti et circo'!$AC$31,"")</f>
        <v>0</v>
      </c>
      <c r="AC31" s="109">
        <f>IFERROR('Sièges par parti et circo'!AB31/'Sièges par parti et circo'!$AC$31,"")</f>
        <v>0</v>
      </c>
      <c r="AD31" s="109">
        <f>IFERROR('Sièges par parti et circo'!AC31/'Sièges par parti et circo'!$AC$31,"")</f>
        <v>1</v>
      </c>
      <c r="AE31" s="95" t="str">
        <f>'Sièges par parti et circo'!AF31</f>
        <v>Ennahdha</v>
      </c>
    </row>
    <row r="32" spans="1:31">
      <c r="A32" s="52" t="s">
        <v>182</v>
      </c>
      <c r="B32" s="106" t="s">
        <v>71</v>
      </c>
      <c r="C32" s="113"/>
      <c r="D32" s="108">
        <f>'Données de base - Résultats pré'!M35</f>
        <v>3</v>
      </c>
      <c r="E32" s="109">
        <f>IFERROR('Sièges par parti et circo'!D32/'Sièges par parti et circo'!$AC$32,"")</f>
        <v>0</v>
      </c>
      <c r="F32" s="109">
        <f>IFERROR('Sièges par parti et circo'!E32/'Sièges par parti et circo'!$AC$32,"")</f>
        <v>0</v>
      </c>
      <c r="G32" s="109">
        <f>IFERROR('Sièges par parti et circo'!F32/'Sièges par parti et circo'!$AC$32,"")</f>
        <v>0</v>
      </c>
      <c r="H32" s="109">
        <f>IFERROR('Sièges par parti et circo'!G32/'Sièges par parti et circo'!$AC$32,"")</f>
        <v>0</v>
      </c>
      <c r="I32" s="109">
        <f>IFERROR('Sièges par parti et circo'!H32/'Sièges par parti et circo'!$AC$32,"")</f>
        <v>0</v>
      </c>
      <c r="J32" s="109">
        <f>IFERROR('Sièges par parti et circo'!I32/'Sièges par parti et circo'!$AC$32,"")</f>
        <v>0</v>
      </c>
      <c r="K32" s="109">
        <f>IFERROR('Sièges par parti et circo'!J32/'Sièges par parti et circo'!$AC$32,"")</f>
        <v>0</v>
      </c>
      <c r="L32" s="109">
        <f>IFERROR('Sièges par parti et circo'!K32/'Sièges par parti et circo'!$AC$32,"")</f>
        <v>0</v>
      </c>
      <c r="M32" s="109">
        <f>IFERROR('Sièges par parti et circo'!L32/'Sièges par parti et circo'!$AC$32,"")</f>
        <v>0.33333333333333331</v>
      </c>
      <c r="N32" s="109">
        <f>IFERROR('Sièges par parti et circo'!M32/'Sièges par parti et circo'!$AC$32,"")</f>
        <v>0</v>
      </c>
      <c r="O32" s="109">
        <f>IFERROR('Sièges par parti et circo'!N32/'Sièges par parti et circo'!$AC$32,"")</f>
        <v>0</v>
      </c>
      <c r="P32" s="109">
        <f>IFERROR('Sièges par parti et circo'!O32/'Sièges par parti et circo'!$AC$32,"")</f>
        <v>0</v>
      </c>
      <c r="Q32" s="109">
        <f>IFERROR('Sièges par parti et circo'!P32/'Sièges par parti et circo'!$AC$32,"")</f>
        <v>0</v>
      </c>
      <c r="R32" s="109">
        <f>IFERROR('Sièges par parti et circo'!Q32/'Sièges par parti et circo'!$AC$32,"")</f>
        <v>0</v>
      </c>
      <c r="S32" s="109">
        <f>IFERROR('Sièges par parti et circo'!R32/'Sièges par parti et circo'!$AC$32,"")</f>
        <v>0</v>
      </c>
      <c r="T32" s="109">
        <f>IFERROR('Sièges par parti et circo'!S32/'Sièges par parti et circo'!$AC$32,"")</f>
        <v>0</v>
      </c>
      <c r="U32" s="109">
        <f>IFERROR('Sièges par parti et circo'!T32/'Sièges par parti et circo'!$AC$32,"")</f>
        <v>0</v>
      </c>
      <c r="V32" s="109">
        <f>IFERROR('Sièges par parti et circo'!U32/'Sièges par parti et circo'!$AC$32,"")</f>
        <v>0</v>
      </c>
      <c r="W32" s="109">
        <f>IFERROR('Sièges par parti et circo'!V32/'Sièges par parti et circo'!$AC$32,"")</f>
        <v>0</v>
      </c>
      <c r="X32" s="109">
        <f>IFERROR('Sièges par parti et circo'!W32/'Sièges par parti et circo'!$AC$32,"")</f>
        <v>0.33333333333333331</v>
      </c>
      <c r="Y32" s="109">
        <f>IFERROR('Sièges par parti et circo'!X32/'Sièges par parti et circo'!$AC$2,"")</f>
        <v>0</v>
      </c>
      <c r="Z32" s="109">
        <f>IFERROR('Sièges par parti et circo'!Y32/'Sièges par parti et circo'!$AC$32,"")</f>
        <v>0</v>
      </c>
      <c r="AA32" s="109">
        <f>IFERROR('Sièges par parti et circo'!Z32/'Sièges par parti et circo'!$AC$32,"")</f>
        <v>0</v>
      </c>
      <c r="AB32" s="109">
        <f>IFERROR('Sièges par parti et circo'!AA32/'Sièges par parti et circo'!$AC$32,"")</f>
        <v>0.33333333333333331</v>
      </c>
      <c r="AC32" s="109">
        <f>IFERROR('Sièges par parti et circo'!AB32/'Sièges par parti et circo'!$AC$32,"")</f>
        <v>0</v>
      </c>
      <c r="AD32" s="109">
        <f>IFERROR('Sièges par parti et circo'!AC32/'Sièges par parti et circo'!$AC$32,"")</f>
        <v>1</v>
      </c>
      <c r="AE32" s="110" t="str">
        <f>'Sièges par parti et circo'!AF32</f>
        <v>ex-æquo</v>
      </c>
    </row>
    <row r="33" spans="1:31">
      <c r="A33" s="52" t="s">
        <v>185</v>
      </c>
      <c r="B33" s="111" t="s">
        <v>72</v>
      </c>
      <c r="C33" s="114"/>
      <c r="D33" s="108">
        <f>'Données de base - Résultats pré'!M36</f>
        <v>2</v>
      </c>
      <c r="E33" s="109">
        <f>IFERROR('Sièges par parti et circo'!D33/'Sièges par parti et circo'!$AC$33,"")</f>
        <v>0</v>
      </c>
      <c r="F33" s="109">
        <f>IFERROR('Sièges par parti et circo'!E33/'Sièges par parti et circo'!$AC$33,"")</f>
        <v>0</v>
      </c>
      <c r="G33" s="109">
        <f>IFERROR('Sièges par parti et circo'!F33/'Sièges par parti et circo'!$AC$33,"")</f>
        <v>0</v>
      </c>
      <c r="H33" s="109">
        <f>IFERROR('Sièges par parti et circo'!G33/'Sièges par parti et circo'!$AC$33,"")</f>
        <v>0</v>
      </c>
      <c r="I33" s="109">
        <f>IFERROR('Sièges par parti et circo'!H33/'Sièges par parti et circo'!$AC$33,"")</f>
        <v>0</v>
      </c>
      <c r="J33" s="109">
        <f>IFERROR('Sièges par parti et circo'!I33/'Sièges par parti et circo'!$AC$33,"")</f>
        <v>0</v>
      </c>
      <c r="K33" s="109">
        <f>IFERROR('Sièges par parti et circo'!J33/'Sièges par parti et circo'!$AC$33,"")</f>
        <v>0</v>
      </c>
      <c r="L33" s="109">
        <f>IFERROR('Sièges par parti et circo'!K33/'Sièges par parti et circo'!$AC$33,"")</f>
        <v>0</v>
      </c>
      <c r="M33" s="109">
        <f>IFERROR('Sièges par parti et circo'!L33/'Sièges par parti et circo'!$AC$33,"")</f>
        <v>0.5</v>
      </c>
      <c r="N33" s="109">
        <f>IFERROR('Sièges par parti et circo'!M33/'Sièges par parti et circo'!$AC$33,"")</f>
        <v>0</v>
      </c>
      <c r="O33" s="109">
        <f>IFERROR('Sièges par parti et circo'!N33/'Sièges par parti et circo'!$AC$33,"")</f>
        <v>0</v>
      </c>
      <c r="P33" s="109">
        <f>IFERROR('Sièges par parti et circo'!O33/'Sièges par parti et circo'!$AC$33,"")</f>
        <v>0</v>
      </c>
      <c r="Q33" s="109">
        <f>IFERROR('Sièges par parti et circo'!P33/'Sièges par parti et circo'!$AC$33,"")</f>
        <v>0</v>
      </c>
      <c r="R33" s="109">
        <f>IFERROR('Sièges par parti et circo'!Q33/'Sièges par parti et circo'!$AC$33,"")</f>
        <v>0</v>
      </c>
      <c r="S33" s="109">
        <f>IFERROR('Sièges par parti et circo'!R33/'Sièges par parti et circo'!$AC$33,"")</f>
        <v>0</v>
      </c>
      <c r="T33" s="109">
        <f>IFERROR('Sièges par parti et circo'!S33/'Sièges par parti et circo'!$AC$33,"")</f>
        <v>0</v>
      </c>
      <c r="U33" s="109">
        <f>IFERROR('Sièges par parti et circo'!T33/'Sièges par parti et circo'!$AC$33,"")</f>
        <v>0</v>
      </c>
      <c r="V33" s="109">
        <f>IFERROR('Sièges par parti et circo'!U33/'Sièges par parti et circo'!$AC$33,"")</f>
        <v>0</v>
      </c>
      <c r="W33" s="109">
        <f>IFERROR('Sièges par parti et circo'!V33/'Sièges par parti et circo'!$AC$33,"")</f>
        <v>0</v>
      </c>
      <c r="X33" s="109">
        <f>IFERROR('Sièges par parti et circo'!W33/'Sièges par parti et circo'!$AC$33,"")</f>
        <v>0.5</v>
      </c>
      <c r="Y33" s="109">
        <f>IFERROR('Sièges par parti et circo'!X33/'Sièges par parti et circo'!$AC$2,"")</f>
        <v>0</v>
      </c>
      <c r="Z33" s="109">
        <f>IFERROR('Sièges par parti et circo'!Y33/'Sièges par parti et circo'!$AC$33,"")</f>
        <v>0</v>
      </c>
      <c r="AA33" s="109">
        <f>IFERROR('Sièges par parti et circo'!Z33/'Sièges par parti et circo'!$AC$33,"")</f>
        <v>0</v>
      </c>
      <c r="AB33" s="109">
        <f>IFERROR('Sièges par parti et circo'!AA33/'Sièges par parti et circo'!$AC$33,"")</f>
        <v>0</v>
      </c>
      <c r="AC33" s="109">
        <f>IFERROR('Sièges par parti et circo'!AB33/'Sièges par parti et circo'!$AC$33,"")</f>
        <v>0</v>
      </c>
      <c r="AD33" s="109">
        <f>IFERROR('Sièges par parti et circo'!AC33/'Sièges par parti et circo'!$AC$33,"")</f>
        <v>1</v>
      </c>
      <c r="AE33" s="110" t="str">
        <f>'Sièges par parti et circo'!AF33</f>
        <v>ex-æquo</v>
      </c>
    </row>
    <row r="34" spans="1:31">
      <c r="A34" s="52" t="s">
        <v>187</v>
      </c>
      <c r="B34" s="106" t="s">
        <v>73</v>
      </c>
      <c r="C34" s="106"/>
      <c r="D34" s="108">
        <f>'Données de base - Résultats pré'!M37</f>
        <v>2</v>
      </c>
      <c r="E34" s="109">
        <f>IFERROR('Sièges par parti et circo'!D34/'Sièges par parti et circo'!$AC$34,"")</f>
        <v>0</v>
      </c>
      <c r="F34" s="109">
        <f>IFERROR('Sièges par parti et circo'!E34/'Sièges par parti et circo'!$AC$34,"")</f>
        <v>0</v>
      </c>
      <c r="G34" s="109">
        <f>IFERROR('Sièges par parti et circo'!F34/'Sièges par parti et circo'!$AC$34,"")</f>
        <v>0</v>
      </c>
      <c r="H34" s="109">
        <f>IFERROR('Sièges par parti et circo'!G34/'Sièges par parti et circo'!$AC$34,"")</f>
        <v>0</v>
      </c>
      <c r="I34" s="109">
        <f>IFERROR('Sièges par parti et circo'!H34/'Sièges par parti et circo'!$AC$34,"")</f>
        <v>0</v>
      </c>
      <c r="J34" s="109">
        <f>IFERROR('Sièges par parti et circo'!I34/'Sièges par parti et circo'!$AC$34,"")</f>
        <v>0</v>
      </c>
      <c r="K34" s="109">
        <f>IFERROR('Sièges par parti et circo'!J34/'Sièges par parti et circo'!$AC$34,"")</f>
        <v>0</v>
      </c>
      <c r="L34" s="109">
        <f>IFERROR('Sièges par parti et circo'!K34/'Sièges par parti et circo'!$AC$34,"")</f>
        <v>0</v>
      </c>
      <c r="M34" s="109">
        <f>IFERROR('Sièges par parti et circo'!L34/'Sièges par parti et circo'!$AC$34,"")</f>
        <v>0.5</v>
      </c>
      <c r="N34" s="109">
        <f>IFERROR('Sièges par parti et circo'!M34/'Sièges par parti et circo'!$AC$34,"")</f>
        <v>0</v>
      </c>
      <c r="O34" s="109">
        <f>IFERROR('Sièges par parti et circo'!N34/'Sièges par parti et circo'!$AC$34,"")</f>
        <v>0</v>
      </c>
      <c r="P34" s="109">
        <f>IFERROR('Sièges par parti et circo'!O34/'Sièges par parti et circo'!$AC$34,"")</f>
        <v>0</v>
      </c>
      <c r="Q34" s="109">
        <f>IFERROR('Sièges par parti et circo'!P34/'Sièges par parti et circo'!$AC$34,"")</f>
        <v>0</v>
      </c>
      <c r="R34" s="109">
        <f>IFERROR('Sièges par parti et circo'!Q34/'Sièges par parti et circo'!$AC$34,"")</f>
        <v>0</v>
      </c>
      <c r="S34" s="109">
        <f>IFERROR('Sièges par parti et circo'!R34/'Sièges par parti et circo'!$AC$34,"")</f>
        <v>0</v>
      </c>
      <c r="T34" s="109">
        <f>IFERROR('Sièges par parti et circo'!S34/'Sièges par parti et circo'!$AC$34,"")</f>
        <v>0</v>
      </c>
      <c r="U34" s="109">
        <f>IFERROR('Sièges par parti et circo'!T34/'Sièges par parti et circo'!$AC$34,"")</f>
        <v>0</v>
      </c>
      <c r="V34" s="109">
        <f>IFERROR('Sièges par parti et circo'!U34/'Sièges par parti et circo'!$AC$34,"")</f>
        <v>0</v>
      </c>
      <c r="W34" s="109">
        <f>IFERROR('Sièges par parti et circo'!V34/'Sièges par parti et circo'!$AC$34,"")</f>
        <v>0</v>
      </c>
      <c r="X34" s="109">
        <f>IFERROR('Sièges par parti et circo'!W34/'Sièges par parti et circo'!$AC$34,"")</f>
        <v>0.5</v>
      </c>
      <c r="Y34" s="109">
        <f>IFERROR('Sièges par parti et circo'!X34/'Sièges par parti et circo'!$AC$2,"")</f>
        <v>0</v>
      </c>
      <c r="Z34" s="109">
        <f>IFERROR('Sièges par parti et circo'!Y34/'Sièges par parti et circo'!$AC$34,"")</f>
        <v>0</v>
      </c>
      <c r="AA34" s="109">
        <f>IFERROR('Sièges par parti et circo'!Z34/'Sièges par parti et circo'!$AC$34,"")</f>
        <v>0</v>
      </c>
      <c r="AB34" s="109">
        <f>IFERROR('Sièges par parti et circo'!AA34/'Sièges par parti et circo'!$AC$34,"")</f>
        <v>0</v>
      </c>
      <c r="AC34" s="109">
        <f>IFERROR('Sièges par parti et circo'!AB34/'Sièges par parti et circo'!$AC$34,"")</f>
        <v>0</v>
      </c>
      <c r="AD34" s="109">
        <f>IFERROR('Sièges par parti et circo'!AC34/'Sièges par parti et circo'!$AC$34,"")</f>
        <v>1</v>
      </c>
      <c r="AE34" s="110" t="str">
        <f>'Sièges par parti et circo'!AF33</f>
        <v>ex-æquo</v>
      </c>
    </row>
    <row r="35" spans="1:31">
      <c r="A35" s="67"/>
      <c r="B35" s="53" t="s">
        <v>17</v>
      </c>
      <c r="C35" s="53"/>
      <c r="D35" s="102">
        <f>'Données de base - Résultats pré'!M38</f>
        <v>217</v>
      </c>
      <c r="E35" s="104">
        <f>IFERROR('Sièges par parti et circo'!D35/'Sièges par parti et circo'!$AC$35,"")</f>
        <v>9.2165898617511521E-3</v>
      </c>
      <c r="F35" s="104">
        <f>IFERROR('Sièges par parti et circo'!E35/'Sièges par parti et circo'!$AC$35,"")</f>
        <v>4.608294930875576E-3</v>
      </c>
      <c r="G35" s="104">
        <f>IFERROR('Sièges par parti et circo'!F35/'Sièges par parti et circo'!$AC$35,"")</f>
        <v>1.3824884792626729E-2</v>
      </c>
      <c r="H35" s="104">
        <f>IFERROR('Sièges par parti et circo'!G35/'Sièges par parti et circo'!$AC$35,"")</f>
        <v>0</v>
      </c>
      <c r="I35" s="104">
        <f>IFERROR('Sièges par parti et circo'!H35/'Sièges par parti et circo'!$AC$35,"")</f>
        <v>0</v>
      </c>
      <c r="J35" s="104">
        <f>IFERROR('Sièges par parti et circo'!I35/'Sièges par parti et circo'!$AC$35,"")</f>
        <v>0</v>
      </c>
      <c r="K35" s="104">
        <f>IFERROR('Sièges par parti et circo'!J35/'Sièges par parti et circo'!$AC$35,"")</f>
        <v>9.2165898617511521E-3</v>
      </c>
      <c r="L35" s="104">
        <f>IFERROR('Sièges par parti et circo'!K35/'Sièges par parti et circo'!$AC$35,"")</f>
        <v>9.6774193548387094E-2</v>
      </c>
      <c r="M35" s="104">
        <f>IFERROR('Sièges par parti et circo'!L35/'Sièges par parti et circo'!$AC$35,"")</f>
        <v>0.23963133640552994</v>
      </c>
      <c r="N35" s="104">
        <f>IFERROR('Sièges par parti et circo'!M35/'Sièges par parti et circo'!$AC$35,"")</f>
        <v>0</v>
      </c>
      <c r="O35" s="104">
        <f>IFERROR('Sièges par parti et circo'!N35/'Sièges par parti et circo'!$AC$35,"")</f>
        <v>4.608294930875576E-3</v>
      </c>
      <c r="P35" s="104">
        <f>IFERROR('Sièges par parti et circo'!O35/'Sièges par parti et circo'!$AC$35,"")</f>
        <v>1.8433179723502304E-2</v>
      </c>
      <c r="Q35" s="104">
        <f>IFERROR('Sièges par parti et circo'!P35/'Sièges par parti et circo'!$AC$35,"")</f>
        <v>4.608294930875576E-3</v>
      </c>
      <c r="R35" s="104">
        <f>IFERROR('Sièges par parti et circo'!Q35/'Sièges par parti et circo'!$AC$35,"")</f>
        <v>1.8433179723502304E-2</v>
      </c>
      <c r="S35" s="104">
        <f>IFERROR('Sièges par parti et circo'!R35/'Sièges par parti et circo'!$AC$35,"")</f>
        <v>6.9124423963133647E-2</v>
      </c>
      <c r="T35" s="104">
        <f>IFERROR('Sièges par parti et circo'!S35/'Sièges par parti et circo'!$AC$35,"")</f>
        <v>1.3824884792626729E-2</v>
      </c>
      <c r="U35" s="104">
        <f>IFERROR('Sièges par parti et circo'!T35/'Sièges par parti et circo'!$AC$35,"")</f>
        <v>7.8341013824884786E-2</v>
      </c>
      <c r="V35" s="104">
        <f>IFERROR('Sièges par parti et circo'!U35/'Sièges par parti et circo'!$AC$35,"")</f>
        <v>0.17511520737327188</v>
      </c>
      <c r="W35" s="104">
        <f>IFERROR('Sièges par parti et circo'!V35/'Sièges par parti et circo'!$AC$35,"")</f>
        <v>6.4516129032258063E-2</v>
      </c>
      <c r="X35" s="104">
        <f>IFERROR('Sièges par parti et circo'!W35/'Sièges par parti et circo'!$AC$35,"")</f>
        <v>0.10138248847926268</v>
      </c>
      <c r="Y35" s="104">
        <f>IFERROR('Sièges par parti et circo'!X35/'Sièges par parti et circo'!$AC$35,"")</f>
        <v>1.3824884792626729E-2</v>
      </c>
      <c r="Z35" s="104">
        <f>IFERROR('Sièges par parti et circo'!Y35/'Sièges par parti et circo'!$AC$35,"")</f>
        <v>4.608294930875576E-3</v>
      </c>
      <c r="AA35" s="104">
        <f>IFERROR('Sièges par parti et circo'!Z35/'Sièges par parti et circo'!$AC$35,"")</f>
        <v>4.608294930875576E-3</v>
      </c>
      <c r="AB35" s="104">
        <f>IFERROR('Sièges par parti et circo'!AA35/'Sièges par parti et circo'!$AC$35,"")</f>
        <v>4.1474654377880185E-2</v>
      </c>
      <c r="AC35" s="104">
        <f>IFERROR('Sièges par parti et circo'!AB35/'Sièges par parti et circo'!$AC$35,"")</f>
        <v>1.3824884792626729E-2</v>
      </c>
      <c r="AD35" s="104">
        <f>IFERROR('Sièges par parti et circo'!AC35/'Sièges par parti et circo'!$AC$35,"")</f>
        <v>1</v>
      </c>
      <c r="AE35" s="115" t="str">
        <f>'Sièges par parti et circo'!AF35</f>
        <v>Ennahdha</v>
      </c>
    </row>
  </sheetData>
  <conditionalFormatting sqref="D2:AC35 AD2:AE2 AD7 AD12:AD13 AE12 AE14 AE16 AD19 AE21 AD35">
    <cfRule type="cellIs" dxfId="14" priority="1" operator="equal">
      <formula>0</formula>
    </cfRule>
  </conditionalFormatting>
  <conditionalFormatting sqref="D2:D35 E2:X6 Y2:Y34 Z2:AC6 AD2:AE2 AE12 E14:X18 Z14:AC18 AE14 AE16 E21:X21 Z21:AC21 AE21 E24:X27 Z24:AC27 E30:X34 Z30:AC34">
    <cfRule type="containsBlanks" dxfId="13" priority="2">
      <formula>LEN(TRIM(D2))=0</formula>
    </cfRule>
  </conditionalFormatting>
  <conditionalFormatting sqref="D2:D35 AE2 AE7 AE9 AE12:AE14 AE16 AE19:AE23 AE28:AE31">
    <cfRule type="cellIs" dxfId="12" priority="3" operator="equal">
      <formula>"FALSE"</formula>
    </cfRule>
  </conditionalFormatting>
  <conditionalFormatting sqref="D2:D35 AE2 AE7 AE9 AE12:AE14 AE16 AE19:AE23 AE28:AE31">
    <cfRule type="cellIs" dxfId="11" priority="4" operator="equal">
      <formula>"TRUE"</formula>
    </cfRule>
  </conditionalFormatting>
  <conditionalFormatting sqref="AE2:AE34">
    <cfRule type="cellIs" dxfId="10" priority="5" operator="equal">
      <formula>"ex-æquo"</formula>
    </cfRule>
  </conditionalFormatting>
  <hyperlinks>
    <hyperlink ref="A4" r:id="rId1" xr:uid="{00000000-0004-0000-0600-000000000000}"/>
    <hyperlink ref="A5" r:id="rId2" xr:uid="{00000000-0004-0000-0600-000001000000}"/>
    <hyperlink ref="A6" r:id="rId3" xr:uid="{00000000-0004-0000-0600-000002000000}"/>
    <hyperlink ref="A7" r:id="rId4" xr:uid="{00000000-0004-0000-0600-000003000000}"/>
    <hyperlink ref="A8" r:id="rId5" xr:uid="{00000000-0004-0000-0600-000004000000}"/>
    <hyperlink ref="A9" r:id="rId6" xr:uid="{00000000-0004-0000-0600-000005000000}"/>
    <hyperlink ref="A10" r:id="rId7" xr:uid="{00000000-0004-0000-0600-000006000000}"/>
    <hyperlink ref="A11" r:id="rId8" xr:uid="{00000000-0004-0000-0600-000007000000}"/>
    <hyperlink ref="A12" r:id="rId9" xr:uid="{00000000-0004-0000-0600-000008000000}"/>
    <hyperlink ref="A15" r:id="rId10" xr:uid="{00000000-0004-0000-0600-000009000000}"/>
    <hyperlink ref="A16" r:id="rId11" xr:uid="{00000000-0004-0000-0600-00000A000000}"/>
    <hyperlink ref="A17" r:id="rId12" xr:uid="{00000000-0004-0000-0600-00000B000000}"/>
    <hyperlink ref="A18" r:id="rId13" xr:uid="{00000000-0004-0000-0600-00000C000000}"/>
    <hyperlink ref="A19" r:id="rId14" xr:uid="{00000000-0004-0000-0600-00000D000000}"/>
    <hyperlink ref="A20" r:id="rId15" xr:uid="{00000000-0004-0000-0600-00000E000000}"/>
    <hyperlink ref="A21" r:id="rId16" xr:uid="{00000000-0004-0000-0600-00000F000000}"/>
    <hyperlink ref="A22" r:id="rId17" xr:uid="{00000000-0004-0000-0600-000010000000}"/>
    <hyperlink ref="A23" r:id="rId18" xr:uid="{00000000-0004-0000-0600-000011000000}"/>
    <hyperlink ref="A26" r:id="rId19" xr:uid="{00000000-0004-0000-0600-000012000000}"/>
    <hyperlink ref="A27" r:id="rId20" xr:uid="{00000000-0004-0000-0600-000013000000}"/>
    <hyperlink ref="A28" r:id="rId21" xr:uid="{00000000-0004-0000-0600-000014000000}"/>
    <hyperlink ref="A31" r:id="rId22" xr:uid="{00000000-0004-0000-0600-000015000000}"/>
    <hyperlink ref="A32" r:id="rId23" xr:uid="{00000000-0004-0000-0600-000016000000}"/>
    <hyperlink ref="A33" r:id="rId24" xr:uid="{00000000-0004-0000-0600-000017000000}"/>
    <hyperlink ref="A34" r:id="rId25" xr:uid="{00000000-0004-0000-0600-000018000000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AB35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baseColWidth="10" defaultColWidth="13.5" defaultRowHeight="15.75" customHeight="1"/>
  <cols>
    <col min="1" max="1" width="17" customWidth="1"/>
    <col min="2" max="3" width="13.5" customWidth="1"/>
    <col min="4" max="4" width="11.6640625" customWidth="1"/>
    <col min="5" max="27" width="11.83203125" customWidth="1"/>
    <col min="28" max="28" width="10.83203125" customWidth="1"/>
  </cols>
  <sheetData>
    <row r="1" spans="1:28" ht="36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17</v>
      </c>
      <c r="AB1" s="117" t="s">
        <v>199</v>
      </c>
    </row>
    <row r="2" spans="1:28" ht="18">
      <c r="A2" s="118" t="s">
        <v>40</v>
      </c>
      <c r="B2" s="119">
        <f>INT('Suffrages par parti et circo'!E2/'Données de base - Résultats pré'!$N$5)</f>
        <v>0</v>
      </c>
      <c r="C2" s="119">
        <f>INT('Suffrages par parti et circo'!F2/'Données de base - Résultats pré'!$N$5)</f>
        <v>0</v>
      </c>
      <c r="D2" s="119">
        <f>INT('Suffrages par parti et circo'!G2/'Données de base - Résultats pré'!$N$5)</f>
        <v>0</v>
      </c>
      <c r="E2" s="119">
        <f>INT('Suffrages par parti et circo'!H2/'Données de base - Résultats pré'!$N$5)</f>
        <v>0</v>
      </c>
      <c r="F2" s="119">
        <f>INT('Suffrages par parti et circo'!I2/'Données de base - Résultats pré'!$N$5)</f>
        <v>0</v>
      </c>
      <c r="G2" s="119">
        <f>INT('Suffrages par parti et circo'!J2/'Données de base - Résultats pré'!$N$5)</f>
        <v>0</v>
      </c>
      <c r="H2" s="119">
        <f>INT('Suffrages par parti et circo'!K2/'Données de base - Résultats pré'!$N$5)</f>
        <v>0</v>
      </c>
      <c r="I2" s="119">
        <f>INT('Suffrages par parti et circo'!L2/'Données de base - Résultats pré'!$N$5)</f>
        <v>0</v>
      </c>
      <c r="J2" s="119">
        <f>INT('Suffrages par parti et circo'!M2/'Données de base - Résultats pré'!$N$5)</f>
        <v>2</v>
      </c>
      <c r="K2" s="119">
        <f>INT('Suffrages par parti et circo'!N2/'Données de base - Résultats pré'!$N$5)</f>
        <v>0</v>
      </c>
      <c r="L2" s="119">
        <f>INT('Suffrages par parti et circo'!O2/'Données de base - Résultats pré'!$N$5)</f>
        <v>0</v>
      </c>
      <c r="M2" s="119">
        <f>INT('Suffrages par parti et circo'!P2/'Données de base - Résultats pré'!$N$5)</f>
        <v>0</v>
      </c>
      <c r="N2" s="119">
        <f>INT('Suffrages par parti et circo'!Q2/'Données de base - Résultats pré'!$N$5)</f>
        <v>0</v>
      </c>
      <c r="O2" s="119">
        <f>INT('Suffrages par parti et circo'!R2/'Données de base - Résultats pré'!$N$5)</f>
        <v>0</v>
      </c>
      <c r="P2" s="119">
        <f>INT('Suffrages par parti et circo'!S2/'Données de base - Résultats pré'!$N$5)</f>
        <v>0</v>
      </c>
      <c r="Q2" s="119">
        <f>INT('Suffrages par parti et circo'!T2/'Données de base - Résultats pré'!$N$5)</f>
        <v>0</v>
      </c>
      <c r="R2" s="119">
        <f>INT('Suffrages par parti et circo'!U2/'Données de base - Résultats pré'!$N$5)</f>
        <v>0</v>
      </c>
      <c r="S2" s="119">
        <f>INT('Suffrages par parti et circo'!V2/'Données de base - Résultats pré'!$N$5)</f>
        <v>1</v>
      </c>
      <c r="T2" s="119">
        <f>INT('Suffrages par parti et circo'!W2/'Données de base - Résultats pré'!$N$5)</f>
        <v>0</v>
      </c>
      <c r="U2" s="119">
        <f>INT('Suffrages par parti et circo'!X2/'Données de base - Résultats pré'!$N$5)</f>
        <v>1</v>
      </c>
      <c r="V2" s="119">
        <f>INT('Suffrages par parti et circo'!Y2/'Données de base - Résultats pré'!$N$5)</f>
        <v>0</v>
      </c>
      <c r="W2" s="119">
        <f>INT('Suffrages par parti et circo'!Z2/'Données de base - Résultats pré'!$N$5)</f>
        <v>0</v>
      </c>
      <c r="X2" s="119">
        <f>INT('Suffrages par parti et circo'!AA2/'Données de base - Résultats pré'!$N$5)</f>
        <v>0</v>
      </c>
      <c r="Y2" s="119">
        <f>INT('Suffrages par parti et circo'!AB2/'Données de base - Résultats pré'!$N$5)</f>
        <v>0</v>
      </c>
      <c r="Z2" s="119">
        <f>INT('Suffrages par parti et circo'!AC2/'Données de base - Résultats pré'!$N$5)</f>
        <v>0</v>
      </c>
      <c r="AA2" s="119">
        <f t="shared" ref="AA2:AA34" si="0">SUM(B2:Z2)</f>
        <v>4</v>
      </c>
      <c r="AB2" s="120">
        <f>'Données de base - Résultats pré'!M5-'Sièges (R0)'!AA2</f>
        <v>5</v>
      </c>
    </row>
    <row r="3" spans="1:28" ht="18">
      <c r="A3" s="118" t="s">
        <v>42</v>
      </c>
      <c r="B3" s="121">
        <f>INT('Suffrages par parti et circo'!E3/'Données de base - Résultats pré'!$N$6)</f>
        <v>0</v>
      </c>
      <c r="C3" s="121">
        <f>INT('Suffrages par parti et circo'!F3/'Données de base - Résultats pré'!$N$6)</f>
        <v>0</v>
      </c>
      <c r="D3" s="121">
        <f>INT('Suffrages par parti et circo'!G3/'Données de base - Résultats pré'!$N$6)</f>
        <v>0</v>
      </c>
      <c r="E3" s="121">
        <f>INT('Suffrages par parti et circo'!H3/'Données de base - Résultats pré'!$N$6)</f>
        <v>0</v>
      </c>
      <c r="F3" s="121">
        <f>INT('Suffrages par parti et circo'!I3/'Données de base - Résultats pré'!$N$6)</f>
        <v>0</v>
      </c>
      <c r="G3" s="121">
        <f>INT('Suffrages par parti et circo'!J3/'Données de base - Résultats pré'!$N$6)</f>
        <v>0</v>
      </c>
      <c r="H3" s="121">
        <f>INT('Suffrages par parti et circo'!K3/'Données de base - Résultats pré'!$N$6)</f>
        <v>0</v>
      </c>
      <c r="I3" s="121">
        <f>INT('Suffrages par parti et circo'!L3/'Données de base - Résultats pré'!$N$6)</f>
        <v>0</v>
      </c>
      <c r="J3" s="121">
        <f>INT('Suffrages par parti et circo'!M3/'Données de base - Résultats pré'!$N$6)</f>
        <v>1</v>
      </c>
      <c r="K3" s="121">
        <f>INT('Suffrages par parti et circo'!N3/'Données de base - Résultats pré'!$N$6)</f>
        <v>0</v>
      </c>
      <c r="L3" s="121">
        <f>INT('Suffrages par parti et circo'!O3/'Données de base - Résultats pré'!$N$6)</f>
        <v>0</v>
      </c>
      <c r="M3" s="121">
        <f>INT('Suffrages par parti et circo'!P3/'Données de base - Résultats pré'!$N$6)</f>
        <v>0</v>
      </c>
      <c r="N3" s="121">
        <f>INT('Suffrages par parti et circo'!Q3/'Données de base - Résultats pré'!$N$6)</f>
        <v>0</v>
      </c>
      <c r="O3" s="121">
        <f>INT('Suffrages par parti et circo'!R3/'Données de base - Résultats pré'!$N$6)</f>
        <v>0</v>
      </c>
      <c r="P3" s="121">
        <f>INT('Suffrages par parti et circo'!S3/'Données de base - Résultats pré'!$N$6)</f>
        <v>0</v>
      </c>
      <c r="Q3" s="121">
        <f>INT('Suffrages par parti et circo'!T3/'Données de base - Résultats pré'!$N$6)</f>
        <v>0</v>
      </c>
      <c r="R3" s="121">
        <f>INT('Suffrages par parti et circo'!U3/'Données de base - Résultats pré'!$N$6)</f>
        <v>1</v>
      </c>
      <c r="S3" s="121">
        <f>INT('Suffrages par parti et circo'!V3/'Données de base - Résultats pré'!$N$6)</f>
        <v>1</v>
      </c>
      <c r="T3" s="121">
        <f>INT('Suffrages par parti et circo'!W3/'Données de base - Résultats pré'!$N$6)</f>
        <v>0</v>
      </c>
      <c r="U3" s="121">
        <f>INT('Suffrages par parti et circo'!X3/'Données de base - Résultats pré'!$N$6)</f>
        <v>0</v>
      </c>
      <c r="V3" s="121">
        <f>INT('Suffrages par parti et circo'!Y3/'Données de base - Résultats pré'!$N$6)</f>
        <v>0</v>
      </c>
      <c r="W3" s="121">
        <f>INT('Suffrages par parti et circo'!Z3/'Données de base - Résultats pré'!$N$6)</f>
        <v>0</v>
      </c>
      <c r="X3" s="121">
        <f>INT('Suffrages par parti et circo'!AA3/'Données de base - Résultats pré'!$N$6)</f>
        <v>0</v>
      </c>
      <c r="Y3" s="121">
        <f>INT('Suffrages par parti et circo'!AB3/'Données de base - Résultats pré'!$N$6)</f>
        <v>0</v>
      </c>
      <c r="Z3" s="121">
        <f>INT('Suffrages par parti et circo'!AC3/'Données de base - Résultats pré'!$N$6)</f>
        <v>0</v>
      </c>
      <c r="AA3" s="119">
        <f t="shared" si="0"/>
        <v>3</v>
      </c>
      <c r="AB3" s="120">
        <f>'Données de base - Résultats pré'!M6-'Sièges (R0)'!AA3</f>
        <v>5</v>
      </c>
    </row>
    <row r="4" spans="1:28" ht="18">
      <c r="A4" s="118" t="s">
        <v>43</v>
      </c>
      <c r="B4" s="121">
        <f>INT('Suffrages par parti et circo'!E4/'Données de base - Résultats pré'!$N$7)</f>
        <v>0</v>
      </c>
      <c r="C4" s="121">
        <f>INT('Suffrages par parti et circo'!F4/'Données de base - Résultats pré'!$N$7)</f>
        <v>0</v>
      </c>
      <c r="D4" s="121">
        <f>INT('Suffrages par parti et circo'!G4/'Données de base - Résultats pré'!$N$7)</f>
        <v>0</v>
      </c>
      <c r="E4" s="121">
        <f>INT('Suffrages par parti et circo'!H4/'Données de base - Résultats pré'!$N$7)</f>
        <v>0</v>
      </c>
      <c r="F4" s="121">
        <f>INT('Suffrages par parti et circo'!I4/'Données de base - Résultats pré'!$N$7)</f>
        <v>0</v>
      </c>
      <c r="G4" s="121">
        <f>INT('Suffrages par parti et circo'!J4/'Données de base - Résultats pré'!$N$7)</f>
        <v>0</v>
      </c>
      <c r="H4" s="121">
        <f>INT('Suffrages par parti et circo'!K4/'Données de base - Résultats pré'!$N$7)</f>
        <v>0</v>
      </c>
      <c r="I4" s="121">
        <f>INT('Suffrages par parti et circo'!L4/'Données de base - Résultats pré'!$N$7)</f>
        <v>0</v>
      </c>
      <c r="J4" s="121">
        <f>INT('Suffrages par parti et circo'!M4/'Données de base - Résultats pré'!$N$7)</f>
        <v>1</v>
      </c>
      <c r="K4" s="121">
        <f>INT('Suffrages par parti et circo'!N4/'Données de base - Résultats pré'!$N$7)</f>
        <v>0</v>
      </c>
      <c r="L4" s="121">
        <f>INT('Suffrages par parti et circo'!O4/'Données de base - Résultats pré'!$N$7)</f>
        <v>0</v>
      </c>
      <c r="M4" s="121">
        <f>INT('Suffrages par parti et circo'!P4/'Données de base - Résultats pré'!$N$7)</f>
        <v>0</v>
      </c>
      <c r="N4" s="121">
        <f>INT('Suffrages par parti et circo'!Q4/'Données de base - Résultats pré'!$N$7)</f>
        <v>0</v>
      </c>
      <c r="O4" s="121">
        <f>INT('Suffrages par parti et circo'!R4/'Données de base - Résultats pré'!$N$7)</f>
        <v>0</v>
      </c>
      <c r="P4" s="121">
        <f>INT('Suffrages par parti et circo'!S4/'Données de base - Résultats pré'!$N$7)</f>
        <v>0</v>
      </c>
      <c r="Q4" s="121">
        <f>INT('Suffrages par parti et circo'!T4/'Données de base - Résultats pré'!$N$7)</f>
        <v>0</v>
      </c>
      <c r="R4" s="121">
        <f>INT('Suffrages par parti et circo'!U4/'Données de base - Résultats pré'!$N$7)</f>
        <v>0</v>
      </c>
      <c r="S4" s="121">
        <f>INT('Suffrages par parti et circo'!V4/'Données de base - Résultats pré'!$N$7)</f>
        <v>1</v>
      </c>
      <c r="T4" s="121">
        <f>INT('Suffrages par parti et circo'!W4/'Données de base - Résultats pré'!$N$7)</f>
        <v>0</v>
      </c>
      <c r="U4" s="121">
        <f>INT('Suffrages par parti et circo'!X4/'Données de base - Résultats pré'!$N$7)</f>
        <v>0</v>
      </c>
      <c r="V4" s="121">
        <f>INT('Suffrages par parti et circo'!Y4/'Données de base - Résultats pré'!$N$7)</f>
        <v>0</v>
      </c>
      <c r="W4" s="121">
        <f>INT('Suffrages par parti et circo'!Z4/'Données de base - Résultats pré'!$N$7)</f>
        <v>0</v>
      </c>
      <c r="X4" s="121">
        <f>INT('Suffrages par parti et circo'!AA4/'Données de base - Résultats pré'!$N$7)</f>
        <v>0</v>
      </c>
      <c r="Y4" s="121">
        <f>INT('Suffrages par parti et circo'!AB4/'Données de base - Résultats pré'!$N$7)</f>
        <v>0</v>
      </c>
      <c r="Z4" s="121">
        <f>INT('Suffrages par parti et circo'!AC4/'Données de base - Résultats pré'!$N$7)</f>
        <v>0</v>
      </c>
      <c r="AA4" s="119">
        <f t="shared" si="0"/>
        <v>2</v>
      </c>
      <c r="AB4" s="120">
        <f>'Données de base - Résultats pré'!M7-'Sièges (R0)'!AA4</f>
        <v>6</v>
      </c>
    </row>
    <row r="5" spans="1:28" ht="18">
      <c r="A5" s="118" t="s">
        <v>44</v>
      </c>
      <c r="B5" s="121">
        <f>INT('Suffrages par parti et circo'!E5/'Données de base - Résultats pré'!$N$8)</f>
        <v>0</v>
      </c>
      <c r="C5" s="121">
        <f>INT('Suffrages par parti et circo'!F5/'Données de base - Résultats pré'!$N$8)</f>
        <v>0</v>
      </c>
      <c r="D5" s="121">
        <f>INT('Suffrages par parti et circo'!G5/'Données de base - Résultats pré'!$N$8)</f>
        <v>0</v>
      </c>
      <c r="E5" s="121">
        <f>INT('Suffrages par parti et circo'!H5/'Données de base - Résultats pré'!$N$8)</f>
        <v>0</v>
      </c>
      <c r="F5" s="121">
        <f>INT('Suffrages par parti et circo'!I5/'Données de base - Résultats pré'!$N$8)</f>
        <v>0</v>
      </c>
      <c r="G5" s="121">
        <f>INT('Suffrages par parti et circo'!J5/'Données de base - Résultats pré'!$N$8)</f>
        <v>0</v>
      </c>
      <c r="H5" s="121">
        <f>INT('Suffrages par parti et circo'!K5/'Données de base - Résultats pré'!$N$8)</f>
        <v>0</v>
      </c>
      <c r="I5" s="121">
        <f>INT('Suffrages par parti et circo'!L5/'Données de base - Résultats pré'!$N$8)</f>
        <v>0</v>
      </c>
      <c r="J5" s="121">
        <f>INT('Suffrages par parti et circo'!M5/'Données de base - Résultats pré'!$N$8)</f>
        <v>1</v>
      </c>
      <c r="K5" s="121">
        <f>INT('Suffrages par parti et circo'!N5/'Données de base - Résultats pré'!$N$8)</f>
        <v>0</v>
      </c>
      <c r="L5" s="121">
        <f>INT('Suffrages par parti et circo'!O5/'Données de base - Résultats pré'!$N$8)</f>
        <v>0</v>
      </c>
      <c r="M5" s="121">
        <f>INT('Suffrages par parti et circo'!P5/'Données de base - Résultats pré'!$N$8)</f>
        <v>0</v>
      </c>
      <c r="N5" s="121">
        <f>INT('Suffrages par parti et circo'!Q5/'Données de base - Résultats pré'!$N$8)</f>
        <v>0</v>
      </c>
      <c r="O5" s="121">
        <f>INT('Suffrages par parti et circo'!R5/'Données de base - Résultats pré'!$N$8)</f>
        <v>0</v>
      </c>
      <c r="P5" s="121">
        <f>INT('Suffrages par parti et circo'!S5/'Données de base - Résultats pré'!$N$8)</f>
        <v>0</v>
      </c>
      <c r="Q5" s="121">
        <f>INT('Suffrages par parti et circo'!T5/'Données de base - Résultats pré'!$N$8)</f>
        <v>0</v>
      </c>
      <c r="R5" s="121">
        <f>INT('Suffrages par parti et circo'!U5/'Données de base - Résultats pré'!$N$8)</f>
        <v>0</v>
      </c>
      <c r="S5" s="121">
        <f>INT('Suffrages par parti et circo'!V5/'Données de base - Résultats pré'!$N$8)</f>
        <v>1</v>
      </c>
      <c r="T5" s="121">
        <f>INT('Suffrages par parti et circo'!W5/'Données de base - Résultats pré'!$N$8)</f>
        <v>0</v>
      </c>
      <c r="U5" s="121">
        <f>INT('Suffrages par parti et circo'!X5/'Données de base - Résultats pré'!$N$8)</f>
        <v>0</v>
      </c>
      <c r="V5" s="121">
        <f>INT('Suffrages par parti et circo'!Y5/'Données de base - Résultats pré'!$N$8)</f>
        <v>0</v>
      </c>
      <c r="W5" s="121">
        <f>INT('Suffrages par parti et circo'!Z5/'Données de base - Résultats pré'!$N$8)</f>
        <v>0</v>
      </c>
      <c r="X5" s="121">
        <f>INT('Suffrages par parti et circo'!AA5/'Données de base - Résultats pré'!$N$8)</f>
        <v>0</v>
      </c>
      <c r="Y5" s="121">
        <f>INT('Suffrages par parti et circo'!AB5/'Données de base - Résultats pré'!$N$8)</f>
        <v>0</v>
      </c>
      <c r="Z5" s="121">
        <f>INT('Suffrages par parti et circo'!AC5/'Données de base - Résultats pré'!$N$8)</f>
        <v>0</v>
      </c>
      <c r="AA5" s="119">
        <f t="shared" si="0"/>
        <v>2</v>
      </c>
      <c r="AB5" s="120">
        <f>'Données de base - Résultats pré'!M8-'Sièges (R0)'!AA5</f>
        <v>5</v>
      </c>
    </row>
    <row r="6" spans="1:28" ht="18">
      <c r="A6" s="118" t="s">
        <v>45</v>
      </c>
      <c r="B6" s="121">
        <f>INT('Suffrages par parti et circo'!E6/'Données de base - Résultats pré'!$N$9)</f>
        <v>0</v>
      </c>
      <c r="C6" s="121">
        <f>INT('Suffrages par parti et circo'!F6/'Données de base - Résultats pré'!$N$9)</f>
        <v>0</v>
      </c>
      <c r="D6" s="121">
        <f>INT('Suffrages par parti et circo'!G6/'Données de base - Résultats pré'!$N$9)</f>
        <v>0</v>
      </c>
      <c r="E6" s="121">
        <f>INT('Suffrages par parti et circo'!H6/'Données de base - Résultats pré'!$N$9)</f>
        <v>0</v>
      </c>
      <c r="F6" s="121">
        <f>INT('Suffrages par parti et circo'!I6/'Données de base - Résultats pré'!$N$9)</f>
        <v>0</v>
      </c>
      <c r="G6" s="121">
        <f>INT('Suffrages par parti et circo'!J6/'Données de base - Résultats pré'!$N$9)</f>
        <v>0</v>
      </c>
      <c r="H6" s="121">
        <f>INT('Suffrages par parti et circo'!K6/'Données de base - Résultats pré'!$N$9)</f>
        <v>0</v>
      </c>
      <c r="I6" s="121">
        <f>INT('Suffrages par parti et circo'!L6/'Données de base - Résultats pré'!$N$9)</f>
        <v>0</v>
      </c>
      <c r="J6" s="121">
        <f>INT('Suffrages par parti et circo'!M6/'Données de base - Résultats pré'!$N$9)</f>
        <v>1</v>
      </c>
      <c r="K6" s="121">
        <f>INT('Suffrages par parti et circo'!N6/'Données de base - Résultats pré'!$N$9)</f>
        <v>0</v>
      </c>
      <c r="L6" s="121">
        <f>INT('Suffrages par parti et circo'!O6/'Données de base - Résultats pré'!$N$9)</f>
        <v>0</v>
      </c>
      <c r="M6" s="121">
        <f>INT('Suffrages par parti et circo'!P6/'Données de base - Résultats pré'!$N$9)</f>
        <v>0</v>
      </c>
      <c r="N6" s="121">
        <f>INT('Suffrages par parti et circo'!Q6/'Données de base - Résultats pré'!$N$9)</f>
        <v>0</v>
      </c>
      <c r="O6" s="121">
        <f>INT('Suffrages par parti et circo'!R6/'Données de base - Résultats pré'!$N$9)</f>
        <v>0</v>
      </c>
      <c r="P6" s="121">
        <f>INT('Suffrages par parti et circo'!S6/'Données de base - Résultats pré'!$N$9)</f>
        <v>0</v>
      </c>
      <c r="Q6" s="121">
        <f>INT('Suffrages par parti et circo'!T6/'Données de base - Résultats pré'!$N$9)</f>
        <v>0</v>
      </c>
      <c r="R6" s="121">
        <f>INT('Suffrages par parti et circo'!U6/'Données de base - Résultats pré'!$N$9)</f>
        <v>0</v>
      </c>
      <c r="S6" s="121">
        <f>INT('Suffrages par parti et circo'!V6/'Données de base - Résultats pré'!$N$9)</f>
        <v>1</v>
      </c>
      <c r="T6" s="121">
        <f>INT('Suffrages par parti et circo'!W6/'Données de base - Résultats pré'!$N$9)</f>
        <v>0</v>
      </c>
      <c r="U6" s="121">
        <f>INT('Suffrages par parti et circo'!X6/'Données de base - Résultats pré'!$N$9)</f>
        <v>1</v>
      </c>
      <c r="V6" s="121">
        <f>INT('Suffrages par parti et circo'!Y6/'Données de base - Résultats pré'!$N$9)</f>
        <v>0</v>
      </c>
      <c r="W6" s="121">
        <f>INT('Suffrages par parti et circo'!Z6/'Données de base - Résultats pré'!$N$9)</f>
        <v>0</v>
      </c>
      <c r="X6" s="121">
        <f>INT('Suffrages par parti et circo'!AA6/'Données de base - Résultats pré'!$N$9)</f>
        <v>0</v>
      </c>
      <c r="Y6" s="121">
        <f>INT('Suffrages par parti et circo'!AB6/'Données de base - Résultats pré'!$N$9)</f>
        <v>0</v>
      </c>
      <c r="Z6" s="121">
        <f>INT('Suffrages par parti et circo'!AC6/'Données de base - Résultats pré'!$N$9)</f>
        <v>0</v>
      </c>
      <c r="AA6" s="119">
        <f t="shared" si="0"/>
        <v>3</v>
      </c>
      <c r="AB6" s="120">
        <f>'Données de base - Résultats pré'!M9-'Sièges (R0)'!AA6</f>
        <v>7</v>
      </c>
    </row>
    <row r="7" spans="1:28" ht="18">
      <c r="A7" s="118" t="s">
        <v>46</v>
      </c>
      <c r="B7" s="121">
        <f>INT('Suffrages par parti et circo'!E7/'Données de base - Résultats pré'!$N$10)</f>
        <v>0</v>
      </c>
      <c r="C7" s="121">
        <f>INT('Suffrages par parti et circo'!F7/'Données de base - Résultats pré'!$N$10)</f>
        <v>0</v>
      </c>
      <c r="D7" s="121">
        <f>INT('Suffrages par parti et circo'!G7/'Données de base - Résultats pré'!$N$10)</f>
        <v>0</v>
      </c>
      <c r="E7" s="121">
        <f>INT('Suffrages par parti et circo'!H7/'Données de base - Résultats pré'!$N$10)</f>
        <v>0</v>
      </c>
      <c r="F7" s="121">
        <f>INT('Suffrages par parti et circo'!I7/'Données de base - Résultats pré'!$N$10)</f>
        <v>0</v>
      </c>
      <c r="G7" s="121">
        <f>INT('Suffrages par parti et circo'!J7/'Données de base - Résultats pré'!$N$10)</f>
        <v>0</v>
      </c>
      <c r="H7" s="121">
        <f>INT('Suffrages par parti et circo'!K7/'Données de base - Résultats pré'!$N$10)</f>
        <v>0</v>
      </c>
      <c r="I7" s="121">
        <f>INT('Suffrages par parti et circo'!L7/'Données de base - Résultats pré'!$N$10)</f>
        <v>0</v>
      </c>
      <c r="J7" s="121">
        <f>INT('Suffrages par parti et circo'!M7/'Données de base - Résultats pré'!$N$10)</f>
        <v>0</v>
      </c>
      <c r="K7" s="121">
        <f>INT('Suffrages par parti et circo'!N7/'Données de base - Résultats pré'!$N$10)</f>
        <v>0</v>
      </c>
      <c r="L7" s="121">
        <f>INT('Suffrages par parti et circo'!O7/'Données de base - Résultats pré'!$N$10)</f>
        <v>0</v>
      </c>
      <c r="M7" s="121">
        <f>INT('Suffrages par parti et circo'!P7/'Données de base - Résultats pré'!$N$10)</f>
        <v>0</v>
      </c>
      <c r="N7" s="121">
        <f>INT('Suffrages par parti et circo'!Q7/'Données de base - Résultats pré'!$N$10)</f>
        <v>0</v>
      </c>
      <c r="O7" s="121">
        <f>INT('Suffrages par parti et circo'!R7/'Données de base - Résultats pré'!$N$10)</f>
        <v>0</v>
      </c>
      <c r="P7" s="121">
        <f>INT('Suffrages par parti et circo'!S7/'Données de base - Résultats pré'!$N$10)</f>
        <v>0</v>
      </c>
      <c r="Q7" s="121">
        <f>INT('Suffrages par parti et circo'!T7/'Données de base - Résultats pré'!$N$10)</f>
        <v>0</v>
      </c>
      <c r="R7" s="121">
        <f>INT('Suffrages par parti et circo'!U7/'Données de base - Résultats pré'!$N$10)</f>
        <v>0</v>
      </c>
      <c r="S7" s="121">
        <f>INT('Suffrages par parti et circo'!V7/'Données de base - Résultats pré'!$N$10)</f>
        <v>0</v>
      </c>
      <c r="T7" s="121">
        <f>INT('Suffrages par parti et circo'!W7/'Données de base - Résultats pré'!$N$10)</f>
        <v>0</v>
      </c>
      <c r="U7" s="121">
        <f>INT('Suffrages par parti et circo'!X7/'Données de base - Résultats pré'!$N$10)</f>
        <v>0</v>
      </c>
      <c r="V7" s="121">
        <f>INT('Suffrages par parti et circo'!Y7/'Données de base - Résultats pré'!$N$10)</f>
        <v>0</v>
      </c>
      <c r="W7" s="121">
        <f>INT('Suffrages par parti et circo'!Z7/'Données de base - Résultats pré'!$N$10)</f>
        <v>0</v>
      </c>
      <c r="X7" s="121">
        <f>INT('Suffrages par parti et circo'!AA7/'Données de base - Résultats pré'!$N$10)</f>
        <v>0</v>
      </c>
      <c r="Y7" s="121">
        <f>INT('Suffrages par parti et circo'!AB7/'Données de base - Résultats pré'!$N$10)</f>
        <v>0</v>
      </c>
      <c r="Z7" s="121">
        <f>INT('Suffrages par parti et circo'!AC7/'Données de base - Résultats pré'!$N$10)</f>
        <v>0</v>
      </c>
      <c r="AA7" s="119">
        <f t="shared" si="0"/>
        <v>0</v>
      </c>
      <c r="AB7" s="120">
        <f>'Données de base - Résultats pré'!M10-'Sièges (R0)'!AA7</f>
        <v>5</v>
      </c>
    </row>
    <row r="8" spans="1:28" ht="18">
      <c r="A8" s="118" t="s">
        <v>47</v>
      </c>
      <c r="B8" s="121">
        <f>INT('Suffrages par parti et circo'!E8/'Données de base - Résultats pré'!$N$11)</f>
        <v>0</v>
      </c>
      <c r="C8" s="121">
        <f>INT('Suffrages par parti et circo'!F8/'Données de base - Résultats pré'!$N$11)</f>
        <v>0</v>
      </c>
      <c r="D8" s="121">
        <f>INT('Suffrages par parti et circo'!G8/'Données de base - Résultats pré'!$N$11)</f>
        <v>0</v>
      </c>
      <c r="E8" s="121">
        <f>INT('Suffrages par parti et circo'!H8/'Données de base - Résultats pré'!$N$11)</f>
        <v>0</v>
      </c>
      <c r="F8" s="121">
        <f>INT('Suffrages par parti et circo'!I8/'Données de base - Résultats pré'!$N$11)</f>
        <v>0</v>
      </c>
      <c r="G8" s="121">
        <f>INT('Suffrages par parti et circo'!J8/'Données de base - Résultats pré'!$N$11)</f>
        <v>0</v>
      </c>
      <c r="H8" s="121">
        <f>INT('Suffrages par parti et circo'!K8/'Données de base - Résultats pré'!$N$11)</f>
        <v>0</v>
      </c>
      <c r="I8" s="121">
        <f>INT('Suffrages par parti et circo'!L8/'Données de base - Résultats pré'!$N$11)</f>
        <v>0</v>
      </c>
      <c r="J8" s="121">
        <f>INT('Suffrages par parti et circo'!M8/'Données de base - Résultats pré'!$N$11)</f>
        <v>1</v>
      </c>
      <c r="K8" s="121">
        <f>INT('Suffrages par parti et circo'!N8/'Données de base - Résultats pré'!$N$11)</f>
        <v>0</v>
      </c>
      <c r="L8" s="121">
        <f>INT('Suffrages par parti et circo'!O8/'Données de base - Résultats pré'!$N$11)</f>
        <v>0</v>
      </c>
      <c r="M8" s="121">
        <f>INT('Suffrages par parti et circo'!P8/'Données de base - Résultats pré'!$N$11)</f>
        <v>0</v>
      </c>
      <c r="N8" s="121">
        <f>INT('Suffrages par parti et circo'!Q8/'Données de base - Résultats pré'!$N$11)</f>
        <v>0</v>
      </c>
      <c r="O8" s="121">
        <f>INT('Suffrages par parti et circo'!R8/'Données de base - Résultats pré'!$N$11)</f>
        <v>0</v>
      </c>
      <c r="P8" s="121">
        <f>INT('Suffrages par parti et circo'!S8/'Données de base - Résultats pré'!$N$11)</f>
        <v>0</v>
      </c>
      <c r="Q8" s="121">
        <f>INT('Suffrages par parti et circo'!T8/'Données de base - Résultats pré'!$N$11)</f>
        <v>0</v>
      </c>
      <c r="R8" s="121">
        <f>INT('Suffrages par parti et circo'!U8/'Données de base - Résultats pré'!$N$11)</f>
        <v>0</v>
      </c>
      <c r="S8" s="121">
        <f>INT('Suffrages par parti et circo'!V8/'Données de base - Résultats pré'!$N$11)</f>
        <v>1</v>
      </c>
      <c r="T8" s="121">
        <f>INT('Suffrages par parti et circo'!W8/'Données de base - Résultats pré'!$N$11)</f>
        <v>0</v>
      </c>
      <c r="U8" s="121">
        <f>INT('Suffrages par parti et circo'!X8/'Données de base - Résultats pré'!$N$11)</f>
        <v>0</v>
      </c>
      <c r="V8" s="121">
        <f>INT('Suffrages par parti et circo'!Y8/'Données de base - Résultats pré'!$N$11)</f>
        <v>0</v>
      </c>
      <c r="W8" s="121">
        <f>INT('Suffrages par parti et circo'!Z8/'Données de base - Résultats pré'!$N$11)</f>
        <v>0</v>
      </c>
      <c r="X8" s="121">
        <f>INT('Suffrages par parti et circo'!AA8/'Données de base - Résultats pré'!$N$11)</f>
        <v>0</v>
      </c>
      <c r="Y8" s="121">
        <f>INT('Suffrages par parti et circo'!AB8/'Données de base - Résultats pré'!$N$11)</f>
        <v>0</v>
      </c>
      <c r="Z8" s="121">
        <f>INT('Suffrages par parti et circo'!AC8/'Données de base - Résultats pré'!$N$11)</f>
        <v>0</v>
      </c>
      <c r="AA8" s="119">
        <f t="shared" si="0"/>
        <v>2</v>
      </c>
      <c r="AB8" s="120">
        <f>'Données de base - Résultats pré'!M11-'Sièges (R0)'!AA8</f>
        <v>6</v>
      </c>
    </row>
    <row r="9" spans="1:28" ht="18">
      <c r="A9" s="118" t="s">
        <v>48</v>
      </c>
      <c r="B9" s="121">
        <f>INT('Suffrages par parti et circo'!E9/'Données de base - Résultats pré'!$N$12)</f>
        <v>0</v>
      </c>
      <c r="C9" s="121">
        <f>INT('Suffrages par parti et circo'!F9/'Données de base - Résultats pré'!$N$12)</f>
        <v>0</v>
      </c>
      <c r="D9" s="121">
        <f>INT('Suffrages par parti et circo'!G9/'Données de base - Résultats pré'!$N$12)</f>
        <v>0</v>
      </c>
      <c r="E9" s="121">
        <f>INT('Suffrages par parti et circo'!H9/'Données de base - Résultats pré'!$N$12)</f>
        <v>0</v>
      </c>
      <c r="F9" s="121">
        <f>INT('Suffrages par parti et circo'!I9/'Données de base - Résultats pré'!$N$12)</f>
        <v>0</v>
      </c>
      <c r="G9" s="121">
        <f>INT('Suffrages par parti et circo'!J9/'Données de base - Résultats pré'!$N$12)</f>
        <v>0</v>
      </c>
      <c r="H9" s="121">
        <f>INT('Suffrages par parti et circo'!K9/'Données de base - Résultats pré'!$N$12)</f>
        <v>0</v>
      </c>
      <c r="I9" s="121">
        <f>INT('Suffrages par parti et circo'!L9/'Données de base - Résultats pré'!$N$12)</f>
        <v>0</v>
      </c>
      <c r="J9" s="121">
        <f>INT('Suffrages par parti et circo'!M9/'Données de base - Résultats pré'!$N$12)</f>
        <v>0</v>
      </c>
      <c r="K9" s="121">
        <f>INT('Suffrages par parti et circo'!N9/'Données de base - Résultats pré'!$N$12)</f>
        <v>0</v>
      </c>
      <c r="L9" s="121">
        <f>INT('Suffrages par parti et circo'!O9/'Données de base - Résultats pré'!$N$12)</f>
        <v>0</v>
      </c>
      <c r="M9" s="121">
        <f>INT('Suffrages par parti et circo'!P9/'Données de base - Résultats pré'!$N$12)</f>
        <v>0</v>
      </c>
      <c r="N9" s="121">
        <f>INT('Suffrages par parti et circo'!Q9/'Données de base - Résultats pré'!$N$12)</f>
        <v>0</v>
      </c>
      <c r="O9" s="121">
        <f>INT('Suffrages par parti et circo'!R9/'Données de base - Résultats pré'!$N$12)</f>
        <v>0</v>
      </c>
      <c r="P9" s="121">
        <f>INT('Suffrages par parti et circo'!S9/'Données de base - Résultats pré'!$N$12)</f>
        <v>0</v>
      </c>
      <c r="Q9" s="121">
        <f>INT('Suffrages par parti et circo'!T9/'Données de base - Résultats pré'!$N$12)</f>
        <v>0</v>
      </c>
      <c r="R9" s="121">
        <f>INT('Suffrages par parti et circo'!U9/'Données de base - Résultats pré'!$N$12)</f>
        <v>0</v>
      </c>
      <c r="S9" s="121">
        <f>INT('Suffrages par parti et circo'!V9/'Données de base - Résultats pré'!$N$12)</f>
        <v>1</v>
      </c>
      <c r="T9" s="121">
        <f>INT('Suffrages par parti et circo'!W9/'Données de base - Résultats pré'!$N$12)</f>
        <v>0</v>
      </c>
      <c r="U9" s="121">
        <f>INT('Suffrages par parti et circo'!X9/'Données de base - Résultats pré'!$N$12)</f>
        <v>0</v>
      </c>
      <c r="V9" s="121">
        <f>INT('Suffrages par parti et circo'!Y9/'Données de base - Résultats pré'!$N$12)</f>
        <v>0</v>
      </c>
      <c r="W9" s="121">
        <f>INT('Suffrages par parti et circo'!Z9/'Données de base - Résultats pré'!$N$12)</f>
        <v>0</v>
      </c>
      <c r="X9" s="121">
        <f>INT('Suffrages par parti et circo'!AA9/'Données de base - Résultats pré'!$N$12)</f>
        <v>0</v>
      </c>
      <c r="Y9" s="121">
        <f>INT('Suffrages par parti et circo'!AB9/'Données de base - Résultats pré'!$N$12)</f>
        <v>0</v>
      </c>
      <c r="Z9" s="121">
        <f>INT('Suffrages par parti et circo'!AC9/'Données de base - Résultats pré'!$N$12)</f>
        <v>0</v>
      </c>
      <c r="AA9" s="119">
        <f t="shared" si="0"/>
        <v>1</v>
      </c>
      <c r="AB9" s="120">
        <f>'Données de base - Résultats pré'!M12-'Sièges (R0)'!AA9</f>
        <v>5</v>
      </c>
    </row>
    <row r="10" spans="1:28" ht="18">
      <c r="A10" s="118" t="s">
        <v>200</v>
      </c>
      <c r="B10" s="121">
        <f>INT('Suffrages par parti et circo'!E10/'Données de base - Résultats pré'!$N$13)</f>
        <v>0</v>
      </c>
      <c r="C10" s="121">
        <f>INT('Suffrages par parti et circo'!F10/'Données de base - Résultats pré'!$N$13)</f>
        <v>0</v>
      </c>
      <c r="D10" s="121">
        <f>INT('Suffrages par parti et circo'!G10/'Données de base - Résultats pré'!$N$13)</f>
        <v>0</v>
      </c>
      <c r="E10" s="121">
        <f>INT('Suffrages par parti et circo'!H9/'Données de base - Résultats pré'!$N$13)</f>
        <v>0</v>
      </c>
      <c r="F10" s="121">
        <f>INT('Suffrages par parti et circo'!I10/'Données de base - Résultats pré'!$N$13)</f>
        <v>0</v>
      </c>
      <c r="G10" s="121">
        <f>INT('Suffrages par parti et circo'!J10/'Données de base - Résultats pré'!$N$13)</f>
        <v>0</v>
      </c>
      <c r="H10" s="121">
        <f>INT('Suffrages par parti et circo'!K10/'Données de base - Résultats pré'!$N$13)</f>
        <v>0</v>
      </c>
      <c r="I10" s="121">
        <f>INT('Suffrages par parti et circo'!L10/'Données de base - Résultats pré'!$N$13)</f>
        <v>0</v>
      </c>
      <c r="J10" s="121">
        <f>INT('Suffrages par parti et circo'!M10/'Données de base - Résultats pré'!$N$13)</f>
        <v>0</v>
      </c>
      <c r="K10" s="121">
        <f>INT('Suffrages par parti et circo'!N10/'Données de base - Résultats pré'!$N$13)</f>
        <v>0</v>
      </c>
      <c r="L10" s="121">
        <f>INT('Suffrages par parti et circo'!O10/'Données de base - Résultats pré'!$N$13)</f>
        <v>0</v>
      </c>
      <c r="M10" s="121">
        <f>INT('Suffrages par parti et circo'!P10/'Données de base - Résultats pré'!$N$13)</f>
        <v>0</v>
      </c>
      <c r="N10" s="121">
        <f>INT('Suffrages par parti et circo'!Q10/'Données de base - Résultats pré'!$N$13)</f>
        <v>0</v>
      </c>
      <c r="O10" s="121">
        <f>INT('Suffrages par parti et circo'!R10/'Données de base - Résultats pré'!$N$13)</f>
        <v>0</v>
      </c>
      <c r="P10" s="121">
        <f>INT('Suffrages par parti et circo'!S10/'Données de base - Résultats pré'!$N$13)</f>
        <v>0</v>
      </c>
      <c r="Q10" s="121">
        <f>INT('Suffrages par parti et circo'!T10/'Données de base - Résultats pré'!$N$13)</f>
        <v>0</v>
      </c>
      <c r="R10" s="121">
        <f>INT('Suffrages par parti et circo'!U10/'Données de base - Résultats pré'!$N$13)</f>
        <v>0</v>
      </c>
      <c r="S10" s="121">
        <f>INT('Suffrages par parti et circo'!V10/'Données de base - Résultats pré'!$N$13)</f>
        <v>0</v>
      </c>
      <c r="T10" s="121">
        <f>INT('Suffrages par parti et circo'!W10/'Données de base - Résultats pré'!$N$13)</f>
        <v>0</v>
      </c>
      <c r="U10" s="121">
        <f>INT('Suffrages par parti et circo'!X10/'Données de base - Résultats pré'!$N$13)</f>
        <v>0</v>
      </c>
      <c r="V10" s="121">
        <f>INT('Suffrages par parti et circo'!Y10/'Données de base - Résultats pré'!$N$13)</f>
        <v>0</v>
      </c>
      <c r="W10" s="121">
        <f>INT('Suffrages par parti et circo'!Z10/'Données de base - Résultats pré'!$N$13)</f>
        <v>0</v>
      </c>
      <c r="X10" s="121">
        <f>INT('Suffrages par parti et circo'!AA10/'Données de base - Résultats pré'!$N$13)</f>
        <v>0</v>
      </c>
      <c r="Y10" s="121">
        <f>INT('Suffrages par parti et circo'!AB10/'Données de base - Résultats pré'!$N$13)</f>
        <v>0</v>
      </c>
      <c r="Z10" s="121">
        <f>INT('Suffrages par parti et circo'!AC10/'Données de base - Résultats pré'!$N$13)</f>
        <v>0</v>
      </c>
      <c r="AA10" s="119">
        <f t="shared" si="0"/>
        <v>0</v>
      </c>
      <c r="AB10" s="120">
        <f>'Données de base - Résultats pré'!M13-'Sièges (R0)'!AA10</f>
        <v>6</v>
      </c>
    </row>
    <row r="11" spans="1:28" ht="18">
      <c r="A11" s="118" t="s">
        <v>50</v>
      </c>
      <c r="B11" s="121">
        <f>INT('Suffrages par parti et circo'!E11/'Données de base - Résultats pré'!$N$14)</f>
        <v>0</v>
      </c>
      <c r="C11" s="121">
        <f>INT('Suffrages par parti et circo'!F11/'Données de base - Résultats pré'!$N$14)</f>
        <v>0</v>
      </c>
      <c r="D11" s="121">
        <f>INT('Suffrages par parti et circo'!G11/'Données de base - Résultats pré'!$N$14)</f>
        <v>0</v>
      </c>
      <c r="E11" s="121">
        <f>INT('Suffrages par parti et circo'!H11/'Données de base - Résultats pré'!$N$14)</f>
        <v>0</v>
      </c>
      <c r="F11" s="121">
        <f>INT('Suffrages par parti et circo'!I11/'Données de base - Résultats pré'!$N$14)</f>
        <v>0</v>
      </c>
      <c r="G11" s="121">
        <f>INT('Suffrages par parti et circo'!J11/'Données de base - Résultats pré'!$N$14)</f>
        <v>0</v>
      </c>
      <c r="H11" s="121">
        <f>INT('Suffrages par parti et circo'!K11/'Données de base - Résultats pré'!$N$14)</f>
        <v>0</v>
      </c>
      <c r="I11" s="121">
        <f>INT('Suffrages par parti et circo'!L11/'Données de base - Résultats pré'!$N$14)</f>
        <v>0</v>
      </c>
      <c r="J11" s="121">
        <f>INT('Suffrages par parti et circo'!M11/'Données de base - Résultats pré'!$N$14)</f>
        <v>1</v>
      </c>
      <c r="K11" s="121">
        <f>INT('Suffrages par parti et circo'!N11/'Données de base - Résultats pré'!$N$14)</f>
        <v>0</v>
      </c>
      <c r="L11" s="121">
        <f>INT('Suffrages par parti et circo'!O11/'Données de base - Résultats pré'!$N$14)</f>
        <v>0</v>
      </c>
      <c r="M11" s="121">
        <f>INT('Suffrages par parti et circo'!P11/'Données de base - Résultats pré'!$N$14)</f>
        <v>0</v>
      </c>
      <c r="N11" s="121">
        <f>INT('Suffrages par parti et circo'!Q11/'Données de base - Résultats pré'!$N$14)</f>
        <v>0</v>
      </c>
      <c r="O11" s="121">
        <f>INT('Suffrages par parti et circo'!R11/'Données de base - Résultats pré'!$N$14)</f>
        <v>0</v>
      </c>
      <c r="P11" s="121">
        <f>INT('Suffrages par parti et circo'!S11/'Données de base - Résultats pré'!$N$14)</f>
        <v>0</v>
      </c>
      <c r="Q11" s="121">
        <f>INT('Suffrages par parti et circo'!T11/'Données de base - Résultats pré'!$N$14)</f>
        <v>0</v>
      </c>
      <c r="R11" s="121">
        <f>INT('Suffrages par parti et circo'!U11/'Données de base - Résultats pré'!$N$14)</f>
        <v>0</v>
      </c>
      <c r="S11" s="121">
        <f>INT('Suffrages par parti et circo'!V11/'Données de base - Résultats pré'!$N$14)</f>
        <v>2</v>
      </c>
      <c r="T11" s="121">
        <f>INT('Suffrages par parti et circo'!W11/'Données de base - Résultats pré'!$N$14)</f>
        <v>0</v>
      </c>
      <c r="U11" s="121">
        <f>INT('Suffrages par parti et circo'!X11/'Données de base - Résultats pré'!$N$14)</f>
        <v>0</v>
      </c>
      <c r="V11" s="121">
        <f>INT('Suffrages par parti et circo'!Y11/'Données de base - Résultats pré'!$N$14)</f>
        <v>0</v>
      </c>
      <c r="W11" s="121">
        <f>INT('Suffrages par parti et circo'!Z11/'Données de base - Résultats pré'!$N$14)</f>
        <v>0</v>
      </c>
      <c r="X11" s="121">
        <f>INT('Suffrages par parti et circo'!AA11/'Données de base - Résultats pré'!$N$14)</f>
        <v>0</v>
      </c>
      <c r="Y11" s="121">
        <f>INT('Suffrages par parti et circo'!AB11/'Données de base - Résultats pré'!$N$14)</f>
        <v>0</v>
      </c>
      <c r="Z11" s="121">
        <f>INT('Suffrages par parti et circo'!AC11/'Données de base - Résultats pré'!$N$14)</f>
        <v>0</v>
      </c>
      <c r="AA11" s="119">
        <f t="shared" si="0"/>
        <v>3</v>
      </c>
      <c r="AB11" s="120">
        <f>'Données de base - Résultats pré'!M14-'Sièges (R0)'!AA11</f>
        <v>6</v>
      </c>
    </row>
    <row r="12" spans="1:28" ht="18">
      <c r="A12" s="118" t="s">
        <v>51</v>
      </c>
      <c r="B12" s="121">
        <f>INT('Suffrages par parti et circo'!E12/'Données de base - Résultats pré'!$N$15)</f>
        <v>0</v>
      </c>
      <c r="C12" s="121">
        <f>INT('Suffrages par parti et circo'!F12/'Données de base - Résultats pré'!$N$15)</f>
        <v>0</v>
      </c>
      <c r="D12" s="121">
        <f>INT('Suffrages par parti et circo'!G12/'Données de base - Résultats pré'!$N$15)</f>
        <v>0</v>
      </c>
      <c r="E12" s="121">
        <f>INT('Suffrages par parti et circo'!H12/'Données de base - Résultats pré'!$N$15)</f>
        <v>0</v>
      </c>
      <c r="F12" s="121">
        <f>INT('Suffrages par parti et circo'!I12/'Données de base - Résultats pré'!$N$15)</f>
        <v>0</v>
      </c>
      <c r="G12" s="121">
        <f>INT('Suffrages par parti et circo'!J12/'Données de base - Résultats pré'!$N$15)</f>
        <v>0</v>
      </c>
      <c r="H12" s="121">
        <f>INT('Suffrages par parti et circo'!K12/'Données de base - Résultats pré'!$N$15)</f>
        <v>0</v>
      </c>
      <c r="I12" s="121">
        <f>INT('Suffrages par parti et circo'!L12/'Données de base - Résultats pré'!$N$15)</f>
        <v>0</v>
      </c>
      <c r="J12" s="121">
        <f>INT('Suffrages par parti et circo'!M12/'Données de base - Résultats pré'!$N$15)</f>
        <v>0</v>
      </c>
      <c r="K12" s="121">
        <f>INT('Suffrages par parti et circo'!N12/'Données de base - Résultats pré'!$N$15)</f>
        <v>0</v>
      </c>
      <c r="L12" s="121">
        <f>INT('Suffrages par parti et circo'!O12/'Données de base - Résultats pré'!$N$15)</f>
        <v>0</v>
      </c>
      <c r="M12" s="121">
        <f>INT('Suffrages par parti et circo'!P12/'Données de base - Résultats pré'!$N$15)</f>
        <v>0</v>
      </c>
      <c r="N12" s="121">
        <f>INT('Suffrages par parti et circo'!Q12/'Données de base - Résultats pré'!$N$15)</f>
        <v>0</v>
      </c>
      <c r="O12" s="121">
        <f>INT('Suffrages par parti et circo'!R12/'Données de base - Résultats pré'!$N$15)</f>
        <v>0</v>
      </c>
      <c r="P12" s="121">
        <f>INT('Suffrages par parti et circo'!S12/'Données de base - Résultats pré'!$N$15)</f>
        <v>0</v>
      </c>
      <c r="Q12" s="121">
        <f>INT('Suffrages par parti et circo'!T12/'Données de base - Résultats pré'!$N$15)</f>
        <v>0</v>
      </c>
      <c r="R12" s="121">
        <f>INT('Suffrages par parti et circo'!U12/'Données de base - Résultats pré'!$N$15)</f>
        <v>0</v>
      </c>
      <c r="S12" s="121">
        <f>INT('Suffrages par parti et circo'!V12/'Données de base - Résultats pré'!$N$15)</f>
        <v>1</v>
      </c>
      <c r="T12" s="121">
        <f>INT('Suffrages par parti et circo'!W12/'Données de base - Résultats pré'!$N$15)</f>
        <v>0</v>
      </c>
      <c r="U12" s="121">
        <f>INT('Suffrages par parti et circo'!X12/'Données de base - Résultats pré'!$N$15)</f>
        <v>0</v>
      </c>
      <c r="V12" s="121">
        <f>INT('Suffrages par parti et circo'!Y12/'Données de base - Résultats pré'!$N$15)</f>
        <v>0</v>
      </c>
      <c r="W12" s="121">
        <f>INT('Suffrages par parti et circo'!Z12/'Données de base - Résultats pré'!$N$15)</f>
        <v>0</v>
      </c>
      <c r="X12" s="121">
        <f>INT('Suffrages par parti et circo'!AA12/'Données de base - Résultats pré'!$N$15)</f>
        <v>0</v>
      </c>
      <c r="Y12" s="121">
        <f>INT('Suffrages par parti et circo'!AB12/'Données de base - Résultats pré'!$N$15)</f>
        <v>0</v>
      </c>
      <c r="Z12" s="121">
        <f>INT('Suffrages par parti et circo'!AC12/'Données de base - Résultats pré'!$N$15)</f>
        <v>0</v>
      </c>
      <c r="AA12" s="119">
        <f t="shared" si="0"/>
        <v>1</v>
      </c>
      <c r="AB12" s="120">
        <f>'Données de base - Résultats pré'!M15-'Sièges (R0)'!AA12</f>
        <v>5</v>
      </c>
    </row>
    <row r="13" spans="1:28" ht="18">
      <c r="A13" s="118" t="s">
        <v>52</v>
      </c>
      <c r="B13" s="121">
        <f>INT('Suffrages par parti et circo'!E13/'Données de base - Résultats pré'!$N$16)</f>
        <v>0</v>
      </c>
      <c r="C13" s="121">
        <f>INT('Suffrages par parti et circo'!F13/'Données de base - Résultats pré'!$N$16)</f>
        <v>0</v>
      </c>
      <c r="D13" s="121">
        <f>INT('Suffrages par parti et circo'!G13/'Données de base - Résultats pré'!$N$16)</f>
        <v>0</v>
      </c>
      <c r="E13" s="121">
        <f>INT('Suffrages par parti et circo'!H13/'Données de base - Résultats pré'!$N$16)</f>
        <v>0</v>
      </c>
      <c r="F13" s="121">
        <f>INT('Suffrages par parti et circo'!I13/'Données de base - Résultats pré'!$N$16)</f>
        <v>0</v>
      </c>
      <c r="G13" s="121">
        <f>INT('Suffrages par parti et circo'!J13/'Données de base - Résultats pré'!$N$16)</f>
        <v>0</v>
      </c>
      <c r="H13" s="121">
        <f>INT('Suffrages par parti et circo'!K13/'Données de base - Résultats pré'!$N$16)</f>
        <v>0</v>
      </c>
      <c r="I13" s="121">
        <f>INT('Suffrages par parti et circo'!L13/'Données de base - Résultats pré'!$N$16)</f>
        <v>0</v>
      </c>
      <c r="J13" s="121">
        <f>INT('Suffrages par parti et circo'!M13/'Données de base - Résultats pré'!$N$16)</f>
        <v>0</v>
      </c>
      <c r="K13" s="121">
        <f>INT('Suffrages par parti et circo'!N13/'Données de base - Résultats pré'!$N$16)</f>
        <v>0</v>
      </c>
      <c r="L13" s="121">
        <f>INT('Suffrages par parti et circo'!O13/'Données de base - Résultats pré'!$N$16)</f>
        <v>0</v>
      </c>
      <c r="M13" s="121">
        <f>INT('Suffrages par parti et circo'!P13/'Données de base - Résultats pré'!$N$16)</f>
        <v>0</v>
      </c>
      <c r="N13" s="121">
        <f>INT('Suffrages par parti et circo'!Q13/'Données de base - Résultats pré'!$N$16)</f>
        <v>0</v>
      </c>
      <c r="O13" s="121">
        <f>INT('Suffrages par parti et circo'!R13/'Données de base - Résultats pré'!$N$16)</f>
        <v>0</v>
      </c>
      <c r="P13" s="121">
        <f>INT('Suffrages par parti et circo'!S13/'Données de base - Résultats pré'!$N$16)</f>
        <v>0</v>
      </c>
      <c r="Q13" s="121">
        <f>INT('Suffrages par parti et circo'!T13/'Données de base - Résultats pré'!$N$16)</f>
        <v>0</v>
      </c>
      <c r="R13" s="121">
        <f>INT('Suffrages par parti et circo'!U13/'Données de base - Résultats pré'!$N$16)</f>
        <v>0</v>
      </c>
      <c r="S13" s="121">
        <f>INT('Suffrages par parti et circo'!V13/'Données de base - Résultats pré'!$N$16)</f>
        <v>0</v>
      </c>
      <c r="T13" s="121">
        <f>INT('Suffrages par parti et circo'!W13/'Données de base - Résultats pré'!$N$16)</f>
        <v>0</v>
      </c>
      <c r="U13" s="121">
        <f>INT('Suffrages par parti et circo'!X13/'Données de base - Résultats pré'!$N$16)</f>
        <v>0</v>
      </c>
      <c r="V13" s="121">
        <f>INT('Suffrages par parti et circo'!Y13/'Données de base - Résultats pré'!$N$16)</f>
        <v>0</v>
      </c>
      <c r="W13" s="121">
        <f>INT('Suffrages par parti et circo'!Z13/'Données de base - Résultats pré'!$N$16)</f>
        <v>0</v>
      </c>
      <c r="X13" s="121">
        <f>INT('Suffrages par parti et circo'!AA13/'Données de base - Résultats pré'!$N$16)</f>
        <v>0</v>
      </c>
      <c r="Y13" s="121">
        <f>INT('Suffrages par parti et circo'!AB13/'Données de base - Résultats pré'!$N$16)</f>
        <v>0</v>
      </c>
      <c r="Z13" s="121">
        <f>INT('Suffrages par parti et circo'!AC13/'Données de base - Résultats pré'!$N$16)</f>
        <v>0</v>
      </c>
      <c r="AA13" s="119">
        <f t="shared" si="0"/>
        <v>0</v>
      </c>
      <c r="AB13" s="120">
        <f>'Données de base - Résultats pré'!M16-'Sièges (R0)'!AA13</f>
        <v>7</v>
      </c>
    </row>
    <row r="14" spans="1:28" ht="18">
      <c r="A14" s="118" t="s">
        <v>53</v>
      </c>
      <c r="B14" s="121">
        <f>INT('Suffrages par parti et circo'!E14/'Données de base - Résultats pré'!$N$17)</f>
        <v>0</v>
      </c>
      <c r="C14" s="121">
        <f>INT('Suffrages par parti et circo'!F14/'Données de base - Résultats pré'!$N$17)</f>
        <v>0</v>
      </c>
      <c r="D14" s="121">
        <f>INT('Suffrages par parti et circo'!G14/'Données de base - Résultats pré'!$N$17)</f>
        <v>0</v>
      </c>
      <c r="E14" s="121">
        <f>INT('Suffrages par parti et circo'!H14/'Données de base - Résultats pré'!$N$17)</f>
        <v>0</v>
      </c>
      <c r="F14" s="121">
        <f>INT('Suffrages par parti et circo'!I14/'Données de base - Résultats pré'!$N$17)</f>
        <v>0</v>
      </c>
      <c r="G14" s="121">
        <f>INT('Suffrages par parti et circo'!J14/'Données de base - Résultats pré'!$N$17)</f>
        <v>0</v>
      </c>
      <c r="H14" s="121">
        <f>INT('Suffrages par parti et circo'!K14/'Données de base - Résultats pré'!$N$17)</f>
        <v>0</v>
      </c>
      <c r="I14" s="121">
        <f>INT('Suffrages par parti et circo'!L14/'Données de base - Résultats pré'!$N$17)</f>
        <v>0</v>
      </c>
      <c r="J14" s="121">
        <f>INT('Suffrages par parti et circo'!M14/'Données de base - Résultats pré'!$N$17)</f>
        <v>0</v>
      </c>
      <c r="K14" s="121">
        <f>INT('Suffrages par parti et circo'!N14/'Données de base - Résultats pré'!$N$17)</f>
        <v>0</v>
      </c>
      <c r="L14" s="121">
        <f>INT('Suffrages par parti et circo'!O14/'Données de base - Résultats pré'!$N$17)</f>
        <v>0</v>
      </c>
      <c r="M14" s="121">
        <f>INT('Suffrages par parti et circo'!P14/'Données de base - Résultats pré'!$N$17)</f>
        <v>0</v>
      </c>
      <c r="N14" s="121">
        <f>INT('Suffrages par parti et circo'!Q14/'Données de base - Résultats pré'!$N$17)</f>
        <v>0</v>
      </c>
      <c r="O14" s="121">
        <f>INT('Suffrages par parti et circo'!R14/'Données de base - Résultats pré'!$N$17)</f>
        <v>0</v>
      </c>
      <c r="P14" s="121">
        <f>INT('Suffrages par parti et circo'!S14/'Données de base - Résultats pré'!$N$17)</f>
        <v>0</v>
      </c>
      <c r="Q14" s="121">
        <f>INT('Suffrages par parti et circo'!T14/'Données de base - Résultats pré'!$N$17)</f>
        <v>0</v>
      </c>
      <c r="R14" s="121">
        <f>INT('Suffrages par parti et circo'!U14/'Données de base - Résultats pré'!$N$17)</f>
        <v>0</v>
      </c>
      <c r="S14" s="121">
        <f>INT('Suffrages par parti et circo'!V14/'Données de base - Résultats pré'!$N$17)</f>
        <v>1</v>
      </c>
      <c r="T14" s="121">
        <f>INT('Suffrages par parti et circo'!W14/'Données de base - Résultats pré'!$N$17)</f>
        <v>0</v>
      </c>
      <c r="U14" s="121">
        <f>INT('Suffrages par parti et circo'!X14/'Données de base - Résultats pré'!$N$17)</f>
        <v>0</v>
      </c>
      <c r="V14" s="121">
        <f>INT('Suffrages par parti et circo'!Y14/'Données de base - Résultats pré'!$N$17)</f>
        <v>0</v>
      </c>
      <c r="W14" s="121">
        <f>INT('Suffrages par parti et circo'!Z14/'Données de base - Résultats pré'!$N$17)</f>
        <v>0</v>
      </c>
      <c r="X14" s="121">
        <f>INT('Suffrages par parti et circo'!AA14/'Données de base - Résultats pré'!$N$17)</f>
        <v>0</v>
      </c>
      <c r="Y14" s="121">
        <f>INT('Suffrages par parti et circo'!AB14/'Données de base - Résultats pré'!$N$17)</f>
        <v>0</v>
      </c>
      <c r="Z14" s="121">
        <f>INT('Suffrages par parti et circo'!AC14/'Données de base - Résultats pré'!$N$17)</f>
        <v>0</v>
      </c>
      <c r="AA14" s="119">
        <f t="shared" si="0"/>
        <v>1</v>
      </c>
      <c r="AB14" s="120">
        <f>'Données de base - Résultats pré'!M17-'Sièges (R0)'!AA14</f>
        <v>5</v>
      </c>
    </row>
    <row r="15" spans="1:28" ht="18">
      <c r="A15" s="118" t="s">
        <v>54</v>
      </c>
      <c r="B15" s="121">
        <f>INT('Suffrages par parti et circo'!E15/'Données de base - Résultats pré'!$N$18)</f>
        <v>0</v>
      </c>
      <c r="C15" s="121">
        <f>INT('Suffrages par parti et circo'!F15/'Données de base - Résultats pré'!$N$18)</f>
        <v>0</v>
      </c>
      <c r="D15" s="121">
        <f>INT('Suffrages par parti et circo'!G15/'Données de base - Résultats pré'!$N$18)</f>
        <v>0</v>
      </c>
      <c r="E15" s="121">
        <f>INT('Suffrages par parti et circo'!H15/'Données de base - Résultats pré'!$N$18)</f>
        <v>0</v>
      </c>
      <c r="F15" s="121">
        <f>INT('Suffrages par parti et circo'!I15/'Données de base - Résultats pré'!$N$18)</f>
        <v>0</v>
      </c>
      <c r="G15" s="121">
        <f>INT('Suffrages par parti et circo'!J15/'Données de base - Résultats pré'!$N$18)</f>
        <v>0</v>
      </c>
      <c r="H15" s="121">
        <f>INT('Suffrages par parti et circo'!K15/'Données de base - Résultats pré'!$N$18)</f>
        <v>0</v>
      </c>
      <c r="I15" s="121">
        <f>INT('Suffrages par parti et circo'!L15/'Données de base - Résultats pré'!$N$18)</f>
        <v>0</v>
      </c>
      <c r="J15" s="121">
        <f>INT('Suffrages par parti et circo'!M15/'Données de base - Résultats pré'!$N$18)</f>
        <v>1</v>
      </c>
      <c r="K15" s="121">
        <f>INT('Suffrages par parti et circo'!N15/'Données de base - Résultats pré'!$N$18)</f>
        <v>0</v>
      </c>
      <c r="L15" s="121">
        <f>INT('Suffrages par parti et circo'!O15/'Données de base - Résultats pré'!$N$18)</f>
        <v>0</v>
      </c>
      <c r="M15" s="121">
        <f>INT('Suffrages par parti et circo'!P15/'Données de base - Résultats pré'!$N$18)</f>
        <v>0</v>
      </c>
      <c r="N15" s="121">
        <f>INT('Suffrages par parti et circo'!Q15/'Données de base - Résultats pré'!$N$18)</f>
        <v>0</v>
      </c>
      <c r="O15" s="121">
        <f>INT('Suffrages par parti et circo'!R15/'Données de base - Résultats pré'!$N$18)</f>
        <v>0</v>
      </c>
      <c r="P15" s="121">
        <f>INT('Suffrages par parti et circo'!S15/'Données de base - Résultats pré'!$N$18)</f>
        <v>0</v>
      </c>
      <c r="Q15" s="121">
        <f>INT('Suffrages par parti et circo'!T15/'Données de base - Résultats pré'!$N$18)</f>
        <v>0</v>
      </c>
      <c r="R15" s="121">
        <f>INT('Suffrages par parti et circo'!U15/'Données de base - Résultats pré'!$N$18)</f>
        <v>0</v>
      </c>
      <c r="S15" s="121">
        <f>INT('Suffrages par parti et circo'!V15/'Données de base - Résultats pré'!$N$18)</f>
        <v>1</v>
      </c>
      <c r="T15" s="121">
        <f>INT('Suffrages par parti et circo'!W15/'Données de base - Résultats pré'!$N$18)</f>
        <v>0</v>
      </c>
      <c r="U15" s="121">
        <f>INT('Suffrages par parti et circo'!X15/'Données de base - Résultats pré'!$N$18)</f>
        <v>0</v>
      </c>
      <c r="V15" s="121">
        <f>INT('Suffrages par parti et circo'!Y15/'Données de base - Résultats pré'!$N$18)</f>
        <v>0</v>
      </c>
      <c r="W15" s="121">
        <f>INT('Suffrages par parti et circo'!Z15/'Données de base - Résultats pré'!$N$18)</f>
        <v>0</v>
      </c>
      <c r="X15" s="121">
        <f>INT('Suffrages par parti et circo'!AA15/'Données de base - Résultats pré'!$N$18)</f>
        <v>0</v>
      </c>
      <c r="Y15" s="121">
        <f>INT('Suffrages par parti et circo'!AB15/'Données de base - Résultats pré'!$N$18)</f>
        <v>0</v>
      </c>
      <c r="Z15" s="121">
        <f>INT('Suffrages par parti et circo'!AC15/'Données de base - Résultats pré'!$N$18)</f>
        <v>0</v>
      </c>
      <c r="AA15" s="119">
        <f t="shared" si="0"/>
        <v>2</v>
      </c>
      <c r="AB15" s="120">
        <f>'Données de base - Résultats pré'!M18-'Sièges (R0)'!AA15</f>
        <v>7</v>
      </c>
    </row>
    <row r="16" spans="1:28" ht="18">
      <c r="A16" s="118" t="s">
        <v>55</v>
      </c>
      <c r="B16" s="121">
        <f>INT('Suffrages par parti et circo'!E16/'Données de base - Résultats pré'!$N$19)</f>
        <v>0</v>
      </c>
      <c r="C16" s="121">
        <f>INT('Suffrages par parti et circo'!F16/'Données de base - Résultats pré'!$N$19)</f>
        <v>0</v>
      </c>
      <c r="D16" s="121">
        <f>INT('Suffrages par parti et circo'!G16/'Données de base - Résultats pré'!$N$19)</f>
        <v>0</v>
      </c>
      <c r="E16" s="121">
        <f>INT('Suffrages par parti et circo'!H16/'Données de base - Résultats pré'!$N$19)</f>
        <v>0</v>
      </c>
      <c r="F16" s="121">
        <f>INT('Suffrages par parti et circo'!I16/'Données de base - Résultats pré'!$N$19)</f>
        <v>0</v>
      </c>
      <c r="G16" s="121">
        <f>INT('Suffrages par parti et circo'!J16/'Données de base - Résultats pré'!$N$19)</f>
        <v>0</v>
      </c>
      <c r="H16" s="121">
        <f>INT('Suffrages par parti et circo'!K16/'Données de base - Résultats pré'!$N$19)</f>
        <v>0</v>
      </c>
      <c r="I16" s="121">
        <f>INT('Suffrages par parti et circo'!L16/'Données de base - Résultats pré'!$N$19)</f>
        <v>0</v>
      </c>
      <c r="J16" s="121">
        <f>INT('Suffrages par parti et circo'!M16/'Données de base - Résultats pré'!$N$19)</f>
        <v>1</v>
      </c>
      <c r="K16" s="121">
        <f>INT('Suffrages par parti et circo'!N16/'Données de base - Résultats pré'!$N$19)</f>
        <v>0</v>
      </c>
      <c r="L16" s="121">
        <f>INT('Suffrages par parti et circo'!O16/'Données de base - Résultats pré'!$N$19)</f>
        <v>0</v>
      </c>
      <c r="M16" s="121">
        <f>INT('Suffrages par parti et circo'!P16/'Données de base - Résultats pré'!$N$19)</f>
        <v>0</v>
      </c>
      <c r="N16" s="121">
        <f>INT('Suffrages par parti et circo'!Q16/'Données de base - Résultats pré'!$N$19)</f>
        <v>0</v>
      </c>
      <c r="O16" s="121">
        <f>INT('Suffrages par parti et circo'!R16/'Données de base - Résultats pré'!$N$19)</f>
        <v>0</v>
      </c>
      <c r="P16" s="121">
        <f>INT('Suffrages par parti et circo'!S16/'Données de base - Résultats pré'!$N$19)</f>
        <v>0</v>
      </c>
      <c r="Q16" s="121">
        <f>INT('Suffrages par parti et circo'!T16/'Données de base - Résultats pré'!$N$19)</f>
        <v>0</v>
      </c>
      <c r="R16" s="121">
        <f>INT('Suffrages par parti et circo'!U16/'Données de base - Résultats pré'!$N$19)</f>
        <v>0</v>
      </c>
      <c r="S16" s="121">
        <f>INT('Suffrages par parti et circo'!V16/'Données de base - Résultats pré'!$N$19)</f>
        <v>0</v>
      </c>
      <c r="T16" s="121">
        <f>INT('Suffrages par parti et circo'!W16/'Données de base - Résultats pré'!$N$19)</f>
        <v>0</v>
      </c>
      <c r="U16" s="121">
        <f>INT('Suffrages par parti et circo'!X16/'Données de base - Résultats pré'!$N$19)</f>
        <v>0</v>
      </c>
      <c r="V16" s="121">
        <f>INT('Suffrages par parti et circo'!Y16/'Données de base - Résultats pré'!$N$19)</f>
        <v>0</v>
      </c>
      <c r="W16" s="121">
        <f>INT('Suffrages par parti et circo'!Z16/'Données de base - Résultats pré'!$N$19)</f>
        <v>0</v>
      </c>
      <c r="X16" s="121">
        <f>INT('Suffrages par parti et circo'!AA16/'Données de base - Résultats pré'!$N$19)</f>
        <v>0</v>
      </c>
      <c r="Y16" s="121">
        <f>INT('Suffrages par parti et circo'!AB16/'Données de base - Résultats pré'!$N$19)</f>
        <v>0</v>
      </c>
      <c r="Z16" s="121">
        <f>INT('Suffrages par parti et circo'!AC16/'Données de base - Résultats pré'!$N$19)</f>
        <v>0</v>
      </c>
      <c r="AA16" s="119">
        <f t="shared" si="0"/>
        <v>1</v>
      </c>
      <c r="AB16" s="120">
        <f>'Données de base - Résultats pré'!M19-'Sièges (R0)'!AA16</f>
        <v>7</v>
      </c>
    </row>
    <row r="17" spans="1:28" ht="18">
      <c r="A17" s="118" t="s">
        <v>56</v>
      </c>
      <c r="B17" s="121">
        <f>INT('Suffrages par parti et circo'!E17/'Données de base - Résultats pré'!$N$20)</f>
        <v>0</v>
      </c>
      <c r="C17" s="121">
        <f>INT('Suffrages par parti et circo'!F17/'Données de base - Résultats pré'!$N$20)</f>
        <v>0</v>
      </c>
      <c r="D17" s="121">
        <f>INT('Suffrages par parti et circo'!G17/'Données de base - Résultats pré'!$N$20)</f>
        <v>0</v>
      </c>
      <c r="E17" s="121">
        <f>INT('Suffrages par parti et circo'!H17/'Données de base - Résultats pré'!$N$20)</f>
        <v>0</v>
      </c>
      <c r="F17" s="121">
        <f>INT('Suffrages par parti et circo'!I17/'Données de base - Résultats pré'!$N$20)</f>
        <v>0</v>
      </c>
      <c r="G17" s="121">
        <f>INT('Suffrages par parti et circo'!J17/'Données de base - Résultats pré'!$N$20)</f>
        <v>0</v>
      </c>
      <c r="H17" s="121">
        <f>INT('Suffrages par parti et circo'!K17/'Données de base - Résultats pré'!$N$20)</f>
        <v>0</v>
      </c>
      <c r="I17" s="121">
        <f>INT('Suffrages par parti et circo'!L17/'Données de base - Résultats pré'!$N$20)</f>
        <v>0</v>
      </c>
      <c r="J17" s="121">
        <f>INT('Suffrages par parti et circo'!M17/'Données de base - Résultats pré'!$N$20)</f>
        <v>1</v>
      </c>
      <c r="K17" s="121">
        <f>INT('Suffrages par parti et circo'!N17/'Données de base - Résultats pré'!$N$20)</f>
        <v>0</v>
      </c>
      <c r="L17" s="121">
        <f>INT('Suffrages par parti et circo'!O17/'Données de base - Résultats pré'!$N$20)</f>
        <v>0</v>
      </c>
      <c r="M17" s="121">
        <f>INT('Suffrages par parti et circo'!P17/'Données de base - Résultats pré'!$N$20)</f>
        <v>0</v>
      </c>
      <c r="N17" s="121">
        <f>INT('Suffrages par parti et circo'!Q17/'Données de base - Résultats pré'!$N$20)</f>
        <v>0</v>
      </c>
      <c r="O17" s="121">
        <f>INT('Suffrages par parti et circo'!R17/'Données de base - Résultats pré'!$N$20)</f>
        <v>0</v>
      </c>
      <c r="P17" s="121">
        <f>INT('Suffrages par parti et circo'!S17/'Données de base - Résultats pré'!$N$20)</f>
        <v>0</v>
      </c>
      <c r="Q17" s="121">
        <f>INT('Suffrages par parti et circo'!T17/'Données de base - Résultats pré'!$N$20)</f>
        <v>0</v>
      </c>
      <c r="R17" s="121">
        <f>INT('Suffrages par parti et circo'!U17/'Données de base - Résultats pré'!$N$20)</f>
        <v>0</v>
      </c>
      <c r="S17" s="121">
        <f>INT('Suffrages par parti et circo'!V17/'Données de base - Résultats pré'!$N$20)</f>
        <v>0</v>
      </c>
      <c r="T17" s="121">
        <f>INT('Suffrages par parti et circo'!W17/'Données de base - Résultats pré'!$N$20)</f>
        <v>0</v>
      </c>
      <c r="U17" s="121">
        <f>INT('Suffrages par parti et circo'!X17/'Données de base - Résultats pré'!$N$20)</f>
        <v>0</v>
      </c>
      <c r="V17" s="121">
        <f>INT('Suffrages par parti et circo'!Y17/'Données de base - Résultats pré'!$N$20)</f>
        <v>0</v>
      </c>
      <c r="W17" s="121">
        <f>INT('Suffrages par parti et circo'!Z17/'Données de base - Résultats pré'!$N$20)</f>
        <v>0</v>
      </c>
      <c r="X17" s="121">
        <f>INT('Suffrages par parti et circo'!AA17/'Données de base - Résultats pré'!$N$20)</f>
        <v>0</v>
      </c>
      <c r="Y17" s="121">
        <f>INT('Suffrages par parti et circo'!AB17/'Données de base - Résultats pré'!$N$20)</f>
        <v>0</v>
      </c>
      <c r="Z17" s="121">
        <f>INT('Suffrages par parti et circo'!AC17/'Données de base - Résultats pré'!$N$20)</f>
        <v>0</v>
      </c>
      <c r="AA17" s="119">
        <f t="shared" si="0"/>
        <v>1</v>
      </c>
      <c r="AB17" s="120">
        <f>'Données de base - Résultats pré'!M20-'Sièges (R0)'!AA17</f>
        <v>7</v>
      </c>
    </row>
    <row r="18" spans="1:28" ht="18">
      <c r="A18" s="118" t="s">
        <v>57</v>
      </c>
      <c r="B18" s="121">
        <f>INT('Suffrages par parti et circo'!E18/'Données de base - Résultats pré'!$N$21)</f>
        <v>0</v>
      </c>
      <c r="C18" s="121">
        <f>INT('Suffrages par parti et circo'!F18/'Données de base - Résultats pré'!$N$21)</f>
        <v>0</v>
      </c>
      <c r="D18" s="121">
        <f>INT('Suffrages par parti et circo'!G18/'Données de base - Résultats pré'!$N$21)</f>
        <v>0</v>
      </c>
      <c r="E18" s="121">
        <f>INT('Suffrages par parti et circo'!H18/'Données de base - Résultats pré'!$N$21)</f>
        <v>0</v>
      </c>
      <c r="F18" s="121">
        <f>INT('Suffrages par parti et circo'!I18/'Données de base - Résultats pré'!$N$21)</f>
        <v>0</v>
      </c>
      <c r="G18" s="121">
        <f>INT('Suffrages par parti et circo'!J18/'Données de base - Résultats pré'!$N$21)</f>
        <v>0</v>
      </c>
      <c r="H18" s="121">
        <f>INT('Suffrages par parti et circo'!K18/'Données de base - Résultats pré'!$N$21)</f>
        <v>0</v>
      </c>
      <c r="I18" s="121">
        <f>INT('Suffrages par parti et circo'!L18/'Données de base - Résultats pré'!$N$21)</f>
        <v>0</v>
      </c>
      <c r="J18" s="121">
        <f>INT('Suffrages par parti et circo'!M18/'Données de base - Résultats pré'!$N$21)</f>
        <v>1</v>
      </c>
      <c r="K18" s="121">
        <f>INT('Suffrages par parti et circo'!N18/'Données de base - Résultats pré'!$N$21)</f>
        <v>0</v>
      </c>
      <c r="L18" s="121">
        <f>INT('Suffrages par parti et circo'!O18/'Données de base - Résultats pré'!$N$21)</f>
        <v>0</v>
      </c>
      <c r="M18" s="121">
        <f>INT('Suffrages par parti et circo'!P18/'Données de base - Résultats pré'!$N$21)</f>
        <v>0</v>
      </c>
      <c r="N18" s="121">
        <f>INT('Suffrages par parti et circo'!Q18/'Données de base - Résultats pré'!$N$21)</f>
        <v>0</v>
      </c>
      <c r="O18" s="121">
        <f>INT('Suffrages par parti et circo'!R18/'Données de base - Résultats pré'!$N$21)</f>
        <v>0</v>
      </c>
      <c r="P18" s="121">
        <f>INT('Suffrages par parti et circo'!S18/'Données de base - Résultats pré'!$N$21)</f>
        <v>0</v>
      </c>
      <c r="Q18" s="121">
        <f>INT('Suffrages par parti et circo'!T18/'Données de base - Résultats pré'!$N$21)</f>
        <v>0</v>
      </c>
      <c r="R18" s="121">
        <f>INT('Suffrages par parti et circo'!U18/'Données de base - Résultats pré'!$N$21)</f>
        <v>0</v>
      </c>
      <c r="S18" s="121">
        <f>INT('Suffrages par parti et circo'!V18/'Données de base - Résultats pré'!$N$21)</f>
        <v>0</v>
      </c>
      <c r="T18" s="121">
        <f>INT('Suffrages par parti et circo'!W18/'Données de base - Résultats pré'!$N$21)</f>
        <v>0</v>
      </c>
      <c r="U18" s="121">
        <f>INT('Suffrages par parti et circo'!X18/'Données de base - Résultats pré'!$N$21)</f>
        <v>0</v>
      </c>
      <c r="V18" s="121">
        <f>INT('Suffrages par parti et circo'!Y18/'Données de base - Résultats pré'!$N$21)</f>
        <v>0</v>
      </c>
      <c r="W18" s="121">
        <f>INT('Suffrages par parti et circo'!Z18/'Données de base - Résultats pré'!$N$21)</f>
        <v>0</v>
      </c>
      <c r="X18" s="121">
        <f>INT('Suffrages par parti et circo'!AA18/'Données de base - Résultats pré'!$N$21)</f>
        <v>0</v>
      </c>
      <c r="Y18" s="121">
        <f>INT('Suffrages par parti et circo'!AB18/'Données de base - Résultats pré'!$N$21)</f>
        <v>0</v>
      </c>
      <c r="Z18" s="121">
        <f>INT('Suffrages par parti et circo'!AC18/'Données de base - Résultats pré'!$N$21)</f>
        <v>0</v>
      </c>
      <c r="AA18" s="119">
        <f t="shared" si="0"/>
        <v>1</v>
      </c>
      <c r="AB18" s="120">
        <f>'Données de base - Résultats pré'!M21-'Sièges (R0)'!AA18</f>
        <v>6</v>
      </c>
    </row>
    <row r="19" spans="1:28" ht="18">
      <c r="A19" s="118" t="s">
        <v>58</v>
      </c>
      <c r="B19" s="121">
        <f>INT('Suffrages par parti et circo'!E19/'Données de base - Résultats pré'!$N$22)</f>
        <v>0</v>
      </c>
      <c r="C19" s="121">
        <f>INT('Suffrages par parti et circo'!F19/'Données de base - Résultats pré'!$N$22)</f>
        <v>0</v>
      </c>
      <c r="D19" s="121">
        <f>INT('Suffrages par parti et circo'!G19/'Données de base - Résultats pré'!$N$22)</f>
        <v>0</v>
      </c>
      <c r="E19" s="121">
        <f>INT('Suffrages par parti et circo'!H19/'Données de base - Résultats pré'!$N$22)</f>
        <v>0</v>
      </c>
      <c r="F19" s="121">
        <f>INT('Suffrages par parti et circo'!I19/'Données de base - Résultats pré'!$N$22)</f>
        <v>0</v>
      </c>
      <c r="G19" s="121">
        <f>INT('Suffrages par parti et circo'!J19/'Données de base - Résultats pré'!$N$22)</f>
        <v>0</v>
      </c>
      <c r="H19" s="121">
        <f>INT('Suffrages par parti et circo'!K19/'Données de base - Résultats pré'!$N$22)</f>
        <v>0</v>
      </c>
      <c r="I19" s="121">
        <f>INT('Suffrages par parti et circo'!L19/'Données de base - Résultats pré'!$N$22)</f>
        <v>0</v>
      </c>
      <c r="J19" s="121">
        <f>INT('Suffrages par parti et circo'!M19/'Données de base - Résultats pré'!$N$22)</f>
        <v>0</v>
      </c>
      <c r="K19" s="121">
        <f>INT('Suffrages par parti et circo'!N19/'Données de base - Résultats pré'!$N$22)</f>
        <v>0</v>
      </c>
      <c r="L19" s="121">
        <f>INT('Suffrages par parti et circo'!O19/'Données de base - Résultats pré'!$N$22)</f>
        <v>0</v>
      </c>
      <c r="M19" s="121">
        <f>INT('Suffrages par parti et circo'!P19/'Données de base - Résultats pré'!$N$22)</f>
        <v>0</v>
      </c>
      <c r="N19" s="121">
        <f>INT('Suffrages par parti et circo'!Q19/'Données de base - Résultats pré'!$N$22)</f>
        <v>0</v>
      </c>
      <c r="O19" s="121">
        <f>INT('Suffrages par parti et circo'!R19/'Données de base - Résultats pré'!$N$22)</f>
        <v>0</v>
      </c>
      <c r="P19" s="121">
        <f>INT('Suffrages par parti et circo'!S19/'Données de base - Résultats pré'!$N$22)</f>
        <v>0</v>
      </c>
      <c r="Q19" s="121">
        <f>INT('Suffrages par parti et circo'!T19/'Données de base - Résultats pré'!$N$22)</f>
        <v>0</v>
      </c>
      <c r="R19" s="121">
        <f>INT('Suffrages par parti et circo'!U19/'Données de base - Résultats pré'!$N$22)</f>
        <v>0</v>
      </c>
      <c r="S19" s="121">
        <f>INT('Suffrages par parti et circo'!V19/'Données de base - Résultats pré'!$N$22)</f>
        <v>0</v>
      </c>
      <c r="T19" s="121">
        <f>INT('Suffrages par parti et circo'!W19/'Données de base - Résultats pré'!$N$22)</f>
        <v>0</v>
      </c>
      <c r="U19" s="121">
        <f>INT('Suffrages par parti et circo'!X19/'Données de base - Résultats pré'!$N$22)</f>
        <v>0</v>
      </c>
      <c r="V19" s="121">
        <f>INT('Suffrages par parti et circo'!Y19/'Données de base - Résultats pré'!$N$22)</f>
        <v>0</v>
      </c>
      <c r="W19" s="121">
        <f>INT('Suffrages par parti et circo'!Z19/'Données de base - Résultats pré'!$N$22)</f>
        <v>0</v>
      </c>
      <c r="X19" s="121">
        <f>INT('Suffrages par parti et circo'!AA19/'Données de base - Résultats pré'!$N$22)</f>
        <v>0</v>
      </c>
      <c r="Y19" s="121">
        <f>INT('Suffrages par parti et circo'!AB19/'Données de base - Résultats pré'!$N$22)</f>
        <v>0</v>
      </c>
      <c r="Z19" s="121">
        <f>INT('Suffrages par parti et circo'!AC19/'Données de base - Résultats pré'!$N$22)</f>
        <v>0</v>
      </c>
      <c r="AA19" s="119">
        <f t="shared" si="0"/>
        <v>0</v>
      </c>
      <c r="AB19" s="120">
        <f>'Données de base - Résultats pré'!M22-'Sièges (R0)'!AA19</f>
        <v>4</v>
      </c>
    </row>
    <row r="20" spans="1:28" ht="18">
      <c r="A20" s="118" t="s">
        <v>59</v>
      </c>
      <c r="B20" s="121">
        <f>INT('Suffrages par parti et circo'!E20/'Données de base - Résultats pré'!$N$23)</f>
        <v>0</v>
      </c>
      <c r="C20" s="121">
        <f>INT('Suffrages par parti et circo'!F20/'Données de base - Résultats pré'!$N$23)</f>
        <v>0</v>
      </c>
      <c r="D20" s="121">
        <f>INT('Suffrages par parti et circo'!G20/'Données de base - Résultats pré'!$N$23)</f>
        <v>0</v>
      </c>
      <c r="E20" s="121">
        <f>INT('Suffrages par parti et circo'!H20/'Données de base - Résultats pré'!$N$23)</f>
        <v>0</v>
      </c>
      <c r="F20" s="121">
        <f>INT('Suffrages par parti et circo'!I20/'Données de base - Résultats pré'!$N$23)</f>
        <v>0</v>
      </c>
      <c r="G20" s="121">
        <f>INT('Suffrages par parti et circo'!J20/'Données de base - Résultats pré'!$N$23)</f>
        <v>0</v>
      </c>
      <c r="H20" s="121">
        <f>INT('Suffrages par parti et circo'!K20/'Données de base - Résultats pré'!$N$23)</f>
        <v>0</v>
      </c>
      <c r="I20" s="121">
        <f>INT('Suffrages par parti et circo'!L20/'Données de base - Résultats pré'!$N$23)</f>
        <v>0</v>
      </c>
      <c r="J20" s="121">
        <f>INT('Suffrages par parti et circo'!M20/'Données de base - Résultats pré'!$N$23)</f>
        <v>1</v>
      </c>
      <c r="K20" s="121">
        <f>INT('Suffrages par parti et circo'!N20/'Données de base - Résultats pré'!$N$23)</f>
        <v>0</v>
      </c>
      <c r="L20" s="121">
        <f>INT('Suffrages par parti et circo'!O20/'Données de base - Résultats pré'!$N$23)</f>
        <v>0</v>
      </c>
      <c r="M20" s="121">
        <f>INT('Suffrages par parti et circo'!P20/'Données de base - Résultats pré'!$N$23)</f>
        <v>0</v>
      </c>
      <c r="N20" s="121">
        <f>INT('Suffrages par parti et circo'!Q20/'Données de base - Résultats pré'!$N$23)</f>
        <v>0</v>
      </c>
      <c r="O20" s="121">
        <f>INT('Suffrages par parti et circo'!R20/'Données de base - Résultats pré'!$N$23)</f>
        <v>0</v>
      </c>
      <c r="P20" s="121">
        <f>INT('Suffrages par parti et circo'!S20/'Données de base - Résultats pré'!$N$23)</f>
        <v>0</v>
      </c>
      <c r="Q20" s="121">
        <f>INT('Suffrages par parti et circo'!T20/'Données de base - Résultats pré'!$N$23)</f>
        <v>0</v>
      </c>
      <c r="R20" s="121">
        <f>INT('Suffrages par parti et circo'!U20/'Données de base - Résultats pré'!$N$23)</f>
        <v>0</v>
      </c>
      <c r="S20" s="121">
        <f>INT('Suffrages par parti et circo'!V20/'Données de base - Résultats pré'!$N$23)</f>
        <v>0</v>
      </c>
      <c r="T20" s="121">
        <f>INT('Suffrages par parti et circo'!W20/'Données de base - Résultats pré'!$N$23)</f>
        <v>0</v>
      </c>
      <c r="U20" s="121">
        <f>INT('Suffrages par parti et circo'!X20/'Données de base - Résultats pré'!$N$23)</f>
        <v>0</v>
      </c>
      <c r="V20" s="121">
        <f>INT('Suffrages par parti et circo'!Y20/'Données de base - Résultats pré'!$N$23)</f>
        <v>0</v>
      </c>
      <c r="W20" s="121">
        <f>INT('Suffrages par parti et circo'!Z20/'Données de base - Résultats pré'!$N$23)</f>
        <v>0</v>
      </c>
      <c r="X20" s="121">
        <f>INT('Suffrages par parti et circo'!AA20/'Données de base - Résultats pré'!$N$23)</f>
        <v>0</v>
      </c>
      <c r="Y20" s="121">
        <f>INT('Suffrages par parti et circo'!AB20/'Données de base - Résultats pré'!$N$23)</f>
        <v>0</v>
      </c>
      <c r="Z20" s="121">
        <f>INT('Suffrages par parti et circo'!AC20/'Données de base - Résultats pré'!$N$23)</f>
        <v>0</v>
      </c>
      <c r="AA20" s="119">
        <f t="shared" si="0"/>
        <v>1</v>
      </c>
      <c r="AB20" s="120">
        <f>'Données de base - Résultats pré'!M23-'Sièges (R0)'!AA20</f>
        <v>4</v>
      </c>
    </row>
    <row r="21" spans="1:28" ht="18">
      <c r="A21" s="118" t="s">
        <v>60</v>
      </c>
      <c r="B21" s="121">
        <f>INT('Suffrages par parti et circo'!E21/'Données de base - Résultats pré'!$N$24)</f>
        <v>0</v>
      </c>
      <c r="C21" s="121">
        <f>INT('Suffrages par parti et circo'!F21/'Données de base - Résultats pré'!$N$24)</f>
        <v>0</v>
      </c>
      <c r="D21" s="121">
        <f>INT('Suffrages par parti et circo'!G21/'Données de base - Résultats pré'!$N$24)</f>
        <v>0</v>
      </c>
      <c r="E21" s="121">
        <f>INT('Suffrages par parti et circo'!H21/'Données de base - Résultats pré'!$N$24)</f>
        <v>0</v>
      </c>
      <c r="F21" s="121">
        <f>INT('Suffrages par parti et circo'!I21/'Données de base - Résultats pré'!$N$24)</f>
        <v>0</v>
      </c>
      <c r="G21" s="121">
        <f>INT('Suffrages par parti et circo'!J21/'Données de base - Résultats pré'!$N$24)</f>
        <v>0</v>
      </c>
      <c r="H21" s="121">
        <f>INT('Suffrages par parti et circo'!K21/'Données de base - Résultats pré'!$N$24)</f>
        <v>0</v>
      </c>
      <c r="I21" s="121">
        <f>INT('Suffrages par parti et circo'!L21/'Données de base - Résultats pré'!$N$24)</f>
        <v>0</v>
      </c>
      <c r="J21" s="121">
        <f>INT('Suffrages par parti et circo'!M21/'Données de base - Résultats pré'!$N$24)</f>
        <v>1</v>
      </c>
      <c r="K21" s="121">
        <f>INT('Suffrages par parti et circo'!N21/'Données de base - Résultats pré'!$N$24)</f>
        <v>0</v>
      </c>
      <c r="L21" s="121">
        <f>INT('Suffrages par parti et circo'!O21/'Données de base - Résultats pré'!$N$24)</f>
        <v>0</v>
      </c>
      <c r="M21" s="121">
        <f>INT('Suffrages par parti et circo'!P21/'Données de base - Résultats pré'!$N$24)</f>
        <v>0</v>
      </c>
      <c r="N21" s="121">
        <f>INT('Suffrages par parti et circo'!Q21/'Données de base - Résultats pré'!$N$24)</f>
        <v>0</v>
      </c>
      <c r="O21" s="121">
        <f>INT('Suffrages par parti et circo'!R21/'Données de base - Résultats pré'!$N$24)</f>
        <v>0</v>
      </c>
      <c r="P21" s="121">
        <f>INT('Suffrages par parti et circo'!S21/'Données de base - Résultats pré'!$N$24)</f>
        <v>0</v>
      </c>
      <c r="Q21" s="121">
        <f>INT('Suffrages par parti et circo'!T21/'Données de base - Résultats pré'!$N$24)</f>
        <v>0</v>
      </c>
      <c r="R21" s="121">
        <f>INT('Suffrages par parti et circo'!U21/'Données de base - Résultats pré'!$N$24)</f>
        <v>1</v>
      </c>
      <c r="S21" s="121">
        <f>INT('Suffrages par parti et circo'!V21/'Données de base - Résultats pré'!$N$24)</f>
        <v>1</v>
      </c>
      <c r="T21" s="121">
        <f>INT('Suffrages par parti et circo'!W21/'Données de base - Résultats pré'!$N$24)</f>
        <v>0</v>
      </c>
      <c r="U21" s="121">
        <f>INT('Suffrages par parti et circo'!X21/'Données de base - Résultats pré'!$N$24)</f>
        <v>0</v>
      </c>
      <c r="V21" s="121">
        <f>INT('Suffrages par parti et circo'!Y21/'Données de base - Résultats pré'!$N$24)</f>
        <v>0</v>
      </c>
      <c r="W21" s="121">
        <f>INT('Suffrages par parti et circo'!Z21/'Données de base - Résultats pré'!$N$24)</f>
        <v>0</v>
      </c>
      <c r="X21" s="121">
        <f>INT('Suffrages par parti et circo'!AA21/'Données de base - Résultats pré'!$N$24)</f>
        <v>0</v>
      </c>
      <c r="Y21" s="121">
        <f>INT('Suffrages par parti et circo'!AB21/'Données de base - Résultats pré'!$N$24)</f>
        <v>0</v>
      </c>
      <c r="Z21" s="121">
        <f>INT('Suffrages par parti et circo'!AC21/'Données de base - Résultats pré'!$N$24)</f>
        <v>0</v>
      </c>
      <c r="AA21" s="119">
        <f t="shared" si="0"/>
        <v>3</v>
      </c>
      <c r="AB21" s="120">
        <f>'Données de base - Résultats pré'!M24-'Sièges (R0)'!AA21</f>
        <v>7</v>
      </c>
    </row>
    <row r="22" spans="1:28" ht="18">
      <c r="A22" s="118" t="s">
        <v>61</v>
      </c>
      <c r="B22" s="121">
        <f>INT('Suffrages par parti et circo'!E22/'Données de base - Résultats pré'!$N$25)</f>
        <v>0</v>
      </c>
      <c r="C22" s="121">
        <f>INT('Suffrages par parti et circo'!F22/'Données de base - Résultats pré'!$N$25)</f>
        <v>0</v>
      </c>
      <c r="D22" s="121">
        <f>INT('Suffrages par parti et circo'!G22/'Données de base - Résultats pré'!$N$25)</f>
        <v>0</v>
      </c>
      <c r="E22" s="121">
        <f>INT('Suffrages par parti et circo'!H22/'Données de base - Résultats pré'!$N$25)</f>
        <v>0</v>
      </c>
      <c r="F22" s="121">
        <f>INT('Suffrages par parti et circo'!I22/'Données de base - Résultats pré'!$N$25)</f>
        <v>0</v>
      </c>
      <c r="G22" s="121">
        <f>INT('Suffrages par parti et circo'!J22/'Données de base - Résultats pré'!$N$25)</f>
        <v>0</v>
      </c>
      <c r="H22" s="121">
        <f>INT('Suffrages par parti et circo'!K22/'Données de base - Résultats pré'!$N$25)</f>
        <v>0</v>
      </c>
      <c r="I22" s="121">
        <f>INT('Suffrages par parti et circo'!L22/'Données de base - Résultats pré'!$N$25)</f>
        <v>0</v>
      </c>
      <c r="J22" s="121">
        <f>INT('Suffrages par parti et circo'!M22/'Données de base - Résultats pré'!$N$25)</f>
        <v>1</v>
      </c>
      <c r="K22" s="121">
        <f>INT('Suffrages par parti et circo'!N22/'Données de base - Résultats pré'!$N$25)</f>
        <v>0</v>
      </c>
      <c r="L22" s="121">
        <f>INT('Suffrages par parti et circo'!O22/'Données de base - Résultats pré'!$N$25)</f>
        <v>0</v>
      </c>
      <c r="M22" s="121">
        <f>INT('Suffrages par parti et circo'!P22/'Données de base - Résultats pré'!$N$25)</f>
        <v>0</v>
      </c>
      <c r="N22" s="121">
        <f>INT('Suffrages par parti et circo'!Q22/'Données de base - Résultats pré'!$N$25)</f>
        <v>0</v>
      </c>
      <c r="O22" s="121">
        <f>INT('Suffrages par parti et circo'!R22/'Données de base - Résultats pré'!$N$25)</f>
        <v>0</v>
      </c>
      <c r="P22" s="121">
        <f>INT('Suffrages par parti et circo'!S22/'Données de base - Résultats pré'!$N$25)</f>
        <v>0</v>
      </c>
      <c r="Q22" s="121">
        <f>INT('Suffrages par parti et circo'!T22/'Données de base - Résultats pré'!$N$25)</f>
        <v>0</v>
      </c>
      <c r="R22" s="121">
        <f>INT('Suffrages par parti et circo'!U22/'Données de base - Résultats pré'!$N$25)</f>
        <v>0</v>
      </c>
      <c r="S22" s="121">
        <f>INT('Suffrages par parti et circo'!V22/'Données de base - Résultats pré'!$N$25)</f>
        <v>1</v>
      </c>
      <c r="T22" s="121">
        <f>INT('Suffrages par parti et circo'!W22/'Données de base - Résultats pré'!$N$25)</f>
        <v>0</v>
      </c>
      <c r="U22" s="121">
        <f>INT('Suffrages par parti et circo'!X22/'Données de base - Résultats pré'!$N$25)</f>
        <v>0</v>
      </c>
      <c r="V22" s="121">
        <f>INT('Suffrages par parti et circo'!Y22/'Données de base - Résultats pré'!$N$25)</f>
        <v>0</v>
      </c>
      <c r="W22" s="121">
        <f>INT('Suffrages par parti et circo'!Z22/'Données de base - Résultats pré'!$N$25)</f>
        <v>0</v>
      </c>
      <c r="X22" s="121">
        <f>INT('Suffrages par parti et circo'!AA22/'Données de base - Résultats pré'!$N$25)</f>
        <v>0</v>
      </c>
      <c r="Y22" s="121">
        <f>INT('Suffrages par parti et circo'!AB22/'Données de base - Résultats pré'!$N$25)</f>
        <v>0</v>
      </c>
      <c r="Z22" s="121">
        <f>INT('Suffrages par parti et circo'!AC22/'Données de base - Résultats pré'!$N$25)</f>
        <v>0</v>
      </c>
      <c r="AA22" s="119">
        <f t="shared" si="0"/>
        <v>2</v>
      </c>
      <c r="AB22" s="120">
        <f>'Données de base - Résultats pré'!M25-'Sièges (R0)'!AA22</f>
        <v>6</v>
      </c>
    </row>
    <row r="23" spans="1:28" ht="18">
      <c r="A23" s="118" t="s">
        <v>62</v>
      </c>
      <c r="B23" s="121">
        <f>INT('Suffrages par parti et circo'!E23/'Données de base - Résultats pré'!$N$26)</f>
        <v>0</v>
      </c>
      <c r="C23" s="121">
        <f>INT('Suffrages par parti et circo'!F23/'Données de base - Résultats pré'!$N$26)</f>
        <v>0</v>
      </c>
      <c r="D23" s="121">
        <f>INT('Suffrages par parti et circo'!G23/'Données de base - Résultats pré'!$N$26)</f>
        <v>0</v>
      </c>
      <c r="E23" s="121">
        <f>INT('Suffrages par parti et circo'!H23/'Données de base - Résultats pré'!$N$26)</f>
        <v>0</v>
      </c>
      <c r="F23" s="121">
        <f>INT('Suffrages par parti et circo'!I23/'Données de base - Résultats pré'!$N$26)</f>
        <v>0</v>
      </c>
      <c r="G23" s="121">
        <f>INT('Suffrages par parti et circo'!J23/'Données de base - Résultats pré'!$N$26)</f>
        <v>0</v>
      </c>
      <c r="H23" s="121">
        <f>INT('Suffrages par parti et circo'!K23/'Données de base - Résultats pré'!$N$26)</f>
        <v>0</v>
      </c>
      <c r="I23" s="121">
        <f>INT('Suffrages par parti et circo'!L23/'Données de base - Résultats pré'!$N$26)</f>
        <v>0</v>
      </c>
      <c r="J23" s="121">
        <f>INT('Suffrages par parti et circo'!M23/'Données de base - Résultats pré'!$N$26)</f>
        <v>1</v>
      </c>
      <c r="K23" s="121">
        <f>INT('Suffrages par parti et circo'!N23/'Données de base - Résultats pré'!$N$26)</f>
        <v>0</v>
      </c>
      <c r="L23" s="121">
        <f>INT('Suffrages par parti et circo'!O23/'Données de base - Résultats pré'!$N$26)</f>
        <v>0</v>
      </c>
      <c r="M23" s="121">
        <f>INT('Suffrages par parti et circo'!P23/'Données de base - Résultats pré'!$N$26)</f>
        <v>0</v>
      </c>
      <c r="N23" s="121">
        <f>INT('Suffrages par parti et circo'!Q23/'Données de base - Résultats pré'!$N$26)</f>
        <v>0</v>
      </c>
      <c r="O23" s="121">
        <f>INT('Suffrages par parti et circo'!R23/'Données de base - Résultats pré'!$N$26)</f>
        <v>0</v>
      </c>
      <c r="P23" s="121">
        <f>INT('Suffrages par parti et circo'!S23/'Données de base - Résultats pré'!$N$26)</f>
        <v>0</v>
      </c>
      <c r="Q23" s="121">
        <f>INT('Suffrages par parti et circo'!T23/'Données de base - Résultats pré'!$N$26)</f>
        <v>0</v>
      </c>
      <c r="R23" s="121">
        <f>INT('Suffrages par parti et circo'!U23/'Données de base - Résultats pré'!$N$26)</f>
        <v>1</v>
      </c>
      <c r="S23" s="121">
        <f>INT('Suffrages par parti et circo'!V23/'Données de base - Résultats pré'!$N$26)</f>
        <v>1</v>
      </c>
      <c r="T23" s="121">
        <f>INT('Suffrages par parti et circo'!W23/'Données de base - Résultats pré'!$N$26)</f>
        <v>0</v>
      </c>
      <c r="U23" s="121">
        <f>INT('Suffrages par parti et circo'!X23/'Données de base - Résultats pré'!$N$26)</f>
        <v>0</v>
      </c>
      <c r="V23" s="121">
        <f>INT('Suffrages par parti et circo'!Y23/'Données de base - Résultats pré'!$N$26)</f>
        <v>0</v>
      </c>
      <c r="W23" s="121">
        <f>INT('Suffrages par parti et circo'!Z23/'Données de base - Résultats pré'!$N$26)</f>
        <v>0</v>
      </c>
      <c r="X23" s="121">
        <f>INT('Suffrages par parti et circo'!AA23/'Données de base - Résultats pré'!$N$26)</f>
        <v>0</v>
      </c>
      <c r="Y23" s="121">
        <f>INT('Suffrages par parti et circo'!AB23/'Données de base - Résultats pré'!$N$26)</f>
        <v>0</v>
      </c>
      <c r="Z23" s="121">
        <f>INT('Suffrages par parti et circo'!AC23/'Données de base - Résultats pré'!$N$26)</f>
        <v>0</v>
      </c>
      <c r="AA23" s="119">
        <f t="shared" si="0"/>
        <v>3</v>
      </c>
      <c r="AB23" s="120">
        <f>'Données de base - Résultats pré'!M26-'Sièges (R0)'!AA23</f>
        <v>6</v>
      </c>
    </row>
    <row r="24" spans="1:28" ht="18">
      <c r="A24" s="118" t="s">
        <v>63</v>
      </c>
      <c r="B24" s="121">
        <f>INT('Suffrages par parti et circo'!E24/'Données de base - Résultats pré'!$N$27)</f>
        <v>0</v>
      </c>
      <c r="C24" s="121">
        <f>INT('Suffrages par parti et circo'!F24/'Données de base - Résultats pré'!$N$27)</f>
        <v>0</v>
      </c>
      <c r="D24" s="121">
        <f>INT('Suffrages par parti et circo'!G24/'Données de base - Résultats pré'!$N$27)</f>
        <v>0</v>
      </c>
      <c r="E24" s="121">
        <f>INT('Suffrages par parti et circo'!H24/'Données de base - Résultats pré'!$N$27)</f>
        <v>0</v>
      </c>
      <c r="F24" s="121">
        <f>INT('Suffrages par parti et circo'!I24/'Données de base - Résultats pré'!$N$27)</f>
        <v>0</v>
      </c>
      <c r="G24" s="121">
        <f>INT('Suffrages par parti et circo'!J24/'Données de base - Résultats pré'!$N$27)</f>
        <v>0</v>
      </c>
      <c r="H24" s="121">
        <f>INT('Suffrages par parti et circo'!K24/'Données de base - Résultats pré'!$N$27)</f>
        <v>0</v>
      </c>
      <c r="I24" s="121">
        <f>INT('Suffrages par parti et circo'!L24/'Données de base - Résultats pré'!$N$27)</f>
        <v>0</v>
      </c>
      <c r="J24" s="121">
        <f>INT('Suffrages par parti et circo'!M24/'Données de base - Résultats pré'!$N$27)</f>
        <v>1</v>
      </c>
      <c r="K24" s="121">
        <f>INT('Suffrages par parti et circo'!N24/'Données de base - Résultats pré'!$N$27)</f>
        <v>0</v>
      </c>
      <c r="L24" s="121">
        <f>INT('Suffrages par parti et circo'!O24/'Données de base - Résultats pré'!$N$27)</f>
        <v>0</v>
      </c>
      <c r="M24" s="121">
        <f>INT('Suffrages par parti et circo'!P24/'Données de base - Résultats pré'!$N$27)</f>
        <v>0</v>
      </c>
      <c r="N24" s="121">
        <f>INT('Suffrages par parti et circo'!Q24/'Données de base - Résultats pré'!$N$27)</f>
        <v>0</v>
      </c>
      <c r="O24" s="121">
        <f>INT('Suffrages par parti et circo'!R24/'Données de base - Résultats pré'!$N$27)</f>
        <v>0</v>
      </c>
      <c r="P24" s="121">
        <f>INT('Suffrages par parti et circo'!S24/'Données de base - Résultats pré'!$N$27)</f>
        <v>0</v>
      </c>
      <c r="Q24" s="121">
        <f>INT('Suffrages par parti et circo'!T24/'Données de base - Résultats pré'!$N$27)</f>
        <v>0</v>
      </c>
      <c r="R24" s="121">
        <f>INT('Suffrages par parti et circo'!U24/'Données de base - Résultats pré'!$N$27)</f>
        <v>0</v>
      </c>
      <c r="S24" s="121">
        <f>INT('Suffrages par parti et circo'!V24/'Données de base - Résultats pré'!$N$27)</f>
        <v>0</v>
      </c>
      <c r="T24" s="121">
        <f>INT('Suffrages par parti et circo'!W24/'Données de base - Résultats pré'!$N$27)</f>
        <v>0</v>
      </c>
      <c r="U24" s="121">
        <f>INT('Suffrages par parti et circo'!X24/'Données de base - Résultats pré'!$N$27)</f>
        <v>0</v>
      </c>
      <c r="V24" s="121">
        <f>INT('Suffrages par parti et circo'!Y24/'Données de base - Résultats pré'!$N$27)</f>
        <v>0</v>
      </c>
      <c r="W24" s="121">
        <f>INT('Suffrages par parti et circo'!Z24/'Données de base - Résultats pré'!$N$27)</f>
        <v>0</v>
      </c>
      <c r="X24" s="121">
        <f>INT('Suffrages par parti et circo'!AA24/'Données de base - Résultats pré'!$N$27)</f>
        <v>0</v>
      </c>
      <c r="Y24" s="121">
        <f>INT('Suffrages par parti et circo'!AB24/'Données de base - Résultats pré'!$N$27)</f>
        <v>0</v>
      </c>
      <c r="Z24" s="121">
        <f>INT('Suffrages par parti et circo'!AC24/'Données de base - Résultats pré'!$N$27)</f>
        <v>0</v>
      </c>
      <c r="AA24" s="119">
        <f t="shared" si="0"/>
        <v>1</v>
      </c>
      <c r="AB24" s="120">
        <f>'Données de base - Résultats pré'!M27-'Sièges (R0)'!AA24</f>
        <v>6</v>
      </c>
    </row>
    <row r="25" spans="1:28" ht="18">
      <c r="A25" s="118" t="s">
        <v>64</v>
      </c>
      <c r="B25" s="121">
        <f>INT('Suffrages par parti et circo'!E25/'Données de base - Résultats pré'!$N$28)</f>
        <v>0</v>
      </c>
      <c r="C25" s="121">
        <f>INT('Suffrages par parti et circo'!F25/'Données de base - Résultats pré'!$N$28)</f>
        <v>0</v>
      </c>
      <c r="D25" s="121">
        <f>INT('Suffrages par parti et circo'!G25/'Données de base - Résultats pré'!$N$28)</f>
        <v>0</v>
      </c>
      <c r="E25" s="121">
        <f>INT('Suffrages par parti et circo'!H25/'Données de base - Résultats pré'!$N$28)</f>
        <v>0</v>
      </c>
      <c r="F25" s="121">
        <f>INT('Suffrages par parti et circo'!I25/'Données de base - Résultats pré'!$N$28)</f>
        <v>0</v>
      </c>
      <c r="G25" s="121">
        <f>INT('Suffrages par parti et circo'!J25/'Données de base - Résultats pré'!$N$28)</f>
        <v>0</v>
      </c>
      <c r="H25" s="121">
        <f>INT('Suffrages par parti et circo'!K25/'Données de base - Résultats pré'!$N$28)</f>
        <v>0</v>
      </c>
      <c r="I25" s="121">
        <f>INT('Suffrages par parti et circo'!L25/'Données de base - Résultats pré'!$N$28)</f>
        <v>1</v>
      </c>
      <c r="J25" s="121">
        <f>INT('Suffrages par parti et circo'!M25/'Données de base - Résultats pré'!$N$28)</f>
        <v>1</v>
      </c>
      <c r="K25" s="121">
        <f>INT('Suffrages par parti et circo'!N25/'Données de base - Résultats pré'!$N$28)</f>
        <v>0</v>
      </c>
      <c r="L25" s="121">
        <f>INT('Suffrages par parti et circo'!O25/'Données de base - Résultats pré'!$N$28)</f>
        <v>0</v>
      </c>
      <c r="M25" s="121">
        <f>INT('Suffrages par parti et circo'!P25/'Données de base - Résultats pré'!$N$28)</f>
        <v>0</v>
      </c>
      <c r="N25" s="121">
        <f>INT('Suffrages par parti et circo'!Q25/'Données de base - Résultats pré'!$N$28)</f>
        <v>0</v>
      </c>
      <c r="O25" s="121">
        <f>INT('Suffrages par parti et circo'!R25/'Données de base - Résultats pré'!$N$28)</f>
        <v>0</v>
      </c>
      <c r="P25" s="121">
        <f>INT('Suffrages par parti et circo'!S25/'Données de base - Résultats pré'!$N$28)</f>
        <v>0</v>
      </c>
      <c r="Q25" s="121">
        <f>INT('Suffrages par parti et circo'!T25/'Données de base - Résultats pré'!$N$28)</f>
        <v>0</v>
      </c>
      <c r="R25" s="121">
        <f>INT('Suffrages par parti et circo'!U25/'Données de base - Résultats pré'!$N$28)</f>
        <v>0</v>
      </c>
      <c r="S25" s="121">
        <f>INT('Suffrages par parti et circo'!V25/'Données de base - Résultats pré'!$N$28)</f>
        <v>1</v>
      </c>
      <c r="T25" s="121">
        <f>INT('Suffrages par parti et circo'!W25/'Données de base - Résultats pré'!$N$28)</f>
        <v>0</v>
      </c>
      <c r="U25" s="121">
        <f>INT('Suffrages par parti et circo'!X25/'Données de base - Résultats pré'!$N$28)</f>
        <v>1</v>
      </c>
      <c r="V25" s="121">
        <f>INT('Suffrages par parti et circo'!Y25/'Données de base - Résultats pré'!$N$28)</f>
        <v>0</v>
      </c>
      <c r="W25" s="121">
        <f>INT('Suffrages par parti et circo'!Z25/'Données de base - Résultats pré'!$N$28)</f>
        <v>0</v>
      </c>
      <c r="X25" s="121">
        <f>INT('Suffrages par parti et circo'!AA25/'Données de base - Résultats pré'!$N$28)</f>
        <v>0</v>
      </c>
      <c r="Y25" s="121">
        <f>INT('Suffrages par parti et circo'!AB25/'Données de base - Résultats pré'!$N$28)</f>
        <v>0</v>
      </c>
      <c r="Z25" s="121">
        <f>INT('Suffrages par parti et circo'!AC25/'Données de base - Résultats pré'!$N$28)</f>
        <v>0</v>
      </c>
      <c r="AA25" s="119">
        <f t="shared" si="0"/>
        <v>4</v>
      </c>
      <c r="AB25" s="120">
        <f>'Données de base - Résultats pré'!M28-'Sièges (R0)'!AA25</f>
        <v>5</v>
      </c>
    </row>
    <row r="26" spans="1:28" ht="18">
      <c r="A26" s="118" t="s">
        <v>65</v>
      </c>
      <c r="B26" s="121">
        <f>INT('Suffrages par parti et circo'!E26/'Données de base - Résultats pré'!$N$29)</f>
        <v>0</v>
      </c>
      <c r="C26" s="121">
        <f>INT('Suffrages par parti et circo'!F26/'Données de base - Résultats pré'!$N$29)</f>
        <v>0</v>
      </c>
      <c r="D26" s="121">
        <f>INT('Suffrages par parti et circo'!G26/'Données de base - Résultats pré'!$N$29)</f>
        <v>0</v>
      </c>
      <c r="E26" s="121">
        <f>INT('Suffrages par parti et circo'!H26/'Données de base - Résultats pré'!$N$29)</f>
        <v>0</v>
      </c>
      <c r="F26" s="121">
        <f>INT('Suffrages par parti et circo'!I26/'Données de base - Résultats pré'!$N$29)</f>
        <v>0</v>
      </c>
      <c r="G26" s="121">
        <f>INT('Suffrages par parti et circo'!J26/'Données de base - Résultats pré'!$N$29)</f>
        <v>0</v>
      </c>
      <c r="H26" s="121">
        <f>INT('Suffrages par parti et circo'!K26/'Données de base - Résultats pré'!$N$29)</f>
        <v>0</v>
      </c>
      <c r="I26" s="121">
        <f>INT('Suffrages par parti et circo'!L26/'Données de base - Résultats pré'!$N$29)</f>
        <v>0</v>
      </c>
      <c r="J26" s="121">
        <f>INT('Suffrages par parti et circo'!M26/'Données de base - Résultats pré'!$N$29)</f>
        <v>3</v>
      </c>
      <c r="K26" s="121">
        <f>INT('Suffrages par parti et circo'!N26/'Données de base - Résultats pré'!$N$29)</f>
        <v>0</v>
      </c>
      <c r="L26" s="121">
        <f>INT('Suffrages par parti et circo'!O26/'Données de base - Résultats pré'!$N$29)</f>
        <v>0</v>
      </c>
      <c r="M26" s="121">
        <f>INT('Suffrages par parti et circo'!P26/'Données de base - Résultats pré'!$N$29)</f>
        <v>0</v>
      </c>
      <c r="N26" s="121">
        <f>INT('Suffrages par parti et circo'!Q26/'Données de base - Résultats pré'!$N$29)</f>
        <v>0</v>
      </c>
      <c r="O26" s="121">
        <f>INT('Suffrages par parti et circo'!R26/'Données de base - Résultats pré'!$N$29)</f>
        <v>0</v>
      </c>
      <c r="P26" s="121">
        <f>INT('Suffrages par parti et circo'!S26/'Données de base - Résultats pré'!$N$29)</f>
        <v>1</v>
      </c>
      <c r="Q26" s="121">
        <f>INT('Suffrages par parti et circo'!T26/'Données de base - Résultats pré'!$N$29)</f>
        <v>0</v>
      </c>
      <c r="R26" s="121">
        <f>INT('Suffrages par parti et circo'!U26/'Données de base - Résultats pré'!$N$29)</f>
        <v>0</v>
      </c>
      <c r="S26" s="121">
        <f>INT('Suffrages par parti et circo'!V26/'Données de base - Résultats pré'!$N$29)</f>
        <v>0</v>
      </c>
      <c r="T26" s="121">
        <f>INT('Suffrages par parti et circo'!W26/'Données de base - Résultats pré'!$N$29)</f>
        <v>0</v>
      </c>
      <c r="U26" s="121">
        <f>INT('Suffrages par parti et circo'!X26/'Données de base - Résultats pré'!$N$29)</f>
        <v>0</v>
      </c>
      <c r="V26" s="121">
        <f>INT('Suffrages par parti et circo'!Y26/'Données de base - Résultats pré'!$N$29)</f>
        <v>0</v>
      </c>
      <c r="W26" s="121">
        <f>INT('Suffrages par parti et circo'!Z26/'Données de base - Résultats pré'!$N$29)</f>
        <v>0</v>
      </c>
      <c r="X26" s="121">
        <f>INT('Suffrages par parti et circo'!AA26/'Données de base - Résultats pré'!$N$29)</f>
        <v>0</v>
      </c>
      <c r="Y26" s="121">
        <f>INT('Suffrages par parti et circo'!AB26/'Données de base - Résultats pré'!$N$29)</f>
        <v>0</v>
      </c>
      <c r="Z26" s="121">
        <f>INT('Suffrages par parti et circo'!AC26/'Données de base - Résultats pré'!$N$29)</f>
        <v>0</v>
      </c>
      <c r="AA26" s="119">
        <f t="shared" si="0"/>
        <v>4</v>
      </c>
      <c r="AB26" s="120">
        <f>'Données de base - Résultats pré'!M29-'Sièges (R0)'!AA26</f>
        <v>5</v>
      </c>
    </row>
    <row r="27" spans="1:28" ht="18">
      <c r="A27" s="118" t="s">
        <v>66</v>
      </c>
      <c r="B27" s="121">
        <f>INT('Suffrages par parti et circo'!E27/'Données de base - Résultats pré'!$N$30)</f>
        <v>0</v>
      </c>
      <c r="C27" s="121">
        <f>INT('Suffrages par parti et circo'!F27/'Données de base - Résultats pré'!$N$30)</f>
        <v>0</v>
      </c>
      <c r="D27" s="121">
        <f>INT('Suffrages par parti et circo'!G27/'Données de base - Résultats pré'!$N$30)</f>
        <v>0</v>
      </c>
      <c r="E27" s="121">
        <f>INT('Suffrages par parti et circo'!H27/'Données de base - Résultats pré'!$N$30)</f>
        <v>0</v>
      </c>
      <c r="F27" s="121">
        <f>INT('Suffrages par parti et circo'!I27/'Données de base - Résultats pré'!$N$30)</f>
        <v>0</v>
      </c>
      <c r="G27" s="121">
        <f>INT('Suffrages par parti et circo'!J27/'Données de base - Résultats pré'!$N$30)</f>
        <v>0</v>
      </c>
      <c r="H27" s="121">
        <f>INT('Suffrages par parti et circo'!K27/'Données de base - Résultats pré'!$N$30)</f>
        <v>0</v>
      </c>
      <c r="I27" s="121">
        <f>INT('Suffrages par parti et circo'!L27/'Données de base - Résultats pré'!$N$30)</f>
        <v>0</v>
      </c>
      <c r="J27" s="121">
        <f>INT('Suffrages par parti et circo'!M27/'Données de base - Résultats pré'!$N$30)</f>
        <v>2</v>
      </c>
      <c r="K27" s="121">
        <f>INT('Suffrages par parti et circo'!N27/'Données de base - Résultats pré'!$N$30)</f>
        <v>0</v>
      </c>
      <c r="L27" s="121">
        <f>INT('Suffrages par parti et circo'!O27/'Données de base - Résultats pré'!$N$30)</f>
        <v>0</v>
      </c>
      <c r="M27" s="121">
        <f>INT('Suffrages par parti et circo'!P27/'Données de base - Résultats pré'!$N$30)</f>
        <v>0</v>
      </c>
      <c r="N27" s="121">
        <f>INT('Suffrages par parti et circo'!Q27/'Données de base - Résultats pré'!$N$30)</f>
        <v>0</v>
      </c>
      <c r="O27" s="121">
        <f>INT('Suffrages par parti et circo'!R27/'Données de base - Résultats pré'!$N$30)</f>
        <v>0</v>
      </c>
      <c r="P27" s="121">
        <f>INT('Suffrages par parti et circo'!S27/'Données de base - Résultats pré'!$N$30)</f>
        <v>0</v>
      </c>
      <c r="Q27" s="121">
        <f>INT('Suffrages par parti et circo'!T27/'Données de base - Résultats pré'!$N$30)</f>
        <v>0</v>
      </c>
      <c r="R27" s="121">
        <f>INT('Suffrages par parti et circo'!U27/'Données de base - Résultats pré'!$N$30)</f>
        <v>0</v>
      </c>
      <c r="S27" s="121">
        <f>INT('Suffrages par parti et circo'!V27/'Données de base - Résultats pré'!$N$30)</f>
        <v>0</v>
      </c>
      <c r="T27" s="121">
        <f>INT('Suffrages par parti et circo'!W27/'Données de base - Résultats pré'!$N$30)</f>
        <v>0</v>
      </c>
      <c r="U27" s="121">
        <f>INT('Suffrages par parti et circo'!X27/'Données de base - Résultats pré'!$N$30)</f>
        <v>0</v>
      </c>
      <c r="V27" s="121">
        <f>INT('Suffrages par parti et circo'!Y27/'Données de base - Résultats pré'!$N$30)</f>
        <v>0</v>
      </c>
      <c r="W27" s="121">
        <f>INT('Suffrages par parti et circo'!Z27/'Données de base - Résultats pré'!$N$30)</f>
        <v>0</v>
      </c>
      <c r="X27" s="121">
        <f>INT('Suffrages par parti et circo'!AA27/'Données de base - Résultats pré'!$N$30)</f>
        <v>0</v>
      </c>
      <c r="Y27" s="121">
        <f>INT('Suffrages par parti et circo'!AB27/'Données de base - Résultats pré'!$N$30)</f>
        <v>0</v>
      </c>
      <c r="Z27" s="121">
        <f>INT('Suffrages par parti et circo'!AC27/'Données de base - Résultats pré'!$N$30)</f>
        <v>0</v>
      </c>
      <c r="AA27" s="119">
        <f t="shared" si="0"/>
        <v>2</v>
      </c>
      <c r="AB27" s="120">
        <f>'Données de base - Résultats pré'!M30-'Sièges (R0)'!AA27</f>
        <v>5</v>
      </c>
    </row>
    <row r="28" spans="1:28" ht="18">
      <c r="A28" s="118" t="s">
        <v>67</v>
      </c>
      <c r="B28" s="121">
        <f>INT('Suffrages par parti et circo'!E28/'Données de base - Résultats pré'!$N$31)</f>
        <v>0</v>
      </c>
      <c r="C28" s="121">
        <f>INT('Suffrages par parti et circo'!F28/'Données de base - Résultats pré'!$N$31)</f>
        <v>0</v>
      </c>
      <c r="D28" s="121">
        <f>INT('Suffrages par parti et circo'!G28/'Données de base - Résultats pré'!$N$31)</f>
        <v>0</v>
      </c>
      <c r="E28" s="121">
        <f>INT('Suffrages par parti et circo'!H28/'Données de base - Résultats pré'!$N$31)</f>
        <v>0</v>
      </c>
      <c r="F28" s="121">
        <f>INT('Suffrages par parti et circo'!I28/'Données de base - Résultats pré'!$N$31)</f>
        <v>0</v>
      </c>
      <c r="G28" s="121">
        <f>INT('Suffrages par parti et circo'!J28/'Données de base - Résultats pré'!$N$31)</f>
        <v>0</v>
      </c>
      <c r="H28" s="121">
        <f>INT('Suffrages par parti et circo'!K28/'Données de base - Résultats pré'!$N$31)</f>
        <v>0</v>
      </c>
      <c r="I28" s="121">
        <f>INT('Suffrages par parti et circo'!L28/'Données de base - Résultats pré'!$N$31)</f>
        <v>0</v>
      </c>
      <c r="J28" s="121">
        <f>INT('Suffrages par parti et circo'!M28/'Données de base - Résultats pré'!$N$31)</f>
        <v>1</v>
      </c>
      <c r="K28" s="121">
        <f>INT('Suffrages par parti et circo'!N28/'Données de base - Résultats pré'!$N$31)</f>
        <v>0</v>
      </c>
      <c r="L28" s="121">
        <f>INT('Suffrages par parti et circo'!O28/'Données de base - Résultats pré'!$N$31)</f>
        <v>0</v>
      </c>
      <c r="M28" s="121">
        <f>INT('Suffrages par parti et circo'!P28/'Données de base - Résultats pré'!$N$31)</f>
        <v>0</v>
      </c>
      <c r="N28" s="121">
        <f>INT('Suffrages par parti et circo'!Q28/'Données de base - Résultats pré'!$N$31)</f>
        <v>0</v>
      </c>
      <c r="O28" s="121">
        <f>INT('Suffrages par parti et circo'!R28/'Données de base - Résultats pré'!$N$31)</f>
        <v>0</v>
      </c>
      <c r="P28" s="121">
        <f>INT('Suffrages par parti et circo'!S28/'Données de base - Résultats pré'!$N$31)</f>
        <v>0</v>
      </c>
      <c r="Q28" s="121">
        <f>INT('Suffrages par parti et circo'!T28/'Données de base - Résultats pré'!$N$31)</f>
        <v>0</v>
      </c>
      <c r="R28" s="121">
        <f>INT('Suffrages par parti et circo'!U28/'Données de base - Résultats pré'!$N$31)</f>
        <v>0</v>
      </c>
      <c r="S28" s="121">
        <f>INT('Suffrages par parti et circo'!V28/'Données de base - Résultats pré'!$N$31)</f>
        <v>0</v>
      </c>
      <c r="T28" s="121">
        <f>INT('Suffrages par parti et circo'!W28/'Données de base - Résultats pré'!$N$31)</f>
        <v>0</v>
      </c>
      <c r="U28" s="121">
        <f>INT('Suffrages par parti et circo'!X28/'Données de base - Résultats pré'!$N$31)</f>
        <v>0</v>
      </c>
      <c r="V28" s="121">
        <f>INT('Suffrages par parti et circo'!Y28/'Données de base - Résultats pré'!$N$31)</f>
        <v>0</v>
      </c>
      <c r="W28" s="121">
        <f>INT('Suffrages par parti et circo'!Z28/'Données de base - Résultats pré'!$N$31)</f>
        <v>0</v>
      </c>
      <c r="X28" s="121">
        <f>INT('Suffrages par parti et circo'!AA28/'Données de base - Résultats pré'!$N$31)</f>
        <v>0</v>
      </c>
      <c r="Y28" s="121">
        <f>INT('Suffrages par parti et circo'!AB28/'Données de base - Résultats pré'!$N$31)</f>
        <v>0</v>
      </c>
      <c r="Z28" s="121">
        <f>INT('Suffrages par parti et circo'!AC28/'Données de base - Résultats pré'!$N$31)</f>
        <v>0</v>
      </c>
      <c r="AA28" s="119">
        <f t="shared" si="0"/>
        <v>1</v>
      </c>
      <c r="AB28" s="120">
        <f>'Données de base - Résultats pré'!M31-'Sièges (R0)'!AA28</f>
        <v>3</v>
      </c>
    </row>
    <row r="29" spans="1:28" ht="18">
      <c r="A29" s="118" t="s">
        <v>68</v>
      </c>
      <c r="B29" s="121">
        <f>INT('Suffrages par parti et circo'!E29/'Données de base - Résultats pré'!$N$32)</f>
        <v>0</v>
      </c>
      <c r="C29" s="121">
        <f>INT('Suffrages par parti et circo'!F29/'Données de base - Résultats pré'!$N$32)</f>
        <v>0</v>
      </c>
      <c r="D29" s="121">
        <f>INT('Suffrages par parti et circo'!G29/'Données de base - Résultats pré'!$N$32)</f>
        <v>0</v>
      </c>
      <c r="E29" s="121">
        <f>INT('Suffrages par parti et circo'!H29/'Données de base - Résultats pré'!$N$32)</f>
        <v>0</v>
      </c>
      <c r="F29" s="121">
        <f>INT('Suffrages par parti et circo'!I29/'Données de base - Résultats pré'!$N$32)</f>
        <v>0</v>
      </c>
      <c r="G29" s="121">
        <f>INT('Suffrages par parti et circo'!J29/'Données de base - Résultats pré'!$N$32)</f>
        <v>0</v>
      </c>
      <c r="H29" s="121">
        <f>INT('Suffrages par parti et circo'!K29/'Données de base - Résultats pré'!$N$32)</f>
        <v>0</v>
      </c>
      <c r="I29" s="121">
        <f>INT('Suffrages par parti et circo'!L29/'Données de base - Résultats pré'!$N$32)</f>
        <v>0</v>
      </c>
      <c r="J29" s="121">
        <f>INT('Suffrages par parti et circo'!M29/'Données de base - Résultats pré'!$N$32)</f>
        <v>1</v>
      </c>
      <c r="K29" s="121">
        <f>INT('Suffrages par parti et circo'!N29/'Données de base - Résultats pré'!$N$32)</f>
        <v>0</v>
      </c>
      <c r="L29" s="121">
        <f>INT('Suffrages par parti et circo'!O29/'Données de base - Résultats pré'!$N$32)</f>
        <v>0</v>
      </c>
      <c r="M29" s="121">
        <f>INT('Suffrages par parti et circo'!P29/'Données de base - Résultats pré'!$N$32)</f>
        <v>0</v>
      </c>
      <c r="N29" s="121">
        <f>INT('Suffrages par parti et circo'!Q29/'Données de base - Résultats pré'!$N$32)</f>
        <v>0</v>
      </c>
      <c r="O29" s="121">
        <f>INT('Suffrages par parti et circo'!R29/'Données de base - Résultats pré'!$N$32)</f>
        <v>0</v>
      </c>
      <c r="P29" s="121">
        <f>INT('Suffrages par parti et circo'!S29/'Données de base - Résultats pré'!$N$32)</f>
        <v>0</v>
      </c>
      <c r="Q29" s="121">
        <f>INT('Suffrages par parti et circo'!T29/'Données de base - Résultats pré'!$N$32)</f>
        <v>0</v>
      </c>
      <c r="R29" s="121">
        <f>INT('Suffrages par parti et circo'!U29/'Données de base - Résultats pré'!$N$32)</f>
        <v>0</v>
      </c>
      <c r="S29" s="121">
        <f>INT('Suffrages par parti et circo'!V29/'Données de base - Résultats pré'!$N$32)</f>
        <v>0</v>
      </c>
      <c r="T29" s="121">
        <f>INT('Suffrages par parti et circo'!W29/'Données de base - Résultats pré'!$N$32)</f>
        <v>0</v>
      </c>
      <c r="U29" s="121">
        <f>INT('Suffrages par parti et circo'!X29/'Données de base - Résultats pré'!$N$32)</f>
        <v>0</v>
      </c>
      <c r="V29" s="121">
        <f>INT('Suffrages par parti et circo'!Y29/'Données de base - Résultats pré'!$N$32)</f>
        <v>0</v>
      </c>
      <c r="W29" s="121">
        <f>INT('Suffrages par parti et circo'!Z29/'Données de base - Résultats pré'!$N$32)</f>
        <v>0</v>
      </c>
      <c r="X29" s="121">
        <f>INT('Suffrages par parti et circo'!AA29/'Données de base - Résultats pré'!$N$32)</f>
        <v>0</v>
      </c>
      <c r="Y29" s="121">
        <f>INT('Suffrages par parti et circo'!AB29/'Données de base - Résultats pré'!$N$32)</f>
        <v>0</v>
      </c>
      <c r="Z29" s="121">
        <f>INT('Suffrages par parti et circo'!AC29/'Données de base - Résultats pré'!$N$32)</f>
        <v>0</v>
      </c>
      <c r="AA29" s="119">
        <f t="shared" si="0"/>
        <v>1</v>
      </c>
      <c r="AB29" s="120">
        <f>'Données de base - Résultats pré'!M32-'Sièges (R0)'!AA29</f>
        <v>4</v>
      </c>
    </row>
    <row r="30" spans="1:28" ht="18">
      <c r="A30" s="118" t="s">
        <v>69</v>
      </c>
      <c r="B30" s="121">
        <f>INT('Suffrages par parti et circo'!E30/'Données de base - Résultats pré'!$N$33)</f>
        <v>0</v>
      </c>
      <c r="C30" s="121">
        <f>INT('Suffrages par parti et circo'!F30/'Données de base - Résultats pré'!$N$33)</f>
        <v>0</v>
      </c>
      <c r="D30" s="121">
        <f>INT('Suffrages par parti et circo'!G30/'Données de base - Résultats pré'!$N$33)</f>
        <v>0</v>
      </c>
      <c r="E30" s="121">
        <f>INT('Suffrages par parti et circo'!H30/'Données de base - Résultats pré'!$N$33)</f>
        <v>0</v>
      </c>
      <c r="F30" s="121">
        <f>INT('Suffrages par parti et circo'!I30/'Données de base - Résultats pré'!$N$33)</f>
        <v>0</v>
      </c>
      <c r="G30" s="121">
        <f>INT('Suffrages par parti et circo'!J30/'Données de base - Résultats pré'!$N$33)</f>
        <v>0</v>
      </c>
      <c r="H30" s="121">
        <f>INT('Suffrages par parti et circo'!K30/'Données de base - Résultats pré'!$N$33)</f>
        <v>0</v>
      </c>
      <c r="I30" s="121">
        <f>INT('Suffrages par parti et circo'!L30/'Données de base - Résultats pré'!$N$33)</f>
        <v>0</v>
      </c>
      <c r="J30" s="121">
        <f>INT('Suffrages par parti et circo'!M30/'Données de base - Résultats pré'!$N$33)</f>
        <v>1</v>
      </c>
      <c r="K30" s="121">
        <f>INT('Suffrages par parti et circo'!N30/'Données de base - Résultats pré'!$N$33)</f>
        <v>0</v>
      </c>
      <c r="L30" s="121">
        <f>INT('Suffrages par parti et circo'!O30/'Données de base - Résultats pré'!$N$33)</f>
        <v>0</v>
      </c>
      <c r="M30" s="121">
        <f>INT('Suffrages par parti et circo'!P30/'Données de base - Résultats pré'!$N$33)</f>
        <v>0</v>
      </c>
      <c r="N30" s="121">
        <f>INT('Suffrages par parti et circo'!Q30/'Données de base - Résultats pré'!$N$33)</f>
        <v>0</v>
      </c>
      <c r="O30" s="121">
        <f>INT('Suffrages par parti et circo'!R30/'Données de base - Résultats pré'!$N$33)</f>
        <v>0</v>
      </c>
      <c r="P30" s="121">
        <f>INT('Suffrages par parti et circo'!S30/'Données de base - Résultats pré'!$N$33)</f>
        <v>0</v>
      </c>
      <c r="Q30" s="121">
        <f>INT('Suffrages par parti et circo'!T30/'Données de base - Résultats pré'!$N$33)</f>
        <v>0</v>
      </c>
      <c r="R30" s="121">
        <f>INT('Suffrages par parti et circo'!U30/'Données de base - Résultats pré'!$N$33)</f>
        <v>0</v>
      </c>
      <c r="S30" s="121">
        <f>INT('Suffrages par parti et circo'!V30/'Données de base - Résultats pré'!$N$33)</f>
        <v>0</v>
      </c>
      <c r="T30" s="121">
        <f>INT('Suffrages par parti et circo'!W30/'Données de base - Résultats pré'!$N$33)</f>
        <v>0</v>
      </c>
      <c r="U30" s="121">
        <f>INT('Suffrages par parti et circo'!X30/'Données de base - Résultats pré'!$N$33)</f>
        <v>0</v>
      </c>
      <c r="V30" s="121">
        <f>INT('Suffrages par parti et circo'!Y30/'Données de base - Résultats pré'!$N$33)</f>
        <v>0</v>
      </c>
      <c r="W30" s="121">
        <f>INT('Suffrages par parti et circo'!Z30/'Données de base - Résultats pré'!$N$33)</f>
        <v>0</v>
      </c>
      <c r="X30" s="121">
        <f>INT('Suffrages par parti et circo'!AA30/'Données de base - Résultats pré'!$N$33)</f>
        <v>0</v>
      </c>
      <c r="Y30" s="121">
        <f>INT('Suffrages par parti et circo'!AB30/'Données de base - Résultats pré'!$N$33)</f>
        <v>0</v>
      </c>
      <c r="Z30" s="121">
        <f>INT('Suffrages par parti et circo'!AC30/'Données de base - Résultats pré'!$N$33)</f>
        <v>0</v>
      </c>
      <c r="AA30" s="119">
        <f t="shared" si="0"/>
        <v>1</v>
      </c>
      <c r="AB30" s="120">
        <f>'Données de base - Résultats pré'!M33-'Sièges (R0)'!AA30</f>
        <v>4</v>
      </c>
    </row>
    <row r="31" spans="1:28" ht="18">
      <c r="A31" s="118" t="s">
        <v>70</v>
      </c>
      <c r="B31" s="121">
        <f>INT('Suffrages par parti et circo'!E31/'Données de base - Résultats pré'!$N$32)</f>
        <v>0</v>
      </c>
      <c r="C31" s="121">
        <f>INT('Suffrages par parti et circo'!F31/'Données de base - Résultats pré'!$N$32)</f>
        <v>0</v>
      </c>
      <c r="D31" s="121">
        <f>INT('Suffrages par parti et circo'!G31/'Données de base - Résultats pré'!$N$32)</f>
        <v>0</v>
      </c>
      <c r="E31" s="121">
        <f>INT('Suffrages par parti et circo'!H31/'Données de base - Résultats pré'!$N$32)</f>
        <v>0</v>
      </c>
      <c r="F31" s="121">
        <f>INT('Suffrages par parti et circo'!I31/'Données de base - Résultats pré'!$N$32)</f>
        <v>0</v>
      </c>
      <c r="G31" s="121">
        <f>INT('Suffrages par parti et circo'!J31/'Données de base - Résultats pré'!$N$32)</f>
        <v>0</v>
      </c>
      <c r="H31" s="121">
        <f>INT('Suffrages par parti et circo'!K31/'Données de base - Résultats pré'!$N$32)</f>
        <v>0</v>
      </c>
      <c r="I31" s="121">
        <f>INT('Suffrages par parti et circo'!L31/'Données de base - Résultats pré'!$N$32)</f>
        <v>0</v>
      </c>
      <c r="J31" s="121">
        <f>INT('Suffrages par parti et circo'!M31/'Données de base - Résultats pré'!$N$32)</f>
        <v>0</v>
      </c>
      <c r="K31" s="121">
        <f>INT('Suffrages par parti et circo'!N31/'Données de base - Résultats pré'!$N$32)</f>
        <v>0</v>
      </c>
      <c r="L31" s="121">
        <f>INT('Suffrages par parti et circo'!O31/'Données de base - Résultats pré'!$N$32)</f>
        <v>0</v>
      </c>
      <c r="M31" s="121">
        <f>INT('Suffrages par parti et circo'!P31/'Données de base - Résultats pré'!$N$32)</f>
        <v>0</v>
      </c>
      <c r="N31" s="121">
        <f>INT('Suffrages par parti et circo'!Q31/'Données de base - Résultats pré'!$N$32)</f>
        <v>0</v>
      </c>
      <c r="O31" s="121">
        <f>INT('Suffrages par parti et circo'!R31/'Données de base - Résultats pré'!$N$32)</f>
        <v>0</v>
      </c>
      <c r="P31" s="121">
        <f>INT('Suffrages par parti et circo'!S31/'Données de base - Résultats pré'!$N$32)</f>
        <v>0</v>
      </c>
      <c r="Q31" s="121">
        <f>INT('Suffrages par parti et circo'!T31/'Données de base - Résultats pré'!$N$32)</f>
        <v>0</v>
      </c>
      <c r="R31" s="121">
        <f>INT('Suffrages par parti et circo'!U31/'Données de base - Résultats pré'!$N$32)</f>
        <v>0</v>
      </c>
      <c r="S31" s="121">
        <f>INT('Suffrages par parti et circo'!V31/'Données de base - Résultats pré'!$N$32)</f>
        <v>0</v>
      </c>
      <c r="T31" s="121">
        <f>INT('Suffrages par parti et circo'!W31/'Données de base - Résultats pré'!$N$32)</f>
        <v>0</v>
      </c>
      <c r="U31" s="121">
        <f>INT('Suffrages par parti et circo'!X31/'Données de base - Résultats pré'!$N$32)</f>
        <v>0</v>
      </c>
      <c r="V31" s="121">
        <f>INT('Suffrages par parti et circo'!Y31/'Données de base - Résultats pré'!$N$32)</f>
        <v>0</v>
      </c>
      <c r="W31" s="121">
        <f>INT('Suffrages par parti et circo'!Z31/'Données de base - Résultats pré'!$N$32)</f>
        <v>0</v>
      </c>
      <c r="X31" s="121">
        <f>INT('Suffrages par parti et circo'!AA31/'Données de base - Résultats pré'!$N$32)</f>
        <v>0</v>
      </c>
      <c r="Y31" s="121">
        <f>INT('Suffrages par parti et circo'!AB31/'Données de base - Résultats pré'!$N$32)</f>
        <v>0</v>
      </c>
      <c r="Z31" s="121">
        <f>INT('Suffrages par parti et circo'!AC31/'Données de base - Résultats pré'!$N$32)</f>
        <v>0</v>
      </c>
      <c r="AA31" s="119">
        <f t="shared" si="0"/>
        <v>0</v>
      </c>
      <c r="AB31" s="120">
        <f>'Données de base - Résultats pré'!M34-'Sièges (R0)'!AA31</f>
        <v>1</v>
      </c>
    </row>
    <row r="32" spans="1:28" ht="18">
      <c r="A32" s="118" t="s">
        <v>71</v>
      </c>
      <c r="B32" s="121">
        <f>INT('Suffrages par parti et circo'!E32/'Données de base - Résultats pré'!$N$35)</f>
        <v>0</v>
      </c>
      <c r="C32" s="121">
        <f>INT('Suffrages par parti et circo'!F32/'Données de base - Résultats pré'!$N$35)</f>
        <v>0</v>
      </c>
      <c r="D32" s="121">
        <f>INT('Suffrages par parti et circo'!G32/'Données de base - Résultats pré'!$N$35)</f>
        <v>0</v>
      </c>
      <c r="E32" s="121">
        <f>INT('Suffrages par parti et circo'!H32/'Données de base - Résultats pré'!$N$35)</f>
        <v>0</v>
      </c>
      <c r="F32" s="121">
        <f>INT('Suffrages par parti et circo'!I32/'Données de base - Résultats pré'!$N$35)</f>
        <v>0</v>
      </c>
      <c r="G32" s="121">
        <f>INT('Suffrages par parti et circo'!J32/'Données de base - Résultats pré'!$N$35)</f>
        <v>0</v>
      </c>
      <c r="H32" s="121">
        <f>INT('Suffrages par parti et circo'!K32/'Données de base - Résultats pré'!$N$35)</f>
        <v>0</v>
      </c>
      <c r="I32" s="121">
        <f>INT('Suffrages par parti et circo'!L32/'Données de base - Résultats pré'!$N$35)</f>
        <v>0</v>
      </c>
      <c r="J32" s="121">
        <f>INT('Suffrages par parti et circo'!M32/'Données de base - Résultats pré'!$N$35)</f>
        <v>1</v>
      </c>
      <c r="K32" s="121">
        <f>INT('Suffrages par parti et circo'!N32/'Données de base - Résultats pré'!$N$35)</f>
        <v>0</v>
      </c>
      <c r="L32" s="121">
        <f>INT('Suffrages par parti et circo'!O32/'Données de base - Résultats pré'!$N$35)</f>
        <v>0</v>
      </c>
      <c r="M32" s="121">
        <f>INT('Suffrages par parti et circo'!P32/'Données de base - Résultats pré'!$N$35)</f>
        <v>0</v>
      </c>
      <c r="N32" s="121">
        <f>INT('Suffrages par parti et circo'!Q32/'Données de base - Résultats pré'!$N$35)</f>
        <v>0</v>
      </c>
      <c r="O32" s="121">
        <f>INT('Suffrages par parti et circo'!R32/'Données de base - Résultats pré'!$N$35)</f>
        <v>0</v>
      </c>
      <c r="P32" s="121">
        <f>INT('Suffrages par parti et circo'!S32/'Données de base - Résultats pré'!$N$35)</f>
        <v>0</v>
      </c>
      <c r="Q32" s="121">
        <f>INT('Suffrages par parti et circo'!T32/'Données de base - Résultats pré'!$N$35)</f>
        <v>0</v>
      </c>
      <c r="R32" s="121">
        <f>INT('Suffrages par parti et circo'!U32/'Données de base - Résultats pré'!$N$35)</f>
        <v>0</v>
      </c>
      <c r="S32" s="121">
        <f>INT('Suffrages par parti et circo'!V32/'Données de base - Résultats pré'!$N$35)</f>
        <v>0</v>
      </c>
      <c r="T32" s="121">
        <f>INT('Suffrages par parti et circo'!W32/'Données de base - Résultats pré'!$N$35)</f>
        <v>0</v>
      </c>
      <c r="U32" s="121">
        <f>INT('Suffrages par parti et circo'!X32/'Données de base - Résultats pré'!$N$35)</f>
        <v>0</v>
      </c>
      <c r="V32" s="121">
        <f>INT('Suffrages par parti et circo'!Y32/'Données de base - Résultats pré'!$N$35)</f>
        <v>0</v>
      </c>
      <c r="W32" s="121">
        <f>INT('Suffrages par parti et circo'!Z32/'Données de base - Résultats pré'!$N$35)</f>
        <v>0</v>
      </c>
      <c r="X32" s="121">
        <f>INT('Suffrages par parti et circo'!AA32/'Données de base - Résultats pré'!$N$35)</f>
        <v>0</v>
      </c>
      <c r="Y32" s="121">
        <f>INT('Suffrages par parti et circo'!AB32/'Données de base - Résultats pré'!$N$35)</f>
        <v>0</v>
      </c>
      <c r="Z32" s="121">
        <f>INT('Suffrages par parti et circo'!AC32/'Données de base - Résultats pré'!$N$35)</f>
        <v>0</v>
      </c>
      <c r="AA32" s="119">
        <f t="shared" si="0"/>
        <v>1</v>
      </c>
      <c r="AB32" s="120">
        <f>'Données de base - Résultats pré'!M35-'Sièges (R0)'!AA32</f>
        <v>2</v>
      </c>
    </row>
    <row r="33" spans="1:28" ht="31.5" customHeight="1">
      <c r="A33" s="118" t="s">
        <v>201</v>
      </c>
      <c r="B33" s="121">
        <f>INT('Suffrages par parti et circo'!E33/'Données de base - Résultats pré'!$N$36)</f>
        <v>0</v>
      </c>
      <c r="C33" s="121">
        <f>INT('Suffrages par parti et circo'!F33/'Données de base - Résultats pré'!$N$36)</f>
        <v>0</v>
      </c>
      <c r="D33" s="121">
        <f>INT('Suffrages par parti et circo'!G33/'Données de base - Résultats pré'!$N$36)</f>
        <v>0</v>
      </c>
      <c r="E33" s="121">
        <f>INT('Suffrages par parti et circo'!H33/'Données de base - Résultats pré'!$N$36)</f>
        <v>0</v>
      </c>
      <c r="F33" s="121">
        <f>INT('Suffrages par parti et circo'!I33/'Données de base - Résultats pré'!$N$36)</f>
        <v>0</v>
      </c>
      <c r="G33" s="121">
        <f>INT('Suffrages par parti et circo'!J33/'Données de base - Résultats pré'!$N$36)</f>
        <v>0</v>
      </c>
      <c r="H33" s="121">
        <f>INT('Suffrages par parti et circo'!K33/'Données de base - Résultats pré'!$N$36)</f>
        <v>0</v>
      </c>
      <c r="I33" s="121">
        <f>INT('Suffrages par parti et circo'!L33/'Données de base - Résultats pré'!$N$36)</f>
        <v>0</v>
      </c>
      <c r="J33" s="121">
        <f>INT('Suffrages par parti et circo'!M33/'Données de base - Résultats pré'!$N$36)</f>
        <v>0</v>
      </c>
      <c r="K33" s="121">
        <f>INT('Suffrages par parti et circo'!N33/'Données de base - Résultats pré'!$N$36)</f>
        <v>0</v>
      </c>
      <c r="L33" s="121">
        <f>INT('Suffrages par parti et circo'!O33/'Données de base - Résultats pré'!$N$36)</f>
        <v>0</v>
      </c>
      <c r="M33" s="121">
        <f>INT('Suffrages par parti et circo'!P33/'Données de base - Résultats pré'!$N$36)</f>
        <v>0</v>
      </c>
      <c r="N33" s="121">
        <f>INT('Suffrages par parti et circo'!Q33/'Données de base - Résultats pré'!$N$36)</f>
        <v>0</v>
      </c>
      <c r="O33" s="121">
        <f>INT('Suffrages par parti et circo'!R33/'Données de base - Résultats pré'!$N$36)</f>
        <v>0</v>
      </c>
      <c r="P33" s="121">
        <f>INT('Suffrages par parti et circo'!S33/'Données de base - Résultats pré'!$N$36)</f>
        <v>0</v>
      </c>
      <c r="Q33" s="121">
        <f>INT('Suffrages par parti et circo'!T33/'Données de base - Résultats pré'!$N$36)</f>
        <v>0</v>
      </c>
      <c r="R33" s="121">
        <f>INT('Suffrages par parti et circo'!U33/'Données de base - Résultats pré'!$N$36)</f>
        <v>0</v>
      </c>
      <c r="S33" s="121">
        <f>INT('Suffrages par parti et circo'!V33/'Données de base - Résultats pré'!$N$36)</f>
        <v>0</v>
      </c>
      <c r="T33" s="121">
        <f>INT('Suffrages par parti et circo'!W33/'Données de base - Résultats pré'!$N$36)</f>
        <v>0</v>
      </c>
      <c r="U33" s="121">
        <f>INT('Suffrages par parti et circo'!X33/'Données de base - Résultats pré'!$N$36)</f>
        <v>0</v>
      </c>
      <c r="V33" s="121">
        <f>INT('Suffrages par parti et circo'!Y33/'Données de base - Résultats pré'!$N$36)</f>
        <v>0</v>
      </c>
      <c r="W33" s="121">
        <f>INT('Suffrages par parti et circo'!Z33/'Données de base - Résultats pré'!$N$36)</f>
        <v>0</v>
      </c>
      <c r="X33" s="121">
        <f>INT('Suffrages par parti et circo'!AA33/'Données de base - Résultats pré'!$N$36)</f>
        <v>0</v>
      </c>
      <c r="Y33" s="121">
        <f>INT('Suffrages par parti et circo'!AB33/'Données de base - Résultats pré'!$N$36)</f>
        <v>0</v>
      </c>
      <c r="Z33" s="121">
        <f>INT('Suffrages par parti et circo'!AC33/'Données de base - Résultats pré'!$N$36)</f>
        <v>0</v>
      </c>
      <c r="AA33" s="119">
        <f t="shared" si="0"/>
        <v>0</v>
      </c>
      <c r="AB33" s="120">
        <f>'Données de base - Résultats pré'!M36-'Sièges (R0)'!AA33</f>
        <v>2</v>
      </c>
    </row>
    <row r="34" spans="1:28" ht="31.5" customHeight="1">
      <c r="A34" s="118" t="s">
        <v>73</v>
      </c>
      <c r="B34" s="121">
        <f>INT('Suffrages par parti et circo'!E34/'Données de base - Résultats pré'!$N$37)</f>
        <v>0</v>
      </c>
      <c r="C34" s="121">
        <f>INT('Suffrages par parti et circo'!F34/'Données de base - Résultats pré'!$N$37)</f>
        <v>0</v>
      </c>
      <c r="D34" s="121">
        <f>INT('Suffrages par parti et circo'!G34/'Données de base - Résultats pré'!$N$37)</f>
        <v>0</v>
      </c>
      <c r="E34" s="121">
        <f>INT('Suffrages par parti et circo'!H34/'Données de base - Résultats pré'!$N$37)</f>
        <v>0</v>
      </c>
      <c r="F34" s="121">
        <f>INT('Suffrages par parti et circo'!I34/'Données de base - Résultats pré'!$N$37)</f>
        <v>0</v>
      </c>
      <c r="G34" s="121">
        <f>INT('Suffrages par parti et circo'!J34/'Données de base - Résultats pré'!$N$37)</f>
        <v>0</v>
      </c>
      <c r="H34" s="121">
        <f>INT('Suffrages par parti et circo'!K34/'Données de base - Résultats pré'!$N$37)</f>
        <v>0</v>
      </c>
      <c r="I34" s="121">
        <f>INT('Suffrages par parti et circo'!L34/'Données de base - Résultats pré'!$N$37)</f>
        <v>0</v>
      </c>
      <c r="J34" s="121">
        <f>INT('Suffrages par parti et circo'!M34/'Données de base - Résultats pré'!$N$37)</f>
        <v>0</v>
      </c>
      <c r="K34" s="121">
        <f>INT('Suffrages par parti et circo'!M34/'Données de base - Résultats pré'!$N$37)</f>
        <v>0</v>
      </c>
      <c r="L34" s="121">
        <f>INT('Suffrages par parti et circo'!O34/'Données de base - Résultats pré'!$N$37)</f>
        <v>0</v>
      </c>
      <c r="M34" s="121">
        <f>INT('Suffrages par parti et circo'!P34/'Données de base - Résultats pré'!$N$37)</f>
        <v>0</v>
      </c>
      <c r="N34" s="121">
        <f>INT('Suffrages par parti et circo'!Q34/'Données de base - Résultats pré'!$N$37)</f>
        <v>0</v>
      </c>
      <c r="O34" s="121">
        <f>INT('Suffrages par parti et circo'!R34/'Données de base - Résultats pré'!$N$37)</f>
        <v>0</v>
      </c>
      <c r="P34" s="121">
        <f>INT('Suffrages par parti et circo'!S34/'Données de base - Résultats pré'!$N$37)</f>
        <v>0</v>
      </c>
      <c r="Q34" s="121">
        <f>INT('Suffrages par parti et circo'!T34/'Données de base - Résultats pré'!$N$37)</f>
        <v>0</v>
      </c>
      <c r="R34" s="121">
        <f>INT('Suffrages par parti et circo'!U34/'Données de base - Résultats pré'!$N$37)</f>
        <v>0</v>
      </c>
      <c r="S34" s="121">
        <f>INT('Suffrages par parti et circo'!V34/'Données de base - Résultats pré'!$N$37)</f>
        <v>0</v>
      </c>
      <c r="T34" s="121">
        <f>INT('Suffrages par parti et circo'!W34/'Données de base - Résultats pré'!$N$37)</f>
        <v>0</v>
      </c>
      <c r="U34" s="121">
        <f>INT('Suffrages par parti et circo'!X34/'Données de base - Résultats pré'!$N$37)</f>
        <v>0</v>
      </c>
      <c r="V34" s="121">
        <f>INT('Suffrages par parti et circo'!Y34/'Données de base - Résultats pré'!$N$37)</f>
        <v>0</v>
      </c>
      <c r="W34" s="121">
        <f>INT('Suffrages par parti et circo'!Z34/'Données de base - Résultats pré'!$N$37)</f>
        <v>0</v>
      </c>
      <c r="X34" s="121">
        <f>INT('Suffrages par parti et circo'!AA34/'Données de base - Résultats pré'!$N$37)</f>
        <v>0</v>
      </c>
      <c r="Y34" s="121">
        <f>INT('Suffrages par parti et circo'!AB34/'Données de base - Résultats pré'!$N$37)</f>
        <v>0</v>
      </c>
      <c r="Z34" s="121">
        <f>INT('Suffrages par parti et circo'!AC34/'Données de base - Résultats pré'!$N$37)</f>
        <v>0</v>
      </c>
      <c r="AA34" s="119">
        <f t="shared" si="0"/>
        <v>0</v>
      </c>
      <c r="AB34" s="120">
        <f>'Données de base - Résultats pré'!M37-'Sièges (R0)'!AA34</f>
        <v>2</v>
      </c>
    </row>
    <row r="35" spans="1:28" ht="18">
      <c r="A35" s="118" t="s">
        <v>17</v>
      </c>
      <c r="B35" s="122">
        <f t="shared" ref="B35:AB35" si="1">SUM(B2:B34)</f>
        <v>0</v>
      </c>
      <c r="C35" s="122">
        <f t="shared" si="1"/>
        <v>0</v>
      </c>
      <c r="D35" s="122">
        <f t="shared" si="1"/>
        <v>0</v>
      </c>
      <c r="E35" s="122">
        <f t="shared" si="1"/>
        <v>0</v>
      </c>
      <c r="F35" s="122">
        <f t="shared" si="1"/>
        <v>0</v>
      </c>
      <c r="G35" s="122">
        <f t="shared" si="1"/>
        <v>0</v>
      </c>
      <c r="H35" s="122">
        <f t="shared" si="1"/>
        <v>0</v>
      </c>
      <c r="I35" s="122">
        <f t="shared" si="1"/>
        <v>1</v>
      </c>
      <c r="J35" s="122">
        <f t="shared" si="1"/>
        <v>27</v>
      </c>
      <c r="K35" s="122">
        <f t="shared" si="1"/>
        <v>0</v>
      </c>
      <c r="L35" s="122">
        <f t="shared" si="1"/>
        <v>0</v>
      </c>
      <c r="M35" s="122">
        <f t="shared" si="1"/>
        <v>0</v>
      </c>
      <c r="N35" s="122">
        <f t="shared" si="1"/>
        <v>0</v>
      </c>
      <c r="O35" s="122">
        <f t="shared" si="1"/>
        <v>0</v>
      </c>
      <c r="P35" s="122">
        <f t="shared" si="1"/>
        <v>1</v>
      </c>
      <c r="Q35" s="122">
        <f t="shared" si="1"/>
        <v>0</v>
      </c>
      <c r="R35" s="122">
        <f t="shared" si="1"/>
        <v>3</v>
      </c>
      <c r="S35" s="122">
        <f t="shared" si="1"/>
        <v>16</v>
      </c>
      <c r="T35" s="122">
        <f t="shared" si="1"/>
        <v>0</v>
      </c>
      <c r="U35" s="122">
        <f t="shared" si="1"/>
        <v>3</v>
      </c>
      <c r="V35" s="122">
        <f t="shared" si="1"/>
        <v>0</v>
      </c>
      <c r="W35" s="122">
        <f t="shared" si="1"/>
        <v>0</v>
      </c>
      <c r="X35" s="122">
        <f t="shared" si="1"/>
        <v>0</v>
      </c>
      <c r="Y35" s="122">
        <f t="shared" si="1"/>
        <v>0</v>
      </c>
      <c r="Z35" s="122">
        <f t="shared" si="1"/>
        <v>0</v>
      </c>
      <c r="AA35" s="122">
        <f t="shared" si="1"/>
        <v>51</v>
      </c>
      <c r="AB35" s="122">
        <f t="shared" si="1"/>
        <v>166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AA35"/>
  <sheetViews>
    <sheetView workbookViewId="0"/>
  </sheetViews>
  <sheetFormatPr baseColWidth="10" defaultColWidth="13.5" defaultRowHeight="15.75" customHeight="1"/>
  <cols>
    <col min="1" max="1" width="31.6640625" customWidth="1"/>
    <col min="2" max="2" width="16.6640625" customWidth="1"/>
    <col min="3" max="27" width="11.83203125" customWidth="1"/>
  </cols>
  <sheetData>
    <row r="1" spans="1:27" ht="36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202</v>
      </c>
    </row>
    <row r="2" spans="1:27" ht="18">
      <c r="A2" s="118" t="s">
        <v>40</v>
      </c>
      <c r="B2" s="119">
        <f>'Suffrages par parti et circo'!E2-'Sièges (R0)'!B2*'Données de base - Résultats pré'!$N$5</f>
        <v>1598</v>
      </c>
      <c r="C2" s="119">
        <f>'Suffrages par parti et circo'!F2-'Sièges (R0)'!C2*'Données de base - Résultats pré'!$N$5</f>
        <v>3195</v>
      </c>
      <c r="D2" s="119">
        <f>'Suffrages par parti et circo'!G2-'Sièges (R0)'!D2*'Données de base - Résultats pré'!$N$5</f>
        <v>815</v>
      </c>
      <c r="E2" s="119">
        <f>'Suffrages par parti et circo'!H2-'Sièges (R0)'!E2*'Données de base - Résultats pré'!$N$5</f>
        <v>356</v>
      </c>
      <c r="F2" s="119">
        <f>'Suffrages par parti et circo'!I2-'Sièges (R0)'!F2*'Données de base - Résultats pré'!$N$5</f>
        <v>342</v>
      </c>
      <c r="G2" s="119">
        <f>'Suffrages par parti et circo'!J2-'Sièges (R0)'!G2*'Données de base - Résultats pré'!$N$5</f>
        <v>409</v>
      </c>
      <c r="H2" s="119">
        <f>'Suffrages par parti et circo'!K2-'Sièges (R0)'!H2*'Données de base - Résultats pré'!$N$5</f>
        <v>1397</v>
      </c>
      <c r="I2" s="119">
        <f>'Suffrages par parti et circo'!L2-'Sièges (R0)'!I2*'Données de base - Résultats pré'!$N$5</f>
        <v>9898</v>
      </c>
      <c r="J2" s="119">
        <f>'Suffrages par parti et circo'!M2-'Sièges (R0)'!J2*'Données de base - Résultats pré'!$N$5</f>
        <v>1651.1111111111095</v>
      </c>
      <c r="K2" s="119">
        <f>'Suffrages par parti et circo'!N2-'Sièges (R0)'!K2*'Données de base - Résultats pré'!$N$5</f>
        <v>1011</v>
      </c>
      <c r="L2" s="119">
        <f>'Suffrages par parti et circo'!O2-'Sièges (R0)'!L2*'Données de base - Résultats pré'!$N$5</f>
        <v>1209</v>
      </c>
      <c r="M2" s="119">
        <f>'Suffrages par parti et circo'!P2-'Sièges (R0)'!M2*'Données de base - Résultats pré'!$N$5</f>
        <v>6784</v>
      </c>
      <c r="N2" s="119">
        <f>'Suffrages par parti et circo'!Q2-'Sièges (R0)'!N2*'Données de base - Résultats pré'!$N$5</f>
        <v>552</v>
      </c>
      <c r="O2" s="119">
        <f>'Suffrages par parti et circo'!R2-'Sièges (R0)'!O2*'Données de base - Résultats pré'!$N$5</f>
        <v>585</v>
      </c>
      <c r="P2" s="119">
        <f>'Suffrages par parti et circo'!S2-'Sièges (R0)'!P2*'Données de base - Résultats pré'!$N$5</f>
        <v>3106</v>
      </c>
      <c r="Q2" s="119">
        <f>'Suffrages par parti et circo'!T2-'Sièges (R0)'!Q2*'Données de base - Résultats pré'!$N$5</f>
        <v>1284</v>
      </c>
      <c r="R2" s="119">
        <f>'Suffrages par parti et circo'!U2-'Sièges (R0)'!R2*'Données de base - Résultats pré'!$N$5</f>
        <v>8613</v>
      </c>
      <c r="S2" s="119">
        <f>'Suffrages par parti et circo'!V2-'Sièges (R0)'!S2*'Données de base - Résultats pré'!$N$5</f>
        <v>6798.5555555555547</v>
      </c>
      <c r="T2" s="119">
        <f>'Suffrages par parti et circo'!W2-'Sièges (R0)'!T2*'Données de base - Résultats pré'!$N$5</f>
        <v>4196</v>
      </c>
      <c r="U2" s="119">
        <f>'Suffrages par parti et circo'!X2-'Sièges (R0)'!U2*'Données de base - Résultats pré'!$N$5</f>
        <v>499.55555555555475</v>
      </c>
      <c r="V2" s="119">
        <f>'Suffrages par parti et circo'!Y2-'Sièges (R0)'!V2*'Données de base - Résultats pré'!$N$5</f>
        <v>3043</v>
      </c>
      <c r="W2" s="119">
        <f>'Suffrages par parti et circo'!Z2-'Sièges (R0)'!W2*'Données de base - Résultats pré'!$N$5</f>
        <v>1837</v>
      </c>
      <c r="X2" s="119">
        <f>'Suffrages par parti et circo'!AA2-'Sièges (R0)'!X2*'Données de base - Résultats pré'!$N$5</f>
        <v>0</v>
      </c>
      <c r="Y2" s="119">
        <f>'Suffrages par parti et circo'!AB2-'Sièges (R0)'!Y2*'Données de base - Résultats pré'!$N$5</f>
        <v>0</v>
      </c>
      <c r="Z2" s="119">
        <f>'Suffrages par parti et circo'!AC2-'Sièges (R0)'!Z2*'Données de base - Résultats pré'!$N$5</f>
        <v>0</v>
      </c>
      <c r="AA2" s="119">
        <f t="shared" ref="AA2:AA34" si="0">MAX(B2:Z2)</f>
        <v>9898</v>
      </c>
    </row>
    <row r="3" spans="1:27" ht="18">
      <c r="A3" s="118" t="s">
        <v>42</v>
      </c>
      <c r="B3" s="121">
        <f>'Suffrages par parti et circo'!E3-'Sièges (R0)'!B3*'Données de base - Résultats pré'!$N$6</f>
        <v>2635</v>
      </c>
      <c r="C3" s="121">
        <f>'Suffrages par parti et circo'!F3-'Sièges (R0)'!C3*'Données de base - Résultats pré'!$N$6</f>
        <v>3726</v>
      </c>
      <c r="D3" s="121">
        <f>'Suffrages par parti et circo'!G3-'Sièges (R0)'!D3*'Données de base - Résultats pré'!$N$6</f>
        <v>1419</v>
      </c>
      <c r="E3" s="121">
        <f>'Suffrages par parti et circo'!H3-'Sièges (R0)'!E3*'Données de base - Résultats pré'!$N$6</f>
        <v>409</v>
      </c>
      <c r="F3" s="121">
        <f>'Suffrages par parti et circo'!I3-'Sièges (R0)'!F3*'Données de base - Résultats pré'!$N$6</f>
        <v>735</v>
      </c>
      <c r="G3" s="121">
        <f>'Suffrages par parti et circo'!J3-'Sièges (R0)'!G3*'Données de base - Résultats pré'!$N$6</f>
        <v>0</v>
      </c>
      <c r="H3" s="121">
        <f>'Suffrages par parti et circo'!K3-'Sièges (R0)'!H3*'Données de base - Résultats pré'!$N$6</f>
        <v>1908</v>
      </c>
      <c r="I3" s="121">
        <f>'Suffrages par parti et circo'!L3-'Sièges (R0)'!I3*'Données de base - Résultats pré'!$N$6</f>
        <v>7255</v>
      </c>
      <c r="J3" s="121">
        <f>'Suffrages par parti et circo'!M3-'Sièges (R0)'!J3*'Données de base - Résultats pré'!$N$6</f>
        <v>2407.125</v>
      </c>
      <c r="K3" s="121">
        <f>'Suffrages par parti et circo'!N3-'Sièges (R0)'!K3*'Données de base - Résultats pré'!$N$6</f>
        <v>973</v>
      </c>
      <c r="L3" s="121">
        <f>'Suffrages par parti et circo'!O3-'Sièges (R0)'!L3*'Données de base - Résultats pré'!$N$6</f>
        <v>1182</v>
      </c>
      <c r="M3" s="121">
        <f>'Suffrages par parti et circo'!P3-'Sièges (R0)'!M3*'Données de base - Résultats pré'!$N$6</f>
        <v>5341</v>
      </c>
      <c r="N3" s="121">
        <f>'Suffrages par parti et circo'!Q3-'Sièges (R0)'!N3*'Données de base - Résultats pré'!$N$6</f>
        <v>532</v>
      </c>
      <c r="O3" s="121">
        <f>'Suffrages par parti et circo'!R3-'Sièges (R0)'!O3*'Données de base - Résultats pré'!$N$6</f>
        <v>1767</v>
      </c>
      <c r="P3" s="121">
        <f>'Suffrages par parti et circo'!S3-'Sièges (R0)'!P3*'Données de base - Résultats pré'!$N$6</f>
        <v>1843</v>
      </c>
      <c r="Q3" s="121">
        <f>'Suffrages par parti et circo'!T3-'Sièges (R0)'!Q3*'Données de base - Résultats pré'!$N$6</f>
        <v>1218</v>
      </c>
      <c r="R3" s="121">
        <f>'Suffrages par parti et circo'!U3-'Sièges (R0)'!R3*'Données de base - Résultats pré'!$N$6</f>
        <v>5539.125</v>
      </c>
      <c r="S3" s="121">
        <f>'Suffrages par parti et circo'!V3-'Sièges (R0)'!S3*'Données de base - Résultats pré'!$N$6</f>
        <v>13583.125</v>
      </c>
      <c r="T3" s="121">
        <f>'Suffrages par parti et circo'!W3-'Sièges (R0)'!T3*'Données de base - Résultats pré'!$N$6</f>
        <v>10220</v>
      </c>
      <c r="U3" s="121">
        <f>'Suffrages par parti et circo'!X3-'Sièges (R0)'!U3*'Données de base - Résultats pré'!$N$6</f>
        <v>16055</v>
      </c>
      <c r="V3" s="121">
        <f>'Suffrages par parti et circo'!Y3-'Sièges (R0)'!V3*'Données de base - Résultats pré'!$N$6</f>
        <v>4377</v>
      </c>
      <c r="W3" s="121">
        <f>'Suffrages par parti et circo'!Z3-'Sièges (R0)'!W3*'Données de base - Résultats pré'!$N$6</f>
        <v>1365</v>
      </c>
      <c r="X3" s="121">
        <f>'Suffrages par parti et circo'!AA3-'Sièges (R0)'!X3*'Données de base - Résultats pré'!$N$6</f>
        <v>0</v>
      </c>
      <c r="Y3" s="121">
        <f>'Suffrages par parti et circo'!AB3-'Sièges (R0)'!Y3*'Données de base - Résultats pré'!$N$6</f>
        <v>7659</v>
      </c>
      <c r="Z3" s="121">
        <f>'Suffrages par parti et circo'!AC3-'Sièges (R0)'!Z3*'Données de base - Résultats pré'!$N$6</f>
        <v>0</v>
      </c>
      <c r="AA3" s="119">
        <f t="shared" si="0"/>
        <v>16055</v>
      </c>
    </row>
    <row r="4" spans="1:27" ht="18">
      <c r="A4" s="118" t="s">
        <v>43</v>
      </c>
      <c r="B4" s="121">
        <f>'Suffrages par parti et circo'!E4-'Sièges (R0)'!B4*'Données de base - Résultats pré'!$N$7</f>
        <v>4087</v>
      </c>
      <c r="C4" s="121">
        <f>'Suffrages par parti et circo'!F4-'Sièges (R0)'!C4*'Données de base - Résultats pré'!$N$7</f>
        <v>3422</v>
      </c>
      <c r="D4" s="121">
        <f>'Suffrages par parti et circo'!G4-'Sièges (R0)'!D4*'Données de base - Résultats pré'!$N$7</f>
        <v>824</v>
      </c>
      <c r="E4" s="121">
        <f>'Suffrages par parti et circo'!H4-'Sièges (R0)'!E4*'Données de base - Résultats pré'!$N$7</f>
        <v>949</v>
      </c>
      <c r="F4" s="121">
        <f>'Suffrages par parti et circo'!I4-'Sièges (R0)'!F4*'Données de base - Résultats pré'!$N$7</f>
        <v>542</v>
      </c>
      <c r="G4" s="121">
        <f>'Suffrages par parti et circo'!J4-'Sièges (R0)'!G4*'Données de base - Résultats pré'!$N$7</f>
        <v>468</v>
      </c>
      <c r="H4" s="121">
        <f>'Suffrages par parti et circo'!K4-'Sièges (R0)'!H4*'Données de base - Résultats pré'!$N$7</f>
        <v>1988</v>
      </c>
      <c r="I4" s="121">
        <f>'Suffrages par parti et circo'!L4-'Sièges (R0)'!I4*'Données de base - Résultats pré'!$N$7</f>
        <v>8978</v>
      </c>
      <c r="J4" s="121">
        <f>'Suffrages par parti et circo'!M4-'Sièges (R0)'!J4*'Données de base - Résultats pré'!$N$7</f>
        <v>7146.625</v>
      </c>
      <c r="K4" s="121">
        <f>'Suffrages par parti et circo'!N4-'Sièges (R0)'!K4*'Données de base - Résultats pré'!$N$7</f>
        <v>1415</v>
      </c>
      <c r="L4" s="121">
        <f>'Suffrages par parti et circo'!O4-'Sièges (R0)'!L4*'Données de base - Résultats pré'!$N$7</f>
        <v>1239</v>
      </c>
      <c r="M4" s="121">
        <f>'Suffrages par parti et circo'!P4-'Sièges (R0)'!M4*'Données de base - Résultats pré'!$N$7</f>
        <v>6646</v>
      </c>
      <c r="N4" s="121">
        <f>'Suffrages par parti et circo'!Q4-'Sièges (R0)'!N4*'Données de base - Résultats pré'!$N$7</f>
        <v>583</v>
      </c>
      <c r="O4" s="121">
        <f>'Suffrages par parti et circo'!R4-'Sièges (R0)'!O4*'Données de base - Résultats pré'!$N$7</f>
        <v>1021</v>
      </c>
      <c r="P4" s="121">
        <f>'Suffrages par parti et circo'!S4-'Sièges (R0)'!P4*'Données de base - Résultats pré'!$N$7</f>
        <v>3866</v>
      </c>
      <c r="Q4" s="121">
        <f>'Suffrages par parti et circo'!T4-'Sièges (R0)'!Q4*'Données de base - Résultats pré'!$N$7</f>
        <v>2526</v>
      </c>
      <c r="R4" s="121">
        <f>'Suffrages par parti et circo'!U4-'Sièges (R0)'!R4*'Données de base - Résultats pré'!$N$7</f>
        <v>16722</v>
      </c>
      <c r="S4" s="121">
        <f>'Suffrages par parti et circo'!V4-'Sièges (R0)'!S4*'Données de base - Résultats pré'!$N$7</f>
        <v>9221.625</v>
      </c>
      <c r="T4" s="121">
        <f>'Suffrages par parti et circo'!W4-'Sièges (R0)'!T4*'Données de base - Résultats pré'!$N$7</f>
        <v>6110</v>
      </c>
      <c r="U4" s="121">
        <f>'Suffrages par parti et circo'!X4-'Sièges (R0)'!U4*'Données de base - Résultats pré'!$N$7</f>
        <v>14195</v>
      </c>
      <c r="V4" s="121">
        <f>'Suffrages par parti et circo'!Y4-'Sièges (R0)'!V4*'Données de base - Résultats pré'!$N$7</f>
        <v>4376</v>
      </c>
      <c r="W4" s="121">
        <f>'Suffrages par parti et circo'!Z4-'Sièges (R0)'!W4*'Données de base - Résultats pré'!$N$7</f>
        <v>911</v>
      </c>
      <c r="X4" s="121">
        <f>'Suffrages par parti et circo'!AA4-'Sièges (R0)'!X4*'Données de base - Résultats pré'!$N$7</f>
        <v>0</v>
      </c>
      <c r="Y4" s="121">
        <f>'Suffrages par parti et circo'!AB4-'Sièges (R0)'!Y4*'Données de base - Résultats pré'!$N$7</f>
        <v>0</v>
      </c>
      <c r="Z4" s="121">
        <f>'Suffrages par parti et circo'!AC4-'Sièges (R0)'!Z4*'Données de base - Résultats pré'!$N$7</f>
        <v>0</v>
      </c>
      <c r="AA4" s="119">
        <f t="shared" si="0"/>
        <v>16722</v>
      </c>
    </row>
    <row r="5" spans="1:27" ht="18">
      <c r="A5" s="118" t="s">
        <v>44</v>
      </c>
      <c r="B5" s="121">
        <f>'Suffrages par parti et circo'!E5-'Sièges (R0)'!B5*'Données de base - Résultats pré'!$N$8</f>
        <v>1128</v>
      </c>
      <c r="C5" s="121">
        <f>'Suffrages par parti et circo'!F5-'Sièges (R0)'!C5*'Données de base - Résultats pré'!$N$8</f>
        <v>1335</v>
      </c>
      <c r="D5" s="121">
        <f>'Suffrages par parti et circo'!G5-'Sièges (R0)'!D5*'Données de base - Résultats pré'!$N$8</f>
        <v>581</v>
      </c>
      <c r="E5" s="121">
        <f>'Suffrages par parti et circo'!H5-'Sièges (R0)'!E5*'Données de base - Résultats pré'!$N$8</f>
        <v>294</v>
      </c>
      <c r="F5" s="121">
        <f>'Suffrages par parti et circo'!I5-'Sièges (R0)'!F5*'Données de base - Résultats pré'!$N$8</f>
        <v>223</v>
      </c>
      <c r="G5" s="121">
        <f>'Suffrages par parti et circo'!J5-'Sièges (R0)'!G5*'Données de base - Résultats pré'!$N$8</f>
        <v>353</v>
      </c>
      <c r="H5" s="121">
        <f>'Suffrages par parti et circo'!K5-'Sièges (R0)'!H5*'Données de base - Résultats pré'!$N$8</f>
        <v>1187</v>
      </c>
      <c r="I5" s="121">
        <f>'Suffrages par parti et circo'!L5-'Sièges (R0)'!I5*'Données de base - Résultats pré'!$N$8</f>
        <v>6091</v>
      </c>
      <c r="J5" s="121">
        <f>'Suffrages par parti et circo'!M5-'Sièges (R0)'!J5*'Données de base - Résultats pré'!$N$8</f>
        <v>5967.1428571428569</v>
      </c>
      <c r="K5" s="121">
        <f>'Suffrages par parti et circo'!N5-'Sièges (R0)'!K5*'Données de base - Résultats pré'!$N$8</f>
        <v>855</v>
      </c>
      <c r="L5" s="121">
        <f>'Suffrages par parti et circo'!O5-'Sièges (R0)'!L5*'Données de base - Résultats pré'!$N$8</f>
        <v>664</v>
      </c>
      <c r="M5" s="121">
        <f>'Suffrages par parti et circo'!P5-'Sièges (R0)'!M5*'Données de base - Résultats pré'!$N$8</f>
        <v>4615</v>
      </c>
      <c r="N5" s="121">
        <f>'Suffrages par parti et circo'!Q5-'Sièges (R0)'!N5*'Données de base - Résultats pré'!$N$8</f>
        <v>312</v>
      </c>
      <c r="O5" s="121">
        <f>'Suffrages par parti et circo'!R5-'Sièges (R0)'!O5*'Données de base - Résultats pré'!$N$8</f>
        <v>877</v>
      </c>
      <c r="P5" s="121">
        <f>'Suffrages par parti et circo'!S5-'Sièges (R0)'!P5*'Données de base - Résultats pré'!$N$8</f>
        <v>4088</v>
      </c>
      <c r="Q5" s="121">
        <f>'Suffrages par parti et circo'!T5-'Sièges (R0)'!Q5*'Données de base - Résultats pré'!$N$8</f>
        <v>1500</v>
      </c>
      <c r="R5" s="121">
        <f>'Suffrages par parti et circo'!U5-'Sièges (R0)'!R5*'Données de base - Résultats pré'!$N$8</f>
        <v>3711</v>
      </c>
      <c r="S5" s="121">
        <f>'Suffrages par parti et circo'!V5-'Sièges (R0)'!S5*'Données de base - Résultats pré'!$N$8</f>
        <v>2398.1428571428569</v>
      </c>
      <c r="T5" s="121">
        <f>'Suffrages par parti et circo'!W5-'Sièges (R0)'!T5*'Données de base - Résultats pré'!$N$8</f>
        <v>2678</v>
      </c>
      <c r="U5" s="121">
        <f>'Suffrages par parti et circo'!X5-'Sièges (R0)'!U5*'Données de base - Résultats pré'!$N$8</f>
        <v>7080</v>
      </c>
      <c r="V5" s="121">
        <f>'Suffrages par parti et circo'!Y5-'Sièges (R0)'!V5*'Données de base - Résultats pré'!$N$8</f>
        <v>3058</v>
      </c>
      <c r="W5" s="121">
        <f>'Suffrages par parti et circo'!Z5-'Sièges (R0)'!W5*'Données de base - Résultats pré'!$N$8</f>
        <v>913</v>
      </c>
      <c r="X5" s="121">
        <f>'Suffrages par parti et circo'!AA5-'Sièges (R0)'!X5*'Données de base - Résultats pré'!$N$8</f>
        <v>0</v>
      </c>
      <c r="Y5" s="121">
        <f>'Suffrages par parti et circo'!AB5-'Sièges (R0)'!Y5*'Données de base - Résultats pré'!$N$8</f>
        <v>0</v>
      </c>
      <c r="Z5" s="121">
        <f>'Suffrages par parti et circo'!AC5-'Sièges (R0)'!Z5*'Données de base - Résultats pré'!$N$8</f>
        <v>0</v>
      </c>
      <c r="AA5" s="119">
        <f t="shared" si="0"/>
        <v>7080</v>
      </c>
    </row>
    <row r="6" spans="1:27" ht="18">
      <c r="A6" s="118" t="s">
        <v>45</v>
      </c>
      <c r="B6" s="121">
        <f>'Suffrages par parti et circo'!E6-'Sièges (R0)'!B6*'Données de base - Résultats pré'!$N$9</f>
        <v>2417</v>
      </c>
      <c r="C6" s="121">
        <f>'Suffrages par parti et circo'!F6-'Sièges (R0)'!C6*'Données de base - Résultats pré'!$N$9</f>
        <v>2773</v>
      </c>
      <c r="D6" s="121">
        <f>'Suffrages par parti et circo'!G6-'Sièges (R0)'!D6*'Données de base - Résultats pré'!$N$9</f>
        <v>682</v>
      </c>
      <c r="E6" s="121">
        <f>'Suffrages par parti et circo'!H6-'Sièges (R0)'!E6*'Données de base - Résultats pré'!$N$9</f>
        <v>637</v>
      </c>
      <c r="F6" s="121">
        <f>'Suffrages par parti et circo'!I6-'Sièges (R0)'!F6*'Données de base - Résultats pré'!$N$9</f>
        <v>723</v>
      </c>
      <c r="G6" s="121">
        <f>'Suffrages par parti et circo'!J6-'Sièges (R0)'!G6*'Données de base - Résultats pré'!$N$9</f>
        <v>532</v>
      </c>
      <c r="H6" s="121">
        <f>'Suffrages par parti et circo'!K6-'Sièges (R0)'!H6*'Données de base - Résultats pré'!$N$9</f>
        <v>2608</v>
      </c>
      <c r="I6" s="121">
        <f>'Suffrages par parti et circo'!L6-'Sièges (R0)'!I6*'Données de base - Résultats pré'!$N$9</f>
        <v>12482</v>
      </c>
      <c r="J6" s="121">
        <f>'Suffrages par parti et circo'!M6-'Sièges (R0)'!J6*'Données de base - Résultats pré'!$N$9</f>
        <v>15268.8</v>
      </c>
      <c r="K6" s="121">
        <f>'Suffrages par parti et circo'!N6-'Sièges (R0)'!K6*'Données de base - Résultats pré'!$N$9</f>
        <v>1569</v>
      </c>
      <c r="L6" s="121">
        <f>'Suffrages par parti et circo'!O6-'Sièges (R0)'!L6*'Données de base - Résultats pré'!$N$9</f>
        <v>1943</v>
      </c>
      <c r="M6" s="121">
        <f>'Suffrages par parti et circo'!P6-'Sièges (R0)'!M6*'Données de base - Résultats pré'!$N$9</f>
        <v>12127</v>
      </c>
      <c r="N6" s="121">
        <f>'Suffrages par parti et circo'!Q6-'Sièges (R0)'!N6*'Données de base - Résultats pré'!$N$9</f>
        <v>645</v>
      </c>
      <c r="O6" s="121">
        <f>'Suffrages par parti et circo'!R6-'Sièges (R0)'!O6*'Données de base - Résultats pré'!$N$9</f>
        <v>1725</v>
      </c>
      <c r="P6" s="121">
        <f>'Suffrages par parti et circo'!S6-'Sièges (R0)'!P6*'Données de base - Résultats pré'!$N$9</f>
        <v>4576</v>
      </c>
      <c r="Q6" s="121">
        <f>'Suffrages par parti et circo'!T6-'Sièges (R0)'!Q6*'Données de base - Résultats pré'!$N$9</f>
        <v>881</v>
      </c>
      <c r="R6" s="121">
        <f>'Suffrages par parti et circo'!U6-'Sièges (R0)'!R6*'Données de base - Résultats pré'!$N$9</f>
        <v>13569</v>
      </c>
      <c r="S6" s="121">
        <f>'Suffrages par parti et circo'!V6-'Sièges (R0)'!S6*'Données de base - Résultats pré'!$N$9</f>
        <v>8667.7999999999993</v>
      </c>
      <c r="T6" s="121">
        <f>'Suffrages par parti et circo'!W6-'Sièges (R0)'!T6*'Données de base - Résultats pré'!$N$9</f>
        <v>7893</v>
      </c>
      <c r="U6" s="121">
        <f>'Suffrages par parti et circo'!X6-'Sièges (R0)'!U6*'Données de base - Résultats pré'!$N$9</f>
        <v>763.79999999999927</v>
      </c>
      <c r="V6" s="121">
        <f>'Suffrages par parti et circo'!Y6-'Sièges (R0)'!V6*'Données de base - Résultats pré'!$N$9</f>
        <v>6689</v>
      </c>
      <c r="W6" s="121">
        <f>'Suffrages par parti et circo'!Z6-'Sièges (R0)'!W6*'Données de base - Résultats pré'!$N$9</f>
        <v>747</v>
      </c>
      <c r="X6" s="121">
        <f>'Suffrages par parti et circo'!AA6-'Sièges (R0)'!X6*'Données de base - Résultats pré'!$N$9</f>
        <v>0</v>
      </c>
      <c r="Y6" s="121">
        <f>'Suffrages par parti et circo'!AB6-'Sièges (R0)'!Y6*'Données de base - Résultats pré'!$N$9</f>
        <v>0</v>
      </c>
      <c r="Z6" s="121">
        <f>'Suffrages par parti et circo'!AC6-'Sièges (R0)'!Z6*'Données de base - Résultats pré'!$N$9</f>
        <v>0</v>
      </c>
      <c r="AA6" s="119">
        <f t="shared" si="0"/>
        <v>15268.8</v>
      </c>
    </row>
    <row r="7" spans="1:27" ht="18">
      <c r="A7" s="118" t="s">
        <v>46</v>
      </c>
      <c r="B7" s="121">
        <f>'Suffrages par parti et circo'!E7-'Sièges (R0)'!B7*'Données de base - Résultats pré'!$N$10</f>
        <v>404</v>
      </c>
      <c r="C7" s="121">
        <f>'Suffrages par parti et circo'!F7-'Sièges (R0)'!C7*'Données de base - Résultats pré'!$N$10</f>
        <v>969</v>
      </c>
      <c r="D7" s="121">
        <f>'Suffrages par parti et circo'!G7-'Sièges (R0)'!D7*'Données de base - Résultats pré'!$N$10</f>
        <v>699</v>
      </c>
      <c r="E7" s="121">
        <f>'Suffrages par parti et circo'!H7-'Sièges (R0)'!E7*'Données de base - Résultats pré'!$N$10</f>
        <v>1422</v>
      </c>
      <c r="F7" s="121">
        <f>'Suffrages par parti et circo'!I7-'Sièges (R0)'!F7*'Données de base - Résultats pré'!$N$10</f>
        <v>83</v>
      </c>
      <c r="G7" s="121">
        <f>'Suffrages par parti et circo'!J7-'Sièges (R0)'!G7*'Données de base - Résultats pré'!$N$10</f>
        <v>750</v>
      </c>
      <c r="H7" s="121">
        <f>'Suffrages par parti et circo'!K7-'Sièges (R0)'!H7*'Données de base - Résultats pré'!$N$10</f>
        <v>816</v>
      </c>
      <c r="I7" s="121">
        <f>'Suffrages par parti et circo'!L7-'Sièges (R0)'!I7*'Données de base - Résultats pré'!$N$10</f>
        <v>600</v>
      </c>
      <c r="J7" s="121">
        <f>'Suffrages par parti et circo'!M7-'Sièges (R0)'!J7*'Données de base - Résultats pré'!$N$10</f>
        <v>6304</v>
      </c>
      <c r="K7" s="121">
        <f>'Suffrages par parti et circo'!N7-'Sièges (R0)'!K7*'Données de base - Résultats pré'!$N$10</f>
        <v>335</v>
      </c>
      <c r="L7" s="121">
        <f>'Suffrages par parti et circo'!O7-'Sièges (R0)'!L7*'Données de base - Résultats pré'!$N$10</f>
        <v>351</v>
      </c>
      <c r="M7" s="121">
        <f>'Suffrages par parti et circo'!P7-'Sièges (R0)'!M7*'Données de base - Résultats pré'!$N$10</f>
        <v>1446</v>
      </c>
      <c r="N7" s="121">
        <f>'Suffrages par parti et circo'!Q7-'Sièges (R0)'!N7*'Données de base - Résultats pré'!$N$10</f>
        <v>382</v>
      </c>
      <c r="O7" s="121">
        <f>'Suffrages par parti et circo'!R7-'Sièges (R0)'!O7*'Données de base - Résultats pré'!$N$10</f>
        <v>1144</v>
      </c>
      <c r="P7" s="121">
        <f>'Suffrages par parti et circo'!S7-'Sièges (R0)'!P7*'Données de base - Résultats pré'!$N$10</f>
        <v>991</v>
      </c>
      <c r="Q7" s="121">
        <f>'Suffrages par parti et circo'!T7-'Sièges (R0)'!Q7*'Données de base - Résultats pré'!$N$10</f>
        <v>2272</v>
      </c>
      <c r="R7" s="121">
        <f>'Suffrages par parti et circo'!U7-'Sièges (R0)'!R7*'Données de base - Résultats pré'!$N$10</f>
        <v>2012</v>
      </c>
      <c r="S7" s="121">
        <f>'Suffrages par parti et circo'!V7-'Sièges (R0)'!S7*'Données de base - Résultats pré'!$N$10</f>
        <v>4873</v>
      </c>
      <c r="T7" s="121">
        <f>'Suffrages par parti et circo'!W7-'Sièges (R0)'!T7*'Données de base - Résultats pré'!$N$10</f>
        <v>1641</v>
      </c>
      <c r="U7" s="121">
        <f>'Suffrages par parti et circo'!X7-'Sièges (R0)'!U7*'Données de base - Résultats pré'!$N$10</f>
        <v>1459</v>
      </c>
      <c r="V7" s="121">
        <f>'Suffrages par parti et circo'!Y7-'Sièges (R0)'!V7*'Données de base - Résultats pré'!$N$10</f>
        <v>0</v>
      </c>
      <c r="W7" s="121">
        <f>'Suffrages par parti et circo'!Z7-'Sièges (R0)'!W7*'Données de base - Résultats pré'!$N$10</f>
        <v>938</v>
      </c>
      <c r="X7" s="121">
        <f>'Suffrages par parti et circo'!AA7-'Sièges (R0)'!X7*'Données de base - Résultats pré'!$N$10</f>
        <v>0</v>
      </c>
      <c r="Y7" s="121">
        <f>'Suffrages par parti et circo'!AB7-'Sièges (R0)'!Y7*'Données de base - Résultats pré'!$N$10</f>
        <v>1788</v>
      </c>
      <c r="Z7" s="121">
        <f>'Suffrages par parti et circo'!AC7-'Sièges (R0)'!Z7*'Données de base - Résultats pré'!$N$10</f>
        <v>1336</v>
      </c>
      <c r="AA7" s="119">
        <f t="shared" si="0"/>
        <v>6304</v>
      </c>
    </row>
    <row r="8" spans="1:27" ht="18">
      <c r="A8" s="118" t="s">
        <v>47</v>
      </c>
      <c r="B8" s="121">
        <f>'Suffrages par parti et circo'!E8-'Sièges (R0)'!B8*'Données de base - Résultats pré'!$N$11</f>
        <v>171</v>
      </c>
      <c r="C8" s="121">
        <f>'Suffrages par parti et circo'!F8-'Sièges (R0)'!C8*'Données de base - Résultats pré'!$N$11</f>
        <v>1022</v>
      </c>
      <c r="D8" s="121">
        <f>'Suffrages par parti et circo'!G8-'Sièges (R0)'!D8*'Données de base - Résultats pré'!$N$11</f>
        <v>312</v>
      </c>
      <c r="E8" s="121">
        <f>'Suffrages par parti et circo'!H8-'Sièges (R0)'!E8*'Données de base - Résultats pré'!$N$11</f>
        <v>485</v>
      </c>
      <c r="F8" s="121">
        <f>'Suffrages par parti et circo'!I8-'Sièges (R0)'!F8*'Données de base - Résultats pré'!$N$11</f>
        <v>344</v>
      </c>
      <c r="G8" s="121">
        <f>'Suffrages par parti et circo'!J8-'Sièges (R0)'!G8*'Données de base - Résultats pré'!$N$11</f>
        <v>1209</v>
      </c>
      <c r="H8" s="121">
        <f>'Suffrages par parti et circo'!K8-'Sièges (R0)'!H8*'Données de base - Résultats pré'!$N$11</f>
        <v>725</v>
      </c>
      <c r="I8" s="121">
        <f>'Suffrages par parti et circo'!L8-'Sièges (R0)'!I8*'Données de base - Résultats pré'!$N$11</f>
        <v>2892</v>
      </c>
      <c r="J8" s="121">
        <f>'Suffrages par parti et circo'!M8-'Sièges (R0)'!J8*'Données de base - Résultats pré'!$N$11</f>
        <v>2171.375</v>
      </c>
      <c r="K8" s="121">
        <f>'Suffrages par parti et circo'!N8-'Sièges (R0)'!K8*'Données de base - Résultats pré'!$N$11</f>
        <v>597</v>
      </c>
      <c r="L8" s="121">
        <f>'Suffrages par parti et circo'!O8-'Sièges (R0)'!L8*'Données de base - Résultats pré'!$N$11</f>
        <v>4057</v>
      </c>
      <c r="M8" s="121">
        <f>'Suffrages par parti et circo'!P8-'Sièges (R0)'!M8*'Données de base - Résultats pré'!$N$11</f>
        <v>0</v>
      </c>
      <c r="N8" s="121">
        <f>'Suffrages par parti et circo'!Q8-'Sièges (R0)'!N8*'Données de base - Résultats pré'!$N$11</f>
        <v>179</v>
      </c>
      <c r="O8" s="121">
        <f>'Suffrages par parti et circo'!R8-'Sièges (R0)'!O8*'Données de base - Résultats pré'!$N$11</f>
        <v>924</v>
      </c>
      <c r="P8" s="121">
        <f>'Suffrages par parti et circo'!S8-'Sièges (R0)'!P8*'Données de base - Résultats pré'!$N$11</f>
        <v>4849</v>
      </c>
      <c r="Q8" s="121">
        <f>'Suffrages par parti et circo'!T8-'Sièges (R0)'!Q8*'Données de base - Résultats pré'!$N$11</f>
        <v>663</v>
      </c>
      <c r="R8" s="121">
        <f>'Suffrages par parti et circo'!U8-'Sièges (R0)'!R8*'Données de base - Résultats pré'!$N$11</f>
        <v>1714</v>
      </c>
      <c r="S8" s="121">
        <f>'Suffrages par parti et circo'!V8-'Sièges (R0)'!S8*'Données de base - Résultats pré'!$N$11</f>
        <v>8006.375</v>
      </c>
      <c r="T8" s="121">
        <f>'Suffrages par parti et circo'!W8-'Sièges (R0)'!T8*'Données de base - Résultats pré'!$N$11</f>
        <v>4009</v>
      </c>
      <c r="U8" s="121">
        <f>'Suffrages par parti et circo'!X8-'Sièges (R0)'!U8*'Données de base - Résultats pré'!$N$11</f>
        <v>1209</v>
      </c>
      <c r="V8" s="121">
        <f>'Suffrages par parti et circo'!Y8-'Sièges (R0)'!V8*'Données de base - Résultats pré'!$N$11</f>
        <v>0</v>
      </c>
      <c r="W8" s="121">
        <f>'Suffrages par parti et circo'!Z8-'Sièges (R0)'!W8*'Données de base - Résultats pré'!$N$11</f>
        <v>434</v>
      </c>
      <c r="X8" s="121">
        <f>'Suffrages par parti et circo'!AA8-'Sièges (R0)'!X8*'Données de base - Résultats pré'!$N$11</f>
        <v>0</v>
      </c>
      <c r="Y8" s="121">
        <f>'Suffrages par parti et circo'!AB8-'Sièges (R0)'!Y8*'Données de base - Résultats pré'!$N$11</f>
        <v>2787</v>
      </c>
      <c r="Z8" s="121">
        <f>'Suffrages par parti et circo'!AC8-'Sièges (R0)'!Z8*'Données de base - Résultats pré'!$N$11</f>
        <v>0</v>
      </c>
      <c r="AA8" s="119">
        <f t="shared" si="0"/>
        <v>8006.375</v>
      </c>
    </row>
    <row r="9" spans="1:27" ht="18">
      <c r="A9" s="118" t="s">
        <v>48</v>
      </c>
      <c r="B9" s="121">
        <f>'Suffrages par parti et circo'!E9-'Sièges (R0)'!B9*'Données de base - Résultats pré'!$N$12</f>
        <v>355</v>
      </c>
      <c r="C9" s="121">
        <f>'Suffrages par parti et circo'!F9-'Sièges (R0)'!C9*'Données de base - Résultats pré'!$N$12</f>
        <v>562</v>
      </c>
      <c r="D9" s="121">
        <f>'Suffrages par parti et circo'!G9-'Sièges (R0)'!D9*'Données de base - Résultats pré'!$N$12</f>
        <v>1230</v>
      </c>
      <c r="E9" s="121">
        <f>'Suffrages par parti et circo'!H9-'Sièges (R0)'!E9*'Données de base - Résultats pré'!$N$12</f>
        <v>494</v>
      </c>
      <c r="F9" s="121">
        <f>'Suffrages par parti et circo'!I9-'Sièges (R0)'!F9*'Données de base - Résultats pré'!$N$12</f>
        <v>398</v>
      </c>
      <c r="G9" s="121">
        <f>'Suffrages par parti et circo'!J9-'Sièges (R0)'!G9*'Données de base - Résultats pré'!$N$12</f>
        <v>907</v>
      </c>
      <c r="H9" s="121">
        <f>'Suffrages par parti et circo'!K9-'Sièges (R0)'!H9*'Données de base - Résultats pré'!$N$12</f>
        <v>250</v>
      </c>
      <c r="I9" s="121">
        <f>'Suffrages par parti et circo'!L9-'Sièges (R0)'!I9*'Données de base - Résultats pré'!$N$12</f>
        <v>1122</v>
      </c>
      <c r="J9" s="121">
        <f>'Suffrages par parti et circo'!M9-'Sièges (R0)'!J9*'Données de base - Résultats pré'!$N$12</f>
        <v>7531</v>
      </c>
      <c r="K9" s="121">
        <f>'Suffrages par parti et circo'!N9-'Sièges (R0)'!K9*'Données de base - Résultats pré'!$N$12</f>
        <v>962</v>
      </c>
      <c r="L9" s="121">
        <f>'Suffrages par parti et circo'!O9-'Sièges (R0)'!L9*'Données de base - Résultats pré'!$N$12</f>
        <v>1014</v>
      </c>
      <c r="M9" s="121">
        <f>'Suffrages par parti et circo'!P9-'Sièges (R0)'!M9*'Données de base - Résultats pré'!$N$12</f>
        <v>0</v>
      </c>
      <c r="N9" s="121">
        <f>'Suffrages par parti et circo'!Q9-'Sièges (R0)'!N9*'Données de base - Résultats pré'!$N$12</f>
        <v>303</v>
      </c>
      <c r="O9" s="121">
        <f>'Suffrages par parti et circo'!R9-'Sièges (R0)'!O9*'Données de base - Résultats pré'!$N$12</f>
        <v>1766</v>
      </c>
      <c r="P9" s="121">
        <f>'Suffrages par parti et circo'!S9-'Sièges (R0)'!P9*'Données de base - Résultats pré'!$N$12</f>
        <v>1978</v>
      </c>
      <c r="Q9" s="121">
        <f>'Suffrages par parti et circo'!T9-'Sièges (R0)'!Q9*'Données de base - Résultats pré'!$N$12</f>
        <v>469</v>
      </c>
      <c r="R9" s="121">
        <f>'Suffrages par parti et circo'!U9-'Sièges (R0)'!R9*'Données de base - Résultats pré'!$N$12</f>
        <v>1324</v>
      </c>
      <c r="S9" s="121">
        <f>'Suffrages par parti et circo'!V9-'Sièges (R0)'!S9*'Données de base - Résultats pré'!$N$12</f>
        <v>3912.5</v>
      </c>
      <c r="T9" s="121">
        <f>'Suffrages par parti et circo'!W9-'Sièges (R0)'!T9*'Données de base - Résultats pré'!$N$12</f>
        <v>1006</v>
      </c>
      <c r="U9" s="121">
        <f>'Suffrages par parti et circo'!X9-'Sièges (R0)'!U9*'Données de base - Résultats pré'!$N$12</f>
        <v>1872</v>
      </c>
      <c r="V9" s="121">
        <f>'Suffrages par parti et circo'!Y9-'Sièges (R0)'!V9*'Données de base - Résultats pré'!$N$12</f>
        <v>1499</v>
      </c>
      <c r="W9" s="121">
        <f>'Suffrages par parti et circo'!Z9-'Sièges (R0)'!W9*'Données de base - Résultats pré'!$N$12</f>
        <v>408</v>
      </c>
      <c r="X9" s="121">
        <f>'Suffrages par parti et circo'!AA9-'Sièges (R0)'!X9*'Données de base - Résultats pré'!$N$12</f>
        <v>206</v>
      </c>
      <c r="Y9" s="121">
        <f>'Suffrages par parti et circo'!AB9-'Sièges (R0)'!Y9*'Données de base - Résultats pré'!$N$12</f>
        <v>1463</v>
      </c>
      <c r="Z9" s="121">
        <f>'Suffrages par parti et circo'!AC9-'Sièges (R0)'!Z9*'Données de base - Résultats pré'!$N$12</f>
        <v>0</v>
      </c>
      <c r="AA9" s="119">
        <f t="shared" si="0"/>
        <v>7531</v>
      </c>
    </row>
    <row r="10" spans="1:27" ht="18">
      <c r="A10" s="118" t="s">
        <v>200</v>
      </c>
      <c r="B10" s="121">
        <f>'Suffrages par parti et circo'!E10-'Sièges (R0)'!B10*'Données de base - Résultats pré'!$N$13</f>
        <v>638</v>
      </c>
      <c r="C10" s="121">
        <f>'Suffrages par parti et circo'!F10-'Sièges (R0)'!C10*'Données de base - Résultats pré'!$N$13</f>
        <v>339</v>
      </c>
      <c r="D10" s="121">
        <f>'Suffrages par parti et circo'!G10-'Sièges (R0)'!D10*'Données de base - Résultats pré'!$N$13</f>
        <v>376</v>
      </c>
      <c r="E10" s="121">
        <f>'Suffrages par parti et circo'!H9-'Sièges (R0)'!E10*'Données de base - Résultats pré'!$N$13</f>
        <v>494</v>
      </c>
      <c r="F10" s="121">
        <f>'Suffrages par parti et circo'!I10-'Sièges (R0)'!F10*'Données de base - Résultats pré'!$N$13</f>
        <v>219</v>
      </c>
      <c r="G10" s="121">
        <f>'Suffrages par parti et circo'!J10-'Sièges (R0)'!G10*'Données de base - Résultats pré'!$N$13</f>
        <v>478</v>
      </c>
      <c r="H10" s="121">
        <f>'Suffrages par parti et circo'!K10-'Sièges (R0)'!H10*'Données de base - Résultats pré'!$N$13</f>
        <v>1369</v>
      </c>
      <c r="I10" s="121">
        <f>'Suffrages par parti et circo'!L10-'Sièges (R0)'!I10*'Données de base - Résultats pré'!$N$13</f>
        <v>1307</v>
      </c>
      <c r="J10" s="121">
        <f>'Suffrages par parti et circo'!M10-'Sièges (R0)'!J10*'Données de base - Résultats pré'!$N$13</f>
        <v>5813</v>
      </c>
      <c r="K10" s="121">
        <f>'Suffrages par parti et circo'!N10-'Sièges (R0)'!K10*'Données de base - Résultats pré'!$N$13</f>
        <v>1408</v>
      </c>
      <c r="L10" s="121">
        <f>'Suffrages par parti et circo'!O10-'Sièges (R0)'!L10*'Données de base - Résultats pré'!$N$13</f>
        <v>389</v>
      </c>
      <c r="M10" s="121">
        <f>'Suffrages par parti et circo'!P10-'Sièges (R0)'!M10*'Données de base - Résultats pré'!$N$13</f>
        <v>0</v>
      </c>
      <c r="N10" s="121">
        <f>'Suffrages par parti et circo'!Q10-'Sièges (R0)'!N10*'Données de base - Résultats pré'!$N$13</f>
        <v>152</v>
      </c>
      <c r="O10" s="121">
        <f>'Suffrages par parti et circo'!R10-'Sièges (R0)'!O10*'Données de base - Résultats pré'!$N$13</f>
        <v>0</v>
      </c>
      <c r="P10" s="121">
        <f>'Suffrages par parti et circo'!S10-'Sièges (R0)'!P10*'Données de base - Résultats pré'!$N$13</f>
        <v>1645</v>
      </c>
      <c r="Q10" s="121">
        <f>'Suffrages par parti et circo'!T10-'Sièges (R0)'!Q10*'Données de base - Résultats pré'!$N$13</f>
        <v>660</v>
      </c>
      <c r="R10" s="121">
        <f>'Suffrages par parti et circo'!U10-'Sièges (R0)'!R10*'Données de base - Résultats pré'!$N$13</f>
        <v>2690</v>
      </c>
      <c r="S10" s="121">
        <f>'Suffrages par parti et circo'!V10-'Sièges (R0)'!S10*'Données de base - Résultats pré'!$N$13</f>
        <v>5745</v>
      </c>
      <c r="T10" s="121">
        <f>'Suffrages par parti et circo'!W10-'Sièges (R0)'!T10*'Données de base - Résultats pré'!$N$13</f>
        <v>2732</v>
      </c>
      <c r="U10" s="121">
        <f>'Suffrages par parti et circo'!X10-'Sièges (R0)'!U10*'Données de base - Résultats pré'!$N$13</f>
        <v>1117</v>
      </c>
      <c r="V10" s="121">
        <f>'Suffrages par parti et circo'!Y10-'Sièges (R0)'!V10*'Données de base - Résultats pré'!$N$13</f>
        <v>575</v>
      </c>
      <c r="W10" s="121">
        <f>'Suffrages par parti et circo'!Z10-'Sièges (R0)'!W10*'Données de base - Résultats pré'!$N$13</f>
        <v>620</v>
      </c>
      <c r="X10" s="121">
        <f>'Suffrages par parti et circo'!AA10-'Sièges (R0)'!X10*'Données de base - Résultats pré'!$N$13</f>
        <v>0</v>
      </c>
      <c r="Y10" s="121">
        <f>'Suffrages par parti et circo'!AB10-'Sièges (R0)'!Y10*'Données de base - Résultats pré'!$N$13</f>
        <v>2969</v>
      </c>
      <c r="Z10" s="121">
        <f>'Suffrages par parti et circo'!AC10-'Sièges (R0)'!Z10*'Données de base - Résultats pré'!$N$13</f>
        <v>2316</v>
      </c>
      <c r="AA10" s="119">
        <f t="shared" si="0"/>
        <v>5813</v>
      </c>
    </row>
    <row r="11" spans="1:27" ht="18">
      <c r="A11" s="118" t="s">
        <v>50</v>
      </c>
      <c r="B11" s="121">
        <f>'Suffrages par parti et circo'!E11-'Sièges (R0)'!B11*'Données de base - Résultats pré'!$N$14</f>
        <v>3488</v>
      </c>
      <c r="C11" s="121">
        <f>'Suffrages par parti et circo'!F11-'Sièges (R0)'!C11*'Données de base - Résultats pré'!$N$14</f>
        <v>4670</v>
      </c>
      <c r="D11" s="121">
        <f>'Suffrages par parti et circo'!G11-'Sièges (R0)'!D11*'Données de base - Résultats pré'!$N$14</f>
        <v>665</v>
      </c>
      <c r="E11" s="121">
        <f>'Suffrages par parti et circo'!H11-'Sièges (R0)'!E11*'Données de base - Résultats pré'!$N$14</f>
        <v>2070</v>
      </c>
      <c r="F11" s="121">
        <f>'Suffrages par parti et circo'!I11-'Sièges (R0)'!F11*'Données de base - Résultats pré'!$N$14</f>
        <v>519</v>
      </c>
      <c r="G11" s="121">
        <f>'Suffrages par parti et circo'!J11-'Sièges (R0)'!G11*'Données de base - Résultats pré'!$N$14</f>
        <v>1102</v>
      </c>
      <c r="H11" s="121">
        <f>'Suffrages par parti et circo'!K11-'Sièges (R0)'!H11*'Données de base - Résultats pré'!$N$14</f>
        <v>1910</v>
      </c>
      <c r="I11" s="121">
        <f>'Suffrages par parti et circo'!L11-'Sièges (R0)'!I11*'Données de base - Résultats pré'!$N$14</f>
        <v>9567</v>
      </c>
      <c r="J11" s="121">
        <f>'Suffrages par parti et circo'!M11-'Sièges (R0)'!J11*'Données de base - Résultats pré'!$N$14</f>
        <v>10526</v>
      </c>
      <c r="K11" s="121">
        <f>'Suffrages par parti et circo'!N11-'Sièges (R0)'!K11*'Données de base - Résultats pré'!$N$14</f>
        <v>1476</v>
      </c>
      <c r="L11" s="121">
        <f>'Suffrages par parti et circo'!O11-'Sièges (R0)'!L11*'Données de base - Résultats pré'!$N$14</f>
        <v>448</v>
      </c>
      <c r="M11" s="121">
        <f>'Suffrages par parti et circo'!P11-'Sièges (R0)'!M11*'Données de base - Résultats pré'!$N$14</f>
        <v>1711</v>
      </c>
      <c r="N11" s="121">
        <f>'Suffrages par parti et circo'!Q11-'Sièges (R0)'!N11*'Données de base - Résultats pré'!$N$14</f>
        <v>913</v>
      </c>
      <c r="O11" s="121">
        <f>'Suffrages par parti et circo'!R11-'Sièges (R0)'!O11*'Données de base - Résultats pré'!$N$14</f>
        <v>1247</v>
      </c>
      <c r="P11" s="121">
        <f>'Suffrages par parti et circo'!S11-'Sièges (R0)'!P11*'Données de base - Résultats pré'!$N$14</f>
        <v>2714</v>
      </c>
      <c r="Q11" s="121">
        <f>'Suffrages par parti et circo'!T11-'Sièges (R0)'!Q11*'Données de base - Résultats pré'!$N$14</f>
        <v>2320</v>
      </c>
      <c r="R11" s="121">
        <f>'Suffrages par parti et circo'!U11-'Sièges (R0)'!R11*'Données de base - Résultats pré'!$N$14</f>
        <v>6156</v>
      </c>
      <c r="S11" s="121">
        <f>'Suffrages par parti et circo'!V11-'Sièges (R0)'!S11*'Données de base - Résultats pré'!$N$14</f>
        <v>3424</v>
      </c>
      <c r="T11" s="121">
        <f>'Suffrages par parti et circo'!W11-'Sièges (R0)'!T11*'Données de base - Résultats pré'!$N$14</f>
        <v>4998</v>
      </c>
      <c r="U11" s="121">
        <f>'Suffrages par parti et circo'!X11-'Sièges (R0)'!U11*'Données de base - Résultats pré'!$N$14</f>
        <v>7722</v>
      </c>
      <c r="V11" s="121">
        <f>'Suffrages par parti et circo'!Y11-'Sièges (R0)'!V11*'Données de base - Résultats pré'!$N$14</f>
        <v>3598</v>
      </c>
      <c r="W11" s="121">
        <f>'Suffrages par parti et circo'!Z11-'Sièges (R0)'!W11*'Données de base - Résultats pré'!$N$14</f>
        <v>745</v>
      </c>
      <c r="X11" s="121">
        <f>'Suffrages par parti et circo'!AA11-'Sièges (R0)'!X11*'Données de base - Résultats pré'!$N$14</f>
        <v>0</v>
      </c>
      <c r="Y11" s="121">
        <f>'Suffrages par parti et circo'!AB11-'Sièges (R0)'!Y11*'Données de base - Résultats pré'!$N$14</f>
        <v>2095</v>
      </c>
      <c r="Z11" s="121">
        <f>'Suffrages par parti et circo'!AC11-'Sièges (R0)'!Z11*'Données de base - Résultats pré'!$N$14</f>
        <v>0</v>
      </c>
      <c r="AA11" s="119">
        <f t="shared" si="0"/>
        <v>10526</v>
      </c>
    </row>
    <row r="12" spans="1:27" ht="18">
      <c r="A12" s="118" t="s">
        <v>51</v>
      </c>
      <c r="B12" s="121">
        <f>'Suffrages par parti et circo'!E12-'Sièges (R0)'!B12*'Données de base - Résultats pré'!$N$15</f>
        <v>672</v>
      </c>
      <c r="C12" s="121">
        <f>'Suffrages par parti et circo'!F12-'Sièges (R0)'!C12*'Données de base - Résultats pré'!$N$15</f>
        <v>751</v>
      </c>
      <c r="D12" s="121">
        <f>'Suffrages par parti et circo'!G12-'Sièges (R0)'!D12*'Données de base - Résultats pré'!$N$15</f>
        <v>528</v>
      </c>
      <c r="E12" s="121">
        <f>'Suffrages par parti et circo'!H12-'Sièges (R0)'!E12*'Données de base - Résultats pré'!$N$15</f>
        <v>465</v>
      </c>
      <c r="F12" s="121">
        <f>'Suffrages par parti et circo'!I12-'Sièges (R0)'!F12*'Données de base - Résultats pré'!$N$15</f>
        <v>574</v>
      </c>
      <c r="G12" s="121">
        <f>'Suffrages par parti et circo'!J12-'Sièges (R0)'!G12*'Données de base - Résultats pré'!$N$15</f>
        <v>544</v>
      </c>
      <c r="H12" s="121">
        <f>'Suffrages par parti et circo'!K12-'Sièges (R0)'!H12*'Données de base - Résultats pré'!$N$15</f>
        <v>951</v>
      </c>
      <c r="I12" s="121">
        <f>'Suffrages par parti et circo'!L12-'Sièges (R0)'!I12*'Données de base - Résultats pré'!$N$15</f>
        <v>0</v>
      </c>
      <c r="J12" s="121">
        <f>'Suffrages par parti et circo'!M12-'Sièges (R0)'!J12*'Données de base - Résultats pré'!$N$15</f>
        <v>10322</v>
      </c>
      <c r="K12" s="121">
        <f>'Suffrages par parti et circo'!N12-'Sièges (R0)'!K12*'Données de base - Résultats pré'!$N$15</f>
        <v>674</v>
      </c>
      <c r="L12" s="121">
        <f>'Suffrages par parti et circo'!O12-'Sièges (R0)'!L12*'Données de base - Résultats pré'!$N$15</f>
        <v>1192</v>
      </c>
      <c r="M12" s="121">
        <f>'Suffrages par parti et circo'!P12-'Sièges (R0)'!M12*'Données de base - Résultats pré'!$N$15</f>
        <v>798</v>
      </c>
      <c r="N12" s="121">
        <f>'Suffrages par parti et circo'!Q12-'Sièges (R0)'!N12*'Données de base - Résultats pré'!$N$15</f>
        <v>314</v>
      </c>
      <c r="O12" s="121">
        <f>'Suffrages par parti et circo'!R12-'Sièges (R0)'!O12*'Données de base - Résultats pré'!$N$15</f>
        <v>406</v>
      </c>
      <c r="P12" s="121">
        <f>'Suffrages par parti et circo'!S12-'Sièges (R0)'!P12*'Données de base - Résultats pré'!$N$15</f>
        <v>5937</v>
      </c>
      <c r="Q12" s="121">
        <f>'Suffrages par parti et circo'!T12-'Sièges (R0)'!Q12*'Données de base - Résultats pré'!$N$15</f>
        <v>819</v>
      </c>
      <c r="R12" s="121">
        <f>'Suffrages par parti et circo'!U12-'Sièges (R0)'!R12*'Données de base - Résultats pré'!$N$15</f>
        <v>3695</v>
      </c>
      <c r="S12" s="121">
        <f>'Suffrages par parti et circo'!V12-'Sièges (R0)'!S12*'Données de base - Résultats pré'!$N$15</f>
        <v>4771.3333333333339</v>
      </c>
      <c r="T12" s="121">
        <f>'Suffrages par parti et circo'!W12-'Sièges (R0)'!T12*'Données de base - Résultats pré'!$N$15</f>
        <v>3039</v>
      </c>
      <c r="U12" s="121">
        <f>'Suffrages par parti et circo'!X12-'Sièges (R0)'!U12*'Données de base - Résultats pré'!$N$15</f>
        <v>2224</v>
      </c>
      <c r="V12" s="121">
        <f>'Suffrages par parti et circo'!Y12-'Sièges (R0)'!V12*'Données de base - Résultats pré'!$N$15</f>
        <v>1203</v>
      </c>
      <c r="W12" s="121">
        <f>'Suffrages par parti et circo'!Z12-'Sièges (R0)'!W12*'Données de base - Résultats pré'!$N$15</f>
        <v>277</v>
      </c>
      <c r="X12" s="121">
        <f>'Suffrages par parti et circo'!AA12-'Sièges (R0)'!X12*'Données de base - Résultats pré'!$N$15</f>
        <v>0</v>
      </c>
      <c r="Y12" s="121">
        <f>'Suffrages par parti et circo'!AB12-'Sièges (R0)'!Y12*'Données de base - Résultats pré'!$N$15</f>
        <v>0</v>
      </c>
      <c r="Z12" s="121">
        <f>'Suffrages par parti et circo'!AC12-'Sièges (R0)'!Z12*'Données de base - Résultats pré'!$N$15</f>
        <v>0</v>
      </c>
      <c r="AA12" s="119">
        <f t="shared" si="0"/>
        <v>10322</v>
      </c>
    </row>
    <row r="13" spans="1:27" ht="18">
      <c r="A13" s="118" t="s">
        <v>52</v>
      </c>
      <c r="B13" s="121">
        <f>'Suffrages par parti et circo'!E13-'Sièges (R0)'!B13*'Données de base - Résultats pré'!$N$16</f>
        <v>1899</v>
      </c>
      <c r="C13" s="121">
        <f>'Suffrages par parti et circo'!F13-'Sièges (R0)'!C13*'Données de base - Résultats pré'!$N$16</f>
        <v>2549</v>
      </c>
      <c r="D13" s="121">
        <f>'Suffrages par parti et circo'!G13-'Sièges (R0)'!D13*'Données de base - Résultats pré'!$N$16</f>
        <v>608</v>
      </c>
      <c r="E13" s="121">
        <f>'Suffrages par parti et circo'!H13-'Sièges (R0)'!E13*'Données de base - Résultats pré'!$N$16</f>
        <v>1652</v>
      </c>
      <c r="F13" s="121">
        <f>'Suffrages par parti et circo'!I13-'Sièges (R0)'!F13*'Données de base - Résultats pré'!$N$16</f>
        <v>651</v>
      </c>
      <c r="G13" s="121">
        <f>'Suffrages par parti et circo'!J13-'Sièges (R0)'!G13*'Données de base - Résultats pré'!$N$16</f>
        <v>344</v>
      </c>
      <c r="H13" s="121">
        <f>'Suffrages par parti et circo'!K13-'Sièges (R0)'!H13*'Données de base - Résultats pré'!$N$16</f>
        <v>4183</v>
      </c>
      <c r="I13" s="121">
        <f>'Suffrages par parti et circo'!L13-'Sièges (R0)'!I13*'Données de base - Résultats pré'!$N$16</f>
        <v>5020</v>
      </c>
      <c r="J13" s="121">
        <f>'Suffrages par parti et circo'!M13-'Sièges (R0)'!J13*'Données de base - Résultats pré'!$N$16</f>
        <v>14806</v>
      </c>
      <c r="K13" s="121">
        <f>'Suffrages par parti et circo'!N13-'Sièges (R0)'!K13*'Données de base - Résultats pré'!$N$16</f>
        <v>994</v>
      </c>
      <c r="L13" s="121">
        <f>'Suffrages par parti et circo'!O13-'Sièges (R0)'!L13*'Données de base - Résultats pré'!$N$16</f>
        <v>597</v>
      </c>
      <c r="M13" s="121">
        <f>'Suffrages par parti et circo'!P13-'Sièges (R0)'!M13*'Données de base - Résultats pré'!$N$16</f>
        <v>0</v>
      </c>
      <c r="N13" s="121">
        <f>'Suffrages par parti et circo'!Q13-'Sièges (R0)'!N13*'Données de base - Résultats pré'!$N$16</f>
        <v>695</v>
      </c>
      <c r="O13" s="121">
        <f>'Suffrages par parti et circo'!R13-'Sièges (R0)'!O13*'Données de base - Résultats pré'!$N$16</f>
        <v>1141</v>
      </c>
      <c r="P13" s="121">
        <f>'Suffrages par parti et circo'!S13-'Sièges (R0)'!P13*'Données de base - Résultats pré'!$N$16</f>
        <v>3132</v>
      </c>
      <c r="Q13" s="121">
        <f>'Suffrages par parti et circo'!T13-'Sièges (R0)'!Q13*'Données de base - Résultats pré'!$N$16</f>
        <v>885</v>
      </c>
      <c r="R13" s="121">
        <f>'Suffrages par parti et circo'!U13-'Sièges (R0)'!R13*'Données de base - Résultats pré'!$N$16</f>
        <v>8658</v>
      </c>
      <c r="S13" s="121">
        <f>'Suffrages par parti et circo'!V13-'Sièges (R0)'!S13*'Données de base - Résultats pré'!$N$16</f>
        <v>13732</v>
      </c>
      <c r="T13" s="121">
        <f>'Suffrages par parti et circo'!W13-'Sièges (R0)'!T13*'Données de base - Résultats pré'!$N$16</f>
        <v>3750</v>
      </c>
      <c r="U13" s="121">
        <f>'Suffrages par parti et circo'!X13-'Sièges (R0)'!U13*'Données de base - Résultats pré'!$N$16</f>
        <v>5590</v>
      </c>
      <c r="V13" s="121">
        <f>'Suffrages par parti et circo'!Y13-'Sièges (R0)'!V13*'Données de base - Résultats pré'!$N$16</f>
        <v>3228</v>
      </c>
      <c r="W13" s="121">
        <f>'Suffrages par parti et circo'!Z13-'Sièges (R0)'!W13*'Données de base - Résultats pré'!$N$16</f>
        <v>285</v>
      </c>
      <c r="X13" s="121">
        <f>'Suffrages par parti et circo'!AA13-'Sièges (R0)'!X13*'Données de base - Résultats pré'!$N$16</f>
        <v>0</v>
      </c>
      <c r="Y13" s="121">
        <f>'Suffrages par parti et circo'!AB13-'Sièges (R0)'!Y13*'Données de base - Résultats pré'!$N$16</f>
        <v>1684</v>
      </c>
      <c r="Z13" s="121">
        <f>'Suffrages par parti et circo'!AC13-'Sièges (R0)'!Z13*'Données de base - Résultats pré'!$N$16</f>
        <v>0</v>
      </c>
      <c r="AA13" s="119">
        <f t="shared" si="0"/>
        <v>14806</v>
      </c>
    </row>
    <row r="14" spans="1:27" ht="18">
      <c r="A14" s="118" t="s">
        <v>53</v>
      </c>
      <c r="B14" s="121">
        <f>'Suffrages par parti et circo'!E14-'Sièges (R0)'!B14*'Données de base - Résultats pré'!$N$17</f>
        <v>2380</v>
      </c>
      <c r="C14" s="121">
        <f>'Suffrages par parti et circo'!F14-'Sièges (R0)'!C14*'Données de base - Résultats pré'!$N$17</f>
        <v>1908</v>
      </c>
      <c r="D14" s="121">
        <f>'Suffrages par parti et circo'!G14-'Sièges (R0)'!D14*'Données de base - Résultats pré'!$N$17</f>
        <v>2675</v>
      </c>
      <c r="E14" s="121">
        <f>'Suffrages par parti et circo'!H14-'Sièges (R0)'!E14*'Données de base - Résultats pré'!$N$17</f>
        <v>847</v>
      </c>
      <c r="F14" s="121">
        <f>'Suffrages par parti et circo'!I14-'Sièges (R0)'!F14*'Données de base - Résultats pré'!$N$17</f>
        <v>282</v>
      </c>
      <c r="G14" s="121">
        <f>'Suffrages par parti et circo'!J14-'Sièges (R0)'!G14*'Données de base - Résultats pré'!$N$17</f>
        <v>889</v>
      </c>
      <c r="H14" s="121">
        <f>'Suffrages par parti et circo'!K14-'Sièges (R0)'!H14*'Données de base - Résultats pré'!$N$17</f>
        <v>1245</v>
      </c>
      <c r="I14" s="121">
        <f>'Suffrages par parti et circo'!L14-'Sièges (R0)'!I14*'Données de base - Résultats pré'!$N$17</f>
        <v>5810</v>
      </c>
      <c r="J14" s="121">
        <f>'Suffrages par parti et circo'!M14-'Sièges (R0)'!J14*'Données de base - Résultats pré'!$N$17</f>
        <v>13417</v>
      </c>
      <c r="K14" s="121">
        <f>'Suffrages par parti et circo'!N14-'Sièges (R0)'!K14*'Données de base - Résultats pré'!$N$17</f>
        <v>990</v>
      </c>
      <c r="L14" s="121">
        <f>'Suffrages par parti et circo'!O14-'Sièges (R0)'!L14*'Données de base - Résultats pré'!$N$17</f>
        <v>745</v>
      </c>
      <c r="M14" s="121">
        <f>'Suffrages par parti et circo'!P14-'Sièges (R0)'!M14*'Données de base - Résultats pré'!$N$17</f>
        <v>0</v>
      </c>
      <c r="N14" s="121">
        <f>'Suffrages par parti et circo'!Q14-'Sièges (R0)'!N14*'Données de base - Résultats pré'!$N$17</f>
        <v>675</v>
      </c>
      <c r="O14" s="121">
        <f>'Suffrages par parti et circo'!R14-'Sièges (R0)'!O14*'Données de base - Résultats pré'!$N$17</f>
        <v>908</v>
      </c>
      <c r="P14" s="121">
        <f>'Suffrages par parti et circo'!S14-'Sièges (R0)'!P14*'Données de base - Résultats pré'!$N$17</f>
        <v>2287</v>
      </c>
      <c r="Q14" s="121">
        <f>'Suffrages par parti et circo'!T14-'Sièges (R0)'!Q14*'Données de base - Résultats pré'!$N$17</f>
        <v>1665</v>
      </c>
      <c r="R14" s="121">
        <f>'Suffrages par parti et circo'!U14-'Sièges (R0)'!R14*'Données de base - Résultats pré'!$N$17</f>
        <v>7554</v>
      </c>
      <c r="S14" s="121">
        <f>'Suffrages par parti et circo'!V14-'Sièges (R0)'!S14*'Données de base - Résultats pré'!$N$17</f>
        <v>726.16666666666606</v>
      </c>
      <c r="T14" s="121">
        <f>'Suffrages par parti et circo'!W14-'Sièges (R0)'!T14*'Données de base - Résultats pré'!$N$17</f>
        <v>6725</v>
      </c>
      <c r="U14" s="121">
        <f>'Suffrages par parti et circo'!X14-'Sièges (R0)'!U14*'Données de base - Résultats pré'!$N$17</f>
        <v>5320</v>
      </c>
      <c r="V14" s="121">
        <f>'Suffrages par parti et circo'!Y14-'Sièges (R0)'!V14*'Données de base - Résultats pré'!$N$17</f>
        <v>0</v>
      </c>
      <c r="W14" s="121">
        <f>'Suffrages par parti et circo'!Z14-'Sièges (R0)'!W14*'Données de base - Résultats pré'!$N$17</f>
        <v>1034</v>
      </c>
      <c r="X14" s="121">
        <f>'Suffrages par parti et circo'!AA14-'Sièges (R0)'!X14*'Données de base - Résultats pré'!$N$17</f>
        <v>749</v>
      </c>
      <c r="Y14" s="121">
        <f>'Suffrages par parti et circo'!AB14-'Sièges (R0)'!Y14*'Données de base - Résultats pré'!$N$17</f>
        <v>0</v>
      </c>
      <c r="Z14" s="121">
        <f>'Suffrages par parti et circo'!AC14-'Sièges (R0)'!Z14*'Données de base - Résultats pré'!$N$17</f>
        <v>0</v>
      </c>
      <c r="AA14" s="119">
        <f t="shared" si="0"/>
        <v>13417</v>
      </c>
    </row>
    <row r="15" spans="1:27" ht="18">
      <c r="A15" s="118" t="s">
        <v>54</v>
      </c>
      <c r="B15" s="121">
        <f>'Suffrages par parti et circo'!E15-'Sièges (R0)'!B15*'Données de base - Résultats pré'!$N$18</f>
        <v>482</v>
      </c>
      <c r="C15" s="121">
        <f>'Suffrages par parti et circo'!F15-'Sièges (R0)'!C15*'Données de base - Résultats pré'!$N$18</f>
        <v>1361</v>
      </c>
      <c r="D15" s="121">
        <f>'Suffrages par parti et circo'!G15-'Sièges (R0)'!D15*'Données de base - Résultats pré'!$N$18</f>
        <v>1500</v>
      </c>
      <c r="E15" s="121">
        <f>'Suffrages par parti et circo'!H15-'Sièges (R0)'!E15*'Données de base - Résultats pré'!$N$18</f>
        <v>168</v>
      </c>
      <c r="F15" s="121">
        <f>'Suffrages par parti et circo'!I15-'Sièges (R0)'!F15*'Données de base - Résultats pré'!$N$18</f>
        <v>256</v>
      </c>
      <c r="G15" s="121">
        <f>'Suffrages par parti et circo'!J15-'Sièges (R0)'!G15*'Données de base - Résultats pré'!$N$18</f>
        <v>487</v>
      </c>
      <c r="H15" s="121">
        <f>'Suffrages par parti et circo'!K15-'Sièges (R0)'!H15*'Données de base - Résultats pré'!$N$18</f>
        <v>1741</v>
      </c>
      <c r="I15" s="121">
        <f>'Suffrages par parti et circo'!L15-'Sièges (R0)'!I15*'Données de base - Résultats pré'!$N$18</f>
        <v>7248</v>
      </c>
      <c r="J15" s="121">
        <f>'Suffrages par parti et circo'!M15-'Sièges (R0)'!J15*'Données de base - Résultats pré'!$N$18</f>
        <v>7620.2222222222226</v>
      </c>
      <c r="K15" s="121">
        <f>'Suffrages par parti et circo'!N15-'Sièges (R0)'!K15*'Données de base - Résultats pré'!$N$18</f>
        <v>1388</v>
      </c>
      <c r="L15" s="121">
        <f>'Suffrages par parti et circo'!O15-'Sièges (R0)'!L15*'Données de base - Résultats pré'!$N$18</f>
        <v>1706</v>
      </c>
      <c r="M15" s="121">
        <f>'Suffrages par parti et circo'!P15-'Sièges (R0)'!M15*'Données de base - Résultats pré'!$N$18</f>
        <v>586</v>
      </c>
      <c r="N15" s="121">
        <f>'Suffrages par parti et circo'!Q15-'Sièges (R0)'!N15*'Données de base - Résultats pré'!$N$18</f>
        <v>1164</v>
      </c>
      <c r="O15" s="121">
        <f>'Suffrages par parti et circo'!R15-'Sièges (R0)'!O15*'Données de base - Résultats pré'!$N$18</f>
        <v>2430</v>
      </c>
      <c r="P15" s="121">
        <f>'Suffrages par parti et circo'!S15-'Sièges (R0)'!P15*'Données de base - Résultats pré'!$N$18</f>
        <v>3082</v>
      </c>
      <c r="Q15" s="121">
        <f>'Suffrages par parti et circo'!T15-'Sièges (R0)'!Q15*'Données de base - Résultats pré'!$N$18</f>
        <v>3051</v>
      </c>
      <c r="R15" s="121">
        <f>'Suffrages par parti et circo'!U15-'Sièges (R0)'!R15*'Données de base - Résultats pré'!$N$18</f>
        <v>2189</v>
      </c>
      <c r="S15" s="121">
        <f>'Suffrages par parti et circo'!V15-'Sièges (R0)'!S15*'Données de base - Résultats pré'!$N$18</f>
        <v>3944.2222222222226</v>
      </c>
      <c r="T15" s="121">
        <f>'Suffrages par parti et circo'!W15-'Sièges (R0)'!T15*'Données de base - Résultats pré'!$N$18</f>
        <v>1510</v>
      </c>
      <c r="U15" s="121">
        <f>'Suffrages par parti et circo'!X15-'Sièges (R0)'!U15*'Données de base - Résultats pré'!$N$18</f>
        <v>3574</v>
      </c>
      <c r="V15" s="121">
        <f>'Suffrages par parti et circo'!Y15-'Sièges (R0)'!V15*'Données de base - Résultats pré'!$N$18</f>
        <v>853</v>
      </c>
      <c r="W15" s="121">
        <f>'Suffrages par parti et circo'!Z15-'Sièges (R0)'!W15*'Données de base - Résultats pré'!$N$18</f>
        <v>326</v>
      </c>
      <c r="X15" s="121">
        <f>'Suffrages par parti et circo'!AA15-'Sièges (R0)'!X15*'Données de base - Résultats pré'!$N$18</f>
        <v>0</v>
      </c>
      <c r="Y15" s="121">
        <f>'Suffrages par parti et circo'!AB15-'Sièges (R0)'!Y15*'Données de base - Résultats pré'!$N$18</f>
        <v>3902</v>
      </c>
      <c r="Z15" s="121">
        <f>'Suffrages par parti et circo'!AC15-'Sièges (R0)'!Z15*'Données de base - Résultats pré'!$N$18</f>
        <v>3493</v>
      </c>
      <c r="AA15" s="119">
        <f t="shared" si="0"/>
        <v>7620.2222222222226</v>
      </c>
    </row>
    <row r="16" spans="1:27" ht="18">
      <c r="A16" s="118" t="s">
        <v>55</v>
      </c>
      <c r="B16" s="121">
        <f>'Suffrages par parti et circo'!E16-'Sièges (R0)'!B16*'Données de base - Résultats pré'!$N$19</f>
        <v>1779</v>
      </c>
      <c r="C16" s="121">
        <f>'Suffrages par parti et circo'!F16-'Sièges (R0)'!C16*'Données de base - Résultats pré'!$N$19</f>
        <v>1390</v>
      </c>
      <c r="D16" s="121">
        <f>'Suffrages par parti et circo'!G16-'Sièges (R0)'!D16*'Données de base - Résultats pré'!$N$19</f>
        <v>734</v>
      </c>
      <c r="E16" s="121">
        <f>'Suffrages par parti et circo'!H16-'Sièges (R0)'!E16*'Données de base - Résultats pré'!$N$19</f>
        <v>683</v>
      </c>
      <c r="F16" s="121">
        <f>'Suffrages par parti et circo'!I16-'Sièges (R0)'!F16*'Données de base - Résultats pré'!$N$19</f>
        <v>195</v>
      </c>
      <c r="G16" s="121">
        <f>'Suffrages par parti et circo'!J16-'Sièges (R0)'!G16*'Données de base - Résultats pré'!$N$19</f>
        <v>799</v>
      </c>
      <c r="H16" s="121">
        <f>'Suffrages par parti et circo'!K16-'Sièges (R0)'!H16*'Données de base - Résultats pré'!$N$19</f>
        <v>405</v>
      </c>
      <c r="I16" s="121">
        <f>'Suffrages par parti et circo'!L16-'Sièges (R0)'!I16*'Données de base - Résultats pré'!$N$19</f>
        <v>2044</v>
      </c>
      <c r="J16" s="121">
        <f>'Suffrages par parti et circo'!M16-'Sièges (R0)'!J16*'Données de base - Résultats pré'!$N$19</f>
        <v>735.5</v>
      </c>
      <c r="K16" s="121">
        <f>'Suffrages par parti et circo'!N16-'Sièges (R0)'!K16*'Données de base - Résultats pré'!$N$19</f>
        <v>580</v>
      </c>
      <c r="L16" s="121">
        <f>'Suffrages par parti et circo'!O16-'Sièges (R0)'!L16*'Données de base - Résultats pré'!$N$19</f>
        <v>1494</v>
      </c>
      <c r="M16" s="121">
        <f>'Suffrages par parti et circo'!P16-'Sièges (R0)'!M16*'Données de base - Résultats pré'!$N$19</f>
        <v>0</v>
      </c>
      <c r="N16" s="121">
        <f>'Suffrages par parti et circo'!Q16-'Sièges (R0)'!N16*'Données de base - Résultats pré'!$N$19</f>
        <v>732</v>
      </c>
      <c r="O16" s="121">
        <f>'Suffrages par parti et circo'!R16-'Sièges (R0)'!O16*'Données de base - Résultats pré'!$N$19</f>
        <v>1150</v>
      </c>
      <c r="P16" s="121">
        <f>'Suffrages par parti et circo'!S16-'Sièges (R0)'!P16*'Données de base - Résultats pré'!$N$19</f>
        <v>2545</v>
      </c>
      <c r="Q16" s="121">
        <f>'Suffrages par parti et circo'!T16-'Sièges (R0)'!Q16*'Données de base - Résultats pré'!$N$19</f>
        <v>2648</v>
      </c>
      <c r="R16" s="121">
        <f>'Suffrages par parti et circo'!U16-'Sièges (R0)'!R16*'Données de base - Résultats pré'!$N$19</f>
        <v>1041</v>
      </c>
      <c r="S16" s="121">
        <f>'Suffrages par parti et circo'!V16-'Sièges (R0)'!S16*'Données de base - Résultats pré'!$N$19</f>
        <v>11981</v>
      </c>
      <c r="T16" s="121">
        <f>'Suffrages par parti et circo'!W16-'Sièges (R0)'!T16*'Données de base - Résultats pré'!$N$19</f>
        <v>3501</v>
      </c>
      <c r="U16" s="121">
        <f>'Suffrages par parti et circo'!X16-'Sièges (R0)'!U16*'Données de base - Résultats pré'!$N$19</f>
        <v>2123</v>
      </c>
      <c r="V16" s="121">
        <f>'Suffrages par parti et circo'!Y16-'Sièges (R0)'!V16*'Données de base - Résultats pré'!$N$19</f>
        <v>8582</v>
      </c>
      <c r="W16" s="121">
        <f>'Suffrages par parti et circo'!Z16-'Sièges (R0)'!W16*'Données de base - Résultats pré'!$N$19</f>
        <v>717</v>
      </c>
      <c r="X16" s="121">
        <f>'Suffrages par parti et circo'!AA16-'Sièges (R0)'!X16*'Données de base - Résultats pré'!$N$19</f>
        <v>4633</v>
      </c>
      <c r="Y16" s="121">
        <f>'Suffrages par parti et circo'!AB16-'Sièges (R0)'!Y16*'Données de base - Résultats pré'!$N$19</f>
        <v>6430</v>
      </c>
      <c r="Z16" s="121">
        <f>'Suffrages par parti et circo'!AC16-'Sièges (R0)'!Z16*'Données de base - Résultats pré'!$N$19</f>
        <v>4746</v>
      </c>
      <c r="AA16" s="119">
        <f t="shared" si="0"/>
        <v>11981</v>
      </c>
    </row>
    <row r="17" spans="1:27" ht="18">
      <c r="A17" s="118" t="s">
        <v>56</v>
      </c>
      <c r="B17" s="121">
        <f>'Suffrages par parti et circo'!E17-'Sièges (R0)'!B17*'Données de base - Résultats pré'!$N$20</f>
        <v>393</v>
      </c>
      <c r="C17" s="121">
        <f>'Suffrages par parti et circo'!F17-'Sièges (R0)'!C17*'Données de base - Résultats pré'!$N$20</f>
        <v>682</v>
      </c>
      <c r="D17" s="121">
        <f>'Suffrages par parti et circo'!G17-'Sièges (R0)'!D17*'Données de base - Résultats pré'!$N$20</f>
        <v>2733</v>
      </c>
      <c r="E17" s="121">
        <f>'Suffrages par parti et circo'!H17-'Sièges (R0)'!E17*'Données de base - Résultats pré'!$N$20</f>
        <v>1425</v>
      </c>
      <c r="F17" s="121">
        <f>'Suffrages par parti et circo'!I17-'Sièges (R0)'!F17*'Données de base - Résultats pré'!$N$20</f>
        <v>104</v>
      </c>
      <c r="G17" s="121">
        <f>'Suffrages par parti et circo'!J17-'Sièges (R0)'!G17*'Données de base - Résultats pré'!$N$20</f>
        <v>393</v>
      </c>
      <c r="H17" s="121">
        <f>'Suffrages par parti et circo'!K17-'Sièges (R0)'!H17*'Données de base - Résultats pré'!$N$20</f>
        <v>618</v>
      </c>
      <c r="I17" s="121">
        <f>'Suffrages par parti et circo'!L17-'Sièges (R0)'!I17*'Données de base - Résultats pré'!$N$20</f>
        <v>2860</v>
      </c>
      <c r="J17" s="121">
        <f>'Suffrages par parti et circo'!M17-'Sièges (R0)'!J17*'Données de base - Résultats pré'!$N$20</f>
        <v>3274.125</v>
      </c>
      <c r="K17" s="121">
        <f>'Suffrages par parti et circo'!N17-'Sièges (R0)'!K17*'Données de base - Résultats pré'!$N$20</f>
        <v>2331</v>
      </c>
      <c r="L17" s="121">
        <f>'Suffrages par parti et circo'!O17-'Sièges (R0)'!L17*'Données de base - Résultats pré'!$N$20</f>
        <v>1803</v>
      </c>
      <c r="M17" s="121">
        <f>'Suffrages par parti et circo'!P17-'Sièges (R0)'!M17*'Données de base - Résultats pré'!$N$20</f>
        <v>0</v>
      </c>
      <c r="N17" s="121">
        <f>'Suffrages par parti et circo'!Q17-'Sièges (R0)'!N17*'Données de base - Résultats pré'!$N$20</f>
        <v>2637</v>
      </c>
      <c r="O17" s="121">
        <f>'Suffrages par parti et circo'!R17-'Sièges (R0)'!O17*'Données de base - Résultats pré'!$N$20</f>
        <v>506</v>
      </c>
      <c r="P17" s="121">
        <f>'Suffrages par parti et circo'!S17-'Sièges (R0)'!P17*'Données de base - Résultats pré'!$N$20</f>
        <v>6122</v>
      </c>
      <c r="Q17" s="121">
        <f>'Suffrages par parti et circo'!T17-'Sièges (R0)'!Q17*'Données de base - Résultats pré'!$N$20</f>
        <v>1745</v>
      </c>
      <c r="R17" s="121">
        <f>'Suffrages par parti et circo'!U17-'Sièges (R0)'!R17*'Données de base - Résultats pré'!$N$20</f>
        <v>1740</v>
      </c>
      <c r="S17" s="121">
        <f>'Suffrages par parti et circo'!V17-'Sièges (R0)'!S17*'Données de base - Résultats pré'!$N$20</f>
        <v>9382</v>
      </c>
      <c r="T17" s="121">
        <f>'Suffrages par parti et circo'!W17-'Sièges (R0)'!T17*'Données de base - Résultats pré'!$N$20</f>
        <v>2448</v>
      </c>
      <c r="U17" s="121">
        <f>'Suffrages par parti et circo'!X17-'Sièges (R0)'!U17*'Données de base - Résultats pré'!$N$20</f>
        <v>2532</v>
      </c>
      <c r="V17" s="121">
        <f>'Suffrages par parti et circo'!Y17-'Sièges (R0)'!V17*'Données de base - Résultats pré'!$N$20</f>
        <v>981</v>
      </c>
      <c r="W17" s="121">
        <f>'Suffrages par parti et circo'!Z17-'Sièges (R0)'!W17*'Données de base - Résultats pré'!$N$20</f>
        <v>632</v>
      </c>
      <c r="X17" s="121">
        <f>'Suffrages par parti et circo'!AA17-'Sièges (R0)'!X17*'Données de base - Résultats pré'!$N$20</f>
        <v>0</v>
      </c>
      <c r="Y17" s="121">
        <f>'Suffrages par parti et circo'!AB17-'Sièges (R0)'!Y17*'Données de base - Résultats pré'!$N$20</f>
        <v>2349</v>
      </c>
      <c r="Z17" s="121">
        <f>'Suffrages par parti et circo'!AC17-'Sièges (R0)'!Z17*'Données de base - Résultats pré'!$N$20</f>
        <v>0</v>
      </c>
      <c r="AA17" s="119">
        <f t="shared" si="0"/>
        <v>9382</v>
      </c>
    </row>
    <row r="18" spans="1:27" ht="18">
      <c r="A18" s="118" t="s">
        <v>57</v>
      </c>
      <c r="B18" s="121">
        <f>'Suffrages par parti et circo'!E18-'Sièges (R0)'!B18*'Données de base - Résultats pré'!$N$21</f>
        <v>507</v>
      </c>
      <c r="C18" s="121">
        <f>'Suffrages par parti et circo'!F18-'Sièges (R0)'!C18*'Données de base - Résultats pré'!$N$21</f>
        <v>1336</v>
      </c>
      <c r="D18" s="121">
        <f>'Suffrages par parti et circo'!G18-'Sièges (R0)'!D18*'Données de base - Résultats pré'!$N$21</f>
        <v>1329</v>
      </c>
      <c r="E18" s="121">
        <f>'Suffrages par parti et circo'!H18-'Sièges (R0)'!E18*'Données de base - Résultats pré'!$N$21</f>
        <v>1637</v>
      </c>
      <c r="F18" s="121">
        <f>'Suffrages par parti et circo'!I18-'Sièges (R0)'!F18*'Données de base - Résultats pré'!$N$21</f>
        <v>274</v>
      </c>
      <c r="G18" s="121">
        <f>'Suffrages par parti et circo'!J18-'Sièges (R0)'!G18*'Données de base - Résultats pré'!$N$21</f>
        <v>899</v>
      </c>
      <c r="H18" s="121">
        <f>'Suffrages par parti et circo'!K18-'Sièges (R0)'!H18*'Données de base - Résultats pré'!$N$21</f>
        <v>792</v>
      </c>
      <c r="I18" s="121">
        <f>'Suffrages par parti et circo'!L18-'Sièges (R0)'!I18*'Données de base - Résultats pré'!$N$21</f>
        <v>2618</v>
      </c>
      <c r="J18" s="121">
        <f>'Suffrages par parti et circo'!M18-'Sièges (R0)'!J18*'Données de base - Résultats pré'!$N$21</f>
        <v>2378.7142857142862</v>
      </c>
      <c r="K18" s="121">
        <f>'Suffrages par parti et circo'!N18-'Sièges (R0)'!K18*'Données de base - Résultats pré'!$N$21</f>
        <v>2818</v>
      </c>
      <c r="L18" s="121">
        <f>'Suffrages par parti et circo'!O18-'Sièges (R0)'!L18*'Données de base - Résultats pré'!$N$21</f>
        <v>2498</v>
      </c>
      <c r="M18" s="121">
        <f>'Suffrages par parti et circo'!P18-'Sièges (R0)'!M18*'Données de base - Résultats pré'!$N$21</f>
        <v>0</v>
      </c>
      <c r="N18" s="121">
        <f>'Suffrages par parti et circo'!Q18-'Sièges (R0)'!N18*'Données de base - Résultats pré'!$N$21</f>
        <v>438</v>
      </c>
      <c r="O18" s="121">
        <f>'Suffrages par parti et circo'!R18-'Sièges (R0)'!O18*'Données de base - Résultats pré'!$N$21</f>
        <v>4280</v>
      </c>
      <c r="P18" s="121">
        <f>'Suffrages par parti et circo'!S18-'Sièges (R0)'!P18*'Données de base - Résultats pré'!$N$21</f>
        <v>9923</v>
      </c>
      <c r="Q18" s="121">
        <f>'Suffrages par parti et circo'!T18-'Sièges (R0)'!Q18*'Données de base - Résultats pré'!$N$21</f>
        <v>708</v>
      </c>
      <c r="R18" s="121">
        <f>'Suffrages par parti et circo'!U18-'Sièges (R0)'!R18*'Données de base - Résultats pré'!$N$21</f>
        <v>1672</v>
      </c>
      <c r="S18" s="121">
        <f>'Suffrages par parti et circo'!V18-'Sièges (R0)'!S18*'Données de base - Résultats pré'!$N$21</f>
        <v>7629</v>
      </c>
      <c r="T18" s="121">
        <f>'Suffrages par parti et circo'!W18-'Sièges (R0)'!T18*'Données de base - Résultats pré'!$N$21</f>
        <v>7852</v>
      </c>
      <c r="U18" s="121">
        <f>'Suffrages par parti et circo'!X18-'Sièges (R0)'!U18*'Données de base - Résultats pré'!$N$21</f>
        <v>1983</v>
      </c>
      <c r="V18" s="121">
        <f>'Suffrages par parti et circo'!Y18-'Sièges (R0)'!V18*'Données de base - Résultats pré'!$N$21</f>
        <v>1173</v>
      </c>
      <c r="W18" s="121">
        <f>'Suffrages par parti et circo'!Z18-'Sièges (R0)'!W18*'Données de base - Résultats pré'!$N$21</f>
        <v>3947</v>
      </c>
      <c r="X18" s="121">
        <f>'Suffrages par parti et circo'!AA18-'Sièges (R0)'!X18*'Données de base - Résultats pré'!$N$21</f>
        <v>0</v>
      </c>
      <c r="Y18" s="121">
        <f>'Suffrages par parti et circo'!AB18-'Sièges (R0)'!Y18*'Données de base - Résultats pré'!$N$21</f>
        <v>5467</v>
      </c>
      <c r="Z18" s="121">
        <f>'Suffrages par parti et circo'!AC18-'Sièges (R0)'!Z18*'Données de base - Résultats pré'!$N$21</f>
        <v>0</v>
      </c>
      <c r="AA18" s="119">
        <f t="shared" si="0"/>
        <v>9923</v>
      </c>
    </row>
    <row r="19" spans="1:27" ht="18">
      <c r="A19" s="118" t="s">
        <v>58</v>
      </c>
      <c r="B19" s="121">
        <f>'Suffrages par parti et circo'!E19-'Sièges (R0)'!B19*'Données de base - Résultats pré'!$N$22</f>
        <v>301</v>
      </c>
      <c r="C19" s="121">
        <f>'Suffrages par parti et circo'!F19-'Sièges (R0)'!C19*'Données de base - Résultats pré'!$N$22</f>
        <v>291</v>
      </c>
      <c r="D19" s="121">
        <f>'Suffrages par parti et circo'!G19-'Sièges (R0)'!D19*'Données de base - Résultats pré'!$N$22</f>
        <v>1459</v>
      </c>
      <c r="E19" s="121">
        <f>'Suffrages par parti et circo'!H19-'Sièges (R0)'!E19*'Données de base - Résultats pré'!$N$22</f>
        <v>1361</v>
      </c>
      <c r="F19" s="121">
        <f>'Suffrages par parti et circo'!I19-'Sièges (R0)'!F19*'Données de base - Résultats pré'!$N$22</f>
        <v>140</v>
      </c>
      <c r="G19" s="121">
        <f>'Suffrages par parti et circo'!J19-'Sièges (R0)'!G19*'Données de base - Résultats pré'!$N$22</f>
        <v>486</v>
      </c>
      <c r="H19" s="121">
        <f>'Suffrages par parti et circo'!K19-'Sièges (R0)'!H19*'Données de base - Résultats pré'!$N$22</f>
        <v>590</v>
      </c>
      <c r="I19" s="121">
        <f>'Suffrages par parti et circo'!L19-'Sièges (R0)'!I19*'Données de base - Résultats pré'!$N$22</f>
        <v>970</v>
      </c>
      <c r="J19" s="121">
        <f>'Suffrages par parti et circo'!M19-'Sièges (R0)'!J19*'Données de base - Résultats pré'!$N$22</f>
        <v>5082</v>
      </c>
      <c r="K19" s="121">
        <f>'Suffrages par parti et circo'!N19-'Sièges (R0)'!K19*'Données de base - Résultats pré'!$N$22</f>
        <v>178</v>
      </c>
      <c r="L19" s="121">
        <f>'Suffrages par parti et circo'!O19-'Sièges (R0)'!L19*'Données de base - Résultats pré'!$N$22</f>
        <v>48</v>
      </c>
      <c r="M19" s="121">
        <f>'Suffrages par parti et circo'!P19-'Sièges (R0)'!M19*'Données de base - Résultats pré'!$N$22</f>
        <v>0</v>
      </c>
      <c r="N19" s="121">
        <f>'Suffrages par parti et circo'!Q19-'Sièges (R0)'!N19*'Données de base - Résultats pré'!$N$22</f>
        <v>637</v>
      </c>
      <c r="O19" s="121">
        <f>'Suffrages par parti et circo'!R19-'Sièges (R0)'!O19*'Données de base - Résultats pré'!$N$22</f>
        <v>357</v>
      </c>
      <c r="P19" s="121">
        <f>'Suffrages par parti et circo'!S19-'Sièges (R0)'!P19*'Données de base - Résultats pré'!$N$22</f>
        <v>1850</v>
      </c>
      <c r="Q19" s="121">
        <f>'Suffrages par parti et circo'!T19-'Sièges (R0)'!Q19*'Données de base - Résultats pré'!$N$22</f>
        <v>2263</v>
      </c>
      <c r="R19" s="121">
        <f>'Suffrages par parti et circo'!U19-'Sièges (R0)'!R19*'Données de base - Résultats pré'!$N$22</f>
        <v>447</v>
      </c>
      <c r="S19" s="121">
        <f>'Suffrages par parti et circo'!V19-'Sièges (R0)'!S19*'Données de base - Résultats pré'!$N$22</f>
        <v>1647</v>
      </c>
      <c r="T19" s="121">
        <f>'Suffrages par parti et circo'!W19-'Sièges (R0)'!T19*'Données de base - Résultats pré'!$N$22</f>
        <v>1280</v>
      </c>
      <c r="U19" s="121">
        <f>'Suffrages par parti et circo'!X19-'Sièges (R0)'!U19*'Données de base - Résultats pré'!$N$22</f>
        <v>1189</v>
      </c>
      <c r="V19" s="121">
        <f>'Suffrages par parti et circo'!Y19-'Sièges (R0)'!V19*'Données de base - Résultats pré'!$N$22</f>
        <v>0</v>
      </c>
      <c r="W19" s="121">
        <f>'Suffrages par parti et circo'!Z19-'Sièges (R0)'!W19*'Données de base - Résultats pré'!$N$22</f>
        <v>196</v>
      </c>
      <c r="X19" s="121">
        <f>'Suffrages par parti et circo'!AA19-'Sièges (R0)'!X19*'Données de base - Résultats pré'!$N$22</f>
        <v>0</v>
      </c>
      <c r="Y19" s="121">
        <f>'Suffrages par parti et circo'!AB19-'Sièges (R0)'!Y19*'Données de base - Résultats pré'!$N$22</f>
        <v>2339</v>
      </c>
      <c r="Z19" s="121">
        <f>'Suffrages par parti et circo'!AC19-'Sièges (R0)'!Z19*'Données de base - Résultats pré'!$N$22</f>
        <v>0</v>
      </c>
      <c r="AA19" s="119">
        <f t="shared" si="0"/>
        <v>5082</v>
      </c>
    </row>
    <row r="20" spans="1:27" ht="18">
      <c r="A20" s="118" t="s">
        <v>59</v>
      </c>
      <c r="B20" s="121">
        <f>'Suffrages par parti et circo'!E20-'Sièges (R0)'!B20*'Données de base - Résultats pré'!$N$23</f>
        <v>468</v>
      </c>
      <c r="C20" s="121">
        <f>'Suffrages par parti et circo'!F20-'Sièges (R0)'!C20*'Données de base - Résultats pré'!$N$23</f>
        <v>438</v>
      </c>
      <c r="D20" s="121">
        <f>'Suffrages par parti et circo'!G20-'Sièges (R0)'!D20*'Données de base - Résultats pré'!$N$23</f>
        <v>384</v>
      </c>
      <c r="E20" s="121">
        <f>'Suffrages par parti et circo'!H20-'Sièges (R0)'!E20*'Données de base - Résultats pré'!$N$23</f>
        <v>252</v>
      </c>
      <c r="F20" s="121">
        <f>'Suffrages par parti et circo'!I20-'Sièges (R0)'!F20*'Données de base - Résultats pré'!$N$23</f>
        <v>0</v>
      </c>
      <c r="G20" s="121">
        <f>'Suffrages par parti et circo'!J20-'Sièges (R0)'!G20*'Données de base - Résultats pré'!$N$23</f>
        <v>98</v>
      </c>
      <c r="H20" s="121">
        <f>'Suffrages par parti et circo'!K20-'Sièges (R0)'!H20*'Données de base - Résultats pré'!$N$23</f>
        <v>302</v>
      </c>
      <c r="I20" s="121">
        <f>'Suffrages par parti et circo'!L20-'Sièges (R0)'!I20*'Données de base - Résultats pré'!$N$23</f>
        <v>7257</v>
      </c>
      <c r="J20" s="121">
        <f>'Suffrages par parti et circo'!M20-'Sièges (R0)'!J20*'Données de base - Résultats pré'!$N$23</f>
        <v>2388.7999999999993</v>
      </c>
      <c r="K20" s="121">
        <f>'Suffrages par parti et circo'!N20-'Sièges (R0)'!K20*'Données de base - Résultats pré'!$N$23</f>
        <v>851</v>
      </c>
      <c r="L20" s="121">
        <f>'Suffrages par parti et circo'!O20-'Sièges (R0)'!L20*'Données de base - Résultats pré'!$N$23</f>
        <v>0</v>
      </c>
      <c r="M20" s="121">
        <f>'Suffrages par parti et circo'!P20-'Sièges (R0)'!M20*'Données de base - Résultats pré'!$N$23</f>
        <v>0</v>
      </c>
      <c r="N20" s="121">
        <f>'Suffrages par parti et circo'!Q20-'Sièges (R0)'!N20*'Données de base - Résultats pré'!$N$23</f>
        <v>190</v>
      </c>
      <c r="O20" s="121">
        <f>'Suffrages par parti et circo'!R20-'Sièges (R0)'!O20*'Données de base - Résultats pré'!$N$23</f>
        <v>300</v>
      </c>
      <c r="P20" s="121">
        <f>'Suffrages par parti et circo'!S20-'Sièges (R0)'!P20*'Données de base - Résultats pré'!$N$23</f>
        <v>8226</v>
      </c>
      <c r="Q20" s="121">
        <f>'Suffrages par parti et circo'!T20-'Sièges (R0)'!Q20*'Données de base - Résultats pré'!$N$23</f>
        <v>841</v>
      </c>
      <c r="R20" s="121">
        <f>'Suffrages par parti et circo'!U20-'Sièges (R0)'!R20*'Données de base - Résultats pré'!$N$23</f>
        <v>1676</v>
      </c>
      <c r="S20" s="121">
        <f>'Suffrages par parti et circo'!V20-'Sièges (R0)'!S20*'Données de base - Résultats pré'!$N$23</f>
        <v>1866</v>
      </c>
      <c r="T20" s="121">
        <f>'Suffrages par parti et circo'!W20-'Sièges (R0)'!T20*'Données de base - Résultats pré'!$N$23</f>
        <v>5105</v>
      </c>
      <c r="U20" s="121">
        <f>'Suffrages par parti et circo'!X20-'Sièges (R0)'!U20*'Données de base - Résultats pré'!$N$23</f>
        <v>977</v>
      </c>
      <c r="V20" s="121">
        <f>'Suffrages par parti et circo'!Y20-'Sièges (R0)'!V20*'Données de base - Résultats pré'!$N$23</f>
        <v>452</v>
      </c>
      <c r="W20" s="121">
        <f>'Suffrages par parti et circo'!Z20-'Sièges (R0)'!W20*'Données de base - Résultats pré'!$N$23</f>
        <v>72</v>
      </c>
      <c r="X20" s="121">
        <f>'Suffrages par parti et circo'!AA20-'Sièges (R0)'!X20*'Données de base - Résultats pré'!$N$23</f>
        <v>0</v>
      </c>
      <c r="Y20" s="121">
        <f>'Suffrages par parti et circo'!AB20-'Sièges (R0)'!Y20*'Données de base - Résultats pré'!$N$23</f>
        <v>1896</v>
      </c>
      <c r="Z20" s="121">
        <f>'Suffrages par parti et circo'!AC20-'Sièges (R0)'!Z20*'Données de base - Résultats pré'!$N$23</f>
        <v>0</v>
      </c>
      <c r="AA20" s="119">
        <f t="shared" si="0"/>
        <v>8226</v>
      </c>
    </row>
    <row r="21" spans="1:27" ht="18">
      <c r="A21" s="118" t="s">
        <v>60</v>
      </c>
      <c r="B21" s="121">
        <f>'Suffrages par parti et circo'!E21-'Sièges (R0)'!B21*'Données de base - Résultats pré'!$N$24</f>
        <v>4404</v>
      </c>
      <c r="C21" s="121">
        <f>'Suffrages par parti et circo'!F21-'Sièges (R0)'!C21*'Données de base - Résultats pré'!$N$24</f>
        <v>2539</v>
      </c>
      <c r="D21" s="121">
        <f>'Suffrages par parti et circo'!G21-'Sièges (R0)'!D21*'Données de base - Résultats pré'!$N$24</f>
        <v>7761</v>
      </c>
      <c r="E21" s="121">
        <f>'Suffrages par parti et circo'!H21-'Sièges (R0)'!E21*'Données de base - Résultats pré'!$N$24</f>
        <v>1742</v>
      </c>
      <c r="F21" s="121">
        <f>'Suffrages par parti et circo'!I21-'Sièges (R0)'!F21*'Données de base - Résultats pré'!$N$24</f>
        <v>1081</v>
      </c>
      <c r="G21" s="121">
        <f>'Suffrages par parti et circo'!J21-'Sièges (R0)'!G21*'Données de base - Résultats pré'!$N$24</f>
        <v>2231</v>
      </c>
      <c r="H21" s="121">
        <f>'Suffrages par parti et circo'!K21-'Sièges (R0)'!H21*'Données de base - Résultats pré'!$N$24</f>
        <v>3300</v>
      </c>
      <c r="I21" s="121">
        <f>'Suffrages par parti et circo'!L21-'Sièges (R0)'!I21*'Données de base - Résultats pré'!$N$24</f>
        <v>9517</v>
      </c>
      <c r="J21" s="121">
        <f>'Suffrages par parti et circo'!M21-'Sièges (R0)'!J21*'Données de base - Résultats pré'!$N$24</f>
        <v>14741.400000000001</v>
      </c>
      <c r="K21" s="121">
        <f>'Suffrages par parti et circo'!N21-'Sièges (R0)'!K21*'Données de base - Résultats pré'!$N$24</f>
        <v>2208</v>
      </c>
      <c r="L21" s="121">
        <f>'Suffrages par parti et circo'!O21-'Sièges (R0)'!L21*'Données de base - Résultats pré'!$N$24</f>
        <v>1161</v>
      </c>
      <c r="M21" s="121">
        <f>'Suffrages par parti et circo'!P21-'Sièges (R0)'!M21*'Données de base - Résultats pré'!$N$24</f>
        <v>0</v>
      </c>
      <c r="N21" s="121">
        <f>'Suffrages par parti et circo'!Q21-'Sièges (R0)'!N21*'Données de base - Résultats pré'!$N$24</f>
        <v>806</v>
      </c>
      <c r="O21" s="121">
        <f>'Suffrages par parti et circo'!R21-'Sièges (R0)'!O21*'Données de base - Résultats pré'!$N$24</f>
        <v>781</v>
      </c>
      <c r="P21" s="121">
        <f>'Suffrages par parti et circo'!S21-'Sièges (R0)'!P21*'Données de base - Résultats pré'!$N$24</f>
        <v>0</v>
      </c>
      <c r="Q21" s="121">
        <f>'Suffrages par parti et circo'!T21-'Sièges (R0)'!Q21*'Données de base - Résultats pré'!$N$24</f>
        <v>1607</v>
      </c>
      <c r="R21" s="121">
        <f>'Suffrages par parti et circo'!U21-'Sièges (R0)'!R21*'Données de base - Résultats pré'!$N$24</f>
        <v>4058.4000000000015</v>
      </c>
      <c r="S21" s="121">
        <f>'Suffrages par parti et circo'!V21-'Sièges (R0)'!S21*'Données de base - Résultats pré'!$N$24</f>
        <v>13188.400000000001</v>
      </c>
      <c r="T21" s="121">
        <f>'Suffrages par parti et circo'!W21-'Sièges (R0)'!T21*'Données de base - Résultats pré'!$N$24</f>
        <v>9002</v>
      </c>
      <c r="U21" s="121">
        <f>'Suffrages par parti et circo'!X21-'Sièges (R0)'!U21*'Données de base - Résultats pré'!$N$24</f>
        <v>10403</v>
      </c>
      <c r="V21" s="121">
        <f>'Suffrages par parti et circo'!Y21-'Sièges (R0)'!V21*'Données de base - Résultats pré'!$N$24</f>
        <v>3448</v>
      </c>
      <c r="W21" s="121">
        <f>'Suffrages par parti et circo'!Z21-'Sièges (R0)'!W21*'Données de base - Résultats pré'!$N$24</f>
        <v>862</v>
      </c>
      <c r="X21" s="121">
        <f>'Suffrages par parti et circo'!AA21-'Sièges (R0)'!X21*'Données de base - Résultats pré'!$N$24</f>
        <v>913</v>
      </c>
      <c r="Y21" s="121">
        <f>'Suffrages par parti et circo'!AB21-'Sièges (R0)'!Y21*'Données de base - Résultats pré'!$N$24</f>
        <v>0</v>
      </c>
      <c r="Z21" s="121">
        <f>'Suffrages par parti et circo'!AC21-'Sièges (R0)'!Z21*'Données de base - Résultats pré'!$N$24</f>
        <v>0</v>
      </c>
      <c r="AA21" s="119">
        <f t="shared" si="0"/>
        <v>14741.400000000001</v>
      </c>
    </row>
    <row r="22" spans="1:27" ht="18">
      <c r="A22" s="118" t="s">
        <v>61</v>
      </c>
      <c r="B22" s="121">
        <f>'Suffrages par parti et circo'!E22-'Sièges (R0)'!B22*'Données de base - Résultats pré'!$N$25</f>
        <v>3810</v>
      </c>
      <c r="C22" s="121">
        <f>'Suffrages par parti et circo'!F22-'Sièges (R0)'!C22*'Données de base - Résultats pré'!$N$25</f>
        <v>1339</v>
      </c>
      <c r="D22" s="121">
        <f>'Suffrages par parti et circo'!G22-'Sièges (R0)'!D22*'Données de base - Résultats pré'!$N$25</f>
        <v>2168</v>
      </c>
      <c r="E22" s="121">
        <f>'Suffrages par parti et circo'!H22-'Sièges (R0)'!E22*'Données de base - Résultats pré'!$N$25</f>
        <v>2547</v>
      </c>
      <c r="F22" s="121">
        <f>'Suffrages par parti et circo'!I22-'Sièges (R0)'!F22*'Données de base - Résultats pré'!$N$25</f>
        <v>439</v>
      </c>
      <c r="G22" s="121">
        <f>'Suffrages par parti et circo'!J22-'Sièges (R0)'!G22*'Données de base - Résultats pré'!$N$25</f>
        <v>1470</v>
      </c>
      <c r="H22" s="121">
        <f>'Suffrages par parti et circo'!K22-'Sièges (R0)'!H22*'Données de base - Résultats pré'!$N$25</f>
        <v>1186</v>
      </c>
      <c r="I22" s="121">
        <f>'Suffrages par parti et circo'!L22-'Sièges (R0)'!I22*'Données de base - Résultats pré'!$N$25</f>
        <v>5578</v>
      </c>
      <c r="J22" s="121">
        <f>'Suffrages par parti et circo'!M22-'Sièges (R0)'!J22*'Données de base - Résultats pré'!$N$25</f>
        <v>4205.125</v>
      </c>
      <c r="K22" s="121">
        <f>'Suffrages par parti et circo'!N22-'Sièges (R0)'!K22*'Données de base - Résultats pré'!$N$25</f>
        <v>912</v>
      </c>
      <c r="L22" s="121">
        <f>'Suffrages par parti et circo'!O22-'Sièges (R0)'!L22*'Données de base - Résultats pré'!$N$25</f>
        <v>1860</v>
      </c>
      <c r="M22" s="121">
        <f>'Suffrages par parti et circo'!P22-'Sièges (R0)'!M22*'Données de base - Résultats pré'!$N$25</f>
        <v>0</v>
      </c>
      <c r="N22" s="121">
        <f>'Suffrages par parti et circo'!Q22-'Sièges (R0)'!N22*'Données de base - Résultats pré'!$N$25</f>
        <v>1296</v>
      </c>
      <c r="O22" s="121">
        <f>'Suffrages par parti et circo'!R22-'Sièges (R0)'!O22*'Données de base - Résultats pré'!$N$25</f>
        <v>983</v>
      </c>
      <c r="P22" s="121">
        <f>'Suffrages par parti et circo'!S22-'Sièges (R0)'!P22*'Données de base - Résultats pré'!$N$25</f>
        <v>3163</v>
      </c>
      <c r="Q22" s="121">
        <f>'Suffrages par parti et circo'!T22-'Sièges (R0)'!Q22*'Données de base - Résultats pré'!$N$25</f>
        <v>1797</v>
      </c>
      <c r="R22" s="121">
        <f>'Suffrages par parti et circo'!U22-'Sièges (R0)'!R22*'Données de base - Résultats pré'!$N$25</f>
        <v>6550</v>
      </c>
      <c r="S22" s="121">
        <f>'Suffrages par parti et circo'!V22-'Sièges (R0)'!S22*'Données de base - Résultats pré'!$N$25</f>
        <v>4048.125</v>
      </c>
      <c r="T22" s="121">
        <f>'Suffrages par parti et circo'!W22-'Sièges (R0)'!T22*'Données de base - Résultats pré'!$N$25</f>
        <v>2366</v>
      </c>
      <c r="U22" s="121">
        <f>'Suffrages par parti et circo'!X22-'Sièges (R0)'!U22*'Données de base - Résultats pré'!$N$25</f>
        <v>4583</v>
      </c>
      <c r="V22" s="121">
        <f>'Suffrages par parti et circo'!Y22-'Sièges (R0)'!V22*'Données de base - Résultats pré'!$N$25</f>
        <v>1371</v>
      </c>
      <c r="W22" s="121">
        <f>'Suffrages par parti et circo'!Z22-'Sièges (R0)'!W22*'Données de base - Résultats pré'!$N$25</f>
        <v>2085</v>
      </c>
      <c r="X22" s="121">
        <f>'Suffrages par parti et circo'!AA22-'Sièges (R0)'!X22*'Données de base - Résultats pré'!$N$25</f>
        <v>2288</v>
      </c>
      <c r="Y22" s="121">
        <f>'Suffrages par parti et circo'!AB22-'Sièges (R0)'!Y22*'Données de base - Résultats pré'!$N$25</f>
        <v>0</v>
      </c>
      <c r="Z22" s="121">
        <f>'Suffrages par parti et circo'!AC22-'Sièges (R0)'!Z22*'Données de base - Résultats pré'!$N$25</f>
        <v>0</v>
      </c>
      <c r="AA22" s="119">
        <f t="shared" si="0"/>
        <v>6550</v>
      </c>
    </row>
    <row r="23" spans="1:27" ht="18">
      <c r="A23" s="118" t="s">
        <v>62</v>
      </c>
      <c r="B23" s="121">
        <f>'Suffrages par parti et circo'!E23-'Sièges (R0)'!B23*'Données de base - Résultats pré'!$N$26</f>
        <v>1409</v>
      </c>
      <c r="C23" s="121">
        <f>'Suffrages par parti et circo'!F23-'Sièges (R0)'!C23*'Données de base - Résultats pré'!$N$26</f>
        <v>1996</v>
      </c>
      <c r="D23" s="121">
        <f>'Suffrages par parti et circo'!G23-'Sièges (R0)'!D23*'Données de base - Résultats pré'!$N$26</f>
        <v>9830</v>
      </c>
      <c r="E23" s="121">
        <f>'Suffrages par parti et circo'!H23-'Sièges (R0)'!E23*'Données de base - Résultats pré'!$N$26</f>
        <v>532</v>
      </c>
      <c r="F23" s="121">
        <f>'Suffrages par parti et circo'!I23-'Sièges (R0)'!F23*'Données de base - Résultats pré'!$N$26</f>
        <v>1982</v>
      </c>
      <c r="G23" s="121">
        <f>'Suffrages par parti et circo'!J23-'Sièges (R0)'!G23*'Données de base - Résultats pré'!$N$26</f>
        <v>2331</v>
      </c>
      <c r="H23" s="121">
        <f>'Suffrages par parti et circo'!K23-'Sièges (R0)'!H23*'Données de base - Résultats pré'!$N$26</f>
        <v>3845</v>
      </c>
      <c r="I23" s="121">
        <f>'Suffrages par parti et circo'!L23-'Sièges (R0)'!I23*'Données de base - Résultats pré'!$N$26</f>
        <v>5168</v>
      </c>
      <c r="J23" s="121">
        <f>'Suffrages par parti et circo'!M23-'Sièges (R0)'!J23*'Données de base - Résultats pré'!$N$26</f>
        <v>9104.4444444444453</v>
      </c>
      <c r="K23" s="121">
        <f>'Suffrages par parti et circo'!N23-'Sièges (R0)'!K23*'Données de base - Résultats pré'!$N$26</f>
        <v>628</v>
      </c>
      <c r="L23" s="121">
        <f>'Suffrages par parti et circo'!O23-'Sièges (R0)'!L23*'Données de base - Résultats pré'!$N$26</f>
        <v>1034</v>
      </c>
      <c r="M23" s="121">
        <f>'Suffrages par parti et circo'!P23-'Sièges (R0)'!M23*'Données de base - Résultats pré'!$N$26</f>
        <v>0</v>
      </c>
      <c r="N23" s="121">
        <f>'Suffrages par parti et circo'!Q23-'Sièges (R0)'!N23*'Données de base - Résultats pré'!$N$26</f>
        <v>292</v>
      </c>
      <c r="O23" s="121">
        <f>'Suffrages par parti et circo'!R23-'Sièges (R0)'!O23*'Données de base - Résultats pré'!$N$26</f>
        <v>5072</v>
      </c>
      <c r="P23" s="121">
        <f>'Suffrages par parti et circo'!S23-'Sièges (R0)'!P23*'Données de base - Résultats pré'!$N$26</f>
        <v>5378</v>
      </c>
      <c r="Q23" s="121">
        <f>'Suffrages par parti et circo'!T23-'Sièges (R0)'!Q23*'Données de base - Résultats pré'!$N$26</f>
        <v>3129</v>
      </c>
      <c r="R23" s="121">
        <f>'Suffrages par parti et circo'!U23-'Sièges (R0)'!R23*'Données de base - Résultats pré'!$N$26</f>
        <v>10034.444444444445</v>
      </c>
      <c r="S23" s="121">
        <f>'Suffrages par parti et circo'!V23-'Sièges (R0)'!S23*'Données de base - Résultats pré'!$N$26</f>
        <v>1019.4444444444453</v>
      </c>
      <c r="T23" s="121">
        <f>'Suffrages par parti et circo'!W23-'Sièges (R0)'!T23*'Données de base - Résultats pré'!$N$26</f>
        <v>4534</v>
      </c>
      <c r="U23" s="121">
        <f>'Suffrages par parti et circo'!X23-'Sièges (R0)'!U23*'Données de base - Résultats pré'!$N$26</f>
        <v>6226</v>
      </c>
      <c r="V23" s="121">
        <f>'Suffrages par parti et circo'!Y23-'Sièges (R0)'!V23*'Données de base - Résultats pré'!$N$26</f>
        <v>6381</v>
      </c>
      <c r="W23" s="121">
        <f>'Suffrages par parti et circo'!Z23-'Sièges (R0)'!W23*'Données de base - Résultats pré'!$N$26</f>
        <v>906</v>
      </c>
      <c r="X23" s="121">
        <f>'Suffrages par parti et circo'!AA23-'Sièges (R0)'!X23*'Données de base - Résultats pré'!$N$26</f>
        <v>0</v>
      </c>
      <c r="Y23" s="121">
        <f>'Suffrages par parti et circo'!AB23-'Sièges (R0)'!Y23*'Données de base - Résultats pré'!$N$26</f>
        <v>0</v>
      </c>
      <c r="Z23" s="121">
        <f>'Suffrages par parti et circo'!AC23-'Sièges (R0)'!Z23*'Données de base - Résultats pré'!$N$26</f>
        <v>0</v>
      </c>
      <c r="AA23" s="119">
        <f t="shared" si="0"/>
        <v>10034.444444444445</v>
      </c>
    </row>
    <row r="24" spans="1:27" ht="18">
      <c r="A24" s="118" t="s">
        <v>63</v>
      </c>
      <c r="B24" s="121">
        <f>'Suffrages par parti et circo'!E24-'Sièges (R0)'!B24*'Données de base - Résultats pré'!$N$27</f>
        <v>2272</v>
      </c>
      <c r="C24" s="121">
        <f>'Suffrages par parti et circo'!F24-'Sièges (R0)'!C24*'Données de base - Résultats pré'!$N$27</f>
        <v>1636</v>
      </c>
      <c r="D24" s="121">
        <f>'Suffrages par parti et circo'!G24-'Sièges (R0)'!D24*'Données de base - Résultats pré'!$N$27</f>
        <v>1703</v>
      </c>
      <c r="E24" s="121">
        <f>'Suffrages par parti et circo'!H24-'Sièges (R0)'!E24*'Données de base - Résultats pré'!$N$27</f>
        <v>621</v>
      </c>
      <c r="F24" s="121">
        <f>'Suffrages par parti et circo'!I24-'Sièges (R0)'!F24*'Données de base - Résultats pré'!$N$27</f>
        <v>619</v>
      </c>
      <c r="G24" s="121">
        <f>'Suffrages par parti et circo'!J24-'Sièges (R0)'!G24*'Données de base - Résultats pré'!$N$27</f>
        <v>678</v>
      </c>
      <c r="H24" s="121">
        <f>'Suffrages par parti et circo'!K24-'Sièges (R0)'!H24*'Données de base - Résultats pré'!$N$27</f>
        <v>1779</v>
      </c>
      <c r="I24" s="121">
        <f>'Suffrages par parti et circo'!L24-'Sièges (R0)'!I24*'Données de base - Résultats pré'!$N$27</f>
        <v>13568</v>
      </c>
      <c r="J24" s="121">
        <f>'Suffrages par parti et circo'!M24-'Sièges (R0)'!J24*'Données de base - Résultats pré'!$N$27</f>
        <v>11764.428571428572</v>
      </c>
      <c r="K24" s="121">
        <f>'Suffrages par parti et circo'!N24-'Sièges (R0)'!K24*'Données de base - Résultats pré'!$N$27</f>
        <v>1465</v>
      </c>
      <c r="L24" s="121">
        <f>'Suffrages par parti et circo'!O24-'Sièges (R0)'!L24*'Données de base - Résultats pré'!$N$27</f>
        <v>1553</v>
      </c>
      <c r="M24" s="121">
        <f>'Suffrages par parti et circo'!P24-'Sièges (R0)'!M24*'Données de base - Résultats pré'!$N$27</f>
        <v>0</v>
      </c>
      <c r="N24" s="121">
        <f>'Suffrages par parti et circo'!Q24-'Sièges (R0)'!N24*'Données de base - Résultats pré'!$N$27</f>
        <v>638</v>
      </c>
      <c r="O24" s="121">
        <f>'Suffrages par parti et circo'!R24-'Sièges (R0)'!O24*'Données de base - Résultats pré'!$N$27</f>
        <v>690</v>
      </c>
      <c r="P24" s="121">
        <f>'Suffrages par parti et circo'!S24-'Sièges (R0)'!P24*'Données de base - Résultats pré'!$N$27</f>
        <v>4491</v>
      </c>
      <c r="Q24" s="121">
        <f>'Suffrages par parti et circo'!T24-'Sièges (R0)'!Q24*'Données de base - Résultats pré'!$N$27</f>
        <v>1778</v>
      </c>
      <c r="R24" s="121">
        <f>'Suffrages par parti et circo'!U24-'Sièges (R0)'!R24*'Données de base - Résultats pré'!$N$27</f>
        <v>4859</v>
      </c>
      <c r="S24" s="121">
        <f>'Suffrages par parti et circo'!V24-'Sièges (R0)'!S24*'Données de base - Résultats pré'!$N$27</f>
        <v>13691</v>
      </c>
      <c r="T24" s="121">
        <f>'Suffrages par parti et circo'!W24-'Sièges (R0)'!T24*'Données de base - Résultats pré'!$N$27</f>
        <v>2408</v>
      </c>
      <c r="U24" s="121">
        <f>'Suffrages par parti et circo'!X24-'Sièges (R0)'!U24*'Données de base - Résultats pré'!$N$27</f>
        <v>13622</v>
      </c>
      <c r="V24" s="121">
        <f>'Suffrages par parti et circo'!Y24-'Sièges (R0)'!V24*'Données de base - Résultats pré'!$N$27</f>
        <v>3221</v>
      </c>
      <c r="W24" s="121">
        <f>'Suffrages par parti et circo'!Z24-'Sièges (R0)'!W24*'Données de base - Résultats pré'!$N$27</f>
        <v>4411</v>
      </c>
      <c r="X24" s="121">
        <f>'Suffrages par parti et circo'!AA24-'Sièges (R0)'!X24*'Données de base - Résultats pré'!$N$27</f>
        <v>405</v>
      </c>
      <c r="Y24" s="121">
        <f>'Suffrages par parti et circo'!AB24-'Sièges (R0)'!Y24*'Données de base - Résultats pré'!$N$27</f>
        <v>0</v>
      </c>
      <c r="Z24" s="121">
        <f>'Suffrages par parti et circo'!AC24-'Sièges (R0)'!Z24*'Données de base - Résultats pré'!$N$27</f>
        <v>0</v>
      </c>
      <c r="AA24" s="119">
        <f t="shared" si="0"/>
        <v>13691</v>
      </c>
    </row>
    <row r="25" spans="1:27" ht="18">
      <c r="A25" s="118" t="s">
        <v>64</v>
      </c>
      <c r="B25" s="121">
        <f>'Suffrages par parti et circo'!E25-'Sièges (R0)'!B25*'Données de base - Résultats pré'!$N$28</f>
        <v>1817</v>
      </c>
      <c r="C25" s="121">
        <f>'Suffrages par parti et circo'!F25-'Sièges (R0)'!C25*'Données de base - Résultats pré'!$N$28</f>
        <v>2698</v>
      </c>
      <c r="D25" s="121">
        <f>'Suffrages par parti et circo'!G25-'Sièges (R0)'!D25*'Données de base - Résultats pré'!$N$28</f>
        <v>1474</v>
      </c>
      <c r="E25" s="121">
        <f>'Suffrages par parti et circo'!H25-'Sièges (R0)'!E25*'Données de base - Résultats pré'!$N$28</f>
        <v>1088</v>
      </c>
      <c r="F25" s="121">
        <f>'Suffrages par parti et circo'!I25-'Sièges (R0)'!F25*'Données de base - Résultats pré'!$N$28</f>
        <v>1064</v>
      </c>
      <c r="G25" s="121">
        <f>'Suffrages par parti et circo'!J25-'Sièges (R0)'!G25*'Données de base - Résultats pré'!$N$28</f>
        <v>921</v>
      </c>
      <c r="H25" s="121">
        <f>'Suffrages par parti et circo'!K25-'Sièges (R0)'!H25*'Données de base - Résultats pré'!$N$28</f>
        <v>0</v>
      </c>
      <c r="I25" s="121">
        <f>'Suffrages par parti et circo'!L25-'Sièges (R0)'!I25*'Données de base - Résultats pré'!$N$28</f>
        <v>4351</v>
      </c>
      <c r="J25" s="121">
        <f>'Suffrages par parti et circo'!M25-'Sièges (R0)'!J25*'Données de base - Résultats pré'!$N$28</f>
        <v>14062</v>
      </c>
      <c r="K25" s="121">
        <f>'Suffrages par parti et circo'!N25-'Sièges (R0)'!K25*'Données de base - Résultats pré'!$N$28</f>
        <v>1414</v>
      </c>
      <c r="L25" s="121">
        <f>'Suffrages par parti et circo'!O25-'Sièges (R0)'!L25*'Données de base - Résultats pré'!$N$28</f>
        <v>915</v>
      </c>
      <c r="M25" s="121">
        <f>'Suffrages par parti et circo'!P25-'Sièges (R0)'!M25*'Données de base - Résultats pré'!$N$28</f>
        <v>0</v>
      </c>
      <c r="N25" s="121">
        <f>'Suffrages par parti et circo'!Q25-'Sièges (R0)'!N25*'Données de base - Résultats pré'!$N$28</f>
        <v>639</v>
      </c>
      <c r="O25" s="121">
        <f>'Suffrages par parti et circo'!R25-'Sièges (R0)'!O25*'Données de base - Résultats pré'!$N$28</f>
        <v>3579</v>
      </c>
      <c r="P25" s="121">
        <f>'Suffrages par parti et circo'!S25-'Sièges (R0)'!P25*'Données de base - Résultats pré'!$N$28</f>
        <v>7710</v>
      </c>
      <c r="Q25" s="121">
        <f>'Suffrages par parti et circo'!T25-'Sièges (R0)'!Q25*'Données de base - Résultats pré'!$N$28</f>
        <v>1644</v>
      </c>
      <c r="R25" s="121">
        <f>'Suffrages par parti et circo'!U25-'Sièges (R0)'!R25*'Données de base - Résultats pré'!$N$28</f>
        <v>8096</v>
      </c>
      <c r="S25" s="121">
        <f>'Suffrages par parti et circo'!V25-'Sièges (R0)'!S25*'Données de base - Résultats pré'!$N$28</f>
        <v>4937</v>
      </c>
      <c r="T25" s="121">
        <f>'Suffrages par parti et circo'!W25-'Sièges (R0)'!T25*'Données de base - Résultats pré'!$N$28</f>
        <v>4351</v>
      </c>
      <c r="U25" s="121">
        <f>'Suffrages par parti et circo'!X25-'Sièges (R0)'!U25*'Données de base - Résultats pré'!$N$28</f>
        <v>4012</v>
      </c>
      <c r="V25" s="121">
        <f>'Suffrages par parti et circo'!Y25-'Sièges (R0)'!V25*'Données de base - Résultats pré'!$N$28</f>
        <v>0</v>
      </c>
      <c r="W25" s="121">
        <f>'Suffrages par parti et circo'!Z25-'Sièges (R0)'!W25*'Données de base - Résultats pré'!$N$28</f>
        <v>2535</v>
      </c>
      <c r="X25" s="121">
        <f>'Suffrages par parti et circo'!AA25-'Sièges (R0)'!X25*'Données de base - Résultats pré'!$N$28</f>
        <v>814</v>
      </c>
      <c r="Y25" s="121">
        <f>'Suffrages par parti et circo'!AB25-'Sièges (R0)'!Y25*'Données de base - Résultats pré'!$N$28</f>
        <v>0</v>
      </c>
      <c r="Z25" s="121">
        <f>'Suffrages par parti et circo'!AC25-'Sièges (R0)'!Z25*'Données de base - Résultats pré'!$N$28</f>
        <v>0</v>
      </c>
      <c r="AA25" s="119">
        <f t="shared" si="0"/>
        <v>14062</v>
      </c>
    </row>
    <row r="26" spans="1:27" ht="18">
      <c r="A26" s="118" t="s">
        <v>65</v>
      </c>
      <c r="B26" s="121">
        <f>'Suffrages par parti et circo'!E26-'Sièges (R0)'!B26*'Données de base - Résultats pré'!$N$29</f>
        <v>503</v>
      </c>
      <c r="C26" s="121">
        <f>'Suffrages par parti et circo'!F26-'Sièges (R0)'!C26*'Données de base - Résultats pré'!$N$29</f>
        <v>0</v>
      </c>
      <c r="D26" s="121">
        <f>'Suffrages par parti et circo'!G26-'Sièges (R0)'!D26*'Données de base - Résultats pré'!$N$29</f>
        <v>1748</v>
      </c>
      <c r="E26" s="121">
        <f>'Suffrages par parti et circo'!H26-'Sièges (R0)'!E26*'Données de base - Résultats pré'!$N$29</f>
        <v>383</v>
      </c>
      <c r="F26" s="121">
        <f>'Suffrages par parti et circo'!I26-'Sièges (R0)'!F26*'Données de base - Résultats pré'!$N$29</f>
        <v>406</v>
      </c>
      <c r="G26" s="121">
        <f>'Suffrages par parti et circo'!J26-'Sièges (R0)'!G26*'Données de base - Résultats pré'!$N$29</f>
        <v>497</v>
      </c>
      <c r="H26" s="121">
        <f>'Suffrages par parti et circo'!K26-'Sièges (R0)'!H26*'Données de base - Résultats pré'!$N$29</f>
        <v>0</v>
      </c>
      <c r="I26" s="121">
        <f>'Suffrages par parti et circo'!L26-'Sièges (R0)'!I26*'Données de base - Résultats pré'!$N$29</f>
        <v>8938</v>
      </c>
      <c r="J26" s="121">
        <f>'Suffrages par parti et circo'!M26-'Sièges (R0)'!J26*'Données de base - Résultats pré'!$N$29</f>
        <v>5434</v>
      </c>
      <c r="K26" s="121">
        <f>'Suffrages par parti et circo'!N26-'Sièges (R0)'!K26*'Données de base - Résultats pré'!$N$29</f>
        <v>1031</v>
      </c>
      <c r="L26" s="121">
        <f>'Suffrages par parti et circo'!O26-'Sièges (R0)'!L26*'Données de base - Résultats pré'!$N$29</f>
        <v>686</v>
      </c>
      <c r="M26" s="121">
        <f>'Suffrages par parti et circo'!P26-'Sièges (R0)'!M26*'Données de base - Résultats pré'!$N$29</f>
        <v>0</v>
      </c>
      <c r="N26" s="121">
        <f>'Suffrages par parti et circo'!Q26-'Sièges (R0)'!N26*'Données de base - Résultats pré'!$N$29</f>
        <v>949</v>
      </c>
      <c r="O26" s="121">
        <f>'Suffrages par parti et circo'!R26-'Sièges (R0)'!O26*'Données de base - Résultats pré'!$N$29</f>
        <v>1453</v>
      </c>
      <c r="P26" s="121">
        <f>'Suffrages par parti et circo'!S26-'Sièges (R0)'!P26*'Données de base - Résultats pré'!$N$29</f>
        <v>9250</v>
      </c>
      <c r="Q26" s="121">
        <f>'Suffrages par parti et circo'!T26-'Sièges (R0)'!Q26*'Données de base - Résultats pré'!$N$29</f>
        <v>1721</v>
      </c>
      <c r="R26" s="121">
        <f>'Suffrages par parti et circo'!U26-'Sièges (R0)'!R26*'Données de base - Résultats pré'!$N$29</f>
        <v>1276</v>
      </c>
      <c r="S26" s="121">
        <f>'Suffrages par parti et circo'!V26-'Sièges (R0)'!S26*'Données de base - Résultats pré'!$N$29</f>
        <v>3684</v>
      </c>
      <c r="T26" s="121">
        <f>'Suffrages par parti et circo'!W26-'Sièges (R0)'!T26*'Données de base - Résultats pré'!$N$29</f>
        <v>5341</v>
      </c>
      <c r="U26" s="121">
        <f>'Suffrages par parti et circo'!X26-'Sièges (R0)'!U26*'Données de base - Résultats pré'!$N$29</f>
        <v>3487</v>
      </c>
      <c r="V26" s="121">
        <f>'Suffrages par parti et circo'!Y26-'Sièges (R0)'!V26*'Données de base - Résultats pré'!$N$29</f>
        <v>0</v>
      </c>
      <c r="W26" s="121">
        <f>'Suffrages par parti et circo'!Z26-'Sièges (R0)'!W26*'Données de base - Résultats pré'!$N$29</f>
        <v>901</v>
      </c>
      <c r="X26" s="121">
        <f>'Suffrages par parti et circo'!AA26-'Sièges (R0)'!X26*'Données de base - Résultats pré'!$N$29</f>
        <v>0</v>
      </c>
      <c r="Y26" s="121">
        <f>'Suffrages par parti et circo'!AB26-'Sièges (R0)'!Y26*'Données de base - Résultats pré'!$N$29</f>
        <v>0</v>
      </c>
      <c r="Z26" s="121">
        <f>'Suffrages par parti et circo'!AC26-'Sièges (R0)'!Z26*'Données de base - Résultats pré'!$N$29</f>
        <v>0</v>
      </c>
      <c r="AA26" s="119">
        <f t="shared" si="0"/>
        <v>9250</v>
      </c>
    </row>
    <row r="27" spans="1:27" ht="18">
      <c r="A27" s="118" t="s">
        <v>66</v>
      </c>
      <c r="B27" s="121">
        <f>'Suffrages par parti et circo'!E27-'Sièges (R0)'!B27*'Données de base - Résultats pré'!$N$30</f>
        <v>1405</v>
      </c>
      <c r="C27" s="121">
        <f>'Suffrages par parti et circo'!F27-'Sièges (R0)'!C27*'Données de base - Résultats pré'!$N$30</f>
        <v>865</v>
      </c>
      <c r="D27" s="121">
        <f>'Suffrages par parti et circo'!G27-'Sièges (R0)'!D27*'Données de base - Résultats pré'!$N$30</f>
        <v>345</v>
      </c>
      <c r="E27" s="121">
        <f>'Suffrages par parti et circo'!H27-'Sièges (R0)'!E27*'Données de base - Résultats pré'!$N$30</f>
        <v>1313</v>
      </c>
      <c r="F27" s="121">
        <f>'Suffrages par parti et circo'!I27-'Sièges (R0)'!F27*'Données de base - Résultats pré'!$N$30</f>
        <v>178</v>
      </c>
      <c r="G27" s="121">
        <f>'Suffrages par parti et circo'!J27-'Sièges (R0)'!G27*'Données de base - Résultats pré'!$N$30</f>
        <v>0</v>
      </c>
      <c r="H27" s="121">
        <f>'Suffrages par parti et circo'!K27-'Sièges (R0)'!H27*'Données de base - Résultats pré'!$N$30</f>
        <v>1419</v>
      </c>
      <c r="I27" s="121">
        <f>'Suffrages par parti et circo'!L27-'Sièges (R0)'!I27*'Données de base - Résultats pré'!$N$30</f>
        <v>0</v>
      </c>
      <c r="J27" s="121">
        <f>'Suffrages par parti et circo'!M27-'Sièges (R0)'!J27*'Données de base - Résultats pré'!$N$30</f>
        <v>11726.142857142859</v>
      </c>
      <c r="K27" s="121">
        <f>'Suffrages par parti et circo'!N27-'Sièges (R0)'!K27*'Données de base - Résultats pré'!$N$30</f>
        <v>975</v>
      </c>
      <c r="L27" s="121">
        <f>'Suffrages par parti et circo'!O27-'Sièges (R0)'!L27*'Données de base - Résultats pré'!$N$30</f>
        <v>769</v>
      </c>
      <c r="M27" s="121">
        <f>'Suffrages par parti et circo'!P27-'Sièges (R0)'!M27*'Données de base - Résultats pré'!$N$30</f>
        <v>0</v>
      </c>
      <c r="N27" s="121">
        <f>'Suffrages par parti et circo'!Q27-'Sièges (R0)'!N27*'Données de base - Résultats pré'!$N$30</f>
        <v>579</v>
      </c>
      <c r="O27" s="121">
        <f>'Suffrages par parti et circo'!R27-'Sièges (R0)'!O27*'Données de base - Résultats pré'!$N$30</f>
        <v>3553</v>
      </c>
      <c r="P27" s="121">
        <f>'Suffrages par parti et circo'!S27-'Sièges (R0)'!P27*'Données de base - Résultats pré'!$N$30</f>
        <v>9644</v>
      </c>
      <c r="Q27" s="121">
        <f>'Suffrages par parti et circo'!T27-'Sièges (R0)'!Q27*'Données de base - Résultats pré'!$N$30</f>
        <v>1849</v>
      </c>
      <c r="R27" s="121">
        <f>'Suffrages par parti et circo'!U27-'Sièges (R0)'!R27*'Données de base - Résultats pré'!$N$30</f>
        <v>1901</v>
      </c>
      <c r="S27" s="121">
        <f>'Suffrages par parti et circo'!V27-'Sièges (R0)'!S27*'Données de base - Résultats pré'!$N$30</f>
        <v>6190</v>
      </c>
      <c r="T27" s="121">
        <f>'Suffrages par parti et circo'!W27-'Sièges (R0)'!T27*'Données de base - Résultats pré'!$N$30</f>
        <v>3102</v>
      </c>
      <c r="U27" s="121">
        <f>'Suffrages par parti et circo'!X27-'Sièges (R0)'!U27*'Données de base - Résultats pré'!$N$30</f>
        <v>5072</v>
      </c>
      <c r="V27" s="121">
        <f>'Suffrages par parti et circo'!Y27-'Sièges (R0)'!V27*'Données de base - Résultats pré'!$N$30</f>
        <v>0</v>
      </c>
      <c r="W27" s="121">
        <f>'Suffrages par parti et circo'!Z27-'Sièges (R0)'!W27*'Données de base - Résultats pré'!$N$30</f>
        <v>399</v>
      </c>
      <c r="X27" s="121">
        <f>'Suffrages par parti et circo'!AA27-'Sièges (R0)'!X27*'Données de base - Résultats pré'!$N$30</f>
        <v>0</v>
      </c>
      <c r="Y27" s="121">
        <f>'Suffrages par parti et circo'!AB27-'Sièges (R0)'!Y27*'Données de base - Résultats pré'!$N$30</f>
        <v>0</v>
      </c>
      <c r="Z27" s="121">
        <f>'Suffrages par parti et circo'!AC27-'Sièges (R0)'!Z27*'Données de base - Résultats pré'!$N$30</f>
        <v>0</v>
      </c>
      <c r="AA27" s="119">
        <f t="shared" si="0"/>
        <v>11726.142857142859</v>
      </c>
    </row>
    <row r="28" spans="1:27" ht="18">
      <c r="A28" s="118" t="s">
        <v>67</v>
      </c>
      <c r="B28" s="121">
        <f>'Suffrages par parti et circo'!E28-'Sièges (R0)'!B28*'Données de base - Résultats pré'!$N$31</f>
        <v>376</v>
      </c>
      <c r="C28" s="121">
        <f>'Suffrages par parti et circo'!F28-'Sièges (R0)'!C28*'Données de base - Résultats pré'!$N$31</f>
        <v>224</v>
      </c>
      <c r="D28" s="121">
        <f>'Suffrages par parti et circo'!G28-'Sièges (R0)'!D28*'Données de base - Résultats pré'!$N$31</f>
        <v>348</v>
      </c>
      <c r="E28" s="121">
        <f>'Suffrages par parti et circo'!H28-'Sièges (R0)'!E28*'Données de base - Résultats pré'!$N$31</f>
        <v>565</v>
      </c>
      <c r="F28" s="121">
        <f>'Suffrages par parti et circo'!I28-'Sièges (R0)'!F28*'Données de base - Résultats pré'!$N$31</f>
        <v>419</v>
      </c>
      <c r="G28" s="121">
        <f>'Suffrages par parti et circo'!J28-'Sièges (R0)'!G28*'Données de base - Résultats pré'!$N$31</f>
        <v>141</v>
      </c>
      <c r="H28" s="121">
        <f>'Suffrages par parti et circo'!K28-'Sièges (R0)'!H28*'Données de base - Résultats pré'!$N$31</f>
        <v>1332</v>
      </c>
      <c r="I28" s="121">
        <f>'Suffrages par parti et circo'!L28-'Sièges (R0)'!I28*'Données de base - Résultats pré'!$N$31</f>
        <v>3731</v>
      </c>
      <c r="J28" s="121">
        <f>'Suffrages par parti et circo'!M28-'Sièges (R0)'!J28*'Données de base - Résultats pré'!$N$31</f>
        <v>4716</v>
      </c>
      <c r="K28" s="121">
        <f>'Suffrages par parti et circo'!N28-'Sièges (R0)'!K28*'Données de base - Résultats pré'!$N$31</f>
        <v>162</v>
      </c>
      <c r="L28" s="121">
        <f>'Suffrages par parti et circo'!O28-'Sièges (R0)'!L28*'Données de base - Résultats pré'!$N$31</f>
        <v>0</v>
      </c>
      <c r="M28" s="121">
        <f>'Suffrages par parti et circo'!P28-'Sièges (R0)'!M28*'Données de base - Résultats pré'!$N$31</f>
        <v>0</v>
      </c>
      <c r="N28" s="121">
        <f>'Suffrages par parti et circo'!Q28-'Sièges (R0)'!N28*'Données de base - Résultats pré'!$N$31</f>
        <v>1397</v>
      </c>
      <c r="O28" s="121">
        <f>'Suffrages par parti et circo'!R28-'Sièges (R0)'!O28*'Données de base - Résultats pré'!$N$31</f>
        <v>1516</v>
      </c>
      <c r="P28" s="121">
        <f>'Suffrages par parti et circo'!S28-'Sièges (R0)'!P28*'Données de base - Résultats pré'!$N$31</f>
        <v>1397</v>
      </c>
      <c r="Q28" s="121">
        <f>'Suffrages par parti et circo'!T28-'Sièges (R0)'!Q28*'Données de base - Résultats pré'!$N$31</f>
        <v>312</v>
      </c>
      <c r="R28" s="121">
        <f>'Suffrages par parti et circo'!U28-'Sièges (R0)'!R28*'Données de base - Résultats pré'!$N$31</f>
        <v>304</v>
      </c>
      <c r="S28" s="121">
        <f>'Suffrages par parti et circo'!V28-'Sièges (R0)'!S28*'Données de base - Résultats pré'!$N$31</f>
        <v>656</v>
      </c>
      <c r="T28" s="121">
        <f>'Suffrages par parti et circo'!W28-'Sièges (R0)'!T28*'Données de base - Résultats pré'!$N$31</f>
        <v>1098</v>
      </c>
      <c r="U28" s="121">
        <f>'Suffrages par parti et circo'!X28-'Sièges (R0)'!U28*'Données de base - Résultats pré'!$N$31</f>
        <v>387</v>
      </c>
      <c r="V28" s="121">
        <f>'Suffrages par parti et circo'!Y28-'Sièges (R0)'!V28*'Données de base - Résultats pré'!$N$31</f>
        <v>0</v>
      </c>
      <c r="W28" s="121">
        <f>'Suffrages par parti et circo'!Z28-'Sièges (R0)'!W28*'Données de base - Résultats pré'!$N$31</f>
        <v>615</v>
      </c>
      <c r="X28" s="121">
        <f>'Suffrages par parti et circo'!AA28-'Sièges (R0)'!X28*'Données de base - Résultats pré'!$N$31</f>
        <v>0</v>
      </c>
      <c r="Y28" s="121">
        <f>'Suffrages par parti et circo'!AB28-'Sièges (R0)'!Y28*'Données de base - Résultats pré'!$N$31</f>
        <v>0</v>
      </c>
      <c r="Z28" s="121">
        <f>'Suffrages par parti et circo'!AC28-'Sièges (R0)'!Z28*'Données de base - Résultats pré'!$N$31</f>
        <v>0</v>
      </c>
      <c r="AA28" s="119">
        <f t="shared" si="0"/>
        <v>4716</v>
      </c>
    </row>
    <row r="29" spans="1:27" ht="18">
      <c r="A29" s="118" t="s">
        <v>68</v>
      </c>
      <c r="B29" s="121">
        <f>'Suffrages par parti et circo'!E29-'Sièges (R0)'!B29*'Données de base - Résultats pré'!$N$32</f>
        <v>709</v>
      </c>
      <c r="C29" s="121">
        <f>'Suffrages par parti et circo'!F29-'Sièges (R0)'!C29*'Données de base - Résultats pré'!$N$32</f>
        <v>0</v>
      </c>
      <c r="D29" s="121">
        <f>'Suffrages par parti et circo'!G29-'Sièges (R0)'!D29*'Données de base - Résultats pré'!$N$32</f>
        <v>300</v>
      </c>
      <c r="E29" s="121">
        <f>'Suffrages par parti et circo'!H29-'Sièges (R0)'!E29*'Données de base - Résultats pré'!$N$32</f>
        <v>70</v>
      </c>
      <c r="F29" s="121">
        <f>'Suffrages par parti et circo'!I29-'Sièges (R0)'!F29*'Données de base - Résultats pré'!$N$32</f>
        <v>93</v>
      </c>
      <c r="G29" s="121">
        <f>'Suffrages par parti et circo'!J29-'Sièges (R0)'!G29*'Données de base - Résultats pré'!$N$32</f>
        <v>19</v>
      </c>
      <c r="H29" s="121">
        <f>'Suffrages par parti et circo'!K29-'Sièges (R0)'!H29*'Données de base - Résultats pré'!$N$32</f>
        <v>1848</v>
      </c>
      <c r="I29" s="121">
        <f>'Suffrages par parti et circo'!L29-'Sièges (R0)'!I29*'Données de base - Résultats pré'!$N$32</f>
        <v>1775</v>
      </c>
      <c r="J29" s="121">
        <f>'Suffrages par parti et circo'!M29-'Sièges (R0)'!J29*'Données de base - Résultats pré'!$N$32</f>
        <v>859.19999999999982</v>
      </c>
      <c r="K29" s="121">
        <f>'Suffrages par parti et circo'!N29-'Sièges (R0)'!K29*'Données de base - Résultats pré'!$N$32</f>
        <v>159</v>
      </c>
      <c r="L29" s="121">
        <f>'Suffrages par parti et circo'!O29-'Sièges (R0)'!L29*'Données de base - Résultats pré'!$N$32</f>
        <v>217</v>
      </c>
      <c r="M29" s="121">
        <f>'Suffrages par parti et circo'!P29-'Sièges (R0)'!M29*'Données de base - Résultats pré'!$N$32</f>
        <v>0</v>
      </c>
      <c r="N29" s="121">
        <f>'Suffrages par parti et circo'!Q29-'Sièges (R0)'!N29*'Données de base - Résultats pré'!$N$32</f>
        <v>29</v>
      </c>
      <c r="O29" s="121">
        <f>'Suffrages par parti et circo'!R29-'Sièges (R0)'!O29*'Données de base - Résultats pré'!$N$32</f>
        <v>303</v>
      </c>
      <c r="P29" s="121">
        <f>'Suffrages par parti et circo'!S29-'Sièges (R0)'!P29*'Données de base - Résultats pré'!$N$32</f>
        <v>971</v>
      </c>
      <c r="Q29" s="121">
        <f>'Suffrages par parti et circo'!T29-'Sièges (R0)'!Q29*'Données de base - Résultats pré'!$N$32</f>
        <v>188</v>
      </c>
      <c r="R29" s="121">
        <f>'Suffrages par parti et circo'!U29-'Sièges (R0)'!R29*'Données de base - Résultats pré'!$N$32</f>
        <v>1339</v>
      </c>
      <c r="S29" s="121">
        <f>'Suffrages par parti et circo'!V29-'Sièges (R0)'!S29*'Données de base - Résultats pré'!$N$32</f>
        <v>2297</v>
      </c>
      <c r="T29" s="121">
        <f>'Suffrages par parti et circo'!W29-'Sièges (R0)'!T29*'Données de base - Résultats pré'!$N$32</f>
        <v>721</v>
      </c>
      <c r="U29" s="121">
        <f>'Suffrages par parti et circo'!X29-'Sièges (R0)'!U29*'Données de base - Résultats pré'!$N$32</f>
        <v>2282</v>
      </c>
      <c r="V29" s="121">
        <f>'Suffrages par parti et circo'!Y29-'Sièges (R0)'!V29*'Données de base - Résultats pré'!$N$32</f>
        <v>0</v>
      </c>
      <c r="W29" s="121">
        <f>'Suffrages par parti et circo'!Z29-'Sièges (R0)'!W29*'Données de base - Résultats pré'!$N$32</f>
        <v>465</v>
      </c>
      <c r="X29" s="121">
        <f>'Suffrages par parti et circo'!AA29-'Sièges (R0)'!X29*'Données de base - Résultats pré'!$N$32</f>
        <v>0</v>
      </c>
      <c r="Y29" s="121">
        <f>'Suffrages par parti et circo'!AB29-'Sièges (R0)'!Y29*'Données de base - Résultats pré'!$N$32</f>
        <v>518</v>
      </c>
      <c r="Z29" s="121">
        <f>'Suffrages par parti et circo'!AC29-'Sièges (R0)'!Z29*'Données de base - Résultats pré'!$N$32</f>
        <v>0</v>
      </c>
      <c r="AA29" s="119">
        <f t="shared" si="0"/>
        <v>2297</v>
      </c>
    </row>
    <row r="30" spans="1:27" ht="18">
      <c r="A30" s="118" t="s">
        <v>69</v>
      </c>
      <c r="B30" s="121">
        <f>'Suffrages par parti et circo'!E30-'Sièges (R0)'!B30*'Données de base - Résultats pré'!$N$33</f>
        <v>238</v>
      </c>
      <c r="C30" s="121">
        <f>'Suffrages par parti et circo'!F30-'Sièges (R0)'!C30*'Données de base - Résultats pré'!$N$33</f>
        <v>0</v>
      </c>
      <c r="D30" s="121">
        <f>'Suffrages par parti et circo'!G30-'Sièges (R0)'!D30*'Données de base - Résultats pré'!$N$33</f>
        <v>129</v>
      </c>
      <c r="E30" s="121">
        <f>'Suffrages par parti et circo'!H30-'Sièges (R0)'!E30*'Données de base - Résultats pré'!$N$33</f>
        <v>134</v>
      </c>
      <c r="F30" s="121">
        <f>'Suffrages par parti et circo'!I30-'Sièges (R0)'!F30*'Données de base - Résultats pré'!$N$33</f>
        <v>0</v>
      </c>
      <c r="G30" s="121">
        <f>'Suffrages par parti et circo'!J30-'Sièges (R0)'!G30*'Données de base - Résultats pré'!$N$33</f>
        <v>144</v>
      </c>
      <c r="H30" s="121">
        <f>'Suffrages par parti et circo'!K30-'Sièges (R0)'!H30*'Données de base - Résultats pré'!$N$33</f>
        <v>406</v>
      </c>
      <c r="I30" s="121">
        <f>'Suffrages par parti et circo'!L30-'Sièges (R0)'!I30*'Données de base - Résultats pré'!$N$33</f>
        <v>1430</v>
      </c>
      <c r="J30" s="121">
        <f>'Suffrages par parti et circo'!M30-'Sièges (R0)'!J30*'Données de base - Résultats pré'!$N$33</f>
        <v>220</v>
      </c>
      <c r="K30" s="121">
        <f>'Suffrages par parti et circo'!N30-'Sièges (R0)'!K30*'Données de base - Résultats pré'!$N$33</f>
        <v>126</v>
      </c>
      <c r="L30" s="121">
        <f>'Suffrages par parti et circo'!O30-'Sièges (R0)'!L30*'Données de base - Résultats pré'!$N$33</f>
        <v>204</v>
      </c>
      <c r="M30" s="121">
        <f>'Suffrages par parti et circo'!P30-'Sièges (R0)'!M30*'Données de base - Résultats pré'!$N$33</f>
        <v>0</v>
      </c>
      <c r="N30" s="121">
        <f>'Suffrages par parti et circo'!Q30-'Sièges (R0)'!N30*'Données de base - Résultats pré'!$N$33</f>
        <v>36</v>
      </c>
      <c r="O30" s="121">
        <f>'Suffrages par parti et circo'!R30-'Sièges (R0)'!O30*'Données de base - Résultats pré'!$N$33</f>
        <v>86</v>
      </c>
      <c r="P30" s="121">
        <f>'Suffrages par parti et circo'!S30-'Sièges (R0)'!P30*'Données de base - Résultats pré'!$N$33</f>
        <v>723</v>
      </c>
      <c r="Q30" s="121">
        <f>'Suffrages par parti et circo'!T30-'Sièges (R0)'!Q30*'Données de base - Résultats pré'!$N$33</f>
        <v>234</v>
      </c>
      <c r="R30" s="121">
        <f>'Suffrages par parti et circo'!U30-'Sièges (R0)'!R30*'Données de base - Résultats pré'!$N$33</f>
        <v>1037</v>
      </c>
      <c r="S30" s="121">
        <f>'Suffrages par parti et circo'!V30-'Sièges (R0)'!S30*'Données de base - Résultats pré'!$N$33</f>
        <v>2749</v>
      </c>
      <c r="T30" s="121">
        <f>'Suffrages par parti et circo'!W30-'Sièges (R0)'!T30*'Données de base - Résultats pré'!$N$33</f>
        <v>509</v>
      </c>
      <c r="U30" s="121">
        <f>'Suffrages par parti et circo'!X30-'Sièges (R0)'!U30*'Données de base - Résultats pré'!$N$33</f>
        <v>772</v>
      </c>
      <c r="V30" s="121">
        <f>'Suffrages par parti et circo'!Y30-'Sièges (R0)'!V30*'Données de base - Résultats pré'!$N$33</f>
        <v>408</v>
      </c>
      <c r="W30" s="121">
        <f>'Suffrages par parti et circo'!Z30-'Sièges (R0)'!W30*'Données de base - Résultats pré'!$N$33</f>
        <v>174</v>
      </c>
      <c r="X30" s="121">
        <f>'Suffrages par parti et circo'!AA30-'Sièges (R0)'!X30*'Données de base - Résultats pré'!$N$33</f>
        <v>0</v>
      </c>
      <c r="Y30" s="121">
        <f>'Suffrages par parti et circo'!AB30-'Sièges (R0)'!Y30*'Données de base - Résultats pré'!$N$33</f>
        <v>0</v>
      </c>
      <c r="Z30" s="121">
        <f>'Suffrages par parti et circo'!AC30-'Sièges (R0)'!Z30*'Données de base - Résultats pré'!$N$33</f>
        <v>0</v>
      </c>
      <c r="AA30" s="119">
        <f t="shared" si="0"/>
        <v>2749</v>
      </c>
    </row>
    <row r="31" spans="1:27" ht="18">
      <c r="A31" s="118" t="s">
        <v>70</v>
      </c>
      <c r="B31" s="121">
        <f>'Suffrages par parti et circo'!E31-'Sièges (R0)'!B31*'Données de base - Résultats pré'!$N$32</f>
        <v>78</v>
      </c>
      <c r="C31" s="121">
        <f>'Suffrages par parti et circo'!F31-'Sièges (R0)'!C31*'Données de base - Résultats pré'!$N$32</f>
        <v>0</v>
      </c>
      <c r="D31" s="121">
        <f>'Suffrages par parti et circo'!G31-'Sièges (R0)'!D31*'Données de base - Résultats pré'!$N$32</f>
        <v>29</v>
      </c>
      <c r="E31" s="121">
        <f>'Suffrages par parti et circo'!H31-'Sièges (R0)'!E31*'Données de base - Résultats pré'!$N$32</f>
        <v>0</v>
      </c>
      <c r="F31" s="121">
        <f>'Suffrages par parti et circo'!I31-'Sièges (R0)'!F31*'Données de base - Résultats pré'!$N$32</f>
        <v>16</v>
      </c>
      <c r="G31" s="121">
        <f>'Suffrages par parti et circo'!J31-'Sièges (R0)'!G31*'Données de base - Résultats pré'!$N$32</f>
        <v>29</v>
      </c>
      <c r="H31" s="121">
        <f>'Suffrages par parti et circo'!K31-'Sièges (R0)'!H31*'Données de base - Résultats pré'!$N$32</f>
        <v>209</v>
      </c>
      <c r="I31" s="121">
        <f>'Suffrages par parti et circo'!L31-'Sièges (R0)'!I31*'Données de base - Résultats pré'!$N$32</f>
        <v>476</v>
      </c>
      <c r="J31" s="121">
        <f>'Suffrages par parti et circo'!M31-'Sièges (R0)'!J31*'Données de base - Résultats pré'!$N$32</f>
        <v>1350</v>
      </c>
      <c r="K31" s="121">
        <f>'Suffrages par parti et circo'!N31-'Sièges (R0)'!K31*'Données de base - Résultats pré'!$N$32</f>
        <v>27</v>
      </c>
      <c r="L31" s="121">
        <f>'Suffrages par parti et circo'!O31-'Sièges (R0)'!L31*'Données de base - Résultats pré'!$N$32</f>
        <v>0</v>
      </c>
      <c r="M31" s="121">
        <f>'Suffrages par parti et circo'!P31-'Sièges (R0)'!M31*'Données de base - Résultats pré'!$N$32</f>
        <v>0</v>
      </c>
      <c r="N31" s="121">
        <f>'Suffrages par parti et circo'!Q31-'Sièges (R0)'!N31*'Données de base - Résultats pré'!$N$32</f>
        <v>0</v>
      </c>
      <c r="O31" s="121">
        <f>'Suffrages par parti et circo'!R31-'Sièges (R0)'!O31*'Données de base - Résultats pré'!$N$32</f>
        <v>0</v>
      </c>
      <c r="P31" s="121">
        <f>'Suffrages par parti et circo'!S31-'Sièges (R0)'!P31*'Données de base - Résultats pré'!$N$32</f>
        <v>90</v>
      </c>
      <c r="Q31" s="121">
        <f>'Suffrages par parti et circo'!T31-'Sièges (R0)'!Q31*'Données de base - Résultats pré'!$N$32</f>
        <v>35</v>
      </c>
      <c r="R31" s="121">
        <f>'Suffrages par parti et circo'!U31-'Sièges (R0)'!R31*'Données de base - Résultats pré'!$N$32</f>
        <v>282</v>
      </c>
      <c r="S31" s="121">
        <f>'Suffrages par parti et circo'!V31-'Sièges (R0)'!S31*'Données de base - Résultats pré'!$N$32</f>
        <v>216</v>
      </c>
      <c r="T31" s="121">
        <f>'Suffrages par parti et circo'!W31-'Sièges (R0)'!T31*'Données de base - Résultats pré'!$N$32</f>
        <v>128</v>
      </c>
      <c r="U31" s="121">
        <f>'Suffrages par parti et circo'!X31-'Sièges (R0)'!U31*'Données de base - Résultats pré'!$N$32</f>
        <v>1137</v>
      </c>
      <c r="V31" s="121">
        <f>'Suffrages par parti et circo'!Y31-'Sièges (R0)'!V31*'Données de base - Résultats pré'!$N$32</f>
        <v>0</v>
      </c>
      <c r="W31" s="121">
        <f>'Suffrages par parti et circo'!Z31-'Sièges (R0)'!W31*'Données de base - Résultats pré'!$N$32</f>
        <v>0</v>
      </c>
      <c r="X31" s="121">
        <f>'Suffrages par parti et circo'!AA31-'Sièges (R0)'!X31*'Données de base - Résultats pré'!$N$32</f>
        <v>0</v>
      </c>
      <c r="Y31" s="121">
        <f>'Suffrages par parti et circo'!AB31-'Sièges (R0)'!Y31*'Données de base - Résultats pré'!$N$32</f>
        <v>109</v>
      </c>
      <c r="Z31" s="121">
        <f>'Suffrages par parti et circo'!AC31-'Sièges (R0)'!Z31*'Données de base - Résultats pré'!$N$32</f>
        <v>90</v>
      </c>
      <c r="AA31" s="119">
        <f t="shared" si="0"/>
        <v>1350</v>
      </c>
    </row>
    <row r="32" spans="1:27" ht="18">
      <c r="A32" s="118" t="s">
        <v>71</v>
      </c>
      <c r="B32" s="121">
        <f>'Suffrages par parti et circo'!E32-'Sièges (R0)'!B32*'Données de base - Résultats pré'!$N$35</f>
        <v>120</v>
      </c>
      <c r="C32" s="121">
        <f>'Suffrages par parti et circo'!F32-'Sièges (R0)'!C32*'Données de base - Résultats pré'!$N$35</f>
        <v>0</v>
      </c>
      <c r="D32" s="121">
        <f>'Suffrages par parti et circo'!G32-'Sièges (R0)'!D32*'Données de base - Résultats pré'!$N$35</f>
        <v>102</v>
      </c>
      <c r="E32" s="121">
        <f>'Suffrages par parti et circo'!H32-'Sièges (R0)'!E32*'Données de base - Résultats pré'!$N$35</f>
        <v>0</v>
      </c>
      <c r="F32" s="121">
        <f>'Suffrages par parti et circo'!I32-'Sièges (R0)'!F32*'Données de base - Résultats pré'!$N$35</f>
        <v>0</v>
      </c>
      <c r="G32" s="121">
        <f>'Suffrages par parti et circo'!J32-'Sièges (R0)'!G32*'Données de base - Résultats pré'!$N$35</f>
        <v>31</v>
      </c>
      <c r="H32" s="121">
        <f>'Suffrages par parti et circo'!K32-'Sièges (R0)'!H32*'Données de base - Résultats pré'!$N$35</f>
        <v>92</v>
      </c>
      <c r="I32" s="121">
        <f>'Suffrages par parti et circo'!L32-'Sièges (R0)'!I32*'Données de base - Résultats pré'!$N$35</f>
        <v>26</v>
      </c>
      <c r="J32" s="121">
        <f>'Suffrages par parti et circo'!M32-'Sièges (R0)'!J32*'Données de base - Résultats pré'!$N$35</f>
        <v>75.666666666666742</v>
      </c>
      <c r="K32" s="121">
        <f>'Suffrages par parti et circo'!N32-'Sièges (R0)'!K32*'Données de base - Résultats pré'!$N$35</f>
        <v>53</v>
      </c>
      <c r="L32" s="121">
        <f>'Suffrages par parti et circo'!O32-'Sièges (R0)'!L32*'Données de base - Résultats pré'!$N$35</f>
        <v>24</v>
      </c>
      <c r="M32" s="121">
        <f>'Suffrages par parti et circo'!P32-'Sièges (R0)'!M32*'Données de base - Résultats pré'!$N$35</f>
        <v>0</v>
      </c>
      <c r="N32" s="121">
        <f>'Suffrages par parti et circo'!Q32-'Sièges (R0)'!N32*'Données de base - Résultats pré'!$N$35</f>
        <v>0</v>
      </c>
      <c r="O32" s="121">
        <f>'Suffrages par parti et circo'!R32-'Sièges (R0)'!O32*'Données de base - Résultats pré'!$N$35</f>
        <v>0</v>
      </c>
      <c r="P32" s="121">
        <f>'Suffrages par parti et circo'!S32-'Sièges (R0)'!P32*'Données de base - Résultats pré'!$N$35</f>
        <v>205</v>
      </c>
      <c r="Q32" s="121">
        <f>'Suffrages par parti et circo'!T32-'Sièges (R0)'!Q32*'Données de base - Résultats pré'!$N$35</f>
        <v>68</v>
      </c>
      <c r="R32" s="121">
        <f>'Suffrages par parti et circo'!U32-'Sièges (R0)'!R32*'Données de base - Résultats pré'!$N$35</f>
        <v>220</v>
      </c>
      <c r="S32" s="121">
        <f>'Suffrages par parti et circo'!V32-'Sièges (R0)'!S32*'Données de base - Résultats pré'!$N$35</f>
        <v>373</v>
      </c>
      <c r="T32" s="121">
        <f>'Suffrages par parti et circo'!W32-'Sièges (R0)'!T32*'Données de base - Résultats pré'!$N$35</f>
        <v>291</v>
      </c>
      <c r="U32" s="121">
        <f>'Suffrages par parti et circo'!X32-'Sièges (R0)'!U32*'Données de base - Résultats pré'!$N$35</f>
        <v>382</v>
      </c>
      <c r="V32" s="121">
        <f>'Suffrages par parti et circo'!Y32-'Sièges (R0)'!V32*'Données de base - Résultats pré'!$N$35</f>
        <v>0</v>
      </c>
      <c r="W32" s="121">
        <f>'Suffrages par parti et circo'!Z32-'Sièges (R0)'!W32*'Données de base - Résultats pré'!$N$35</f>
        <v>0</v>
      </c>
      <c r="X32" s="121">
        <f>'Suffrages par parti et circo'!AA32-'Sièges (R0)'!X32*'Données de base - Résultats pré'!$N$35</f>
        <v>0</v>
      </c>
      <c r="Y32" s="121">
        <f>'Suffrages par parti et circo'!AB32-'Sièges (R0)'!Y32*'Données de base - Résultats pré'!$N$35</f>
        <v>606</v>
      </c>
      <c r="Z32" s="121">
        <f>'Suffrages par parti et circo'!AC32-'Sièges (R0)'!Z32*'Données de base - Résultats pré'!$N$35</f>
        <v>0</v>
      </c>
      <c r="AA32" s="119">
        <f t="shared" si="0"/>
        <v>606</v>
      </c>
    </row>
    <row r="33" spans="1:27" ht="31.5" customHeight="1">
      <c r="A33" s="118" t="s">
        <v>201</v>
      </c>
      <c r="B33" s="121">
        <f>'Suffrages par parti et circo'!E33-'Sièges (R0)'!B33*'Données de base - Résultats pré'!$N$36</f>
        <v>176</v>
      </c>
      <c r="C33" s="121">
        <f>'Suffrages par parti et circo'!F33-'Sièges (R0)'!C33*'Données de base - Résultats pré'!$N$36</f>
        <v>0</v>
      </c>
      <c r="D33" s="121">
        <f>'Suffrages par parti et circo'!G33-'Sièges (R0)'!D33*'Données de base - Résultats pré'!$N$36</f>
        <v>182</v>
      </c>
      <c r="E33" s="121">
        <f>'Suffrages par parti et circo'!H33-'Sièges (R0)'!E33*'Données de base - Résultats pré'!$N$36</f>
        <v>117</v>
      </c>
      <c r="F33" s="121">
        <f>'Suffrages par parti et circo'!I33-'Sièges (R0)'!F33*'Données de base - Résultats pré'!$N$36</f>
        <v>66</v>
      </c>
      <c r="G33" s="121">
        <f>'Suffrages par parti et circo'!J33-'Sièges (R0)'!G33*'Données de base - Résultats pré'!$N$36</f>
        <v>13</v>
      </c>
      <c r="H33" s="121">
        <f>'Suffrages par parti et circo'!K33-'Sièges (R0)'!H33*'Données de base - Résultats pré'!$N$36</f>
        <v>339</v>
      </c>
      <c r="I33" s="121">
        <f>'Suffrages par parti et circo'!L33-'Sièges (R0)'!I33*'Données de base - Résultats pré'!$N$36</f>
        <v>0</v>
      </c>
      <c r="J33" s="121">
        <f>'Suffrages par parti et circo'!M33-'Sièges (R0)'!J33*'Données de base - Résultats pré'!$N$36</f>
        <v>3009</v>
      </c>
      <c r="K33" s="121">
        <f>'Suffrages par parti et circo'!N33-'Sièges (R0)'!K33*'Données de base - Résultats pré'!$N$36</f>
        <v>59</v>
      </c>
      <c r="L33" s="121">
        <f>'Suffrages par parti et circo'!O33-'Sièges (R0)'!L33*'Données de base - Résultats pré'!$N$36</f>
        <v>0</v>
      </c>
      <c r="M33" s="121">
        <f>'Suffrages par parti et circo'!P33-'Sièges (R0)'!M33*'Données de base - Résultats pré'!$N$36</f>
        <v>0</v>
      </c>
      <c r="N33" s="121">
        <f>'Suffrages par parti et circo'!Q33-'Sièges (R0)'!N33*'Données de base - Résultats pré'!$N$36</f>
        <v>42</v>
      </c>
      <c r="O33" s="121">
        <f>'Suffrages par parti et circo'!R33-'Sièges (R0)'!O33*'Données de base - Résultats pré'!$N$36</f>
        <v>0</v>
      </c>
      <c r="P33" s="121">
        <f>'Suffrages par parti et circo'!S33-'Sièges (R0)'!P33*'Données de base - Résultats pré'!$N$36</f>
        <v>238</v>
      </c>
      <c r="Q33" s="121">
        <f>'Suffrages par parti et circo'!T33-'Sièges (R0)'!Q33*'Données de base - Résultats pré'!$N$36</f>
        <v>76</v>
      </c>
      <c r="R33" s="121">
        <f>'Suffrages par parti et circo'!U33-'Sièges (R0)'!R33*'Données de base - Résultats pré'!$N$36</f>
        <v>567</v>
      </c>
      <c r="S33" s="121">
        <f>'Suffrages par parti et circo'!V33-'Sièges (R0)'!S33*'Données de base - Résultats pré'!$N$36</f>
        <v>655</v>
      </c>
      <c r="T33" s="121">
        <f>'Suffrages par parti et circo'!W33-'Sièges (R0)'!T33*'Données de base - Résultats pré'!$N$36</f>
        <v>216</v>
      </c>
      <c r="U33" s="121">
        <f>'Suffrages par parti et circo'!X33-'Sièges (R0)'!U33*'Données de base - Résultats pré'!$N$36</f>
        <v>1480</v>
      </c>
      <c r="V33" s="121">
        <f>'Suffrages par parti et circo'!Y33-'Sièges (R0)'!V33*'Données de base - Résultats pré'!$N$36</f>
        <v>0</v>
      </c>
      <c r="W33" s="121">
        <f>'Suffrages par parti et circo'!Z33-'Sièges (R0)'!W33*'Données de base - Résultats pré'!$N$36</f>
        <v>0</v>
      </c>
      <c r="X33" s="121">
        <f>'Suffrages par parti et circo'!AA33-'Sièges (R0)'!X33*'Données de base - Résultats pré'!$N$36</f>
        <v>0</v>
      </c>
      <c r="Y33" s="121">
        <f>'Suffrages par parti et circo'!AB33-'Sièges (R0)'!Y33*'Données de base - Résultats pré'!$N$36</f>
        <v>134</v>
      </c>
      <c r="Z33" s="121">
        <f>'Suffrages par parti et circo'!AC33-'Sièges (R0)'!Z33*'Données de base - Résultats pré'!$N$36</f>
        <v>0</v>
      </c>
      <c r="AA33" s="119">
        <f t="shared" si="0"/>
        <v>3009</v>
      </c>
    </row>
    <row r="34" spans="1:27" ht="31.5" customHeight="1">
      <c r="A34" s="118" t="s">
        <v>73</v>
      </c>
      <c r="B34" s="121">
        <f>'Suffrages par parti et circo'!E34-'Sièges (R0)'!B34*'Données de base - Résultats pré'!$N$37</f>
        <v>210</v>
      </c>
      <c r="C34" s="121">
        <f>'Suffrages par parti et circo'!F34-'Sièges (R0)'!C34*'Données de base - Résultats pré'!$N$37</f>
        <v>0</v>
      </c>
      <c r="D34" s="121">
        <f>'Suffrages par parti et circo'!G34-'Sièges (R0)'!D34*'Données de base - Résultats pré'!$N$37</f>
        <v>170</v>
      </c>
      <c r="E34" s="121">
        <f>'Suffrages par parti et circo'!H34-'Sièges (R0)'!E34*'Données de base - Résultats pré'!$N$37</f>
        <v>56</v>
      </c>
      <c r="F34" s="121">
        <f>'Suffrages par parti et circo'!I34-'Sièges (R0)'!F34*'Données de base - Résultats pré'!$N$37</f>
        <v>43</v>
      </c>
      <c r="G34" s="121">
        <f>'Suffrages par parti et circo'!J34-'Sièges (R0)'!G34*'Données de base - Résultats pré'!$N$37</f>
        <v>29</v>
      </c>
      <c r="H34" s="121">
        <f>'Suffrages par parti et circo'!K34-'Sièges (R0)'!H34*'Données de base - Résultats pré'!$N$37</f>
        <v>466</v>
      </c>
      <c r="I34" s="121">
        <f>'Suffrages par parti et circo'!L34-'Sièges (R0)'!I34*'Données de base - Résultats pré'!$N$37</f>
        <v>1061</v>
      </c>
      <c r="J34" s="121">
        <f>'Suffrages par parti et circo'!M34-'Sièges (R0)'!J34*'Données de base - Résultats pré'!$N$37</f>
        <v>2574</v>
      </c>
      <c r="K34" s="121">
        <f>'Suffrages par parti et circo'!N34-'Sièges (R0)'!K34*'Données de base - Résultats pré'!$N$37</f>
        <v>45</v>
      </c>
      <c r="L34" s="121">
        <f>'Suffrages par parti et circo'!O34-'Sièges (R0)'!L34*'Données de base - Résultats pré'!$N$37</f>
        <v>104</v>
      </c>
      <c r="M34" s="121">
        <f>'Suffrages par parti et circo'!P34-'Sièges (R0)'!M34*'Données de base - Résultats pré'!$N$37</f>
        <v>0</v>
      </c>
      <c r="N34" s="121">
        <f>'Suffrages par parti et circo'!Q34-'Sièges (R0)'!N34*'Données de base - Résultats pré'!$N$37</f>
        <v>16</v>
      </c>
      <c r="O34" s="121">
        <f>'Suffrages par parti et circo'!R34-'Sièges (R0)'!O34*'Données de base - Résultats pré'!$N$37</f>
        <v>0</v>
      </c>
      <c r="P34" s="121">
        <f>'Suffrages par parti et circo'!S34-'Sièges (R0)'!P34*'Données de base - Résultats pré'!$N$37</f>
        <v>184</v>
      </c>
      <c r="Q34" s="121">
        <f>'Suffrages par parti et circo'!T34-'Sièges (R0)'!Q34*'Données de base - Résultats pré'!$N$37</f>
        <v>72</v>
      </c>
      <c r="R34" s="121">
        <f>'Suffrages par parti et circo'!U34-'Sièges (R0)'!R34*'Données de base - Résultats pré'!$N$37</f>
        <v>942</v>
      </c>
      <c r="S34" s="121">
        <f>'Suffrages par parti et circo'!V34-'Sièges (R0)'!S34*'Données de base - Résultats pré'!$N$37</f>
        <v>996</v>
      </c>
      <c r="T34" s="121">
        <f>'Suffrages par parti et circo'!W34-'Sièges (R0)'!T34*'Données de base - Résultats pré'!$N$37</f>
        <v>582</v>
      </c>
      <c r="U34" s="121">
        <f>'Suffrages par parti et circo'!X34-'Sièges (R0)'!U34*'Données de base - Résultats pré'!$N$37</f>
        <v>1428</v>
      </c>
      <c r="V34" s="121">
        <f>'Suffrages par parti et circo'!Y34-'Sièges (R0)'!V34*'Données de base - Résultats pré'!$N$37</f>
        <v>0</v>
      </c>
      <c r="W34" s="121">
        <f>'Suffrages par parti et circo'!Z34-'Sièges (R0)'!W34*'Données de base - Résultats pré'!$N$37</f>
        <v>0</v>
      </c>
      <c r="X34" s="121">
        <f>'Suffrages par parti et circo'!AA34-'Sièges (R0)'!X34*'Données de base - Résultats pré'!$N$37</f>
        <v>0</v>
      </c>
      <c r="Y34" s="121">
        <f>'Suffrages par parti et circo'!AB34-'Sièges (R0)'!Y34*'Données de base - Résultats pré'!$N$37</f>
        <v>0</v>
      </c>
      <c r="Z34" s="121">
        <f>'Suffrages par parti et circo'!AC34-'Sièges (R0)'!Z34*'Données de base - Résultats pré'!$N$37</f>
        <v>0</v>
      </c>
      <c r="AA34" s="119">
        <f t="shared" si="0"/>
        <v>2574</v>
      </c>
    </row>
    <row r="35" spans="1:27" ht="18">
      <c r="A35" s="118" t="s">
        <v>17</v>
      </c>
      <c r="B35" s="122">
        <f t="shared" ref="B35:AA35" si="1">SUM(B2:B34)</f>
        <v>43329</v>
      </c>
      <c r="C35" s="122">
        <f t="shared" si="1"/>
        <v>44016</v>
      </c>
      <c r="D35" s="122">
        <f t="shared" si="1"/>
        <v>45842</v>
      </c>
      <c r="E35" s="122">
        <f t="shared" si="1"/>
        <v>25268</v>
      </c>
      <c r="F35" s="122">
        <f t="shared" si="1"/>
        <v>13010</v>
      </c>
      <c r="G35" s="122">
        <f t="shared" si="1"/>
        <v>19681</v>
      </c>
      <c r="H35" s="122">
        <f t="shared" si="1"/>
        <v>41206</v>
      </c>
      <c r="I35" s="122">
        <f t="shared" si="1"/>
        <v>149638</v>
      </c>
      <c r="J35" s="122">
        <f t="shared" si="1"/>
        <v>208651.94801587303</v>
      </c>
      <c r="K35" s="122">
        <f t="shared" si="1"/>
        <v>30669</v>
      </c>
      <c r="L35" s="122">
        <f t="shared" si="1"/>
        <v>31106</v>
      </c>
      <c r="M35" s="122">
        <f t="shared" si="1"/>
        <v>40054</v>
      </c>
      <c r="N35" s="122">
        <f t="shared" si="1"/>
        <v>18754</v>
      </c>
      <c r="O35" s="122">
        <f t="shared" si="1"/>
        <v>40550</v>
      </c>
      <c r="P35" s="122">
        <f t="shared" si="1"/>
        <v>116204</v>
      </c>
      <c r="Q35" s="122">
        <f t="shared" si="1"/>
        <v>42928</v>
      </c>
      <c r="R35" s="122">
        <f t="shared" si="1"/>
        <v>132187.96944444443</v>
      </c>
      <c r="S35" s="122">
        <f t="shared" si="1"/>
        <v>177008.81507936507</v>
      </c>
      <c r="T35" s="122">
        <f t="shared" si="1"/>
        <v>115342</v>
      </c>
      <c r="U35" s="122">
        <f t="shared" si="1"/>
        <v>132757.35555555555</v>
      </c>
      <c r="V35" s="122">
        <f t="shared" si="1"/>
        <v>58516</v>
      </c>
      <c r="W35" s="122">
        <f t="shared" si="1"/>
        <v>29757</v>
      </c>
      <c r="X35" s="122">
        <f t="shared" si="1"/>
        <v>10008</v>
      </c>
      <c r="Y35" s="122">
        <f t="shared" si="1"/>
        <v>44195</v>
      </c>
      <c r="Z35" s="122">
        <f t="shared" si="1"/>
        <v>11981</v>
      </c>
      <c r="AA35" s="122">
        <f t="shared" si="1"/>
        <v>291319.38452380948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AB35"/>
  <sheetViews>
    <sheetView zoomScale="90" zoomScaleNormal="90" workbookViewId="0"/>
  </sheetViews>
  <sheetFormatPr baseColWidth="10" defaultColWidth="13.5" defaultRowHeight="15.75" customHeight="1"/>
  <cols>
    <col min="1" max="1" width="31.6640625" customWidth="1"/>
    <col min="2" max="27" width="11.83203125" customWidth="1"/>
    <col min="28" max="28" width="10.83203125" customWidth="1"/>
  </cols>
  <sheetData>
    <row r="1" spans="1:28" ht="36">
      <c r="A1" s="116"/>
      <c r="B1" s="50" t="s">
        <v>16</v>
      </c>
      <c r="C1" s="50" t="s">
        <v>7</v>
      </c>
      <c r="D1" s="50" t="s">
        <v>92</v>
      </c>
      <c r="E1" s="50" t="s">
        <v>192</v>
      </c>
      <c r="F1" s="50" t="s">
        <v>94</v>
      </c>
      <c r="G1" s="50" t="s">
        <v>95</v>
      </c>
      <c r="H1" s="50" t="s">
        <v>11</v>
      </c>
      <c r="I1" s="50" t="s">
        <v>3</v>
      </c>
      <c r="J1" s="50" t="s">
        <v>1</v>
      </c>
      <c r="K1" s="50" t="s">
        <v>97</v>
      </c>
      <c r="L1" s="50" t="s">
        <v>14</v>
      </c>
      <c r="M1" s="50" t="s">
        <v>10</v>
      </c>
      <c r="N1" s="50" t="s">
        <v>15</v>
      </c>
      <c r="O1" s="50" t="s">
        <v>9</v>
      </c>
      <c r="P1" s="50" t="s">
        <v>4</v>
      </c>
      <c r="Q1" s="50" t="s">
        <v>8</v>
      </c>
      <c r="R1" s="50" t="s">
        <v>6</v>
      </c>
      <c r="S1" s="50" t="s">
        <v>2</v>
      </c>
      <c r="T1" s="50" t="s">
        <v>5</v>
      </c>
      <c r="U1" s="50" t="s">
        <v>98</v>
      </c>
      <c r="V1" s="50" t="s">
        <v>13</v>
      </c>
      <c r="W1" s="50" t="s">
        <v>12</v>
      </c>
      <c r="X1" s="50" t="s">
        <v>99</v>
      </c>
      <c r="Y1" s="50" t="s">
        <v>100</v>
      </c>
      <c r="Z1" s="50" t="s">
        <v>101</v>
      </c>
      <c r="AA1" s="117" t="s">
        <v>202</v>
      </c>
      <c r="AB1" s="117" t="s">
        <v>203</v>
      </c>
    </row>
    <row r="2" spans="1:28" ht="18">
      <c r="A2" s="118" t="s">
        <v>40</v>
      </c>
      <c r="B2" s="119">
        <f>IF(AND('Sièges (R0)'!$AB$2&gt;0,'Suffrages (R1)'!B2='Suffrages (R1)'!$AA$2),1,0)</f>
        <v>0</v>
      </c>
      <c r="C2" s="119">
        <f>IF(AND('Sièges (R0)'!$AB$2&gt;0,'Suffrages (R1)'!C2='Suffrages (R1)'!$AA$2),1,0)</f>
        <v>0</v>
      </c>
      <c r="D2" s="119">
        <f>IF(AND('Sièges (R0)'!$AB$2&gt;0,'Suffrages (R1)'!D2='Suffrages (R1)'!$AA$2),1,0)</f>
        <v>0</v>
      </c>
      <c r="E2" s="119">
        <f>IF(AND('Sièges (R0)'!$AB$2&gt;0,'Suffrages (R1)'!E2='Suffrages (R1)'!$AA$2),1,0)</f>
        <v>0</v>
      </c>
      <c r="F2" s="119">
        <f>IF(AND('Sièges (R0)'!$AB$2&gt;0,'Suffrages (R1)'!F2='Suffrages (R1)'!$AA$2),1,0)</f>
        <v>0</v>
      </c>
      <c r="G2" s="119">
        <f>IF(AND('Sièges (R0)'!$AB$2&gt;0,'Suffrages (R1)'!G2='Suffrages (R1)'!$AA$2),1,0)</f>
        <v>0</v>
      </c>
      <c r="H2" s="119">
        <f>IF(AND('Sièges (R0)'!$AB$2&gt;0,'Suffrages (R1)'!H2='Suffrages (R1)'!$AA$2),1,0)</f>
        <v>0</v>
      </c>
      <c r="I2" s="119">
        <f>IF(AND('Sièges (R0)'!$AB$2&gt;0,'Suffrages (R1)'!I2='Suffrages (R1)'!$AA$2),1,0)</f>
        <v>1</v>
      </c>
      <c r="J2" s="119">
        <f>IF(AND('Sièges (R0)'!$AB$2&gt;0,'Suffrages (R1)'!J2='Suffrages (R1)'!$AA$2),1,0)</f>
        <v>0</v>
      </c>
      <c r="K2" s="119">
        <f>IF(AND('Sièges (R0)'!$AB$2&gt;0,'Suffrages (R1)'!K2='Suffrages (R1)'!$AA$2),1,0)</f>
        <v>0</v>
      </c>
      <c r="L2" s="119">
        <f>IF(AND('Sièges (R0)'!$AB$2&gt;0,'Suffrages (R1)'!L2='Suffrages (R1)'!$AA$2),1,0)</f>
        <v>0</v>
      </c>
      <c r="M2" s="119">
        <f>IF(AND('Sièges (R0)'!$AB$2&gt;0,'Suffrages (R1)'!M2='Suffrages (R1)'!$AA$2),1,0)</f>
        <v>0</v>
      </c>
      <c r="N2" s="119">
        <f>IF(AND('Sièges (R0)'!$AB$2&gt;0,'Suffrages (R1)'!N2='Suffrages (R1)'!$AA$2),1,0)</f>
        <v>0</v>
      </c>
      <c r="O2" s="119">
        <f>IF(AND('Sièges (R0)'!$AB$2&gt;0,'Suffrages (R1)'!O2='Suffrages (R1)'!$AA$2),1,0)</f>
        <v>0</v>
      </c>
      <c r="P2" s="119">
        <f>IF(AND('Sièges (R0)'!$AB$2&gt;0,'Suffrages (R1)'!P2='Suffrages (R1)'!$AA$2),1,0)</f>
        <v>0</v>
      </c>
      <c r="Q2" s="119">
        <f>IF(AND('Sièges (R0)'!$AB$2&gt;0,'Suffrages (R1)'!Q2='Suffrages (R1)'!$AA$2),1,0)</f>
        <v>0</v>
      </c>
      <c r="R2" s="119">
        <f>IF(AND('Sièges (R0)'!$AB$2&gt;0,'Suffrages (R1)'!R2='Suffrages (R1)'!$AA$2),1,0)</f>
        <v>0</v>
      </c>
      <c r="S2" s="119">
        <f>IF(AND('Sièges (R0)'!$AB$2&gt;0,'Suffrages (R1)'!S2='Suffrages (R1)'!$AA$2),1,0)</f>
        <v>0</v>
      </c>
      <c r="T2" s="119">
        <f>IF(AND('Sièges (R0)'!$AB$2&gt;0,'Suffrages (R1)'!T2='Suffrages (R1)'!$AA$2),1,0)</f>
        <v>0</v>
      </c>
      <c r="U2" s="119">
        <f>IF(AND('Sièges (R0)'!$AB$2&gt;0,'Suffrages (R1)'!U2='Suffrages (R1)'!$AA$2),1,0)</f>
        <v>0</v>
      </c>
      <c r="V2" s="119">
        <f>IF(AND('Sièges (R0)'!$AB$2&gt;0,'Suffrages (R1)'!V2='Suffrages (R1)'!$AA$2),1,0)</f>
        <v>0</v>
      </c>
      <c r="W2" s="119">
        <f>IF(AND('Sièges (R0)'!$AB$2&gt;0,'Suffrages (R1)'!W2='Suffrages (R1)'!$AA$2),1,0)</f>
        <v>0</v>
      </c>
      <c r="X2" s="119">
        <f>IF(AND('Sièges (R0)'!$AB$2&gt;0,'Suffrages (R1)'!X2='Suffrages (R1)'!$AA$2),1,0)</f>
        <v>0</v>
      </c>
      <c r="Y2" s="119">
        <f>IF(AND('Sièges (R0)'!$AB$2&gt;0,'Suffrages (R1)'!Y2='Suffrages (R1)'!$AA$2),1,0)</f>
        <v>0</v>
      </c>
      <c r="Z2" s="119">
        <f>IF(AND('Sièges (R0)'!$AB$2&gt;0,'Suffrages (R1)'!Z2='Suffrages (R1)'!$AA$2),1,0)</f>
        <v>0</v>
      </c>
      <c r="AA2" s="119">
        <f t="shared" ref="AA2:AA34" si="0">SUM(B2:Z2)</f>
        <v>1</v>
      </c>
      <c r="AB2" s="120">
        <f>'Données de base - Résultats pré'!M5-'Sièges (R0)'!AA2-AA2</f>
        <v>4</v>
      </c>
    </row>
    <row r="3" spans="1:28" ht="18">
      <c r="A3" s="118" t="s">
        <v>42</v>
      </c>
      <c r="B3" s="119">
        <f>IF(AND('Sièges (R0)'!$AB$3&gt;0,'Suffrages (R1)'!B3='Suffrages (R1)'!$AA$3),1,0)</f>
        <v>0</v>
      </c>
      <c r="C3" s="119">
        <f>IF(AND('Sièges (R0)'!$AB$3&gt;0,'Suffrages (R1)'!C3='Suffrages (R1)'!$AA$3),1,0)</f>
        <v>0</v>
      </c>
      <c r="D3" s="119">
        <f>IF(AND('Sièges (R0)'!$AB$3&gt;0,'Suffrages (R1)'!D3='Suffrages (R1)'!$AA$3),1,0)</f>
        <v>0</v>
      </c>
      <c r="E3" s="119">
        <f>IF(AND('Sièges (R0)'!$AB$3&gt;0,'Suffrages (R1)'!E3='Suffrages (R1)'!$AA$3),1,0)</f>
        <v>0</v>
      </c>
      <c r="F3" s="119">
        <f>IF(AND('Sièges (R0)'!$AB$3&gt;0,'Suffrages (R1)'!F3='Suffrages (R1)'!$AA$3),1,0)</f>
        <v>0</v>
      </c>
      <c r="G3" s="119">
        <f>IF(AND('Sièges (R0)'!$AB$3&gt;0,'Suffrages (R1)'!G3='Suffrages (R1)'!$AA$3),1,0)</f>
        <v>0</v>
      </c>
      <c r="H3" s="119">
        <f>IF(AND('Sièges (R0)'!$AB$3&gt;0,'Suffrages (R1)'!H3='Suffrages (R1)'!$AA$3),1,0)</f>
        <v>0</v>
      </c>
      <c r="I3" s="119">
        <f>IF(AND('Sièges (R0)'!$AB$3&gt;0,'Suffrages (R1)'!I3='Suffrages (R1)'!$AA$3),1,0)</f>
        <v>0</v>
      </c>
      <c r="J3" s="119">
        <f>IF(AND('Sièges (R0)'!$AB$3&gt;0,'Suffrages (R1)'!J3='Suffrages (R1)'!$AA$3),1,0)</f>
        <v>0</v>
      </c>
      <c r="K3" s="119">
        <f>IF(AND('Sièges (R0)'!$AB$3&gt;0,'Suffrages (R1)'!K3='Suffrages (R1)'!$AA$3),1,0)</f>
        <v>0</v>
      </c>
      <c r="L3" s="119">
        <f>IF(AND('Sièges (R0)'!$AB$3&gt;0,'Suffrages (R1)'!L3='Suffrages (R1)'!$AA$3),1,0)</f>
        <v>0</v>
      </c>
      <c r="M3" s="119">
        <f>IF(AND('Sièges (R0)'!$AB$3&gt;0,'Suffrages (R1)'!M3='Suffrages (R1)'!$AA$3),1,0)</f>
        <v>0</v>
      </c>
      <c r="N3" s="119">
        <f>IF(AND('Sièges (R0)'!$AB$3&gt;0,'Suffrages (R1)'!N3='Suffrages (R1)'!$AA$3),1,0)</f>
        <v>0</v>
      </c>
      <c r="O3" s="119">
        <f>IF(AND('Sièges (R0)'!$AB$3&gt;0,'Suffrages (R1)'!O3='Suffrages (R1)'!$AA$3),1,0)</f>
        <v>0</v>
      </c>
      <c r="P3" s="119">
        <f>IF(AND('Sièges (R0)'!$AB$3&gt;0,'Suffrages (R1)'!P3='Suffrages (R1)'!$AA$3),1,0)</f>
        <v>0</v>
      </c>
      <c r="Q3" s="119">
        <f>IF(AND('Sièges (R0)'!$AB$3&gt;0,'Suffrages (R1)'!Q3='Suffrages (R1)'!$AA$3),1,0)</f>
        <v>0</v>
      </c>
      <c r="R3" s="119">
        <f>IF(AND('Sièges (R0)'!$AB$3&gt;0,'Suffrages (R1)'!R3='Suffrages (R1)'!$AA$3),1,0)</f>
        <v>0</v>
      </c>
      <c r="S3" s="119">
        <f>IF(AND('Sièges (R0)'!$AB$3&gt;0,'Suffrages (R1)'!S3='Suffrages (R1)'!$AA$3),1,0)</f>
        <v>0</v>
      </c>
      <c r="T3" s="119">
        <f>IF(AND('Sièges (R0)'!$AB$3&gt;0,'Suffrages (R1)'!T3='Suffrages (R1)'!$AA$3),1,0)</f>
        <v>0</v>
      </c>
      <c r="U3" s="119">
        <f>IF(AND('Sièges (R0)'!$AB$3&gt;0,'Suffrages (R1)'!U3='Suffrages (R1)'!$AA$3),1,0)</f>
        <v>1</v>
      </c>
      <c r="V3" s="119">
        <f>IF(AND('Sièges (R0)'!$AB$3&gt;0,'Suffrages (R1)'!V3='Suffrages (R1)'!$AA$3),1,0)</f>
        <v>0</v>
      </c>
      <c r="W3" s="119">
        <f>IF(AND('Sièges (R0)'!$AB$3&gt;0,'Suffrages (R1)'!W3='Suffrages (R1)'!$AA$3),1,0)</f>
        <v>0</v>
      </c>
      <c r="X3" s="119">
        <f>IF(AND('Sièges (R0)'!$AB$3&gt;0,'Suffrages (R1)'!X3='Suffrages (R1)'!$AA$3),1,0)</f>
        <v>0</v>
      </c>
      <c r="Y3" s="119">
        <f>IF(AND('Sièges (R0)'!$AB$3&gt;0,'Suffrages (R1)'!Y3='Suffrages (R1)'!$AA$3),1,0)</f>
        <v>0</v>
      </c>
      <c r="Z3" s="119">
        <f>IF(AND('Sièges (R0)'!$AB$3&gt;0,'Suffrages (R1)'!Z3='Suffrages (R1)'!$AA$3),1,0)</f>
        <v>0</v>
      </c>
      <c r="AA3" s="119">
        <f t="shared" si="0"/>
        <v>1</v>
      </c>
      <c r="AB3" s="120">
        <f>'Données de base - Résultats pré'!M6-'Sièges (R0)'!AA3-AA3</f>
        <v>4</v>
      </c>
    </row>
    <row r="4" spans="1:28" ht="18">
      <c r="A4" s="118" t="s">
        <v>43</v>
      </c>
      <c r="B4" s="121">
        <f>IF(AND('Sièges (R0)'!$AB$4&gt;0,'Suffrages (R1)'!B4='Suffrages (R1)'!$AA$4),1,0)</f>
        <v>0</v>
      </c>
      <c r="C4" s="121">
        <f>IF(AND('Sièges (R0)'!$AB$4&gt;0,'Suffrages (R1)'!C4='Suffrages (R1)'!$AA$4),1,0)</f>
        <v>0</v>
      </c>
      <c r="D4" s="121">
        <f>IF(AND('Sièges (R0)'!$AB$4&gt;0,'Suffrages (R1)'!D4='Suffrages (R1)'!$AA$4),1,0)</f>
        <v>0</v>
      </c>
      <c r="E4" s="121">
        <f>IF(AND('Sièges (R0)'!$AB$4&gt;0,'Suffrages (R1)'!E4='Suffrages (R1)'!$AA$4),1,0)</f>
        <v>0</v>
      </c>
      <c r="F4" s="121">
        <f>IF(AND('Sièges (R0)'!$AB$4&gt;0,'Suffrages (R1)'!F4='Suffrages (R1)'!$AA$4),1,0)</f>
        <v>0</v>
      </c>
      <c r="G4" s="121">
        <f>IF(AND('Sièges (R0)'!$AB$4&gt;0,'Suffrages (R1)'!G4='Suffrages (R1)'!$AA$4),1,0)</f>
        <v>0</v>
      </c>
      <c r="H4" s="121">
        <f>IF(AND('Sièges (R0)'!$AB$4&gt;0,'Suffrages (R1)'!H4='Suffrages (R1)'!$AA$4),1,0)</f>
        <v>0</v>
      </c>
      <c r="I4" s="121">
        <f>IF(AND('Sièges (R0)'!$AB$4&gt;0,'Suffrages (R1)'!I4='Suffrages (R1)'!$AA$4),1,0)</f>
        <v>0</v>
      </c>
      <c r="J4" s="121">
        <f>IF(AND('Sièges (R0)'!$AB$4&gt;0,'Suffrages (R1)'!J4='Suffrages (R1)'!$AA$4),1,0)</f>
        <v>0</v>
      </c>
      <c r="K4" s="121">
        <f>IF(AND('Sièges (R0)'!$AB$4&gt;0,'Suffrages (R1)'!K4='Suffrages (R1)'!$AA$4),1,0)</f>
        <v>0</v>
      </c>
      <c r="L4" s="121">
        <f>IF(AND('Sièges (R0)'!$AB$4&gt;0,'Suffrages (R1)'!L4='Suffrages (R1)'!$AA$4),1,0)</f>
        <v>0</v>
      </c>
      <c r="M4" s="121">
        <f>IF(AND('Sièges (R0)'!$AB$4&gt;0,'Suffrages (R1)'!M4='Suffrages (R1)'!$AA$4),1,0)</f>
        <v>0</v>
      </c>
      <c r="N4" s="121">
        <f>IF(AND('Sièges (R0)'!$AB$4&gt;0,'Suffrages (R1)'!N4='Suffrages (R1)'!$AA$4),1,0)</f>
        <v>0</v>
      </c>
      <c r="O4" s="121">
        <f>IF(AND('Sièges (R0)'!$AB$4&gt;0,'Suffrages (R1)'!O4='Suffrages (R1)'!$AA$4),1,0)</f>
        <v>0</v>
      </c>
      <c r="P4" s="121">
        <f>IF(AND('Sièges (R0)'!$AB$4&gt;0,'Suffrages (R1)'!P4='Suffrages (R1)'!$AA$4),1,0)</f>
        <v>0</v>
      </c>
      <c r="Q4" s="121">
        <f>IF(AND('Sièges (R0)'!$AB$4&gt;0,'Suffrages (R1)'!Q4='Suffrages (R1)'!$AA$4),1,0)</f>
        <v>0</v>
      </c>
      <c r="R4" s="121">
        <f>IF(AND('Sièges (R0)'!$AB$4&gt;0,'Suffrages (R1)'!R4='Suffrages (R1)'!$AA$4),1,0)</f>
        <v>1</v>
      </c>
      <c r="S4" s="121">
        <f>IF(AND('Sièges (R0)'!$AB$4&gt;0,'Suffrages (R1)'!S4='Suffrages (R1)'!$AA$4),1,0)</f>
        <v>0</v>
      </c>
      <c r="T4" s="121">
        <f>IF(AND('Sièges (R0)'!$AB$4&gt;0,'Suffrages (R1)'!T4='Suffrages (R1)'!$AA$4),1,0)</f>
        <v>0</v>
      </c>
      <c r="U4" s="121">
        <f>IF(AND('Sièges (R0)'!$AB$4&gt;0,'Suffrages (R1)'!U4='Suffrages (R1)'!$AA$4),1,0)</f>
        <v>0</v>
      </c>
      <c r="V4" s="121">
        <f>IF(AND('Sièges (R0)'!$AB$4&gt;0,'Suffrages (R1)'!V4='Suffrages (R1)'!$AA$4),1,0)</f>
        <v>0</v>
      </c>
      <c r="W4" s="121">
        <f>IF(AND('Sièges (R0)'!$AB$4&gt;0,'Suffrages (R1)'!W4='Suffrages (R1)'!$AA$4),1,0)</f>
        <v>0</v>
      </c>
      <c r="X4" s="121">
        <f>IF(AND('Sièges (R0)'!$AB$4&gt;0,'Suffrages (R1)'!X4='Suffrages (R1)'!$AA$4),1,0)</f>
        <v>0</v>
      </c>
      <c r="Y4" s="121">
        <f>IF(AND('Sièges (R0)'!$AB$4&gt;0,'Suffrages (R1)'!Y4='Suffrages (R1)'!$AA$4),1,0)</f>
        <v>0</v>
      </c>
      <c r="Z4" s="121">
        <f>IF(AND('Sièges (R0)'!$AB$4&gt;0,'Suffrages (R1)'!Z4='Suffrages (R1)'!$AA$4),1,0)</f>
        <v>0</v>
      </c>
      <c r="AA4" s="119">
        <f t="shared" si="0"/>
        <v>1</v>
      </c>
      <c r="AB4" s="120">
        <f>'Données de base - Résultats pré'!M7-'Sièges (R0)'!AA4-AA4</f>
        <v>5</v>
      </c>
    </row>
    <row r="5" spans="1:28" ht="18">
      <c r="A5" s="118" t="s">
        <v>44</v>
      </c>
      <c r="B5" s="121">
        <f>IF(AND('Sièges (R0)'!$AB$5&gt;0,'Suffrages (R1)'!B5='Suffrages (R1)'!$AA$5),1,0)</f>
        <v>0</v>
      </c>
      <c r="C5" s="121">
        <f>IF(AND('Sièges (R0)'!$AB$5&gt;0,'Suffrages (R1)'!C5='Suffrages (R1)'!$AA$5),1,0)</f>
        <v>0</v>
      </c>
      <c r="D5" s="121">
        <f>IF(AND('Sièges (R0)'!$AB$5&gt;0,'Suffrages (R1)'!D5='Suffrages (R1)'!$AA$5),1,0)</f>
        <v>0</v>
      </c>
      <c r="E5" s="121">
        <f>IF(AND('Sièges (R0)'!$AB$5&gt;0,'Suffrages (R1)'!E5='Suffrages (R1)'!$AA$5),1,0)</f>
        <v>0</v>
      </c>
      <c r="F5" s="121">
        <f>IF(AND('Sièges (R0)'!$AB$5&gt;0,'Suffrages (R1)'!F5='Suffrages (R1)'!$AA$5),1,0)</f>
        <v>0</v>
      </c>
      <c r="G5" s="121">
        <f>IF(AND('Sièges (R0)'!$AB$5&gt;0,'Suffrages (R1)'!G5='Suffrages (R1)'!$AA$5),1,0)</f>
        <v>0</v>
      </c>
      <c r="H5" s="121">
        <f>IF(AND('Sièges (R0)'!$AB$5&gt;0,'Suffrages (R1)'!H5='Suffrages (R1)'!$AA$5),1,0)</f>
        <v>0</v>
      </c>
      <c r="I5" s="121">
        <f>IF(AND('Sièges (R0)'!$AB$5&gt;0,'Suffrages (R1)'!I5='Suffrages (R1)'!$AA$5),1,0)</f>
        <v>0</v>
      </c>
      <c r="J5" s="121">
        <f>IF(AND('Sièges (R0)'!$AB$5&gt;0,'Suffrages (R1)'!J5='Suffrages (R1)'!$AA$5),1,0)</f>
        <v>0</v>
      </c>
      <c r="K5" s="121">
        <f>IF(AND('Sièges (R0)'!$AB$5&gt;0,'Suffrages (R1)'!K5='Suffrages (R1)'!$AA$5),1,0)</f>
        <v>0</v>
      </c>
      <c r="L5" s="121">
        <f>IF(AND('Sièges (R0)'!$AB$5&gt;0,'Suffrages (R1)'!L5='Suffrages (R1)'!$AA$5),1,0)</f>
        <v>0</v>
      </c>
      <c r="M5" s="121">
        <f>IF(AND('Sièges (R0)'!$AB$5&gt;0,'Suffrages (R1)'!M5='Suffrages (R1)'!$AA$5),1,0)</f>
        <v>0</v>
      </c>
      <c r="N5" s="121">
        <f>IF(AND('Sièges (R0)'!$AB$5&gt;0,'Suffrages (R1)'!N5='Suffrages (R1)'!$AA$5),1,0)</f>
        <v>0</v>
      </c>
      <c r="O5" s="121">
        <f>IF(AND('Sièges (R0)'!$AB$5&gt;0,'Suffrages (R1)'!O5='Suffrages (R1)'!$AA$5),1,0)</f>
        <v>0</v>
      </c>
      <c r="P5" s="121">
        <f>IF(AND('Sièges (R0)'!$AB$5&gt;0,'Suffrages (R1)'!P5='Suffrages (R1)'!$AA$5),1,0)</f>
        <v>0</v>
      </c>
      <c r="Q5" s="121">
        <f>IF(AND('Sièges (R0)'!$AB$5&gt;0,'Suffrages (R1)'!Q5='Suffrages (R1)'!$AA$5),1,0)</f>
        <v>0</v>
      </c>
      <c r="R5" s="121">
        <f>IF(AND('Sièges (R0)'!$AB$5&gt;0,'Suffrages (R1)'!R5='Suffrages (R1)'!$AA$5),1,0)</f>
        <v>0</v>
      </c>
      <c r="S5" s="121">
        <f>IF(AND('Sièges (R0)'!$AB$5&gt;0,'Suffrages (R1)'!S5='Suffrages (R1)'!$AA$5),1,0)</f>
        <v>0</v>
      </c>
      <c r="T5" s="121">
        <f>IF(AND('Sièges (R0)'!$AB$5&gt;0,'Suffrages (R1)'!T5='Suffrages (R1)'!$AA$5),1,0)</f>
        <v>0</v>
      </c>
      <c r="U5" s="121">
        <f>IF(AND('Sièges (R0)'!$AB$5&gt;0,'Suffrages (R1)'!U5='Suffrages (R1)'!$AA$5),1,0)</f>
        <v>1</v>
      </c>
      <c r="V5" s="121">
        <f>IF(AND('Sièges (R0)'!$AB$5&gt;0,'Suffrages (R1)'!V5='Suffrages (R1)'!$AA$5),1,0)</f>
        <v>0</v>
      </c>
      <c r="W5" s="121">
        <f>IF(AND('Sièges (R0)'!$AB$5&gt;0,'Suffrages (R1)'!W5='Suffrages (R1)'!$AA$5),1,0)</f>
        <v>0</v>
      </c>
      <c r="X5" s="121">
        <f>IF(AND('Sièges (R0)'!$AB$5&gt;0,'Suffrages (R1)'!X5='Suffrages (R1)'!$AA$5),1,0)</f>
        <v>0</v>
      </c>
      <c r="Y5" s="121">
        <f>IF(AND('Sièges (R0)'!$AB$5&gt;0,'Suffrages (R1)'!Y5='Suffrages (R1)'!$AA$5),1,0)</f>
        <v>0</v>
      </c>
      <c r="Z5" s="121">
        <f>IF(AND('Sièges (R0)'!$AB$5&gt;0,'Suffrages (R1)'!Z5='Suffrages (R1)'!$AA$5),1,0)</f>
        <v>0</v>
      </c>
      <c r="AA5" s="119">
        <f t="shared" si="0"/>
        <v>1</v>
      </c>
      <c r="AB5" s="120">
        <f>'Données de base - Résultats pré'!M8-'Sièges (R0)'!AA5-AA5</f>
        <v>4</v>
      </c>
    </row>
    <row r="6" spans="1:28" ht="18">
      <c r="A6" s="118" t="s">
        <v>45</v>
      </c>
      <c r="B6" s="121">
        <f>IF(AND('Sièges (R0)'!$AB$6&gt;0,'Suffrages (R1)'!B6='Suffrages (R1)'!$AA$6),1,0)</f>
        <v>0</v>
      </c>
      <c r="C6" s="121">
        <f>IF(AND('Sièges (R0)'!$AB$6&gt;0,'Suffrages (R1)'!C6='Suffrages (R1)'!$AA$6),1,0)</f>
        <v>0</v>
      </c>
      <c r="D6" s="121">
        <f>IF(AND('Sièges (R0)'!$AB$6&gt;0,'Suffrages (R1)'!D6='Suffrages (R1)'!$AA$6),1,0)</f>
        <v>0</v>
      </c>
      <c r="E6" s="121">
        <f>IF(AND('Sièges (R0)'!$AB$6&gt;0,'Suffrages (R1)'!E6='Suffrages (R1)'!$AA$6),1,0)</f>
        <v>0</v>
      </c>
      <c r="F6" s="121">
        <f>IF(AND('Sièges (R0)'!$AB$6&gt;0,'Suffrages (R1)'!F6='Suffrages (R1)'!$AA$6),1,0)</f>
        <v>0</v>
      </c>
      <c r="G6" s="121">
        <f>IF(AND('Sièges (R0)'!$AB$6&gt;0,'Suffrages (R1)'!G6='Suffrages (R1)'!$AA$6),1,0)</f>
        <v>0</v>
      </c>
      <c r="H6" s="121">
        <f>IF(AND('Sièges (R0)'!$AB$6&gt;0,'Suffrages (R1)'!H6='Suffrages (R1)'!$AA$6),1,0)</f>
        <v>0</v>
      </c>
      <c r="I6" s="121">
        <f>IF(AND('Sièges (R0)'!$AB$6&gt;0,'Suffrages (R1)'!I6='Suffrages (R1)'!$AA$6),1,0)</f>
        <v>0</v>
      </c>
      <c r="J6" s="121">
        <f>IF(AND('Sièges (R0)'!$AB$6&gt;0,'Suffrages (R1)'!J6='Suffrages (R1)'!$AA$6),1,0)</f>
        <v>1</v>
      </c>
      <c r="K6" s="121">
        <f>IF(AND('Sièges (R0)'!$AB$6&gt;0,'Suffrages (R1)'!K6='Suffrages (R1)'!$AA$6),1,0)</f>
        <v>0</v>
      </c>
      <c r="L6" s="121">
        <f>IF(AND('Sièges (R0)'!$AB$6&gt;0,'Suffrages (R1)'!L6='Suffrages (R1)'!$AA$6),1,0)</f>
        <v>0</v>
      </c>
      <c r="M6" s="121">
        <f>IF(AND('Sièges (R0)'!$AB$6&gt;0,'Suffrages (R1)'!M6='Suffrages (R1)'!$AA$6),1,0)</f>
        <v>0</v>
      </c>
      <c r="N6" s="121">
        <f>IF(AND('Sièges (R0)'!$AB$6&gt;0,'Suffrages (R1)'!N6='Suffrages (R1)'!$AA$6),1,0)</f>
        <v>0</v>
      </c>
      <c r="O6" s="121">
        <f>IF(AND('Sièges (R0)'!$AB$6&gt;0,'Suffrages (R1)'!O6='Suffrages (R1)'!$AA$6),1,0)</f>
        <v>0</v>
      </c>
      <c r="P6" s="121">
        <f>IF(AND('Sièges (R0)'!$AB$6&gt;0,'Suffrages (R1)'!P6='Suffrages (R1)'!$AA$6),1,0)</f>
        <v>0</v>
      </c>
      <c r="Q6" s="121">
        <f>IF(AND('Sièges (R0)'!$AB$6&gt;0,'Suffrages (R1)'!Q6='Suffrages (R1)'!$AA$6),1,0)</f>
        <v>0</v>
      </c>
      <c r="R6" s="121">
        <f>IF(AND('Sièges (R0)'!$AB$6&gt;0,'Suffrages (R1)'!R6='Suffrages (R1)'!$AA$6),1,0)</f>
        <v>0</v>
      </c>
      <c r="S6" s="121">
        <f>IF(AND('Sièges (R0)'!$AB$6&gt;0,'Suffrages (R1)'!S6='Suffrages (R1)'!$AA$6),1,0)</f>
        <v>0</v>
      </c>
      <c r="T6" s="121">
        <f>IF(AND('Sièges (R0)'!$AB$6&gt;0,'Suffrages (R1)'!T6='Suffrages (R1)'!$AA$6),1,0)</f>
        <v>0</v>
      </c>
      <c r="U6" s="121">
        <f>IF(AND('Sièges (R0)'!$AB$6&gt;0,'Suffrages (R1)'!U6='Suffrages (R1)'!$AA$6),1,0)</f>
        <v>0</v>
      </c>
      <c r="V6" s="121">
        <f>IF(AND('Sièges (R0)'!$AB$6&gt;0,'Suffrages (R1)'!V6='Suffrages (R1)'!$AA$6),1,0)</f>
        <v>0</v>
      </c>
      <c r="W6" s="121">
        <f>IF(AND('Sièges (R0)'!$AB$6&gt;0,'Suffrages (R1)'!W6='Suffrages (R1)'!$AA$6),1,0)</f>
        <v>0</v>
      </c>
      <c r="X6" s="121">
        <f>IF(AND('Sièges (R0)'!$AB$6&gt;0,'Suffrages (R1)'!X6='Suffrages (R1)'!$AA$6),1,0)</f>
        <v>0</v>
      </c>
      <c r="Y6" s="121">
        <f>IF(AND('Sièges (R0)'!$AB$6&gt;0,'Suffrages (R1)'!Y6='Suffrages (R1)'!$AA$6),1,0)</f>
        <v>0</v>
      </c>
      <c r="Z6" s="121">
        <f>IF(AND('Sièges (R0)'!$AB$6&gt;0,'Suffrages (R1)'!Z6='Suffrages (R1)'!$AA$6),1,0)</f>
        <v>0</v>
      </c>
      <c r="AA6" s="119">
        <f t="shared" si="0"/>
        <v>1</v>
      </c>
      <c r="AB6" s="120">
        <f>'Données de base - Résultats pré'!M9-'Sièges (R0)'!AA6-AA6</f>
        <v>6</v>
      </c>
    </row>
    <row r="7" spans="1:28" ht="18">
      <c r="A7" s="118" t="s">
        <v>46</v>
      </c>
      <c r="B7" s="121">
        <f>IF(AND('Sièges (R0)'!$AB$7&gt;0,'Suffrages (R1)'!B7='Suffrages (R1)'!$AA$7),1,0)</f>
        <v>0</v>
      </c>
      <c r="C7" s="121">
        <f>IF(AND('Sièges (R0)'!$AB$7&gt;0,'Suffrages (R1)'!C7='Suffrages (R1)'!$AA$7),1,0)</f>
        <v>0</v>
      </c>
      <c r="D7" s="121">
        <f>IF(AND('Sièges (R0)'!$AB$7&gt;0,'Suffrages (R1)'!D7='Suffrages (R1)'!$AA$7),1,0)</f>
        <v>0</v>
      </c>
      <c r="E7" s="121">
        <f>IF(AND('Sièges (R0)'!$AB$7&gt;0,'Suffrages (R1)'!E7='Suffrages (R1)'!$AA$7),1,0)</f>
        <v>0</v>
      </c>
      <c r="F7" s="121">
        <f>IF(AND('Sièges (R0)'!$AB$7&gt;0,'Suffrages (R1)'!F7='Suffrages (R1)'!$AA$7),1,0)</f>
        <v>0</v>
      </c>
      <c r="G7" s="121">
        <f>IF(AND('Sièges (R0)'!$AB$7&gt;0,'Suffrages (R1)'!G7='Suffrages (R1)'!$AA$7),1,0)</f>
        <v>0</v>
      </c>
      <c r="H7" s="121">
        <f>IF(AND('Sièges (R0)'!$AB$7&gt;0,'Suffrages (R1)'!H7='Suffrages (R1)'!$AA$7),1,0)</f>
        <v>0</v>
      </c>
      <c r="I7" s="121">
        <f>IF(AND('Sièges (R0)'!$AB$7&gt;0,'Suffrages (R1)'!I7='Suffrages (R1)'!$AA$7),1,0)</f>
        <v>0</v>
      </c>
      <c r="J7" s="121">
        <f>IF(AND('Sièges (R0)'!$AB$7&gt;0,'Suffrages (R1)'!J7='Suffrages (R1)'!$AA$7),1,0)</f>
        <v>1</v>
      </c>
      <c r="K7" s="121">
        <f>IF(AND('Sièges (R0)'!$AB$7&gt;0,'Suffrages (R1)'!K7='Suffrages (R1)'!$AA$7),1,0)</f>
        <v>0</v>
      </c>
      <c r="L7" s="121">
        <f>IF(AND('Sièges (R0)'!$AB$7&gt;0,'Suffrages (R1)'!L7='Suffrages (R1)'!$AA$7),1,0)</f>
        <v>0</v>
      </c>
      <c r="M7" s="121">
        <f>IF(AND('Sièges (R0)'!$AB$7&gt;0,'Suffrages (R1)'!M7='Suffrages (R1)'!$AA$7),1,0)</f>
        <v>0</v>
      </c>
      <c r="N7" s="121">
        <f>IF(AND('Sièges (R0)'!$AB$7&gt;0,'Suffrages (R1)'!N7='Suffrages (R1)'!$AA$7),1,0)</f>
        <v>0</v>
      </c>
      <c r="O7" s="121">
        <f>IF(AND('Sièges (R0)'!$AB$7&gt;0,'Suffrages (R1)'!O7='Suffrages (R1)'!$AA$7),1,0)</f>
        <v>0</v>
      </c>
      <c r="P7" s="121">
        <f>IF(AND('Sièges (R0)'!$AB$7&gt;0,'Suffrages (R1)'!P7='Suffrages (R1)'!$AA$7),1,0)</f>
        <v>0</v>
      </c>
      <c r="Q7" s="121">
        <f>IF(AND('Sièges (R0)'!$AB$7&gt;0,'Suffrages (R1)'!Q7='Suffrages (R1)'!$AA$7),1,0)</f>
        <v>0</v>
      </c>
      <c r="R7" s="121">
        <f>IF(AND('Sièges (R0)'!$AB$7&gt;0,'Suffrages (R1)'!R7='Suffrages (R1)'!$AA$7),1,0)</f>
        <v>0</v>
      </c>
      <c r="S7" s="121">
        <f>IF(AND('Sièges (R0)'!$AB$7&gt;0,'Suffrages (R1)'!S7='Suffrages (R1)'!$AA$7),1,0)</f>
        <v>0</v>
      </c>
      <c r="T7" s="121">
        <f>IF(AND('Sièges (R0)'!$AB$7&gt;0,'Suffrages (R1)'!T7='Suffrages (R1)'!$AA$7),1,0)</f>
        <v>0</v>
      </c>
      <c r="U7" s="121">
        <f>IF(AND('Sièges (R0)'!$AB$7&gt;0,'Suffrages (R1)'!U7='Suffrages (R1)'!$AA$7),1,0)</f>
        <v>0</v>
      </c>
      <c r="V7" s="121">
        <f>IF(AND('Sièges (R0)'!$AB$7&gt;0,'Suffrages (R1)'!V7='Suffrages (R1)'!$AA$7),1,0)</f>
        <v>0</v>
      </c>
      <c r="W7" s="121">
        <f>IF(AND('Sièges (R0)'!$AB$7&gt;0,'Suffrages (R1)'!W7='Suffrages (R1)'!$AA$7),1,0)</f>
        <v>0</v>
      </c>
      <c r="X7" s="121">
        <f>IF(AND('Sièges (R0)'!$AB$7&gt;0,'Suffrages (R1)'!X7='Suffrages (R1)'!$AA$7),1,0)</f>
        <v>0</v>
      </c>
      <c r="Y7" s="121">
        <f>IF(AND('Sièges (R0)'!$AB$7&gt;0,'Suffrages (R1)'!Y7='Suffrages (R1)'!$AA$7),1,0)</f>
        <v>0</v>
      </c>
      <c r="Z7" s="121">
        <f>IF(AND('Sièges (R0)'!$AB$7&gt;0,'Suffrages (R1)'!Z7='Suffrages (R1)'!$AA$7),1,0)</f>
        <v>0</v>
      </c>
      <c r="AA7" s="119">
        <f t="shared" si="0"/>
        <v>1</v>
      </c>
      <c r="AB7" s="120">
        <f>'Données de base - Résultats pré'!M10-'Sièges (R0)'!AA7-AA7</f>
        <v>4</v>
      </c>
    </row>
    <row r="8" spans="1:28" ht="18">
      <c r="A8" s="118" t="s">
        <v>47</v>
      </c>
      <c r="B8" s="121">
        <f>IF(AND('Sièges (R0)'!$AB$8&gt;0,'Suffrages (R1)'!B8='Suffrages (R1)'!$AA$8),1,0)</f>
        <v>0</v>
      </c>
      <c r="C8" s="121">
        <f>IF(AND('Sièges (R0)'!$AB$8&gt;0,'Suffrages (R1)'!C8='Suffrages (R1)'!$AA$8),1,0)</f>
        <v>0</v>
      </c>
      <c r="D8" s="121">
        <f>IF(AND('Sièges (R0)'!$AB$8&gt;0,'Suffrages (R1)'!D8='Suffrages (R1)'!$AA$8),1,0)</f>
        <v>0</v>
      </c>
      <c r="E8" s="121">
        <f>IF(AND('Sièges (R0)'!$AB$8&gt;0,'Suffrages (R1)'!E8='Suffrages (R1)'!$AA$8),1,0)</f>
        <v>0</v>
      </c>
      <c r="F8" s="121">
        <f>IF(AND('Sièges (R0)'!$AB$8&gt;0,'Suffrages (R1)'!F8='Suffrages (R1)'!$AA$8),1,0)</f>
        <v>0</v>
      </c>
      <c r="G8" s="121">
        <f>IF(AND('Sièges (R0)'!$AB$8&gt;0,'Suffrages (R1)'!G8='Suffrages (R1)'!$AA$8),1,0)</f>
        <v>0</v>
      </c>
      <c r="H8" s="121">
        <f>IF(AND('Sièges (R0)'!$AB$8&gt;0,'Suffrages (R1)'!H8='Suffrages (R1)'!$AA$8),1,0)</f>
        <v>0</v>
      </c>
      <c r="I8" s="121">
        <f>IF(AND('Sièges (R0)'!$AB$8&gt;0,'Suffrages (R1)'!I8='Suffrages (R1)'!$AA$8),1,0)</f>
        <v>0</v>
      </c>
      <c r="J8" s="121">
        <f>IF(AND('Sièges (R0)'!$AB$8&gt;0,'Suffrages (R1)'!J8='Suffrages (R1)'!$AA$8),1,0)</f>
        <v>0</v>
      </c>
      <c r="K8" s="121">
        <f>IF(AND('Sièges (R0)'!$AB$8&gt;0,'Suffrages (R1)'!K8='Suffrages (R1)'!$AA$8),1,0)</f>
        <v>0</v>
      </c>
      <c r="L8" s="121">
        <f>IF(AND('Sièges (R0)'!$AB$8&gt;0,'Suffrages (R1)'!L8='Suffrages (R1)'!$AA$8),1,0)</f>
        <v>0</v>
      </c>
      <c r="M8" s="121">
        <f>IF(AND('Sièges (R0)'!$AB$8&gt;0,'Suffrages (R1)'!M8='Suffrages (R1)'!$AA$8),1,0)</f>
        <v>0</v>
      </c>
      <c r="N8" s="121">
        <f>IF(AND('Sièges (R0)'!$AB$8&gt;0,'Suffrages (R1)'!N8='Suffrages (R1)'!$AA$8),1,0)</f>
        <v>0</v>
      </c>
      <c r="O8" s="121">
        <f>IF(AND('Sièges (R0)'!$AB$8&gt;0,'Suffrages (R1)'!O8='Suffrages (R1)'!$AA$8),1,0)</f>
        <v>0</v>
      </c>
      <c r="P8" s="121">
        <f>IF(AND('Sièges (R0)'!$AB$8&gt;0,'Suffrages (R1)'!P8='Suffrages (R1)'!$AA$8),1,0)</f>
        <v>0</v>
      </c>
      <c r="Q8" s="121">
        <f>IF(AND('Sièges (R0)'!$AB$8&gt;0,'Suffrages (R1)'!Q8='Suffrages (R1)'!$AA$8),1,0)</f>
        <v>0</v>
      </c>
      <c r="R8" s="121">
        <f>IF(AND('Sièges (R0)'!$AB$8&gt;0,'Suffrages (R1)'!R8='Suffrages (R1)'!$AA$8),1,0)</f>
        <v>0</v>
      </c>
      <c r="S8" s="121">
        <f>IF(AND('Sièges (R0)'!$AB$8&gt;0,'Suffrages (R1)'!S8='Suffrages (R1)'!$AA$8),1,0)</f>
        <v>1</v>
      </c>
      <c r="T8" s="121">
        <f>IF(AND('Sièges (R0)'!$AB$8&gt;0,'Suffrages (R1)'!T8='Suffrages (R1)'!$AA$8),1,0)</f>
        <v>0</v>
      </c>
      <c r="U8" s="121">
        <f>IF(AND('Sièges (R0)'!$AB$8&gt;0,'Suffrages (R1)'!U8='Suffrages (R1)'!$AA$8),1,0)</f>
        <v>0</v>
      </c>
      <c r="V8" s="121">
        <f>IF(AND('Sièges (R0)'!$AB$8&gt;0,'Suffrages (R1)'!V8='Suffrages (R1)'!$AA$8),1,0)</f>
        <v>0</v>
      </c>
      <c r="W8" s="121">
        <f>IF(AND('Sièges (R0)'!$AB$8&gt;0,'Suffrages (R1)'!W8='Suffrages (R1)'!$AA$8),1,0)</f>
        <v>0</v>
      </c>
      <c r="X8" s="121">
        <f>IF(AND('Sièges (R0)'!$AB$8&gt;0,'Suffrages (R1)'!X8='Suffrages (R1)'!$AA$8),1,0)</f>
        <v>0</v>
      </c>
      <c r="Y8" s="121">
        <f>IF(AND('Sièges (R0)'!$AB$8&gt;0,'Suffrages (R1)'!Y8='Suffrages (R1)'!$AA$8),1,0)</f>
        <v>0</v>
      </c>
      <c r="Z8" s="121">
        <f>IF(AND('Sièges (R0)'!$AB$8&gt;0,'Suffrages (R1)'!Z8='Suffrages (R1)'!$AA$8),1,0)</f>
        <v>0</v>
      </c>
      <c r="AA8" s="119">
        <f t="shared" si="0"/>
        <v>1</v>
      </c>
      <c r="AB8" s="120">
        <f>'Données de base - Résultats pré'!M11-'Sièges (R0)'!AA8-AA8</f>
        <v>5</v>
      </c>
    </row>
    <row r="9" spans="1:28" ht="18">
      <c r="A9" s="118" t="s">
        <v>48</v>
      </c>
      <c r="B9" s="121">
        <f>IF(AND('Sièges (R0)'!$AB$9&gt;0,'Suffrages (R1)'!B9='Suffrages (R1)'!$AA$9),1,0)</f>
        <v>0</v>
      </c>
      <c r="C9" s="121">
        <f>IF(AND('Sièges (R0)'!$AB$9&gt;0,'Suffrages (R1)'!C9='Suffrages (R1)'!$AA$9),1,0)</f>
        <v>0</v>
      </c>
      <c r="D9" s="121">
        <f>IF(AND('Sièges (R0)'!$AB$9&gt;0,'Suffrages (R1)'!D9='Suffrages (R1)'!$AA$9),1,0)</f>
        <v>0</v>
      </c>
      <c r="E9" s="121">
        <f>IF(AND('Sièges (R0)'!$AB$9&gt;0,'Suffrages (R1)'!E9='Suffrages (R1)'!$AA$9),1,0)</f>
        <v>0</v>
      </c>
      <c r="F9" s="121">
        <f>IF(AND('Sièges (R0)'!$AB$9&gt;0,'Suffrages (R1)'!F9='Suffrages (R1)'!$AA$9),1,0)</f>
        <v>0</v>
      </c>
      <c r="G9" s="121">
        <f>IF(AND('Sièges (R0)'!$AB$9&gt;0,'Suffrages (R1)'!G9='Suffrages (R1)'!$AA$9),1,0)</f>
        <v>0</v>
      </c>
      <c r="H9" s="121">
        <f>IF(AND('Sièges (R0)'!$AB$9&gt;0,'Suffrages (R1)'!H9='Suffrages (R1)'!$AA$9),1,0)</f>
        <v>0</v>
      </c>
      <c r="I9" s="121">
        <f>IF(AND('Sièges (R0)'!$AB$9&gt;0,'Suffrages (R1)'!I9='Suffrages (R1)'!$AA$9),1,0)</f>
        <v>0</v>
      </c>
      <c r="J9" s="121">
        <f>IF(AND('Sièges (R0)'!$AB$9&gt;0,'Suffrages (R1)'!J9='Suffrages (R1)'!$AA$9),1,0)</f>
        <v>1</v>
      </c>
      <c r="K9" s="121">
        <f>IF(AND('Sièges (R0)'!$AB$9&gt;0,'Suffrages (R1)'!K9='Suffrages (R1)'!$AA$9),1,0)</f>
        <v>0</v>
      </c>
      <c r="L9" s="121">
        <f>IF(AND('Sièges (R0)'!$AB$9&gt;0,'Suffrages (R1)'!L9='Suffrages (R1)'!$AA$9),1,0)</f>
        <v>0</v>
      </c>
      <c r="M9" s="121">
        <f>IF(AND('Sièges (R0)'!$AB$9&gt;0,'Suffrages (R1)'!M9='Suffrages (R1)'!$AA$9),1,0)</f>
        <v>0</v>
      </c>
      <c r="N9" s="121">
        <f>IF(AND('Sièges (R0)'!$AB$9&gt;0,'Suffrages (R1)'!N9='Suffrages (R1)'!$AA$9),1,0)</f>
        <v>0</v>
      </c>
      <c r="O9" s="121">
        <f>IF(AND('Sièges (R0)'!$AB$9&gt;0,'Suffrages (R1)'!O9='Suffrages (R1)'!$AA$9),1,0)</f>
        <v>0</v>
      </c>
      <c r="P9" s="121">
        <f>IF(AND('Sièges (R0)'!$AB$9&gt;0,'Suffrages (R1)'!P9='Suffrages (R1)'!$AA$9),1,0)</f>
        <v>0</v>
      </c>
      <c r="Q9" s="121">
        <f>IF(AND('Sièges (R0)'!$AB$9&gt;0,'Suffrages (R1)'!Q9='Suffrages (R1)'!$AA$9),1,0)</f>
        <v>0</v>
      </c>
      <c r="R9" s="121">
        <f>IF(AND('Sièges (R0)'!$AB$9&gt;0,'Suffrages (R1)'!R9='Suffrages (R1)'!$AA$9),1,0)</f>
        <v>0</v>
      </c>
      <c r="S9" s="121">
        <f>IF(AND('Sièges (R0)'!$AB$9&gt;0,'Suffrages (R1)'!S9='Suffrages (R1)'!$AA$9),1,0)</f>
        <v>0</v>
      </c>
      <c r="T9" s="121">
        <f>IF(AND('Sièges (R0)'!$AB$9&gt;0,'Suffrages (R1)'!T9='Suffrages (R1)'!$AA$9),1,0)</f>
        <v>0</v>
      </c>
      <c r="U9" s="121">
        <f>IF(AND('Sièges (R0)'!$AB$9&gt;0,'Suffrages (R1)'!U9='Suffrages (R1)'!$AA$9),1,0)</f>
        <v>0</v>
      </c>
      <c r="V9" s="121">
        <f>IF(AND('Sièges (R0)'!$AB$9&gt;0,'Suffrages (R1)'!V9='Suffrages (R1)'!$AA$9),1,0)</f>
        <v>0</v>
      </c>
      <c r="W9" s="121">
        <f>IF(AND('Sièges (R0)'!$AB$9&gt;0,'Suffrages (R1)'!W9='Suffrages (R1)'!$AA$9),1,0)</f>
        <v>0</v>
      </c>
      <c r="X9" s="121">
        <f>IF(AND('Sièges (R0)'!$AB$9&gt;0,'Suffrages (R1)'!X9='Suffrages (R1)'!$AA$9),1,0)</f>
        <v>0</v>
      </c>
      <c r="Y9" s="121">
        <f>IF(AND('Sièges (R0)'!$AB$9&gt;0,'Suffrages (R1)'!Y9='Suffrages (R1)'!$AA$9),1,0)</f>
        <v>0</v>
      </c>
      <c r="Z9" s="121">
        <f>IF(AND('Sièges (R0)'!$AB$9&gt;0,'Suffrages (R1)'!Z9='Suffrages (R1)'!$AA$9),1,0)</f>
        <v>0</v>
      </c>
      <c r="AA9" s="119">
        <f t="shared" si="0"/>
        <v>1</v>
      </c>
      <c r="AB9" s="120">
        <f>'Données de base - Résultats pré'!M12-'Sièges (R0)'!AA9-AA9</f>
        <v>4</v>
      </c>
    </row>
    <row r="10" spans="1:28" ht="18">
      <c r="A10" s="118" t="s">
        <v>200</v>
      </c>
      <c r="B10" s="121">
        <f>IF(AND('Sièges (R0)'!$AB$10&gt;0,'Suffrages (R1)'!B10='Suffrages (R1)'!$AA$10),1,0)</f>
        <v>0</v>
      </c>
      <c r="C10" s="121">
        <f>IF(AND('Sièges (R0)'!$AB$10&gt;0,'Suffrages (R1)'!C10='Suffrages (R1)'!$AA$10),1,0)</f>
        <v>0</v>
      </c>
      <c r="D10" s="121">
        <f>IF(AND('Sièges (R0)'!$AB$10&gt;0,'Suffrages (R1)'!D10='Suffrages (R1)'!$AA$10),1,0)</f>
        <v>0</v>
      </c>
      <c r="E10" s="121">
        <f>IF(AND('Sièges (R0)'!$AB$10&gt;0,'Suffrages (R1)'!E10='Suffrages (R1)'!$AA$10),1,0)</f>
        <v>0</v>
      </c>
      <c r="F10" s="121">
        <f>IF(AND('Sièges (R0)'!$AB$10&gt;0,'Suffrages (R1)'!F10='Suffrages (R1)'!$AA$10),1,0)</f>
        <v>0</v>
      </c>
      <c r="G10" s="121">
        <f>IF(AND('Sièges (R0)'!$AB$10&gt;0,'Suffrages (R1)'!G10='Suffrages (R1)'!$AA$10),1,0)</f>
        <v>0</v>
      </c>
      <c r="H10" s="121">
        <f>IF(AND('Sièges (R0)'!$AB$10&gt;0,'Suffrages (R1)'!H10='Suffrages (R1)'!$AA$10),1,0)</f>
        <v>0</v>
      </c>
      <c r="I10" s="121">
        <f>IF(AND('Sièges (R0)'!$AB$10&gt;0,'Suffrages (R1)'!I10='Suffrages (R1)'!$AA$10),1,0)</f>
        <v>0</v>
      </c>
      <c r="J10" s="121">
        <f>IF(AND('Sièges (R0)'!$AB$10&gt;0,'Suffrages (R1)'!J10='Suffrages (R1)'!$AA$10),1,0)</f>
        <v>1</v>
      </c>
      <c r="K10" s="121">
        <f>IF(AND('Sièges (R0)'!$AB$10&gt;0,'Suffrages (R1)'!K10='Suffrages (R1)'!$AA$10),1,0)</f>
        <v>0</v>
      </c>
      <c r="L10" s="121">
        <f>IF(AND('Sièges (R0)'!$AB$10&gt;0,'Suffrages (R1)'!L10='Suffrages (R1)'!$AA$10),1,0)</f>
        <v>0</v>
      </c>
      <c r="M10" s="121">
        <f>IF(AND('Sièges (R0)'!$AB$10&gt;0,'Suffrages (R1)'!M10='Suffrages (R1)'!$AA$10),1,0)</f>
        <v>0</v>
      </c>
      <c r="N10" s="121">
        <f>IF(AND('Sièges (R0)'!$AB$10&gt;0,'Suffrages (R1)'!N10='Suffrages (R1)'!$AA$10),1,0)</f>
        <v>0</v>
      </c>
      <c r="O10" s="121">
        <f>IF(AND('Sièges (R0)'!$AB$10&gt;0,'Suffrages (R1)'!O10='Suffrages (R1)'!$AA$10),1,0)</f>
        <v>0</v>
      </c>
      <c r="P10" s="121">
        <f>IF(AND('Sièges (R0)'!$AB$10&gt;0,'Suffrages (R1)'!P10='Suffrages (R1)'!$AA$10),1,0)</f>
        <v>0</v>
      </c>
      <c r="Q10" s="121">
        <f>IF(AND('Sièges (R0)'!$AB$10&gt;0,'Suffrages (R1)'!Q10='Suffrages (R1)'!$AA$10),1,0)</f>
        <v>0</v>
      </c>
      <c r="R10" s="121">
        <f>IF(AND('Sièges (R0)'!$AB$10&gt;0,'Suffrages (R1)'!R10='Suffrages (R1)'!$AA$10),1,0)</f>
        <v>0</v>
      </c>
      <c r="S10" s="121">
        <f>IF(AND('Sièges (R0)'!$AB$10&gt;0,'Suffrages (R1)'!S10='Suffrages (R1)'!$AA$10),1,0)</f>
        <v>0</v>
      </c>
      <c r="T10" s="121">
        <f>IF(AND('Sièges (R0)'!$AB$10&gt;0,'Suffrages (R1)'!T10='Suffrages (R1)'!$AA$10),1,0)</f>
        <v>0</v>
      </c>
      <c r="U10" s="121">
        <f>IF(AND('Sièges (R0)'!$AB$10&gt;0,'Suffrages (R1)'!U10='Suffrages (R1)'!$AA$10),1,0)</f>
        <v>0</v>
      </c>
      <c r="V10" s="121">
        <f>IF(AND('Sièges (R0)'!$AB$10&gt;0,'Suffrages (R1)'!V10='Suffrages (R1)'!$AA$10),1,0)</f>
        <v>0</v>
      </c>
      <c r="W10" s="121">
        <f>IF(AND('Sièges (R0)'!$AB$10&gt;0,'Suffrages (R1)'!W10='Suffrages (R1)'!$AA$10),1,0)</f>
        <v>0</v>
      </c>
      <c r="X10" s="121">
        <f>IF(AND('Sièges (R0)'!$AB$10&gt;0,'Suffrages (R1)'!X10='Suffrages (R1)'!$AA$10),1,0)</f>
        <v>0</v>
      </c>
      <c r="Y10" s="121">
        <f>IF(AND('Sièges (R0)'!$AB$10&gt;0,'Suffrages (R1)'!Y10='Suffrages (R1)'!$AA$10),1,0)</f>
        <v>0</v>
      </c>
      <c r="Z10" s="121">
        <f>IF(AND('Sièges (R0)'!$AB$10&gt;0,'Suffrages (R1)'!Z10='Suffrages (R1)'!$AA$10),1,0)</f>
        <v>0</v>
      </c>
      <c r="AA10" s="119">
        <f t="shared" si="0"/>
        <v>1</v>
      </c>
      <c r="AB10" s="120">
        <f>'Données de base - Résultats pré'!M13-'Sièges (R0)'!AA10-AA10</f>
        <v>5</v>
      </c>
    </row>
    <row r="11" spans="1:28" ht="18">
      <c r="A11" s="118" t="s">
        <v>50</v>
      </c>
      <c r="B11" s="121">
        <f>IF(AND('Sièges (R0)'!$AB$11&gt;0,'Suffrages (R1)'!B11='Suffrages (R1)'!$AA$11),1,0)</f>
        <v>0</v>
      </c>
      <c r="C11" s="121">
        <f>IF(AND('Sièges (R0)'!$AB$11&gt;0,'Suffrages (R1)'!C11='Suffrages (R1)'!$AA$11),1,0)</f>
        <v>0</v>
      </c>
      <c r="D11" s="121">
        <f>IF(AND('Sièges (R0)'!$AB$11&gt;0,'Suffrages (R1)'!D11='Suffrages (R1)'!$AA$11),1,0)</f>
        <v>0</v>
      </c>
      <c r="E11" s="121">
        <f>IF(AND('Sièges (R0)'!$AB$11&gt;0,'Suffrages (R1)'!E11='Suffrages (R1)'!$AA$11),1,0)</f>
        <v>0</v>
      </c>
      <c r="F11" s="121">
        <f>IF(AND('Sièges (R0)'!$AB$11&gt;0,'Suffrages (R1)'!F11='Suffrages (R1)'!$AA$11),1,0)</f>
        <v>0</v>
      </c>
      <c r="G11" s="121">
        <f>IF(AND('Sièges (R0)'!$AB$11&gt;0,'Suffrages (R1)'!G11='Suffrages (R1)'!$AA$11),1,0)</f>
        <v>0</v>
      </c>
      <c r="H11" s="121">
        <f>IF(AND('Sièges (R0)'!$AB$11&gt;0,'Suffrages (R1)'!H11='Suffrages (R1)'!$AA$11),1,0)</f>
        <v>0</v>
      </c>
      <c r="I11" s="121">
        <f>IF(AND('Sièges (R0)'!$AB$11&gt;0,'Suffrages (R1)'!I11='Suffrages (R1)'!$AA$11),1,0)</f>
        <v>0</v>
      </c>
      <c r="J11" s="121">
        <f>IF(AND('Sièges (R0)'!$AB$11&gt;0,'Suffrages (R1)'!J11='Suffrages (R1)'!$AA$11),1,0)</f>
        <v>1</v>
      </c>
      <c r="K11" s="121">
        <f>IF(AND('Sièges (R0)'!$AB$11&gt;0,'Suffrages (R1)'!K11='Suffrages (R1)'!$AA$11),1,0)</f>
        <v>0</v>
      </c>
      <c r="L11" s="121">
        <f>IF(AND('Sièges (R0)'!$AB$11&gt;0,'Suffrages (R1)'!L11='Suffrages (R1)'!$AA$11),1,0)</f>
        <v>0</v>
      </c>
      <c r="M11" s="121">
        <f>IF(AND('Sièges (R0)'!$AB$11&gt;0,'Suffrages (R1)'!M11='Suffrages (R1)'!$AA$11),1,0)</f>
        <v>0</v>
      </c>
      <c r="N11" s="121">
        <f>IF(AND('Sièges (R0)'!$AB$11&gt;0,'Suffrages (R1)'!N11='Suffrages (R1)'!$AA$11),1,0)</f>
        <v>0</v>
      </c>
      <c r="O11" s="121">
        <f>IF(AND('Sièges (R0)'!$AB$11&gt;0,'Suffrages (R1)'!O11='Suffrages (R1)'!$AA$11),1,0)</f>
        <v>0</v>
      </c>
      <c r="P11" s="121">
        <f>IF(AND('Sièges (R0)'!$AB$11&gt;0,'Suffrages (R1)'!P11='Suffrages (R1)'!$AA$11),1,0)</f>
        <v>0</v>
      </c>
      <c r="Q11" s="121">
        <f>IF(AND('Sièges (R0)'!$AB$11&gt;0,'Suffrages (R1)'!Q11='Suffrages (R1)'!$AA$11),1,0)</f>
        <v>0</v>
      </c>
      <c r="R11" s="121">
        <f>IF(AND('Sièges (R0)'!$AB$11&gt;0,'Suffrages (R1)'!R11='Suffrages (R1)'!$AA$11),1,0)</f>
        <v>0</v>
      </c>
      <c r="S11" s="121">
        <f>IF(AND('Sièges (R0)'!$AB$11&gt;0,'Suffrages (R1)'!S11='Suffrages (R1)'!$AA$11),1,0)</f>
        <v>0</v>
      </c>
      <c r="T11" s="121">
        <f>IF(AND('Sièges (R0)'!$AB$11&gt;0,'Suffrages (R1)'!T11='Suffrages (R1)'!$AA$11),1,0)</f>
        <v>0</v>
      </c>
      <c r="U11" s="121">
        <f>IF(AND('Sièges (R0)'!$AB$11&gt;0,'Suffrages (R1)'!U11='Suffrages (R1)'!$AA$11),1,0)</f>
        <v>0</v>
      </c>
      <c r="V11" s="121">
        <f>IF(AND('Sièges (R0)'!$AB$11&gt;0,'Suffrages (R1)'!V11='Suffrages (R1)'!$AA$11),1,0)</f>
        <v>0</v>
      </c>
      <c r="W11" s="121">
        <f>IF(AND('Sièges (R0)'!$AB$11&gt;0,'Suffrages (R1)'!W11='Suffrages (R1)'!$AA$11),1,0)</f>
        <v>0</v>
      </c>
      <c r="X11" s="121">
        <f>IF(AND('Sièges (R0)'!$AB$11&gt;0,'Suffrages (R1)'!X11='Suffrages (R1)'!$AA$11),1,0)</f>
        <v>0</v>
      </c>
      <c r="Y11" s="121">
        <f>IF(AND('Sièges (R0)'!$AB$11&gt;0,'Suffrages (R1)'!Y11='Suffrages (R1)'!$AA$11),1,0)</f>
        <v>0</v>
      </c>
      <c r="Z11" s="121">
        <f>IF(AND('Sièges (R0)'!$AB$11&gt;0,'Suffrages (R1)'!Z11='Suffrages (R1)'!$AA$11),1,0)</f>
        <v>0</v>
      </c>
      <c r="AA11" s="119">
        <f t="shared" si="0"/>
        <v>1</v>
      </c>
      <c r="AB11" s="120">
        <f>'Données de base - Résultats pré'!M14-'Sièges (R0)'!AA11-AA11</f>
        <v>5</v>
      </c>
    </row>
    <row r="12" spans="1:28" ht="18">
      <c r="A12" s="118" t="s">
        <v>51</v>
      </c>
      <c r="B12" s="121">
        <f>IF(AND('Sièges (R0)'!$AB$12&gt;0,'Suffrages (R1)'!B12='Suffrages (R1)'!$AA$12),1,0)</f>
        <v>0</v>
      </c>
      <c r="C12" s="121">
        <f>IF(AND('Sièges (R0)'!$AB$12&gt;0,'Suffrages (R1)'!C12='Suffrages (R1)'!$AA$12),1,0)</f>
        <v>0</v>
      </c>
      <c r="D12" s="121">
        <f>IF(AND('Sièges (R0)'!$AB$12&gt;0,'Suffrages (R1)'!D12='Suffrages (R1)'!$AA$12),1,0)</f>
        <v>0</v>
      </c>
      <c r="E12" s="121">
        <f>IF(AND('Sièges (R0)'!$AB$12&gt;0,'Suffrages (R1)'!E12='Suffrages (R1)'!$AA$12),1,0)</f>
        <v>0</v>
      </c>
      <c r="F12" s="121">
        <f>IF(AND('Sièges (R0)'!$AB$12&gt;0,'Suffrages (R1)'!F12='Suffrages (R1)'!$AA$12),1,0)</f>
        <v>0</v>
      </c>
      <c r="G12" s="121">
        <f>IF(AND('Sièges (R0)'!$AB$12&gt;0,'Suffrages (R1)'!G12='Suffrages (R1)'!$AA$12),1,0)</f>
        <v>0</v>
      </c>
      <c r="H12" s="121">
        <f>IF(AND('Sièges (R0)'!$AB$12&gt;0,'Suffrages (R1)'!H12='Suffrages (R1)'!$AA$12),1,0)</f>
        <v>0</v>
      </c>
      <c r="I12" s="121">
        <f>IF(AND('Sièges (R0)'!$AB$12&gt;0,'Suffrages (R1)'!I12='Suffrages (R1)'!$AA$12),1,0)</f>
        <v>0</v>
      </c>
      <c r="J12" s="121">
        <f>IF(AND('Sièges (R0)'!$AB$12&gt;0,'Suffrages (R1)'!J12='Suffrages (R1)'!$AA$12),1,0)</f>
        <v>1</v>
      </c>
      <c r="K12" s="121">
        <f>IF(AND('Sièges (R0)'!$AB$12&gt;0,'Suffrages (R1)'!K12='Suffrages (R1)'!$AA$12),1,0)</f>
        <v>0</v>
      </c>
      <c r="L12" s="121">
        <f>IF(AND('Sièges (R0)'!$AB$12&gt;0,'Suffrages (R1)'!L12='Suffrages (R1)'!$AA$12),1,0)</f>
        <v>0</v>
      </c>
      <c r="M12" s="121">
        <f>IF(AND('Sièges (R0)'!$AB$12&gt;0,'Suffrages (R1)'!M12='Suffrages (R1)'!$AA$12),1,0)</f>
        <v>0</v>
      </c>
      <c r="N12" s="121">
        <f>IF(AND('Sièges (R0)'!$AB$12&gt;0,'Suffrages (R1)'!N12='Suffrages (R1)'!$AA$12),1,0)</f>
        <v>0</v>
      </c>
      <c r="O12" s="121">
        <f>IF(AND('Sièges (R0)'!$AB$12&gt;0,'Suffrages (R1)'!O12='Suffrages (R1)'!$AA$12),1,0)</f>
        <v>0</v>
      </c>
      <c r="P12" s="121">
        <f>IF(AND('Sièges (R0)'!$AB$12&gt;0,'Suffrages (R1)'!P12='Suffrages (R1)'!$AA$12),1,0)</f>
        <v>0</v>
      </c>
      <c r="Q12" s="121">
        <f>IF(AND('Sièges (R0)'!$AB$12&gt;0,'Suffrages (R1)'!Q12='Suffrages (R1)'!$AA$12),1,0)</f>
        <v>0</v>
      </c>
      <c r="R12" s="121">
        <f>IF(AND('Sièges (R0)'!$AB$12&gt;0,'Suffrages (R1)'!R12='Suffrages (R1)'!$AA$12),1,0)</f>
        <v>0</v>
      </c>
      <c r="S12" s="121">
        <f>IF(AND('Sièges (R0)'!$AB$12&gt;0,'Suffrages (R1)'!S12='Suffrages (R1)'!$AA$12),1,0)</f>
        <v>0</v>
      </c>
      <c r="T12" s="121">
        <f>IF(AND('Sièges (R0)'!$AB$12&gt;0,'Suffrages (R1)'!T12='Suffrages (R1)'!$AA$12),1,0)</f>
        <v>0</v>
      </c>
      <c r="U12" s="121">
        <f>IF(AND('Sièges (R0)'!$AB$12&gt;0,'Suffrages (R1)'!U12='Suffrages (R1)'!$AA$12),1,0)</f>
        <v>0</v>
      </c>
      <c r="V12" s="121">
        <f>IF(AND('Sièges (R0)'!$AB$12&gt;0,'Suffrages (R1)'!V12='Suffrages (R1)'!$AA$12),1,0)</f>
        <v>0</v>
      </c>
      <c r="W12" s="121">
        <f>IF(AND('Sièges (R0)'!$AB$12&gt;0,'Suffrages (R1)'!W12='Suffrages (R1)'!$AA$12),1,0)</f>
        <v>0</v>
      </c>
      <c r="X12" s="121">
        <f>IF(AND('Sièges (R0)'!$AB$12&gt;0,'Suffrages (R1)'!X12='Suffrages (R1)'!$AA$12),1,0)</f>
        <v>0</v>
      </c>
      <c r="Y12" s="121">
        <f>IF(AND('Sièges (R0)'!$AB$12&gt;0,'Suffrages (R1)'!Y12='Suffrages (R1)'!$AA$12),1,0)</f>
        <v>0</v>
      </c>
      <c r="Z12" s="121">
        <f>IF(AND('Sièges (R0)'!$AB$12&gt;0,'Suffrages (R1)'!Z12='Suffrages (R1)'!$AA$12),1,0)</f>
        <v>0</v>
      </c>
      <c r="AA12" s="119">
        <f t="shared" si="0"/>
        <v>1</v>
      </c>
      <c r="AB12" s="120">
        <f>'Données de base - Résultats pré'!M15-'Sièges (R0)'!AA12-AA12</f>
        <v>4</v>
      </c>
    </row>
    <row r="13" spans="1:28" ht="18">
      <c r="A13" s="118" t="s">
        <v>52</v>
      </c>
      <c r="B13" s="121">
        <f>IF(AND('Sièges (R0)'!$AB$13&gt;0,'Suffrages (R1)'!B13='Suffrages (R1)'!$AA$13),1,0)</f>
        <v>0</v>
      </c>
      <c r="C13" s="121">
        <f>IF(AND('Sièges (R0)'!$AB$13&gt;0,'Suffrages (R1)'!C13='Suffrages (R1)'!$AA$13),1,0)</f>
        <v>0</v>
      </c>
      <c r="D13" s="121">
        <f>IF(AND('Sièges (R0)'!$AB$13&gt;0,'Suffrages (R1)'!D13='Suffrages (R1)'!$AA$13),1,0)</f>
        <v>0</v>
      </c>
      <c r="E13" s="121">
        <f>IF(AND('Sièges (R0)'!$AB$13&gt;0,'Suffrages (R1)'!E13='Suffrages (R1)'!$AA$13),1,0)</f>
        <v>0</v>
      </c>
      <c r="F13" s="121">
        <f>IF(AND('Sièges (R0)'!$AB$13&gt;0,'Suffrages (R1)'!F13='Suffrages (R1)'!$AA$13),1,0)</f>
        <v>0</v>
      </c>
      <c r="G13" s="121">
        <f>IF(AND('Sièges (R0)'!$AB$13&gt;0,'Suffrages (R1)'!G13='Suffrages (R1)'!$AA$13),1,0)</f>
        <v>0</v>
      </c>
      <c r="H13" s="121">
        <f>IF(AND('Sièges (R0)'!$AB$13&gt;0,'Suffrages (R1)'!H13='Suffrages (R1)'!$AA$13),1,0)</f>
        <v>0</v>
      </c>
      <c r="I13" s="121">
        <f>IF(AND('Sièges (R0)'!$AB$13&gt;0,'Suffrages (R1)'!I13='Suffrages (R1)'!$AA$13),1,0)</f>
        <v>0</v>
      </c>
      <c r="J13" s="121">
        <f>IF(AND('Sièges (R0)'!$AB$13&gt;0,'Suffrages (R1)'!J13='Suffrages (R1)'!$AA$13),1,0)</f>
        <v>1</v>
      </c>
      <c r="K13" s="121">
        <f>IF(AND('Sièges (R0)'!$AB$13&gt;0,'Suffrages (R1)'!K13='Suffrages (R1)'!$AA$13),1,0)</f>
        <v>0</v>
      </c>
      <c r="L13" s="121">
        <f>IF(AND('Sièges (R0)'!$AB$13&gt;0,'Suffrages (R1)'!L13='Suffrages (R1)'!$AA$13),1,0)</f>
        <v>0</v>
      </c>
      <c r="M13" s="121">
        <f>IF(AND('Sièges (R0)'!$AB$13&gt;0,'Suffrages (R1)'!M13='Suffrages (R1)'!$AA$13),1,0)</f>
        <v>0</v>
      </c>
      <c r="N13" s="121">
        <f>IF(AND('Sièges (R0)'!$AB$13&gt;0,'Suffrages (R1)'!N13='Suffrages (R1)'!$AA$13),1,0)</f>
        <v>0</v>
      </c>
      <c r="O13" s="121">
        <f>IF(AND('Sièges (R0)'!$AB$13&gt;0,'Suffrages (R1)'!O13='Suffrages (R1)'!$AA$13),1,0)</f>
        <v>0</v>
      </c>
      <c r="P13" s="121">
        <f>IF(AND('Sièges (R0)'!$AB$13&gt;0,'Suffrages (R1)'!P13='Suffrages (R1)'!$AA$13),1,0)</f>
        <v>0</v>
      </c>
      <c r="Q13" s="121">
        <f>IF(AND('Sièges (R0)'!$AB$13&gt;0,'Suffrages (R1)'!Q13='Suffrages (R1)'!$AA$13),1,0)</f>
        <v>0</v>
      </c>
      <c r="R13" s="121">
        <f>IF(AND('Sièges (R0)'!$AB$13&gt;0,'Suffrages (R1)'!R13='Suffrages (R1)'!$AA$13),1,0)</f>
        <v>0</v>
      </c>
      <c r="S13" s="121">
        <f>IF(AND('Sièges (R0)'!$AB$13&gt;0,'Suffrages (R1)'!S13='Suffrages (R1)'!$AA$13),1,0)</f>
        <v>0</v>
      </c>
      <c r="T13" s="121">
        <f>IF(AND('Sièges (R0)'!$AB$13&gt;0,'Suffrages (R1)'!T13='Suffrages (R1)'!$AA$13),1,0)</f>
        <v>0</v>
      </c>
      <c r="U13" s="121">
        <f>IF(AND('Sièges (R0)'!$AB$13&gt;0,'Suffrages (R1)'!U13='Suffrages (R1)'!$AA$13),1,0)</f>
        <v>0</v>
      </c>
      <c r="V13" s="121">
        <f>IF(AND('Sièges (R0)'!$AB$13&gt;0,'Suffrages (R1)'!V13='Suffrages (R1)'!$AA$13),1,0)</f>
        <v>0</v>
      </c>
      <c r="W13" s="121">
        <f>IF(AND('Sièges (R0)'!$AB$13&gt;0,'Suffrages (R1)'!W13='Suffrages (R1)'!$AA$13),1,0)</f>
        <v>0</v>
      </c>
      <c r="X13" s="121">
        <f>IF(AND('Sièges (R0)'!$AB$13&gt;0,'Suffrages (R1)'!X13='Suffrages (R1)'!$AA$13),1,0)</f>
        <v>0</v>
      </c>
      <c r="Y13" s="121">
        <f>IF(AND('Sièges (R0)'!$AB$13&gt;0,'Suffrages (R1)'!Y13='Suffrages (R1)'!$AA$13),1,0)</f>
        <v>0</v>
      </c>
      <c r="Z13" s="121">
        <f>IF(AND('Sièges (R0)'!$AB$13&gt;0,'Suffrages (R1)'!Z13='Suffrages (R1)'!$AA$13),1,0)</f>
        <v>0</v>
      </c>
      <c r="AA13" s="119">
        <f t="shared" si="0"/>
        <v>1</v>
      </c>
      <c r="AB13" s="120">
        <f>'Données de base - Résultats pré'!M16-'Sièges (R0)'!AA13-AA13</f>
        <v>6</v>
      </c>
    </row>
    <row r="14" spans="1:28" ht="18">
      <c r="A14" s="118" t="s">
        <v>53</v>
      </c>
      <c r="B14" s="121">
        <f>IF(AND('Sièges (R0)'!$AB$14&gt;0,'Suffrages (R1)'!B14='Suffrages (R1)'!$AA$14),1,0)</f>
        <v>0</v>
      </c>
      <c r="C14" s="121">
        <f>IF(AND('Sièges (R0)'!$AB$14&gt;0,'Suffrages (R1)'!C14='Suffrages (R1)'!$AA$14),1,0)</f>
        <v>0</v>
      </c>
      <c r="D14" s="121">
        <f>IF(AND('Sièges (R0)'!$AB$14&gt;0,'Suffrages (R1)'!D14='Suffrages (R1)'!$AA$14),1,0)</f>
        <v>0</v>
      </c>
      <c r="E14" s="121">
        <f>IF(AND('Sièges (R0)'!$AB$14&gt;0,'Suffrages (R1)'!E14='Suffrages (R1)'!$AA$14),1,0)</f>
        <v>0</v>
      </c>
      <c r="F14" s="121">
        <f>IF(AND('Sièges (R0)'!$AB$14&gt;0,'Suffrages (R1)'!F14='Suffrages (R1)'!$AA$14),1,0)</f>
        <v>0</v>
      </c>
      <c r="G14" s="121">
        <f>IF(AND('Sièges (R0)'!$AB$14&gt;0,'Suffrages (R1)'!G14='Suffrages (R1)'!$AA$14),1,0)</f>
        <v>0</v>
      </c>
      <c r="H14" s="121">
        <f>IF(AND('Sièges (R0)'!$AB$14&gt;0,'Suffrages (R1)'!H14='Suffrages (R1)'!$AA$14),1,0)</f>
        <v>0</v>
      </c>
      <c r="I14" s="121">
        <f>IF(AND('Sièges (R0)'!$AB$14&gt;0,'Suffrages (R1)'!I14='Suffrages (R1)'!$AA$14),1,0)</f>
        <v>0</v>
      </c>
      <c r="J14" s="121">
        <f>IF(AND('Sièges (R0)'!$AB$14&gt;0,'Suffrages (R1)'!J14='Suffrages (R1)'!$AA$14),1,0)</f>
        <v>1</v>
      </c>
      <c r="K14" s="121">
        <f>IF(AND('Sièges (R0)'!$AB$14&gt;0,'Suffrages (R1)'!K14='Suffrages (R1)'!$AA$14),1,0)</f>
        <v>0</v>
      </c>
      <c r="L14" s="121">
        <f>IF(AND('Sièges (R0)'!$AB$14&gt;0,'Suffrages (R1)'!L14='Suffrages (R1)'!$AA$14),1,0)</f>
        <v>0</v>
      </c>
      <c r="M14" s="121">
        <f>IF(AND('Sièges (R0)'!$AB$14&gt;0,'Suffrages (R1)'!M14='Suffrages (R1)'!$AA$14),1,0)</f>
        <v>0</v>
      </c>
      <c r="N14" s="121">
        <f>IF(AND('Sièges (R0)'!$AB$14&gt;0,'Suffrages (R1)'!N14='Suffrages (R1)'!$AA$14),1,0)</f>
        <v>0</v>
      </c>
      <c r="O14" s="121">
        <f>IF(AND('Sièges (R0)'!$AB$14&gt;0,'Suffrages (R1)'!O14='Suffrages (R1)'!$AA$14),1,0)</f>
        <v>0</v>
      </c>
      <c r="P14" s="121">
        <f>IF(AND('Sièges (R0)'!$AB$14&gt;0,'Suffrages (R1)'!P14='Suffrages (R1)'!$AA$14),1,0)</f>
        <v>0</v>
      </c>
      <c r="Q14" s="121">
        <f>IF(AND('Sièges (R0)'!$AB$14&gt;0,'Suffrages (R1)'!Q14='Suffrages (R1)'!$AA$14),1,0)</f>
        <v>0</v>
      </c>
      <c r="R14" s="121">
        <f>IF(AND('Sièges (R0)'!$AB$14&gt;0,'Suffrages (R1)'!R14='Suffrages (R1)'!$AA$14),1,0)</f>
        <v>0</v>
      </c>
      <c r="S14" s="121">
        <f>IF(AND('Sièges (R0)'!$AB$14&gt;0,'Suffrages (R1)'!S14='Suffrages (R1)'!$AA$14),1,0)</f>
        <v>0</v>
      </c>
      <c r="T14" s="121">
        <f>IF(AND('Sièges (R0)'!$AB$14&gt;0,'Suffrages (R1)'!T14='Suffrages (R1)'!$AA$14),1,0)</f>
        <v>0</v>
      </c>
      <c r="U14" s="121">
        <f>IF(AND('Sièges (R0)'!$AB$14&gt;0,'Suffrages (R1)'!U14='Suffrages (R1)'!$AA$14),1,0)</f>
        <v>0</v>
      </c>
      <c r="V14" s="121">
        <f>IF(AND('Sièges (R0)'!$AB$14&gt;0,'Suffrages (R1)'!V14='Suffrages (R1)'!$AA$14),1,0)</f>
        <v>0</v>
      </c>
      <c r="W14" s="121">
        <f>IF(AND('Sièges (R0)'!$AB$14&gt;0,'Suffrages (R1)'!W14='Suffrages (R1)'!$AA$14),1,0)</f>
        <v>0</v>
      </c>
      <c r="X14" s="121">
        <f>IF(AND('Sièges (R0)'!$AB$14&gt;0,'Suffrages (R1)'!X14='Suffrages (R1)'!$AA$14),1,0)</f>
        <v>0</v>
      </c>
      <c r="Y14" s="121">
        <f>IF(AND('Sièges (R0)'!$AB$14&gt;0,'Suffrages (R1)'!Y14='Suffrages (R1)'!$AA$14),1,0)</f>
        <v>0</v>
      </c>
      <c r="Z14" s="121">
        <f>IF(AND('Sièges (R0)'!$AB$14&gt;0,'Suffrages (R1)'!Z14='Suffrages (R1)'!$AA$14),1,0)</f>
        <v>0</v>
      </c>
      <c r="AA14" s="119">
        <f t="shared" si="0"/>
        <v>1</v>
      </c>
      <c r="AB14" s="120">
        <f>'Données de base - Résultats pré'!M17-'Sièges (R0)'!AA14-AA14</f>
        <v>4</v>
      </c>
    </row>
    <row r="15" spans="1:28" ht="18">
      <c r="A15" s="118" t="s">
        <v>54</v>
      </c>
      <c r="B15" s="121">
        <f>IF(AND('Sièges (R0)'!$AB$15&gt;0,'Suffrages (R1)'!B15='Suffrages (R1)'!$AA$15),1,0)</f>
        <v>0</v>
      </c>
      <c r="C15" s="121">
        <f>IF(AND('Sièges (R0)'!$AB$15&gt;0,'Suffrages (R1)'!C15='Suffrages (R1)'!$AA$15),1,0)</f>
        <v>0</v>
      </c>
      <c r="D15" s="121">
        <f>IF(AND('Sièges (R0)'!$AB$15&gt;0,'Suffrages (R1)'!D15='Suffrages (R1)'!$AA$15),1,0)</f>
        <v>0</v>
      </c>
      <c r="E15" s="121">
        <f>IF(AND('Sièges (R0)'!$AB$15&gt;0,'Suffrages (R1)'!E15='Suffrages (R1)'!$AA$15),1,0)</f>
        <v>0</v>
      </c>
      <c r="F15" s="121">
        <f>IF(AND('Sièges (R0)'!$AB$15&gt;0,'Suffrages (R1)'!F15='Suffrages (R1)'!$AA$15),1,0)</f>
        <v>0</v>
      </c>
      <c r="G15" s="121">
        <f>IF(AND('Sièges (R0)'!$AB$15&gt;0,'Suffrages (R1)'!G15='Suffrages (R1)'!$AA$15),1,0)</f>
        <v>0</v>
      </c>
      <c r="H15" s="121">
        <f>IF(AND('Sièges (R0)'!$AB$15&gt;0,'Suffrages (R1)'!H15='Suffrages (R1)'!$AA$15),1,0)</f>
        <v>0</v>
      </c>
      <c r="I15" s="121">
        <f>IF(AND('Sièges (R0)'!$AB$15&gt;0,'Suffrages (R1)'!I15='Suffrages (R1)'!$AA$15),1,0)</f>
        <v>0</v>
      </c>
      <c r="J15" s="121">
        <f>IF(AND('Sièges (R0)'!$AB$15&gt;0,'Suffrages (R1)'!J15='Suffrages (R1)'!$AA$15),1,0)</f>
        <v>1</v>
      </c>
      <c r="K15" s="121">
        <f>IF(AND('Sièges (R0)'!$AB$15&gt;0,'Suffrages (R1)'!K15='Suffrages (R1)'!$AA$15),1,0)</f>
        <v>0</v>
      </c>
      <c r="L15" s="121">
        <f>IF(AND('Sièges (R0)'!$AB$15&gt;0,'Suffrages (R1)'!L15='Suffrages (R1)'!$AA$15),1,0)</f>
        <v>0</v>
      </c>
      <c r="M15" s="121">
        <f>IF(AND('Sièges (R0)'!$AB$15&gt;0,'Suffrages (R1)'!M15='Suffrages (R1)'!$AA$15),1,0)</f>
        <v>0</v>
      </c>
      <c r="N15" s="121">
        <f>IF(AND('Sièges (R0)'!$AB$15&gt;0,'Suffrages (R1)'!N15='Suffrages (R1)'!$AA$15),1,0)</f>
        <v>0</v>
      </c>
      <c r="O15" s="121">
        <f>IF(AND('Sièges (R0)'!$AB$15&gt;0,'Suffrages (R1)'!O15='Suffrages (R1)'!$AA$15),1,0)</f>
        <v>0</v>
      </c>
      <c r="P15" s="121">
        <f>IF(AND('Sièges (R0)'!$AB$15&gt;0,'Suffrages (R1)'!P15='Suffrages (R1)'!$AA$15),1,0)</f>
        <v>0</v>
      </c>
      <c r="Q15" s="121">
        <f>IF(AND('Sièges (R0)'!$AB$15&gt;0,'Suffrages (R1)'!Q15='Suffrages (R1)'!$AA$15),1,0)</f>
        <v>0</v>
      </c>
      <c r="R15" s="121">
        <f>IF(AND('Sièges (R0)'!$AB$15&gt;0,'Suffrages (R1)'!R15='Suffrages (R1)'!$AA$15),1,0)</f>
        <v>0</v>
      </c>
      <c r="S15" s="121">
        <f>IF(AND('Sièges (R0)'!$AB$15&gt;0,'Suffrages (R1)'!S15='Suffrages (R1)'!$AA$15),1,0)</f>
        <v>0</v>
      </c>
      <c r="T15" s="121">
        <f>IF(AND('Sièges (R0)'!$AB$15&gt;0,'Suffrages (R1)'!T15='Suffrages (R1)'!$AA$15),1,0)</f>
        <v>0</v>
      </c>
      <c r="U15" s="121">
        <f>IF(AND('Sièges (R0)'!$AB$15&gt;0,'Suffrages (R1)'!U15='Suffrages (R1)'!$AA$15),1,0)</f>
        <v>0</v>
      </c>
      <c r="V15" s="121">
        <f>IF(AND('Sièges (R0)'!$AB$15&gt;0,'Suffrages (R1)'!V15='Suffrages (R1)'!$AA$15),1,0)</f>
        <v>0</v>
      </c>
      <c r="W15" s="121">
        <f>IF(AND('Sièges (R0)'!$AB$15&gt;0,'Suffrages (R1)'!W15='Suffrages (R1)'!$AA$15),1,0)</f>
        <v>0</v>
      </c>
      <c r="X15" s="121">
        <f>IF(AND('Sièges (R0)'!$AB$15&gt;0,'Suffrages (R1)'!X15='Suffrages (R1)'!$AA$15),1,0)</f>
        <v>0</v>
      </c>
      <c r="Y15" s="121">
        <f>IF(AND('Sièges (R0)'!$AB$15&gt;0,'Suffrages (R1)'!Y15='Suffrages (R1)'!$AA$15),1,0)</f>
        <v>0</v>
      </c>
      <c r="Z15" s="121">
        <f>IF(AND('Sièges (R0)'!$AB$15&gt;0,'Suffrages (R1)'!Z15='Suffrages (R1)'!$AA$15),1,0)</f>
        <v>0</v>
      </c>
      <c r="AA15" s="119">
        <f t="shared" si="0"/>
        <v>1</v>
      </c>
      <c r="AB15" s="120">
        <f>'Données de base - Résultats pré'!M18-'Sièges (R0)'!AA15-AA15</f>
        <v>6</v>
      </c>
    </row>
    <row r="16" spans="1:28" ht="18">
      <c r="A16" s="118" t="s">
        <v>55</v>
      </c>
      <c r="B16" s="121">
        <f>IF(AND('Sièges (R0)'!$AB$16&gt;0,'Suffrages (R1)'!B16='Suffrages (R1)'!$AA$16),1,0)</f>
        <v>0</v>
      </c>
      <c r="C16" s="121">
        <f>IF(AND('Sièges (R0)'!$AB$16&gt;0,'Suffrages (R1)'!C16='Suffrages (R1)'!$AA$16),1,0)</f>
        <v>0</v>
      </c>
      <c r="D16" s="121">
        <f>IF(AND('Sièges (R0)'!$AB$16&gt;0,'Suffrages (R1)'!D16='Suffrages (R1)'!$AA$16),1,0)</f>
        <v>0</v>
      </c>
      <c r="E16" s="121">
        <f>IF(AND('Sièges (R0)'!$AB$16&gt;0,'Suffrages (R1)'!E16='Suffrages (R1)'!$AA$16),1,0)</f>
        <v>0</v>
      </c>
      <c r="F16" s="121">
        <f>IF(AND('Sièges (R0)'!$AB$16&gt;0,'Suffrages (R1)'!F16='Suffrages (R1)'!$AA$16),1,0)</f>
        <v>0</v>
      </c>
      <c r="G16" s="121">
        <f>IF(AND('Sièges (R0)'!$AB$16&gt;0,'Suffrages (R1)'!G16='Suffrages (R1)'!$AA$16),1,0)</f>
        <v>0</v>
      </c>
      <c r="H16" s="121">
        <f>IF(AND('Sièges (R0)'!$AB$16&gt;0,'Suffrages (R1)'!H16='Suffrages (R1)'!$AA$16),1,0)</f>
        <v>0</v>
      </c>
      <c r="I16" s="121">
        <f>IF(AND('Sièges (R0)'!$AB$16&gt;0,'Suffrages (R1)'!I16='Suffrages (R1)'!$AA$16),1,0)</f>
        <v>0</v>
      </c>
      <c r="J16" s="121">
        <f>IF(AND('Sièges (R0)'!$AB$16&gt;0,'Suffrages (R1)'!J16='Suffrages (R1)'!$AA$16),1,0)</f>
        <v>0</v>
      </c>
      <c r="K16" s="121">
        <f>IF(AND('Sièges (R0)'!$AB$16&gt;0,'Suffrages (R1)'!K16='Suffrages (R1)'!$AA$16),1,0)</f>
        <v>0</v>
      </c>
      <c r="L16" s="121">
        <f>IF(AND('Sièges (R0)'!$AB$16&gt;0,'Suffrages (R1)'!L16='Suffrages (R1)'!$AA$16),1,0)</f>
        <v>0</v>
      </c>
      <c r="M16" s="121">
        <f>IF(AND('Sièges (R0)'!$AB$16&gt;0,'Suffrages (R1)'!M16='Suffrages (R1)'!$AA$16),1,0)</f>
        <v>0</v>
      </c>
      <c r="N16" s="121">
        <f>IF(AND('Sièges (R0)'!$AB$16&gt;0,'Suffrages (R1)'!N16='Suffrages (R1)'!$AA$16),1,0)</f>
        <v>0</v>
      </c>
      <c r="O16" s="121">
        <f>IF(AND('Sièges (R0)'!$AB$16&gt;0,'Suffrages (R1)'!O16='Suffrages (R1)'!$AA$16),1,0)</f>
        <v>0</v>
      </c>
      <c r="P16" s="121">
        <f>IF(AND('Sièges (R0)'!$AB$16&gt;0,'Suffrages (R1)'!P16='Suffrages (R1)'!$AA$16),1,0)</f>
        <v>0</v>
      </c>
      <c r="Q16" s="121">
        <f>IF(AND('Sièges (R0)'!$AB$16&gt;0,'Suffrages (R1)'!Q16='Suffrages (R1)'!$AA$16),1,0)</f>
        <v>0</v>
      </c>
      <c r="R16" s="121">
        <f>IF(AND('Sièges (R0)'!$AB$16&gt;0,'Suffrages (R1)'!R16='Suffrages (R1)'!$AA$16),1,0)</f>
        <v>0</v>
      </c>
      <c r="S16" s="121">
        <f>IF(AND('Sièges (R0)'!$AB$16&gt;0,'Suffrages (R1)'!S16='Suffrages (R1)'!$AA$16),1,0)</f>
        <v>1</v>
      </c>
      <c r="T16" s="121">
        <f>IF(AND('Sièges (R0)'!$AB$16&gt;0,'Suffrages (R1)'!T16='Suffrages (R1)'!$AA$16),1,0)</f>
        <v>0</v>
      </c>
      <c r="U16" s="121">
        <f>IF(AND('Sièges (R0)'!$AB$16&gt;0,'Suffrages (R1)'!U16='Suffrages (R1)'!$AA$16),1,0)</f>
        <v>0</v>
      </c>
      <c r="V16" s="121">
        <f>IF(AND('Sièges (R0)'!$AB$16&gt;0,'Suffrages (R1)'!V16='Suffrages (R1)'!$AA$16),1,0)</f>
        <v>0</v>
      </c>
      <c r="W16" s="121">
        <f>IF(AND('Sièges (R0)'!$AB$16&gt;0,'Suffrages (R1)'!W16='Suffrages (R1)'!$AA$16),1,0)</f>
        <v>0</v>
      </c>
      <c r="X16" s="121">
        <f>IF(AND('Sièges (R0)'!$AB$16&gt;0,'Suffrages (R1)'!X16='Suffrages (R1)'!$AA$16),1,0)</f>
        <v>0</v>
      </c>
      <c r="Y16" s="121">
        <f>IF(AND('Sièges (R0)'!$AB$16&gt;0,'Suffrages (R1)'!Y16='Suffrages (R1)'!$AA$16),1,0)</f>
        <v>0</v>
      </c>
      <c r="Z16" s="121">
        <f>IF(AND('Sièges (R0)'!$AB$16&gt;0,'Suffrages (R1)'!Z16='Suffrages (R1)'!$AA$16),1,0)</f>
        <v>0</v>
      </c>
      <c r="AA16" s="119">
        <f t="shared" si="0"/>
        <v>1</v>
      </c>
      <c r="AB16" s="120">
        <f>'Données de base - Résultats pré'!M19-'Sièges (R0)'!AA16-AA16</f>
        <v>6</v>
      </c>
    </row>
    <row r="17" spans="1:28" ht="18">
      <c r="A17" s="118" t="s">
        <v>56</v>
      </c>
      <c r="B17" s="121">
        <f>IF(AND('Sièges (R0)'!$AB$17&gt;0,'Suffrages (R1)'!B17='Suffrages (R1)'!$AA$17),1,0)</f>
        <v>0</v>
      </c>
      <c r="C17" s="121">
        <f>IF(AND('Sièges (R0)'!$AB$17&gt;0,'Suffrages (R1)'!C17='Suffrages (R1)'!$AA$17),1,0)</f>
        <v>0</v>
      </c>
      <c r="D17" s="121">
        <f>IF(AND('Sièges (R0)'!$AB$17&gt;0,'Suffrages (R1)'!D17='Suffrages (R1)'!$AA$17),1,0)</f>
        <v>0</v>
      </c>
      <c r="E17" s="121">
        <f>IF(AND('Sièges (R0)'!$AB$17&gt;0,'Suffrages (R1)'!E17='Suffrages (R1)'!$AA$17),1,0)</f>
        <v>0</v>
      </c>
      <c r="F17" s="121">
        <f>IF(AND('Sièges (R0)'!$AB$17&gt;0,'Suffrages (R1)'!F17='Suffrages (R1)'!$AA$17),1,0)</f>
        <v>0</v>
      </c>
      <c r="G17" s="121">
        <f>IF(AND('Sièges (R0)'!$AB$17&gt;0,'Suffrages (R1)'!G17='Suffrages (R1)'!$AA$17),1,0)</f>
        <v>0</v>
      </c>
      <c r="H17" s="121">
        <f>IF(AND('Sièges (R0)'!$AB$17&gt;0,'Suffrages (R1)'!H17='Suffrages (R1)'!$AA$17),1,0)</f>
        <v>0</v>
      </c>
      <c r="I17" s="121">
        <f>IF(AND('Sièges (R0)'!$AB$17&gt;0,'Suffrages (R1)'!I17='Suffrages (R1)'!$AA$17),1,0)</f>
        <v>0</v>
      </c>
      <c r="J17" s="121">
        <f>IF(AND('Sièges (R0)'!$AB$17&gt;0,'Suffrages (R1)'!J17='Suffrages (R1)'!$AA$17),1,0)</f>
        <v>0</v>
      </c>
      <c r="K17" s="121">
        <f>IF(AND('Sièges (R0)'!$AB$17&gt;0,'Suffrages (R1)'!K17='Suffrages (R1)'!$AA$17),1,0)</f>
        <v>0</v>
      </c>
      <c r="L17" s="121">
        <f>IF(AND('Sièges (R0)'!$AB$17&gt;0,'Suffrages (R1)'!L17='Suffrages (R1)'!$AA$17),1,0)</f>
        <v>0</v>
      </c>
      <c r="M17" s="121">
        <f>IF(AND('Sièges (R0)'!$AB$17&gt;0,'Suffrages (R1)'!M17='Suffrages (R1)'!$AA$17),1,0)</f>
        <v>0</v>
      </c>
      <c r="N17" s="121">
        <f>IF(AND('Sièges (R0)'!$AB$17&gt;0,'Suffrages (R1)'!N17='Suffrages (R1)'!$AA$17),1,0)</f>
        <v>0</v>
      </c>
      <c r="O17" s="121">
        <f>IF(AND('Sièges (R0)'!$AB$17&gt;0,'Suffrages (R1)'!O17='Suffrages (R1)'!$AA$17),1,0)</f>
        <v>0</v>
      </c>
      <c r="P17" s="121">
        <f>IF(AND('Sièges (R0)'!$AB$17&gt;0,'Suffrages (R1)'!P17='Suffrages (R1)'!$AA$17),1,0)</f>
        <v>0</v>
      </c>
      <c r="Q17" s="121">
        <f>IF(AND('Sièges (R0)'!$AB$17&gt;0,'Suffrages (R1)'!Q17='Suffrages (R1)'!$AA$17),1,0)</f>
        <v>0</v>
      </c>
      <c r="R17" s="121">
        <f>IF(AND('Sièges (R0)'!$AB$17&gt;0,'Suffrages (R1)'!R17='Suffrages (R1)'!$AA$17),1,0)</f>
        <v>0</v>
      </c>
      <c r="S17" s="121">
        <f>IF(AND('Sièges (R0)'!$AB$17&gt;0,'Suffrages (R1)'!S17='Suffrages (R1)'!$AA$17),1,0)</f>
        <v>1</v>
      </c>
      <c r="T17" s="121">
        <f>IF(AND('Sièges (R0)'!$AB$17&gt;0,'Suffrages (R1)'!T17='Suffrages (R1)'!$AA$17),1,0)</f>
        <v>0</v>
      </c>
      <c r="U17" s="121">
        <f>IF(AND('Sièges (R0)'!$AB$17&gt;0,'Suffrages (R1)'!U17='Suffrages (R1)'!$AA$17),1,0)</f>
        <v>0</v>
      </c>
      <c r="V17" s="121">
        <f>IF(AND('Sièges (R0)'!$AB$17&gt;0,'Suffrages (R1)'!V17='Suffrages (R1)'!$AA$17),1,0)</f>
        <v>0</v>
      </c>
      <c r="W17" s="121">
        <f>IF(AND('Sièges (R0)'!$AB$17&gt;0,'Suffrages (R1)'!W17='Suffrages (R1)'!$AA$17),1,0)</f>
        <v>0</v>
      </c>
      <c r="X17" s="121">
        <f>IF(AND('Sièges (R0)'!$AB$17&gt;0,'Suffrages (R1)'!X17='Suffrages (R1)'!$AA$17),1,0)</f>
        <v>0</v>
      </c>
      <c r="Y17" s="121">
        <f>IF(AND('Sièges (R0)'!$AB$17&gt;0,'Suffrages (R1)'!Y17='Suffrages (R1)'!$AA$17),1,0)</f>
        <v>0</v>
      </c>
      <c r="Z17" s="121">
        <f>IF(AND('Sièges (R0)'!$AB$17&gt;0,'Suffrages (R1)'!Z17='Suffrages (R1)'!$AA$17),1,0)</f>
        <v>0</v>
      </c>
      <c r="AA17" s="119">
        <f t="shared" si="0"/>
        <v>1</v>
      </c>
      <c r="AB17" s="120">
        <f>'Données de base - Résultats pré'!M20-'Sièges (R0)'!AA17-AA17</f>
        <v>6</v>
      </c>
    </row>
    <row r="18" spans="1:28" ht="18">
      <c r="A18" s="118" t="s">
        <v>57</v>
      </c>
      <c r="B18" s="121">
        <f>IF(AND('Sièges (R0)'!$AB$18&gt;0,'Suffrages (R1)'!B18='Suffrages (R1)'!$AA$18),1,0)</f>
        <v>0</v>
      </c>
      <c r="C18" s="121">
        <f>IF(AND('Sièges (R0)'!$AB$18&gt;0,'Suffrages (R1)'!C18='Suffrages (R1)'!$AA$18),1,0)</f>
        <v>0</v>
      </c>
      <c r="D18" s="121">
        <f>IF(AND('Sièges (R0)'!$AB$18&gt;0,'Suffrages (R1)'!D18='Suffrages (R1)'!$AA$18),1,0)</f>
        <v>0</v>
      </c>
      <c r="E18" s="121">
        <f>IF(AND('Sièges (R0)'!$AB$18&gt;0,'Suffrages (R1)'!E18='Suffrages (R1)'!$AA$18),1,0)</f>
        <v>0</v>
      </c>
      <c r="F18" s="121">
        <f>IF(AND('Sièges (R0)'!$AB$18&gt;0,'Suffrages (R1)'!F18='Suffrages (R1)'!$AA$18),1,0)</f>
        <v>0</v>
      </c>
      <c r="G18" s="121">
        <f>IF(AND('Sièges (R0)'!$AB$18&gt;0,'Suffrages (R1)'!G18='Suffrages (R1)'!$AA$18),1,0)</f>
        <v>0</v>
      </c>
      <c r="H18" s="121">
        <f>IF(AND('Sièges (R0)'!$AB$18&gt;0,'Suffrages (R1)'!H18='Suffrages (R1)'!$AA$18),1,0)</f>
        <v>0</v>
      </c>
      <c r="I18" s="121">
        <f>IF(AND('Sièges (R0)'!$AB$18&gt;0,'Suffrages (R1)'!I18='Suffrages (R1)'!$AA$18),1,0)</f>
        <v>0</v>
      </c>
      <c r="J18" s="121">
        <f>IF(AND('Sièges (R0)'!$AB$18&gt;0,'Suffrages (R1)'!J18='Suffrages (R1)'!$AA$18),1,0)</f>
        <v>0</v>
      </c>
      <c r="K18" s="121">
        <f>IF(AND('Sièges (R0)'!$AB$18&gt;0,'Suffrages (R1)'!K18='Suffrages (R1)'!$AA$18),1,0)</f>
        <v>0</v>
      </c>
      <c r="L18" s="121">
        <f>IF(AND('Sièges (R0)'!$AB$18&gt;0,'Suffrages (R1)'!L18='Suffrages (R1)'!$AA$18),1,0)</f>
        <v>0</v>
      </c>
      <c r="M18" s="121">
        <f>IF(AND('Sièges (R0)'!$AB$18&gt;0,'Suffrages (R1)'!M18='Suffrages (R1)'!$AA$18),1,0)</f>
        <v>0</v>
      </c>
      <c r="N18" s="121">
        <f>IF(AND('Sièges (R0)'!$AB$18&gt;0,'Suffrages (R1)'!N18='Suffrages (R1)'!$AA$18),1,0)</f>
        <v>0</v>
      </c>
      <c r="O18" s="121">
        <f>IF(AND('Sièges (R0)'!$AB$18&gt;0,'Suffrages (R1)'!O18='Suffrages (R1)'!$AA$18),1,0)</f>
        <v>0</v>
      </c>
      <c r="P18" s="121">
        <f>IF(AND('Sièges (R0)'!$AB$18&gt;0,'Suffrages (R1)'!P18='Suffrages (R1)'!$AA$18),1,0)</f>
        <v>1</v>
      </c>
      <c r="Q18" s="121">
        <f>IF(AND('Sièges (R0)'!$AB$18&gt;0,'Suffrages (R1)'!Q18='Suffrages (R1)'!$AA$18),1,0)</f>
        <v>0</v>
      </c>
      <c r="R18" s="121">
        <f>IF(AND('Sièges (R0)'!$AB$18&gt;0,'Suffrages (R1)'!R18='Suffrages (R1)'!$AA$18),1,0)</f>
        <v>0</v>
      </c>
      <c r="S18" s="121">
        <f>IF(AND('Sièges (R0)'!$AB$18&gt;0,'Suffrages (R1)'!S18='Suffrages (R1)'!$AA$18),1,0)</f>
        <v>0</v>
      </c>
      <c r="T18" s="121">
        <f>IF(AND('Sièges (R0)'!$AB$18&gt;0,'Suffrages (R1)'!T18='Suffrages (R1)'!$AA$18),1,0)</f>
        <v>0</v>
      </c>
      <c r="U18" s="121">
        <f>IF(AND('Sièges (R0)'!$AB$18&gt;0,'Suffrages (R1)'!U18='Suffrages (R1)'!$AA$18),1,0)</f>
        <v>0</v>
      </c>
      <c r="V18" s="121">
        <f>IF(AND('Sièges (R0)'!$AB$18&gt;0,'Suffrages (R1)'!V18='Suffrages (R1)'!$AA$18),1,0)</f>
        <v>0</v>
      </c>
      <c r="W18" s="121">
        <f>IF(AND('Sièges (R0)'!$AB$18&gt;0,'Suffrages (R1)'!W18='Suffrages (R1)'!$AA$18),1,0)</f>
        <v>0</v>
      </c>
      <c r="X18" s="121">
        <f>IF(AND('Sièges (R0)'!$AB$18&gt;0,'Suffrages (R1)'!X18='Suffrages (R1)'!$AA$18),1,0)</f>
        <v>0</v>
      </c>
      <c r="Y18" s="121">
        <f>IF(AND('Sièges (R0)'!$AB$18&gt;0,'Suffrages (R1)'!Y18='Suffrages (R1)'!$AA$18),1,0)</f>
        <v>0</v>
      </c>
      <c r="Z18" s="121">
        <f>IF(AND('Sièges (R0)'!$AB$18&gt;0,'Suffrages (R1)'!Z18='Suffrages (R1)'!$AA$18),1,0)</f>
        <v>0</v>
      </c>
      <c r="AA18" s="119">
        <f t="shared" si="0"/>
        <v>1</v>
      </c>
      <c r="AB18" s="120">
        <f>'Données de base - Résultats pré'!M21-'Sièges (R0)'!AA18-AA18</f>
        <v>5</v>
      </c>
    </row>
    <row r="19" spans="1:28" ht="18">
      <c r="A19" s="118" t="s">
        <v>58</v>
      </c>
      <c r="B19" s="121">
        <f>IF(AND('Sièges (R0)'!$AB$19&gt;0,'Suffrages (R1)'!B19='Suffrages (R1)'!$AA$19),1,0)</f>
        <v>0</v>
      </c>
      <c r="C19" s="121">
        <f>IF(AND('Sièges (R0)'!$AB$19&gt;0,'Suffrages (R1)'!C19='Suffrages (R1)'!$AA$19),1,0)</f>
        <v>0</v>
      </c>
      <c r="D19" s="121">
        <f>IF(AND('Sièges (R0)'!$AB$19&gt;0,'Suffrages (R1)'!D19='Suffrages (R1)'!$AA$19),1,0)</f>
        <v>0</v>
      </c>
      <c r="E19" s="121">
        <f>IF(AND('Sièges (R0)'!$AB$19&gt;0,'Suffrages (R1)'!E19='Suffrages (R1)'!$AA$19),1,0)</f>
        <v>0</v>
      </c>
      <c r="F19" s="121">
        <f>IF(AND('Sièges (R0)'!$AB$19&gt;0,'Suffrages (R1)'!F19='Suffrages (R1)'!$AA$19),1,0)</f>
        <v>0</v>
      </c>
      <c r="G19" s="121">
        <f>IF(AND('Sièges (R0)'!$AB$19&gt;0,'Suffrages (R1)'!G19='Suffrages (R1)'!$AA$19),1,0)</f>
        <v>0</v>
      </c>
      <c r="H19" s="121">
        <f>IF(AND('Sièges (R0)'!$AB$19&gt;0,'Suffrages (R1)'!H19='Suffrages (R1)'!$AA$19),1,0)</f>
        <v>0</v>
      </c>
      <c r="I19" s="121">
        <f>IF(AND('Sièges (R0)'!$AB$19&gt;0,'Suffrages (R1)'!I19='Suffrages (R1)'!$AA$19),1,0)</f>
        <v>0</v>
      </c>
      <c r="J19" s="121">
        <f>IF(AND('Sièges (R0)'!$AB$19&gt;0,'Suffrages (R1)'!J19='Suffrages (R1)'!$AA$19),1,0)</f>
        <v>1</v>
      </c>
      <c r="K19" s="121">
        <f>IF(AND('Sièges (R0)'!$AB$19&gt;0,'Suffrages (R1)'!K19='Suffrages (R1)'!$AA$19),1,0)</f>
        <v>0</v>
      </c>
      <c r="L19" s="121">
        <f>IF(AND('Sièges (R0)'!$AB$19&gt;0,'Suffrages (R1)'!L19='Suffrages (R1)'!$AA$19),1,0)</f>
        <v>0</v>
      </c>
      <c r="M19" s="121">
        <f>IF(AND('Sièges (R0)'!$AB$19&gt;0,'Suffrages (R1)'!M19='Suffrages (R1)'!$AA$19),1,0)</f>
        <v>0</v>
      </c>
      <c r="N19" s="121">
        <f>IF(AND('Sièges (R0)'!$AB$19&gt;0,'Suffrages (R1)'!N19='Suffrages (R1)'!$AA$19),1,0)</f>
        <v>0</v>
      </c>
      <c r="O19" s="121">
        <f>IF(AND('Sièges (R0)'!$AB$19&gt;0,'Suffrages (R1)'!O19='Suffrages (R1)'!$AA$19),1,0)</f>
        <v>0</v>
      </c>
      <c r="P19" s="121">
        <f>IF(AND('Sièges (R0)'!$AB$19&gt;0,'Suffrages (R1)'!P19='Suffrages (R1)'!$AA$19),1,0)</f>
        <v>0</v>
      </c>
      <c r="Q19" s="121">
        <f>IF(AND('Sièges (R0)'!$AB$19&gt;0,'Suffrages (R1)'!Q19='Suffrages (R1)'!$AA$19),1,0)</f>
        <v>0</v>
      </c>
      <c r="R19" s="121">
        <f>IF(AND('Sièges (R0)'!$AB$19&gt;0,'Suffrages (R1)'!R19='Suffrages (R1)'!$AA$19),1,0)</f>
        <v>0</v>
      </c>
      <c r="S19" s="121">
        <f>IF(AND('Sièges (R0)'!$AB$19&gt;0,'Suffrages (R1)'!S19='Suffrages (R1)'!$AA$19),1,0)</f>
        <v>0</v>
      </c>
      <c r="T19" s="121">
        <f>IF(AND('Sièges (R0)'!$AB$19&gt;0,'Suffrages (R1)'!T19='Suffrages (R1)'!$AA$19),1,0)</f>
        <v>0</v>
      </c>
      <c r="U19" s="121">
        <f>IF(AND('Sièges (R0)'!$AB$19&gt;0,'Suffrages (R1)'!U19='Suffrages (R1)'!$AA$19),1,0)</f>
        <v>0</v>
      </c>
      <c r="V19" s="121">
        <f>IF(AND('Sièges (R0)'!$AB$19&gt;0,'Suffrages (R1)'!V19='Suffrages (R1)'!$AA$19),1,0)</f>
        <v>0</v>
      </c>
      <c r="W19" s="121">
        <f>IF(AND('Sièges (R0)'!$AB$19&gt;0,'Suffrages (R1)'!W19='Suffrages (R1)'!$AA$19),1,0)</f>
        <v>0</v>
      </c>
      <c r="X19" s="121">
        <f>IF(AND('Sièges (R0)'!$AB$19&gt;0,'Suffrages (R1)'!X19='Suffrages (R1)'!$AA$19),1,0)</f>
        <v>0</v>
      </c>
      <c r="Y19" s="121">
        <f>IF(AND('Sièges (R0)'!$AB$19&gt;0,'Suffrages (R1)'!Y19='Suffrages (R1)'!$AA$19),1,0)</f>
        <v>0</v>
      </c>
      <c r="Z19" s="121">
        <f>IF(AND('Sièges (R0)'!$AB$19&gt;0,'Suffrages (R1)'!Z19='Suffrages (R1)'!$AA$19),1,0)</f>
        <v>0</v>
      </c>
      <c r="AA19" s="119">
        <f t="shared" si="0"/>
        <v>1</v>
      </c>
      <c r="AB19" s="120">
        <f>'Données de base - Résultats pré'!M22-'Sièges (R0)'!AA19-AA19</f>
        <v>3</v>
      </c>
    </row>
    <row r="20" spans="1:28" ht="18">
      <c r="A20" s="118" t="s">
        <v>59</v>
      </c>
      <c r="B20" s="121">
        <f>IF(AND('Sièges (R0)'!$AB$20&gt;0,'Suffrages (R1)'!B20='Suffrages (R1)'!$AA$20),1,0)</f>
        <v>0</v>
      </c>
      <c r="C20" s="121">
        <f>IF(AND('Sièges (R0)'!$AB$20&gt;0,'Suffrages (R1)'!C20='Suffrages (R1)'!$AA$20),1,0)</f>
        <v>0</v>
      </c>
      <c r="D20" s="121">
        <f>IF(AND('Sièges (R0)'!$AB$20&gt;0,'Suffrages (R1)'!D20='Suffrages (R1)'!$AA$20),1,0)</f>
        <v>0</v>
      </c>
      <c r="E20" s="121">
        <f>IF(AND('Sièges (R0)'!$AB$20&gt;0,'Suffrages (R1)'!E20='Suffrages (R1)'!$AA$20),1,0)</f>
        <v>0</v>
      </c>
      <c r="F20" s="121">
        <f>IF(AND('Sièges (R0)'!$AB$20&gt;0,'Suffrages (R1)'!F20='Suffrages (R1)'!$AA$20),1,0)</f>
        <v>0</v>
      </c>
      <c r="G20" s="121">
        <f>IF(AND('Sièges (R0)'!$AB$20&gt;0,'Suffrages (R1)'!G20='Suffrages (R1)'!$AA$20),1,0)</f>
        <v>0</v>
      </c>
      <c r="H20" s="121">
        <f>IF(AND('Sièges (R0)'!$AB$20&gt;0,'Suffrages (R1)'!H20='Suffrages (R1)'!$AA$20),1,0)</f>
        <v>0</v>
      </c>
      <c r="I20" s="121">
        <f>IF(AND('Sièges (R0)'!$AB$20&gt;0,'Suffrages (R1)'!I20='Suffrages (R1)'!$AA$20),1,0)</f>
        <v>0</v>
      </c>
      <c r="J20" s="121">
        <f>IF(AND('Sièges (R0)'!$AB$20&gt;0,'Suffrages (R1)'!J20='Suffrages (R1)'!$AA$20),1,0)</f>
        <v>0</v>
      </c>
      <c r="K20" s="121">
        <f>IF(AND('Sièges (R0)'!$AB$20&gt;0,'Suffrages (R1)'!K20='Suffrages (R1)'!$AA$20),1,0)</f>
        <v>0</v>
      </c>
      <c r="L20" s="121">
        <f>IF(AND('Sièges (R0)'!$AB$20&gt;0,'Suffrages (R1)'!L20='Suffrages (R1)'!$AA$20),1,0)</f>
        <v>0</v>
      </c>
      <c r="M20" s="121">
        <f>IF(AND('Sièges (R0)'!$AB$20&gt;0,'Suffrages (R1)'!M20='Suffrages (R1)'!$AA$20),1,0)</f>
        <v>0</v>
      </c>
      <c r="N20" s="121">
        <f>IF(AND('Sièges (R0)'!$AB$20&gt;0,'Suffrages (R1)'!N20='Suffrages (R1)'!$AA$20),1,0)</f>
        <v>0</v>
      </c>
      <c r="O20" s="121">
        <f>IF(AND('Sièges (R0)'!$AB$20&gt;0,'Suffrages (R1)'!O20='Suffrages (R1)'!$AA$20),1,0)</f>
        <v>0</v>
      </c>
      <c r="P20" s="121">
        <f>IF(AND('Sièges (R0)'!$AB$20&gt;0,'Suffrages (R1)'!P20='Suffrages (R1)'!$AA$20),1,0)</f>
        <v>1</v>
      </c>
      <c r="Q20" s="121">
        <f>IF(AND('Sièges (R0)'!$AB$20&gt;0,'Suffrages (R1)'!Q20='Suffrages (R1)'!$AA$20),1,0)</f>
        <v>0</v>
      </c>
      <c r="R20" s="121">
        <f>IF(AND('Sièges (R0)'!$AB$20&gt;0,'Suffrages (R1)'!R20='Suffrages (R1)'!$AA$20),1,0)</f>
        <v>0</v>
      </c>
      <c r="S20" s="121">
        <f>IF(AND('Sièges (R0)'!$AB$20&gt;0,'Suffrages (R1)'!S20='Suffrages (R1)'!$AA$20),1,0)</f>
        <v>0</v>
      </c>
      <c r="T20" s="121">
        <f>IF(AND('Sièges (R0)'!$AB$20&gt;0,'Suffrages (R1)'!T20='Suffrages (R1)'!$AA$20),1,0)</f>
        <v>0</v>
      </c>
      <c r="U20" s="121">
        <f>IF(AND('Sièges (R0)'!$AB$20&gt;0,'Suffrages (R1)'!U20='Suffrages (R1)'!$AA$20),1,0)</f>
        <v>0</v>
      </c>
      <c r="V20" s="121">
        <f>IF(AND('Sièges (R0)'!$AB$20&gt;0,'Suffrages (R1)'!V20='Suffrages (R1)'!$AA$20),1,0)</f>
        <v>0</v>
      </c>
      <c r="W20" s="121">
        <f>IF(AND('Sièges (R0)'!$AB$20&gt;0,'Suffrages (R1)'!W20='Suffrages (R1)'!$AA$20),1,0)</f>
        <v>0</v>
      </c>
      <c r="X20" s="121">
        <f>IF(AND('Sièges (R0)'!$AB$20&gt;0,'Suffrages (R1)'!X20='Suffrages (R1)'!$AA$20),1,0)</f>
        <v>0</v>
      </c>
      <c r="Y20" s="121">
        <f>IF(AND('Sièges (R0)'!$AB$20&gt;0,'Suffrages (R1)'!Y20='Suffrages (R1)'!$AA$20),1,0)</f>
        <v>0</v>
      </c>
      <c r="Z20" s="121">
        <f>IF(AND('Sièges (R0)'!$AB$20&gt;0,'Suffrages (R1)'!Z20='Suffrages (R1)'!$AA$20),1,0)</f>
        <v>0</v>
      </c>
      <c r="AA20" s="119">
        <f t="shared" si="0"/>
        <v>1</v>
      </c>
      <c r="AB20" s="120">
        <f>'Données de base - Résultats pré'!M23-'Sièges (R0)'!AA20-AA20</f>
        <v>3</v>
      </c>
    </row>
    <row r="21" spans="1:28" ht="18">
      <c r="A21" s="118" t="s">
        <v>60</v>
      </c>
      <c r="B21" s="121">
        <f>IF(AND('Sièges (R0)'!$AB$21&gt;0,'Suffrages (R1)'!B21='Suffrages (R1)'!$AA$21),1,0)</f>
        <v>0</v>
      </c>
      <c r="C21" s="121">
        <f>IF(AND('Sièges (R0)'!$AB$21&gt;0,'Suffrages (R1)'!C21='Suffrages (R1)'!$AA$21),1,0)</f>
        <v>0</v>
      </c>
      <c r="D21" s="121">
        <f>IF(AND('Sièges (R0)'!$AB$21&gt;0,'Suffrages (R1)'!D21='Suffrages (R1)'!$AA$21),1,0)</f>
        <v>0</v>
      </c>
      <c r="E21" s="121">
        <f>IF(AND('Sièges (R0)'!$AB$21&gt;0,'Suffrages (R1)'!E21='Suffrages (R1)'!$AA$21),1,0)</f>
        <v>0</v>
      </c>
      <c r="F21" s="121">
        <f>IF(AND('Sièges (R0)'!$AB$21&gt;0,'Suffrages (R1)'!F21='Suffrages (R1)'!$AA$21),1,0)</f>
        <v>0</v>
      </c>
      <c r="G21" s="121">
        <f>IF(AND('Sièges (R0)'!$AB$21&gt;0,'Suffrages (R1)'!G21='Suffrages (R1)'!$AA$21),1,0)</f>
        <v>0</v>
      </c>
      <c r="H21" s="121">
        <f>IF(AND('Sièges (R0)'!$AB$21&gt;0,'Suffrages (R1)'!H21='Suffrages (R1)'!$AA$21),1,0)</f>
        <v>0</v>
      </c>
      <c r="I21" s="121">
        <f>IF(AND('Sièges (R0)'!$AB$21&gt;0,'Suffrages (R1)'!I21='Suffrages (R1)'!$AA$21),1,0)</f>
        <v>0</v>
      </c>
      <c r="J21" s="121">
        <f>IF(AND('Sièges (R0)'!$AB$21&gt;0,'Suffrages (R1)'!J21='Suffrages (R1)'!$AA$21),1,0)</f>
        <v>1</v>
      </c>
      <c r="K21" s="121">
        <f>IF(AND('Sièges (R0)'!$AB$21&gt;0,'Suffrages (R1)'!K21='Suffrages (R1)'!$AA$21),1,0)</f>
        <v>0</v>
      </c>
      <c r="L21" s="121">
        <f>IF(AND('Sièges (R0)'!$AB$21&gt;0,'Suffrages (R1)'!L21='Suffrages (R1)'!$AA$21),1,0)</f>
        <v>0</v>
      </c>
      <c r="M21" s="121">
        <f>IF(AND('Sièges (R0)'!$AB$21&gt;0,'Suffrages (R1)'!M21='Suffrages (R1)'!$AA$21),1,0)</f>
        <v>0</v>
      </c>
      <c r="N21" s="121">
        <f>IF(AND('Sièges (R0)'!$AB$21&gt;0,'Suffrages (R1)'!N21='Suffrages (R1)'!$AA$21),1,0)</f>
        <v>0</v>
      </c>
      <c r="O21" s="121">
        <f>IF(AND('Sièges (R0)'!$AB$21&gt;0,'Suffrages (R1)'!O21='Suffrages (R1)'!$AA$21),1,0)</f>
        <v>0</v>
      </c>
      <c r="P21" s="121">
        <f>IF(AND('Sièges (R0)'!$AB$21&gt;0,'Suffrages (R1)'!P21='Suffrages (R1)'!$AA$21),1,0)</f>
        <v>0</v>
      </c>
      <c r="Q21" s="121">
        <f>IF(AND('Sièges (R0)'!$AB$21&gt;0,'Suffrages (R1)'!Q21='Suffrages (R1)'!$AA$21),1,0)</f>
        <v>0</v>
      </c>
      <c r="R21" s="121">
        <f>IF(AND('Sièges (R0)'!$AB$21&gt;0,'Suffrages (R1)'!R21='Suffrages (R1)'!$AA$21),1,0)</f>
        <v>0</v>
      </c>
      <c r="S21" s="121">
        <f>IF(AND('Sièges (R0)'!$AB$21&gt;0,'Suffrages (R1)'!S21='Suffrages (R1)'!$AA$21),1,0)</f>
        <v>0</v>
      </c>
      <c r="T21" s="121">
        <f>IF(AND('Sièges (R0)'!$AB$21&gt;0,'Suffrages (R1)'!T21='Suffrages (R1)'!$AA$21),1,0)</f>
        <v>0</v>
      </c>
      <c r="U21" s="121">
        <f>IF(AND('Sièges (R0)'!$AB$21&gt;0,'Suffrages (R1)'!U21='Suffrages (R1)'!$AA$21),1,0)</f>
        <v>0</v>
      </c>
      <c r="V21" s="121">
        <f>IF(AND('Sièges (R0)'!$AB$21&gt;0,'Suffrages (R1)'!V21='Suffrages (R1)'!$AA$21),1,0)</f>
        <v>0</v>
      </c>
      <c r="W21" s="121">
        <f>IF(AND('Sièges (R0)'!$AB$21&gt;0,'Suffrages (R1)'!W21='Suffrages (R1)'!$AA$21),1,0)</f>
        <v>0</v>
      </c>
      <c r="X21" s="121">
        <f>IF(AND('Sièges (R0)'!$AB$21&gt;0,'Suffrages (R1)'!X21='Suffrages (R1)'!$AA$21),1,0)</f>
        <v>0</v>
      </c>
      <c r="Y21" s="121">
        <f>IF(AND('Sièges (R0)'!$AB$21&gt;0,'Suffrages (R1)'!Y21='Suffrages (R1)'!$AA$21),1,0)</f>
        <v>0</v>
      </c>
      <c r="Z21" s="121">
        <f>IF(AND('Sièges (R0)'!$AB$21&gt;0,'Suffrages (R1)'!Z21='Suffrages (R1)'!$AA$21),1,0)</f>
        <v>0</v>
      </c>
      <c r="AA21" s="119">
        <f t="shared" si="0"/>
        <v>1</v>
      </c>
      <c r="AB21" s="120">
        <f>'Données de base - Résultats pré'!M24-'Sièges (R0)'!AA21-AA21</f>
        <v>6</v>
      </c>
    </row>
    <row r="22" spans="1:28" ht="18">
      <c r="A22" s="118" t="s">
        <v>61</v>
      </c>
      <c r="B22" s="121">
        <f>IF(AND('Sièges (R0)'!$AB$22&gt;0,'Suffrages (R1)'!B22='Suffrages (R1)'!$AA$22),1,0)</f>
        <v>0</v>
      </c>
      <c r="C22" s="121">
        <f>IF(AND('Sièges (R0)'!$AB$22&gt;0,'Suffrages (R1)'!C22='Suffrages (R1)'!$AA$22),1,0)</f>
        <v>0</v>
      </c>
      <c r="D22" s="121">
        <f>IF(AND('Sièges (R0)'!$AB$22&gt;0,'Suffrages (R1)'!D22='Suffrages (R1)'!$AA$22),1,0)</f>
        <v>0</v>
      </c>
      <c r="E22" s="121">
        <f>IF(AND('Sièges (R0)'!$AB$22&gt;0,'Suffrages (R1)'!E22='Suffrages (R1)'!$AA$22),1,0)</f>
        <v>0</v>
      </c>
      <c r="F22" s="121">
        <f>IF(AND('Sièges (R0)'!$AB$22&gt;0,'Suffrages (R1)'!F22='Suffrages (R1)'!$AA$22),1,0)</f>
        <v>0</v>
      </c>
      <c r="G22" s="121">
        <f>IF(AND('Sièges (R0)'!$AB$22&gt;0,'Suffrages (R1)'!G22='Suffrages (R1)'!$AA$22),1,0)</f>
        <v>0</v>
      </c>
      <c r="H22" s="121">
        <f>IF(AND('Sièges (R0)'!$AB$22&gt;0,'Suffrages (R1)'!H22='Suffrages (R1)'!$AA$22),1,0)</f>
        <v>0</v>
      </c>
      <c r="I22" s="121">
        <f>IF(AND('Sièges (R0)'!$AB$22&gt;0,'Suffrages (R1)'!I22='Suffrages (R1)'!$AA$22),1,0)</f>
        <v>0</v>
      </c>
      <c r="J22" s="121">
        <f>IF(AND('Sièges (R0)'!$AB$22&gt;0,'Suffrages (R1)'!J22='Suffrages (R1)'!$AA$22),1,0)</f>
        <v>0</v>
      </c>
      <c r="K22" s="121">
        <f>IF(AND('Sièges (R0)'!$AB$22&gt;0,'Suffrages (R1)'!K22='Suffrages (R1)'!$AA$22),1,0)</f>
        <v>0</v>
      </c>
      <c r="L22" s="121">
        <f>IF(AND('Sièges (R0)'!$AB$22&gt;0,'Suffrages (R1)'!L22='Suffrages (R1)'!$AA$22),1,0)</f>
        <v>0</v>
      </c>
      <c r="M22" s="121">
        <f>IF(AND('Sièges (R0)'!$AB$22&gt;0,'Suffrages (R1)'!M22='Suffrages (R1)'!$AA$22),1,0)</f>
        <v>0</v>
      </c>
      <c r="N22" s="121">
        <f>IF(AND('Sièges (R0)'!$AB$22&gt;0,'Suffrages (R1)'!N22='Suffrages (R1)'!$AA$22),1,0)</f>
        <v>0</v>
      </c>
      <c r="O22" s="121">
        <f>IF(AND('Sièges (R0)'!$AB$22&gt;0,'Suffrages (R1)'!O22='Suffrages (R1)'!$AA$22),1,0)</f>
        <v>0</v>
      </c>
      <c r="P22" s="121">
        <f>IF(AND('Sièges (R0)'!$AB$22&gt;0,'Suffrages (R1)'!P22='Suffrages (R1)'!$AA$22),1,0)</f>
        <v>0</v>
      </c>
      <c r="Q22" s="121">
        <f>IF(AND('Sièges (R0)'!$AB$22&gt;0,'Suffrages (R1)'!Q22='Suffrages (R1)'!$AA$22),1,0)</f>
        <v>0</v>
      </c>
      <c r="R22" s="121">
        <f>IF(AND('Sièges (R0)'!$AB$22&gt;0,'Suffrages (R1)'!R22='Suffrages (R1)'!$AA$22),1,0)</f>
        <v>1</v>
      </c>
      <c r="S22" s="121">
        <f>IF(AND('Sièges (R0)'!$AB$22&gt;0,'Suffrages (R1)'!S22='Suffrages (R1)'!$AA$22),1,0)</f>
        <v>0</v>
      </c>
      <c r="T22" s="121">
        <f>IF(AND('Sièges (R0)'!$AB$22&gt;0,'Suffrages (R1)'!T22='Suffrages (R1)'!$AA$22),1,0)</f>
        <v>0</v>
      </c>
      <c r="U22" s="121">
        <f>IF(AND('Sièges (R0)'!$AB$22&gt;0,'Suffrages (R1)'!U22='Suffrages (R1)'!$AA$22),1,0)</f>
        <v>0</v>
      </c>
      <c r="V22" s="121">
        <f>IF(AND('Sièges (R0)'!$AB$22&gt;0,'Suffrages (R1)'!V22='Suffrages (R1)'!$AA$22),1,0)</f>
        <v>0</v>
      </c>
      <c r="W22" s="121">
        <f>IF(AND('Sièges (R0)'!$AB$22&gt;0,'Suffrages (R1)'!W22='Suffrages (R1)'!$AA$22),1,0)</f>
        <v>0</v>
      </c>
      <c r="X22" s="121">
        <f>IF(AND('Sièges (R0)'!$AB$22&gt;0,'Suffrages (R1)'!X22='Suffrages (R1)'!$AA$22),1,0)</f>
        <v>0</v>
      </c>
      <c r="Y22" s="121">
        <f>IF(AND('Sièges (R0)'!$AB$22&gt;0,'Suffrages (R1)'!Y22='Suffrages (R1)'!$AA$22),1,0)</f>
        <v>0</v>
      </c>
      <c r="Z22" s="121">
        <f>IF(AND('Sièges (R0)'!$AB$22&gt;0,'Suffrages (R1)'!Z22='Suffrages (R1)'!$AA$22),1,0)</f>
        <v>0</v>
      </c>
      <c r="AA22" s="119">
        <f t="shared" si="0"/>
        <v>1</v>
      </c>
      <c r="AB22" s="120">
        <f>'Données de base - Résultats pré'!M25-'Sièges (R0)'!AA22-AA22</f>
        <v>5</v>
      </c>
    </row>
    <row r="23" spans="1:28" ht="18">
      <c r="A23" s="118" t="s">
        <v>62</v>
      </c>
      <c r="B23" s="121">
        <f>IF(AND('Sièges (R0)'!$AB$23&gt;0,'Suffrages (R1)'!B23='Suffrages (R1)'!$AA$23),1,0)</f>
        <v>0</v>
      </c>
      <c r="C23" s="121">
        <f>IF(AND('Sièges (R0)'!$AB$23&gt;0,'Suffrages (R1)'!C23='Suffrages (R1)'!$AA$23),1,0)</f>
        <v>0</v>
      </c>
      <c r="D23" s="121">
        <f>IF(AND('Sièges (R0)'!$AB$23&gt;0,'Suffrages (R1)'!D23='Suffrages (R1)'!$AA$23),1,0)</f>
        <v>0</v>
      </c>
      <c r="E23" s="121">
        <f>IF(AND('Sièges (R0)'!$AB$23&gt;0,'Suffrages (R1)'!E23='Suffrages (R1)'!$AA$23),1,0)</f>
        <v>0</v>
      </c>
      <c r="F23" s="121">
        <f>IF(AND('Sièges (R0)'!$AB$23&gt;0,'Suffrages (R1)'!F23='Suffrages (R1)'!$AA$23),1,0)</f>
        <v>0</v>
      </c>
      <c r="G23" s="121">
        <f>IF(AND('Sièges (R0)'!$AB$23&gt;0,'Suffrages (R1)'!G23='Suffrages (R1)'!$AA$23),1,0)</f>
        <v>0</v>
      </c>
      <c r="H23" s="121">
        <f>IF(AND('Sièges (R0)'!$AB$23&gt;0,'Suffrages (R1)'!H23='Suffrages (R1)'!$AA$23),1,0)</f>
        <v>0</v>
      </c>
      <c r="I23" s="121">
        <f>IF(AND('Sièges (R0)'!$AB$23&gt;0,'Suffrages (R1)'!I23='Suffrages (R1)'!$AA$23),1,0)</f>
        <v>0</v>
      </c>
      <c r="J23" s="121">
        <f>IF(AND('Sièges (R0)'!$AB$23&gt;0,'Suffrages (R1)'!J23='Suffrages (R1)'!$AA$23),1,0)</f>
        <v>0</v>
      </c>
      <c r="K23" s="121">
        <f>IF(AND('Sièges (R0)'!$AB$23&gt;0,'Suffrages (R1)'!K23='Suffrages (R1)'!$AA$23),1,0)</f>
        <v>0</v>
      </c>
      <c r="L23" s="121">
        <f>IF(AND('Sièges (R0)'!$AB$23&gt;0,'Suffrages (R1)'!L23='Suffrages (R1)'!$AA$23),1,0)</f>
        <v>0</v>
      </c>
      <c r="M23" s="121">
        <f>IF(AND('Sièges (R0)'!$AB$23&gt;0,'Suffrages (R1)'!M23='Suffrages (R1)'!$AA$23),1,0)</f>
        <v>0</v>
      </c>
      <c r="N23" s="121">
        <f>IF(AND('Sièges (R0)'!$AB$23&gt;0,'Suffrages (R1)'!N23='Suffrages (R1)'!$AA$23),1,0)</f>
        <v>0</v>
      </c>
      <c r="O23" s="121">
        <f>IF(AND('Sièges (R0)'!$AB$23&gt;0,'Suffrages (R1)'!O23='Suffrages (R1)'!$AA$23),1,0)</f>
        <v>0</v>
      </c>
      <c r="P23" s="121">
        <f>IF(AND('Sièges (R0)'!$AB$23&gt;0,'Suffrages (R1)'!P23='Suffrages (R1)'!$AA$23),1,0)</f>
        <v>0</v>
      </c>
      <c r="Q23" s="121">
        <f>IF(AND('Sièges (R0)'!$AB$23&gt;0,'Suffrages (R1)'!Q23='Suffrages (R1)'!$AA$23),1,0)</f>
        <v>0</v>
      </c>
      <c r="R23" s="121">
        <f>IF(AND('Sièges (R0)'!$AB$23&gt;0,'Suffrages (R1)'!R23='Suffrages (R1)'!$AA$23),1,0)</f>
        <v>1</v>
      </c>
      <c r="S23" s="121">
        <f>IF(AND('Sièges (R0)'!$AB$23&gt;0,'Suffrages (R1)'!S23='Suffrages (R1)'!$AA$23),1,0)</f>
        <v>0</v>
      </c>
      <c r="T23" s="121">
        <f>IF(AND('Sièges (R0)'!$AB$23&gt;0,'Suffrages (R1)'!T23='Suffrages (R1)'!$AA$23),1,0)</f>
        <v>0</v>
      </c>
      <c r="U23" s="121">
        <f>IF(AND('Sièges (R0)'!$AB$23&gt;0,'Suffrages (R1)'!U23='Suffrages (R1)'!$AA$23),1,0)</f>
        <v>0</v>
      </c>
      <c r="V23" s="121">
        <f>IF(AND('Sièges (R0)'!$AB$23&gt;0,'Suffrages (R1)'!V23='Suffrages (R1)'!$AA$23),1,0)</f>
        <v>0</v>
      </c>
      <c r="W23" s="121">
        <f>IF(AND('Sièges (R0)'!$AB$23&gt;0,'Suffrages (R1)'!W23='Suffrages (R1)'!$AA$23),1,0)</f>
        <v>0</v>
      </c>
      <c r="X23" s="121">
        <f>IF(AND('Sièges (R0)'!$AB$23&gt;0,'Suffrages (R1)'!X23='Suffrages (R1)'!$AA$23),1,0)</f>
        <v>0</v>
      </c>
      <c r="Y23" s="121">
        <f>IF(AND('Sièges (R0)'!$AB$23&gt;0,'Suffrages (R1)'!Y23='Suffrages (R1)'!$AA$23),1,0)</f>
        <v>0</v>
      </c>
      <c r="Z23" s="121">
        <f>IF(AND('Sièges (R0)'!$AB$23&gt;0,'Suffrages (R1)'!Z23='Suffrages (R1)'!$AA$23),1,0)</f>
        <v>0</v>
      </c>
      <c r="AA23" s="119">
        <f t="shared" si="0"/>
        <v>1</v>
      </c>
      <c r="AB23" s="120">
        <f>'Données de base - Résultats pré'!M26-'Sièges (R0)'!AA23-AA23</f>
        <v>5</v>
      </c>
    </row>
    <row r="24" spans="1:28" ht="18">
      <c r="A24" s="118" t="s">
        <v>63</v>
      </c>
      <c r="B24" s="121">
        <f>IF(AND('Sièges (R0)'!$AB$24&gt;0,'Suffrages (R1)'!B24='Suffrages (R1)'!$AA$24),1,0)</f>
        <v>0</v>
      </c>
      <c r="C24" s="121">
        <f>IF(AND('Sièges (R0)'!$AB$24&gt;0,'Suffrages (R1)'!C24='Suffrages (R1)'!$AA$24),1,0)</f>
        <v>0</v>
      </c>
      <c r="D24" s="121">
        <f>IF(AND('Sièges (R0)'!$AB$24&gt;0,'Suffrages (R1)'!D24='Suffrages (R1)'!$AA$24),1,0)</f>
        <v>0</v>
      </c>
      <c r="E24" s="121">
        <f>IF(AND('Sièges (R0)'!$AB$24&gt;0,'Suffrages (R1)'!E24='Suffrages (R1)'!$AA$24),1,0)</f>
        <v>0</v>
      </c>
      <c r="F24" s="121">
        <f>IF(AND('Sièges (R0)'!$AB$24&gt;0,'Suffrages (R1)'!F24='Suffrages (R1)'!$AA$24),1,0)</f>
        <v>0</v>
      </c>
      <c r="G24" s="121">
        <f>IF(AND('Sièges (R0)'!$AB$24&gt;0,'Suffrages (R1)'!G24='Suffrages (R1)'!$AA$24),1,0)</f>
        <v>0</v>
      </c>
      <c r="H24" s="121">
        <f>IF(AND('Sièges (R0)'!$AB$24&gt;0,'Suffrages (R1)'!H24='Suffrages (R1)'!$AA$24),1,0)</f>
        <v>0</v>
      </c>
      <c r="I24" s="121">
        <f>IF(AND('Sièges (R0)'!$AB$24&gt;0,'Suffrages (R1)'!I24='Suffrages (R1)'!$AA$24),1,0)</f>
        <v>0</v>
      </c>
      <c r="J24" s="121">
        <f>IF(AND('Sièges (R0)'!$AB$24&gt;0,'Suffrages (R1)'!J24='Suffrages (R1)'!$AA$24),1,0)</f>
        <v>0</v>
      </c>
      <c r="K24" s="121">
        <f>IF(AND('Sièges (R0)'!$AB$24&gt;0,'Suffrages (R1)'!K24='Suffrages (R1)'!$AA$24),1,0)</f>
        <v>0</v>
      </c>
      <c r="L24" s="121">
        <f>IF(AND('Sièges (R0)'!$AB$24&gt;0,'Suffrages (R1)'!L24='Suffrages (R1)'!$AA$24),1,0)</f>
        <v>0</v>
      </c>
      <c r="M24" s="121">
        <f>IF(AND('Sièges (R0)'!$AB$24&gt;0,'Suffrages (R1)'!M24='Suffrages (R1)'!$AA$24),1,0)</f>
        <v>0</v>
      </c>
      <c r="N24" s="121">
        <f>IF(AND('Sièges (R0)'!$AB$24&gt;0,'Suffrages (R1)'!N24='Suffrages (R1)'!$AA$24),1,0)</f>
        <v>0</v>
      </c>
      <c r="O24" s="121">
        <f>IF(AND('Sièges (R0)'!$AB$24&gt;0,'Suffrages (R1)'!O24='Suffrages (R1)'!$AA$24),1,0)</f>
        <v>0</v>
      </c>
      <c r="P24" s="121">
        <f>IF(AND('Sièges (R0)'!$AB$24&gt;0,'Suffrages (R1)'!P24='Suffrages (R1)'!$AA$24),1,0)</f>
        <v>0</v>
      </c>
      <c r="Q24" s="121">
        <f>IF(AND('Sièges (R0)'!$AB$24&gt;0,'Suffrages (R1)'!Q24='Suffrages (R1)'!$AA$24),1,0)</f>
        <v>0</v>
      </c>
      <c r="R24" s="121">
        <f>IF(AND('Sièges (R0)'!$AB$24&gt;0,'Suffrages (R1)'!R24='Suffrages (R1)'!$AA$24),1,0)</f>
        <v>0</v>
      </c>
      <c r="S24" s="121">
        <f>IF(AND('Sièges (R0)'!$AB$24&gt;0,'Suffrages (R1)'!S24='Suffrages (R1)'!$AA$24),1,0)</f>
        <v>1</v>
      </c>
      <c r="T24" s="121">
        <f>IF(AND('Sièges (R0)'!$AB$24&gt;0,'Suffrages (R1)'!T24='Suffrages (R1)'!$AA$24),1,0)</f>
        <v>0</v>
      </c>
      <c r="U24" s="121">
        <f>IF(AND('Sièges (R0)'!$AB$24&gt;0,'Suffrages (R1)'!U24='Suffrages (R1)'!$AA$24),1,0)</f>
        <v>0</v>
      </c>
      <c r="V24" s="121">
        <f>IF(AND('Sièges (R0)'!$AB$24&gt;0,'Suffrages (R1)'!V24='Suffrages (R1)'!$AA$24),1,0)</f>
        <v>0</v>
      </c>
      <c r="W24" s="121">
        <f>IF(AND('Sièges (R0)'!$AB$24&gt;0,'Suffrages (R1)'!W24='Suffrages (R1)'!$AA$24),1,0)</f>
        <v>0</v>
      </c>
      <c r="X24" s="121">
        <f>IF(AND('Sièges (R0)'!$AB$24&gt;0,'Suffrages (R1)'!X24='Suffrages (R1)'!$AA$24),1,0)</f>
        <v>0</v>
      </c>
      <c r="Y24" s="121">
        <f>IF(AND('Sièges (R0)'!$AB$24&gt;0,'Suffrages (R1)'!Y24='Suffrages (R1)'!$AA$24),1,0)</f>
        <v>0</v>
      </c>
      <c r="Z24" s="121">
        <f>IF(AND('Sièges (R0)'!$AB$24&gt;0,'Suffrages (R1)'!Z24='Suffrages (R1)'!$AA$24),1,0)</f>
        <v>0</v>
      </c>
      <c r="AA24" s="119">
        <f t="shared" si="0"/>
        <v>1</v>
      </c>
      <c r="AB24" s="120">
        <f>'Données de base - Résultats pré'!M27-'Sièges (R0)'!AA24-AA24</f>
        <v>5</v>
      </c>
    </row>
    <row r="25" spans="1:28" ht="18">
      <c r="A25" s="118" t="s">
        <v>64</v>
      </c>
      <c r="B25" s="121">
        <f>IF(AND('Sièges (R0)'!$AB$25&gt;0,'Suffrages (R1)'!B25='Suffrages (R1)'!$AA$25),1,0)</f>
        <v>0</v>
      </c>
      <c r="C25" s="121">
        <f>IF(AND('Sièges (R0)'!$AB$25&gt;0,'Suffrages (R1)'!C25='Suffrages (R1)'!$AA$25),1,0)</f>
        <v>0</v>
      </c>
      <c r="D25" s="121">
        <f>IF(AND('Sièges (R0)'!$AB$25&gt;0,'Suffrages (R1)'!D25='Suffrages (R1)'!$AA$25),1,0)</f>
        <v>0</v>
      </c>
      <c r="E25" s="121">
        <f>IF(AND('Sièges (R0)'!$AB$25&gt;0,'Suffrages (R1)'!E25='Suffrages (R1)'!$AA$25),1,0)</f>
        <v>0</v>
      </c>
      <c r="F25" s="121">
        <f>IF(AND('Sièges (R0)'!$AB$25&gt;0,'Suffrages (R1)'!F25='Suffrages (R1)'!$AA$25),1,0)</f>
        <v>0</v>
      </c>
      <c r="G25" s="121">
        <f>IF(AND('Sièges (R0)'!$AB$25&gt;0,'Suffrages (R1)'!G25='Suffrages (R1)'!$AA$25),1,0)</f>
        <v>0</v>
      </c>
      <c r="H25" s="121">
        <f>IF(AND('Sièges (R0)'!$AB$25&gt;0,'Suffrages (R1)'!H25='Suffrages (R1)'!$AA$25),1,0)</f>
        <v>0</v>
      </c>
      <c r="I25" s="121">
        <f>IF(AND('Sièges (R0)'!$AB$25&gt;0,'Suffrages (R1)'!I25='Suffrages (R1)'!$AA$25),1,0)</f>
        <v>0</v>
      </c>
      <c r="J25" s="121">
        <f>IF(AND('Sièges (R0)'!$AB$25&gt;0,'Suffrages (R1)'!J25='Suffrages (R1)'!$AA$25),1,0)</f>
        <v>1</v>
      </c>
      <c r="K25" s="121">
        <f>IF(AND('Sièges (R0)'!$AB$25&gt;0,'Suffrages (R1)'!K25='Suffrages (R1)'!$AA$25),1,0)</f>
        <v>0</v>
      </c>
      <c r="L25" s="121">
        <f>IF(AND('Sièges (R0)'!$AB$25&gt;0,'Suffrages (R1)'!L25='Suffrages (R1)'!$AA$25),1,0)</f>
        <v>0</v>
      </c>
      <c r="M25" s="121">
        <f>IF(AND('Sièges (R0)'!$AB$25&gt;0,'Suffrages (R1)'!M25='Suffrages (R1)'!$AA$25),1,0)</f>
        <v>0</v>
      </c>
      <c r="N25" s="121">
        <f>IF(AND('Sièges (R0)'!$AB$25&gt;0,'Suffrages (R1)'!N25='Suffrages (R1)'!$AA$25),1,0)</f>
        <v>0</v>
      </c>
      <c r="O25" s="121">
        <f>IF(AND('Sièges (R0)'!$AB$25&gt;0,'Suffrages (R1)'!O25='Suffrages (R1)'!$AA$25),1,0)</f>
        <v>0</v>
      </c>
      <c r="P25" s="121">
        <f>IF(AND('Sièges (R0)'!$AB$25&gt;0,'Suffrages (R1)'!P25='Suffrages (R1)'!$AA$25),1,0)</f>
        <v>0</v>
      </c>
      <c r="Q25" s="121">
        <f>IF(AND('Sièges (R0)'!$AB$25&gt;0,'Suffrages (R1)'!Q25='Suffrages (R1)'!$AA$25),1,0)</f>
        <v>0</v>
      </c>
      <c r="R25" s="121">
        <f>IF(AND('Sièges (R0)'!$AB$25&gt;0,'Suffrages (R1)'!R25='Suffrages (R1)'!$AA$25),1,0)</f>
        <v>0</v>
      </c>
      <c r="S25" s="121">
        <f>IF(AND('Sièges (R0)'!$AB$25&gt;0,'Suffrages (R1)'!S25='Suffrages (R1)'!$AA$25),1,0)</f>
        <v>0</v>
      </c>
      <c r="T25" s="121">
        <f>IF(AND('Sièges (R0)'!$AB$25&gt;0,'Suffrages (R1)'!T25='Suffrages (R1)'!$AA$25),1,0)</f>
        <v>0</v>
      </c>
      <c r="U25" s="121">
        <f>IF(AND('Sièges (R0)'!$AB$25&gt;0,'Suffrages (R1)'!U25='Suffrages (R1)'!$AA$25),1,0)</f>
        <v>0</v>
      </c>
      <c r="V25" s="121">
        <f>IF(AND('Sièges (R0)'!$AB$25&gt;0,'Suffrages (R1)'!V25='Suffrages (R1)'!$AA$25),1,0)</f>
        <v>0</v>
      </c>
      <c r="W25" s="121">
        <f>IF(AND('Sièges (R0)'!$AB$25&gt;0,'Suffrages (R1)'!W25='Suffrages (R1)'!$AA$25),1,0)</f>
        <v>0</v>
      </c>
      <c r="X25" s="121">
        <f>IF(AND('Sièges (R0)'!$AB$25&gt;0,'Suffrages (R1)'!X25='Suffrages (R1)'!$AA$25),1,0)</f>
        <v>0</v>
      </c>
      <c r="Y25" s="121">
        <f>IF(AND('Sièges (R0)'!$AB$25&gt;0,'Suffrages (R1)'!Y25='Suffrages (R1)'!$AA$25),1,0)</f>
        <v>0</v>
      </c>
      <c r="Z25" s="121">
        <f>IF(AND('Sièges (R0)'!$AB$25&gt;0,'Suffrages (R1)'!Z25='Suffrages (R1)'!$AA$25),1,0)</f>
        <v>0</v>
      </c>
      <c r="AA25" s="119">
        <f t="shared" si="0"/>
        <v>1</v>
      </c>
      <c r="AB25" s="120">
        <f>'Données de base - Résultats pré'!M28-'Sièges (R0)'!AA25-AA25</f>
        <v>4</v>
      </c>
    </row>
    <row r="26" spans="1:28" ht="18">
      <c r="A26" s="118" t="s">
        <v>65</v>
      </c>
      <c r="B26" s="121">
        <f>IF(AND('Sièges (R0)'!$AB$26&gt;0,'Suffrages (R1)'!B26='Suffrages (R1)'!$AA$26),1,0)</f>
        <v>0</v>
      </c>
      <c r="C26" s="121">
        <f>IF(AND('Sièges (R0)'!$AB$26&gt;0,'Suffrages (R1)'!C26='Suffrages (R1)'!$AA$26),1,0)</f>
        <v>0</v>
      </c>
      <c r="D26" s="121">
        <f>IF(AND('Sièges (R0)'!$AB$26&gt;0,'Suffrages (R1)'!D26='Suffrages (R1)'!$AA$26),1,0)</f>
        <v>0</v>
      </c>
      <c r="E26" s="121">
        <f>IF(AND('Sièges (R0)'!$AB$26&gt;0,'Suffrages (R1)'!E26='Suffrages (R1)'!$AA$26),1,0)</f>
        <v>0</v>
      </c>
      <c r="F26" s="121">
        <f>IF(AND('Sièges (R0)'!$AB$26&gt;0,'Suffrages (R1)'!F26='Suffrages (R1)'!$AA$26),1,0)</f>
        <v>0</v>
      </c>
      <c r="G26" s="121">
        <f>IF(AND('Sièges (R0)'!$AB$26&gt;0,'Suffrages (R1)'!G26='Suffrages (R1)'!$AA$26),1,0)</f>
        <v>0</v>
      </c>
      <c r="H26" s="121">
        <f>IF(AND('Sièges (R0)'!$AB$26&gt;0,'Suffrages (R1)'!H26='Suffrages (R1)'!$AA$26),1,0)</f>
        <v>0</v>
      </c>
      <c r="I26" s="121">
        <f>IF(AND('Sièges (R0)'!$AB$26&gt;0,'Suffrages (R1)'!I26='Suffrages (R1)'!$AA$26),1,0)</f>
        <v>0</v>
      </c>
      <c r="J26" s="121">
        <f>IF(AND('Sièges (R0)'!$AB$26&gt;0,'Suffrages (R1)'!J26='Suffrages (R1)'!$AA$26),1,0)</f>
        <v>0</v>
      </c>
      <c r="K26" s="121">
        <f>IF(AND('Sièges (R0)'!$AB$26&gt;0,'Suffrages (R1)'!K26='Suffrages (R1)'!$AA$26),1,0)</f>
        <v>0</v>
      </c>
      <c r="L26" s="121">
        <f>IF(AND('Sièges (R0)'!$AB$26&gt;0,'Suffrages (R1)'!L26='Suffrages (R1)'!$AA$26),1,0)</f>
        <v>0</v>
      </c>
      <c r="M26" s="121">
        <f>IF(AND('Sièges (R0)'!$AB$26&gt;0,'Suffrages (R1)'!M26='Suffrages (R1)'!$AA$26),1,0)</f>
        <v>0</v>
      </c>
      <c r="N26" s="121">
        <f>IF(AND('Sièges (R0)'!$AB$26&gt;0,'Suffrages (R1)'!N26='Suffrages (R1)'!$AA$26),1,0)</f>
        <v>0</v>
      </c>
      <c r="O26" s="121">
        <f>IF(AND('Sièges (R0)'!$AB$26&gt;0,'Suffrages (R1)'!O26='Suffrages (R1)'!$AA$26),1,0)</f>
        <v>0</v>
      </c>
      <c r="P26" s="121">
        <f>IF(AND('Sièges (R0)'!$AB$26&gt;0,'Suffrages (R1)'!P26='Suffrages (R1)'!$AA$26),1,0)</f>
        <v>1</v>
      </c>
      <c r="Q26" s="121">
        <f>IF(AND('Sièges (R0)'!$AB$26&gt;0,'Suffrages (R1)'!Q26='Suffrages (R1)'!$AA$26),1,0)</f>
        <v>0</v>
      </c>
      <c r="R26" s="121">
        <f>IF(AND('Sièges (R0)'!$AB$26&gt;0,'Suffrages (R1)'!R26='Suffrages (R1)'!$AA$26),1,0)</f>
        <v>0</v>
      </c>
      <c r="S26" s="121">
        <f>IF(AND('Sièges (R0)'!$AB$26&gt;0,'Suffrages (R1)'!S26='Suffrages (R1)'!$AA$26),1,0)</f>
        <v>0</v>
      </c>
      <c r="T26" s="121">
        <f>IF(AND('Sièges (R0)'!$AB$26&gt;0,'Suffrages (R1)'!T26='Suffrages (R1)'!$AA$26),1,0)</f>
        <v>0</v>
      </c>
      <c r="U26" s="121">
        <f>IF(AND('Sièges (R0)'!$AB$26&gt;0,'Suffrages (R1)'!U26='Suffrages (R1)'!$AA$26),1,0)</f>
        <v>0</v>
      </c>
      <c r="V26" s="121">
        <f>IF(AND('Sièges (R0)'!$AB$26&gt;0,'Suffrages (R1)'!V26='Suffrages (R1)'!$AA$26),1,0)</f>
        <v>0</v>
      </c>
      <c r="W26" s="121">
        <f>IF(AND('Sièges (R0)'!$AB$26&gt;0,'Suffrages (R1)'!W26='Suffrages (R1)'!$AA$26),1,0)</f>
        <v>0</v>
      </c>
      <c r="X26" s="121">
        <f>IF(AND('Sièges (R0)'!$AB$26&gt;0,'Suffrages (R1)'!X26='Suffrages (R1)'!$AA$26),1,0)</f>
        <v>0</v>
      </c>
      <c r="Y26" s="121">
        <f>IF(AND('Sièges (R0)'!$AB$26&gt;0,'Suffrages (R1)'!Y26='Suffrages (R1)'!$AA$26),1,0)</f>
        <v>0</v>
      </c>
      <c r="Z26" s="121">
        <f>IF(AND('Sièges (R0)'!$AB$26&gt;0,'Suffrages (R1)'!Z26='Suffrages (R1)'!$AA$26),1,0)</f>
        <v>0</v>
      </c>
      <c r="AA26" s="119">
        <f t="shared" si="0"/>
        <v>1</v>
      </c>
      <c r="AB26" s="120">
        <f>'Données de base - Résultats pré'!M29-'Sièges (R0)'!AA26-AA26</f>
        <v>4</v>
      </c>
    </row>
    <row r="27" spans="1:28" ht="18">
      <c r="A27" s="118" t="s">
        <v>66</v>
      </c>
      <c r="B27" s="121">
        <f>IF(AND('Sièges (R0)'!$AB$27&gt;0,'Suffrages (R1)'!B27='Suffrages (R1)'!$AA$27),1,0)</f>
        <v>0</v>
      </c>
      <c r="C27" s="121">
        <f>IF(AND('Sièges (R0)'!$AB$27&gt;0,'Suffrages (R1)'!C27='Suffrages (R1)'!$AA$27),1,0)</f>
        <v>0</v>
      </c>
      <c r="D27" s="121">
        <f>IF(AND('Sièges (R0)'!$AB$27&gt;0,'Suffrages (R1)'!D27='Suffrages (R1)'!$AA$27),1,0)</f>
        <v>0</v>
      </c>
      <c r="E27" s="121">
        <f>IF(AND('Sièges (R0)'!$AB$27&gt;0,'Suffrages (R1)'!E27='Suffrages (R1)'!$AA$27),1,0)</f>
        <v>0</v>
      </c>
      <c r="F27" s="121">
        <f>IF(AND('Sièges (R0)'!$AB$27&gt;0,'Suffrages (R1)'!F27='Suffrages (R1)'!$AA$27),1,0)</f>
        <v>0</v>
      </c>
      <c r="G27" s="121">
        <f>IF(AND('Sièges (R0)'!$AB$27&gt;0,'Suffrages (R1)'!G27='Suffrages (R1)'!$AA$27),1,0)</f>
        <v>0</v>
      </c>
      <c r="H27" s="121">
        <f>IF(AND('Sièges (R0)'!$AB$27&gt;0,'Suffrages (R1)'!H27='Suffrages (R1)'!$AA$27),1,0)</f>
        <v>0</v>
      </c>
      <c r="I27" s="121">
        <f>IF(AND('Sièges (R0)'!$AB$27&gt;0,'Suffrages (R1)'!I27='Suffrages (R1)'!$AA$27),1,0)</f>
        <v>0</v>
      </c>
      <c r="J27" s="121">
        <f>IF(AND('Sièges (R0)'!$AB$27&gt;0,'Suffrages (R1)'!J27='Suffrages (R1)'!$AA$27),1,0)</f>
        <v>1</v>
      </c>
      <c r="K27" s="121">
        <f>IF(AND('Sièges (R0)'!$AB$27&gt;0,'Suffrages (R1)'!K27='Suffrages (R1)'!$AA$27),1,0)</f>
        <v>0</v>
      </c>
      <c r="L27" s="121">
        <f>IF(AND('Sièges (R0)'!$AB$27&gt;0,'Suffrages (R1)'!L27='Suffrages (R1)'!$AA$27),1,0)</f>
        <v>0</v>
      </c>
      <c r="M27" s="121">
        <f>IF(AND('Sièges (R0)'!$AB$27&gt;0,'Suffrages (R1)'!M27='Suffrages (R1)'!$AA$27),1,0)</f>
        <v>0</v>
      </c>
      <c r="N27" s="121">
        <f>IF(AND('Sièges (R0)'!$AB$27&gt;0,'Suffrages (R1)'!N27='Suffrages (R1)'!$AA$27),1,0)</f>
        <v>0</v>
      </c>
      <c r="O27" s="121">
        <f>IF(AND('Sièges (R0)'!$AB$27&gt;0,'Suffrages (R1)'!O27='Suffrages (R1)'!$AA$27),1,0)</f>
        <v>0</v>
      </c>
      <c r="P27" s="121">
        <f>IF(AND('Sièges (R0)'!$AB$27&gt;0,'Suffrages (R1)'!P27='Suffrages (R1)'!$AA$27),1,0)</f>
        <v>0</v>
      </c>
      <c r="Q27" s="121">
        <f>IF(AND('Sièges (R0)'!$AB$27&gt;0,'Suffrages (R1)'!Q27='Suffrages (R1)'!$AA$27),1,0)</f>
        <v>0</v>
      </c>
      <c r="R27" s="121">
        <f>IF(AND('Sièges (R0)'!$AB$27&gt;0,'Suffrages (R1)'!R27='Suffrages (R1)'!$AA$27),1,0)</f>
        <v>0</v>
      </c>
      <c r="S27" s="121">
        <f>IF(AND('Sièges (R0)'!$AB$27&gt;0,'Suffrages (R1)'!S27='Suffrages (R1)'!$AA$27),1,0)</f>
        <v>0</v>
      </c>
      <c r="T27" s="121">
        <f>IF(AND('Sièges (R0)'!$AB$27&gt;0,'Suffrages (R1)'!T27='Suffrages (R1)'!$AA$27),1,0)</f>
        <v>0</v>
      </c>
      <c r="U27" s="121">
        <f>IF(AND('Sièges (R0)'!$AB$27&gt;0,'Suffrages (R1)'!U27='Suffrages (R1)'!$AA$27),1,0)</f>
        <v>0</v>
      </c>
      <c r="V27" s="121">
        <f>IF(AND('Sièges (R0)'!$AB$27&gt;0,'Suffrages (R1)'!V27='Suffrages (R1)'!$AA$27),1,0)</f>
        <v>0</v>
      </c>
      <c r="W27" s="121">
        <f>IF(AND('Sièges (R0)'!$AB$27&gt;0,'Suffrages (R1)'!W27='Suffrages (R1)'!$AA$27),1,0)</f>
        <v>0</v>
      </c>
      <c r="X27" s="121">
        <f>IF(AND('Sièges (R0)'!$AB$27&gt;0,'Suffrages (R1)'!X27='Suffrages (R1)'!$AA$27),1,0)</f>
        <v>0</v>
      </c>
      <c r="Y27" s="121">
        <f>IF(AND('Sièges (R0)'!$AB$27&gt;0,'Suffrages (R1)'!Y27='Suffrages (R1)'!$AA$27),1,0)</f>
        <v>0</v>
      </c>
      <c r="Z27" s="121">
        <f>IF(AND('Sièges (R0)'!$AB$27&gt;0,'Suffrages (R1)'!Z27='Suffrages (R1)'!$AA$27),1,0)</f>
        <v>0</v>
      </c>
      <c r="AA27" s="119">
        <f t="shared" si="0"/>
        <v>1</v>
      </c>
      <c r="AB27" s="120">
        <f>'Données de base - Résultats pré'!M30-'Sièges (R0)'!AA27-AA27</f>
        <v>4</v>
      </c>
    </row>
    <row r="28" spans="1:28" ht="18">
      <c r="A28" s="118" t="s">
        <v>67</v>
      </c>
      <c r="B28" s="121">
        <f>IF(AND('Sièges (R0)'!$AB$28&gt;0,'Suffrages (R1)'!B28='Suffrages (R1)'!$AA$28),1,0)</f>
        <v>0</v>
      </c>
      <c r="C28" s="121">
        <f>IF(AND('Sièges (R0)'!$AB$28&gt;0,'Suffrages (R1)'!C28='Suffrages (R1)'!$AA$28),1,0)</f>
        <v>0</v>
      </c>
      <c r="D28" s="121">
        <f>IF(AND('Sièges (R0)'!$AB$28&gt;0,'Suffrages (R1)'!D28='Suffrages (R1)'!$AA$28),1,0)</f>
        <v>0</v>
      </c>
      <c r="E28" s="121">
        <f>IF(AND('Sièges (R0)'!$AB$28&gt;0,'Suffrages (R1)'!E28='Suffrages (R1)'!$AA$28),1,0)</f>
        <v>0</v>
      </c>
      <c r="F28" s="121">
        <f>IF(AND('Sièges (R0)'!$AB$28&gt;0,'Suffrages (R1)'!F28='Suffrages (R1)'!$AA$28),1,0)</f>
        <v>0</v>
      </c>
      <c r="G28" s="121">
        <f>IF(AND('Sièges (R0)'!$AB$28&gt;0,'Suffrages (R1)'!G28='Suffrages (R1)'!$AA$28),1,0)</f>
        <v>0</v>
      </c>
      <c r="H28" s="121">
        <f>IF(AND('Sièges (R0)'!$AB$28&gt;0,'Suffrages (R1)'!H28='Suffrages (R1)'!$AA$28),1,0)</f>
        <v>0</v>
      </c>
      <c r="I28" s="121">
        <f>IF(AND('Sièges (R0)'!$AB$28&gt;0,'Suffrages (R1)'!I28='Suffrages (R1)'!$AA$28),1,0)</f>
        <v>0</v>
      </c>
      <c r="J28" s="121">
        <f>IF(AND('Sièges (R0)'!$AB$28&gt;0,'Suffrages (R1)'!J28='Suffrages (R1)'!$AA$28),1,0)</f>
        <v>1</v>
      </c>
      <c r="K28" s="121">
        <f>IF(AND('Sièges (R0)'!$AB$28&gt;0,'Suffrages (R1)'!K28='Suffrages (R1)'!$AA$28),1,0)</f>
        <v>0</v>
      </c>
      <c r="L28" s="121">
        <f>IF(AND('Sièges (R0)'!$AB$28&gt;0,'Suffrages (R1)'!L28='Suffrages (R1)'!$AA$28),1,0)</f>
        <v>0</v>
      </c>
      <c r="M28" s="121">
        <f>IF(AND('Sièges (R0)'!$AB$28&gt;0,'Suffrages (R1)'!M28='Suffrages (R1)'!$AA$28),1,0)</f>
        <v>0</v>
      </c>
      <c r="N28" s="121">
        <f>IF(AND('Sièges (R0)'!$AB$28&gt;0,'Suffrages (R1)'!N28='Suffrages (R1)'!$AA$28),1,0)</f>
        <v>0</v>
      </c>
      <c r="O28" s="121">
        <f>IF(AND('Sièges (R0)'!$AB$28&gt;0,'Suffrages (R1)'!O28='Suffrages (R1)'!$AA$28),1,0)</f>
        <v>0</v>
      </c>
      <c r="P28" s="121">
        <f>IF(AND('Sièges (R0)'!$AB$28&gt;0,'Suffrages (R1)'!P28='Suffrages (R1)'!$AA$28),1,0)</f>
        <v>0</v>
      </c>
      <c r="Q28" s="121">
        <f>IF(AND('Sièges (R0)'!$AB$28&gt;0,'Suffrages (R1)'!Q28='Suffrages (R1)'!$AA$28),1,0)</f>
        <v>0</v>
      </c>
      <c r="R28" s="121">
        <f>IF(AND('Sièges (R0)'!$AB$28&gt;0,'Suffrages (R1)'!R28='Suffrages (R1)'!$AA$28),1,0)</f>
        <v>0</v>
      </c>
      <c r="S28" s="121">
        <f>IF(AND('Sièges (R0)'!$AB$28&gt;0,'Suffrages (R1)'!S28='Suffrages (R1)'!$AA$28),1,0)</f>
        <v>0</v>
      </c>
      <c r="T28" s="121">
        <f>IF(AND('Sièges (R0)'!$AB$28&gt;0,'Suffrages (R1)'!T28='Suffrages (R1)'!$AA$28),1,0)</f>
        <v>0</v>
      </c>
      <c r="U28" s="121">
        <f>IF(AND('Sièges (R0)'!$AB$28&gt;0,'Suffrages (R1)'!U28='Suffrages (R1)'!$AA$28),1,0)</f>
        <v>0</v>
      </c>
      <c r="V28" s="121">
        <f>IF(AND('Sièges (R0)'!$AB$28&gt;0,'Suffrages (R1)'!V28='Suffrages (R1)'!$AA$28),1,0)</f>
        <v>0</v>
      </c>
      <c r="W28" s="121">
        <f>IF(AND('Sièges (R0)'!$AB$28&gt;0,'Suffrages (R1)'!W28='Suffrages (R1)'!$AA$28),1,0)</f>
        <v>0</v>
      </c>
      <c r="X28" s="121">
        <f>IF(AND('Sièges (R0)'!$AB$28&gt;0,'Suffrages (R1)'!X28='Suffrages (R1)'!$AA$28),1,0)</f>
        <v>0</v>
      </c>
      <c r="Y28" s="121">
        <f>IF(AND('Sièges (R0)'!$AB$28&gt;0,'Suffrages (R1)'!Y28='Suffrages (R1)'!$AA$28),1,0)</f>
        <v>0</v>
      </c>
      <c r="Z28" s="121">
        <f>IF(AND('Sièges (R0)'!$AB$28&gt;0,'Suffrages (R1)'!Z28='Suffrages (R1)'!$AA$28),1,0)</f>
        <v>0</v>
      </c>
      <c r="AA28" s="119">
        <f t="shared" si="0"/>
        <v>1</v>
      </c>
      <c r="AB28" s="120">
        <f>'Données de base - Résultats pré'!M31-'Sièges (R0)'!AA28-AA28</f>
        <v>2</v>
      </c>
    </row>
    <row r="29" spans="1:28" ht="18">
      <c r="A29" s="118" t="s">
        <v>68</v>
      </c>
      <c r="B29" s="121">
        <f>IF(AND('Sièges (R0)'!$AB$29&gt;0,'Suffrages (R1)'!B29='Suffrages (R1)'!$AA$29),1,0)</f>
        <v>0</v>
      </c>
      <c r="C29" s="121">
        <f>IF(AND('Sièges (R0)'!$AB$29&gt;0,'Suffrages (R1)'!C29='Suffrages (R1)'!$AA$29),1,0)</f>
        <v>0</v>
      </c>
      <c r="D29" s="121">
        <f>IF(AND('Sièges (R0)'!$AB$29&gt;0,'Suffrages (R1)'!D29='Suffrages (R1)'!$AA$29),1,0)</f>
        <v>0</v>
      </c>
      <c r="E29" s="121">
        <f>IF(AND('Sièges (R0)'!$AB$29&gt;0,'Suffrages (R1)'!E29='Suffrages (R1)'!$AA$29),1,0)</f>
        <v>0</v>
      </c>
      <c r="F29" s="121">
        <f>IF(AND('Sièges (R0)'!$AB$29&gt;0,'Suffrages (R1)'!F29='Suffrages (R1)'!$AA$29),1,0)</f>
        <v>0</v>
      </c>
      <c r="G29" s="121">
        <f>IF(AND('Sièges (R0)'!$AB$29&gt;0,'Suffrages (R1)'!G29='Suffrages (R1)'!$AA$29),1,0)</f>
        <v>0</v>
      </c>
      <c r="H29" s="121">
        <f>IF(AND('Sièges (R0)'!$AB$29&gt;0,'Suffrages (R1)'!H29='Suffrages (R1)'!$AA$29),1,0)</f>
        <v>0</v>
      </c>
      <c r="I29" s="121">
        <f>IF(AND('Sièges (R0)'!$AB$29&gt;0,'Suffrages (R1)'!I29='Suffrages (R1)'!$AA$29),1,0)</f>
        <v>0</v>
      </c>
      <c r="J29" s="121">
        <f>IF(AND('Sièges (R0)'!$AB$29&gt;0,'Suffrages (R1)'!J29='Suffrages (R1)'!$AA$29),1,0)</f>
        <v>0</v>
      </c>
      <c r="K29" s="121">
        <f>IF(AND('Sièges (R0)'!$AB$29&gt;0,'Suffrages (R1)'!K29='Suffrages (R1)'!$AA$29),1,0)</f>
        <v>0</v>
      </c>
      <c r="L29" s="121">
        <f>IF(AND('Sièges (R0)'!$AB$29&gt;0,'Suffrages (R1)'!L29='Suffrages (R1)'!$AA$29),1,0)</f>
        <v>0</v>
      </c>
      <c r="M29" s="121">
        <f>IF(AND('Sièges (R0)'!$AB$29&gt;0,'Suffrages (R1)'!M29='Suffrages (R1)'!$AA$29),1,0)</f>
        <v>0</v>
      </c>
      <c r="N29" s="121">
        <f>IF(AND('Sièges (R0)'!$AB$29&gt;0,'Suffrages (R1)'!N29='Suffrages (R1)'!$AA$29),1,0)</f>
        <v>0</v>
      </c>
      <c r="O29" s="121">
        <f>IF(AND('Sièges (R0)'!$AB$29&gt;0,'Suffrages (R1)'!O29='Suffrages (R1)'!$AA$29),1,0)</f>
        <v>0</v>
      </c>
      <c r="P29" s="121">
        <f>IF(AND('Sièges (R0)'!$AB$29&gt;0,'Suffrages (R1)'!P29='Suffrages (R1)'!$AA$29),1,0)</f>
        <v>0</v>
      </c>
      <c r="Q29" s="121">
        <f>IF(AND('Sièges (R0)'!$AB$29&gt;0,'Suffrages (R1)'!Q29='Suffrages (R1)'!$AA$29),1,0)</f>
        <v>0</v>
      </c>
      <c r="R29" s="121">
        <f>IF(AND('Sièges (R0)'!$AB$29&gt;0,'Suffrages (R1)'!R29='Suffrages (R1)'!$AA$29),1,0)</f>
        <v>0</v>
      </c>
      <c r="S29" s="121">
        <f>IF(AND('Sièges (R0)'!$AB$29&gt;0,'Suffrages (R1)'!S29='Suffrages (R1)'!$AA$29),1,0)</f>
        <v>1</v>
      </c>
      <c r="T29" s="121">
        <f>IF(AND('Sièges (R0)'!$AB$29&gt;0,'Suffrages (R1)'!T29='Suffrages (R1)'!$AA$29),1,0)</f>
        <v>0</v>
      </c>
      <c r="U29" s="121">
        <f>IF(AND('Sièges (R0)'!$AB$29&gt;0,'Suffrages (R1)'!U29='Suffrages (R1)'!$AA$29),1,0)</f>
        <v>0</v>
      </c>
      <c r="V29" s="121">
        <f>IF(AND('Sièges (R0)'!$AB$29&gt;0,'Suffrages (R1)'!V29='Suffrages (R1)'!$AA$29),1,0)</f>
        <v>0</v>
      </c>
      <c r="W29" s="121">
        <f>IF(AND('Sièges (R0)'!$AB$29&gt;0,'Suffrages (R1)'!W29='Suffrages (R1)'!$AA$29),1,0)</f>
        <v>0</v>
      </c>
      <c r="X29" s="121">
        <f>IF(AND('Sièges (R0)'!$AB$29&gt;0,'Suffrages (R1)'!X29='Suffrages (R1)'!$AA$29),1,0)</f>
        <v>0</v>
      </c>
      <c r="Y29" s="121">
        <f>IF(AND('Sièges (R0)'!$AB$29&gt;0,'Suffrages (R1)'!Y29='Suffrages (R1)'!$AA$29),1,0)</f>
        <v>0</v>
      </c>
      <c r="Z29" s="121">
        <f>IF(AND('Sièges (R0)'!$AB$29&gt;0,'Suffrages (R1)'!Z29='Suffrages (R1)'!$AA$29),1,0)</f>
        <v>0</v>
      </c>
      <c r="AA29" s="119">
        <f t="shared" si="0"/>
        <v>1</v>
      </c>
      <c r="AB29" s="120">
        <f>'Données de base - Résultats pré'!M32-'Sièges (R0)'!AA29-AA29</f>
        <v>3</v>
      </c>
    </row>
    <row r="30" spans="1:28" ht="18">
      <c r="A30" s="118" t="s">
        <v>69</v>
      </c>
      <c r="B30" s="121">
        <f>IF(AND('Sièges (R0)'!$AB$30&gt;0,'Suffrages (R1)'!B30='Suffrages (R1)'!$AA$30),1,0)</f>
        <v>0</v>
      </c>
      <c r="C30" s="121">
        <f>IF(AND('Sièges (R0)'!$AB$30&gt;0,'Suffrages (R1)'!C30='Suffrages (R1)'!$AA$30),1,0)</f>
        <v>0</v>
      </c>
      <c r="D30" s="121">
        <f>IF(AND('Sièges (R0)'!$AB$30&gt;0,'Suffrages (R1)'!D30='Suffrages (R1)'!$AA$30),1,0)</f>
        <v>0</v>
      </c>
      <c r="E30" s="121">
        <f>IF(AND('Sièges (R0)'!$AB$30&gt;0,'Suffrages (R1)'!E30='Suffrages (R1)'!$AA$30),1,0)</f>
        <v>0</v>
      </c>
      <c r="F30" s="121">
        <f>IF(AND('Sièges (R0)'!$AB$30&gt;0,'Suffrages (R1)'!F30='Suffrages (R1)'!$AA$30),1,0)</f>
        <v>0</v>
      </c>
      <c r="G30" s="121">
        <f>IF(AND('Sièges (R0)'!$AB$30&gt;0,'Suffrages (R1)'!G30='Suffrages (R1)'!$AA$30),1,0)</f>
        <v>0</v>
      </c>
      <c r="H30" s="121">
        <f>IF(AND('Sièges (R0)'!$AB$30&gt;0,'Suffrages (R1)'!H30='Suffrages (R1)'!$AA$30),1,0)</f>
        <v>0</v>
      </c>
      <c r="I30" s="121">
        <f>IF(AND('Sièges (R0)'!$AB$30&gt;0,'Suffrages (R1)'!I30='Suffrages (R1)'!$AA$30),1,0)</f>
        <v>0</v>
      </c>
      <c r="J30" s="121">
        <f>IF(AND('Sièges (R0)'!$AB$30&gt;0,'Suffrages (R1)'!J30='Suffrages (R1)'!$AA$30),1,0)</f>
        <v>0</v>
      </c>
      <c r="K30" s="121">
        <f>IF(AND('Sièges (R0)'!$AB$30&gt;0,'Suffrages (R1)'!K30='Suffrages (R1)'!$AA$30),1,0)</f>
        <v>0</v>
      </c>
      <c r="L30" s="121">
        <f>IF(AND('Sièges (R0)'!$AB$30&gt;0,'Suffrages (R1)'!L30='Suffrages (R1)'!$AA$30),1,0)</f>
        <v>0</v>
      </c>
      <c r="M30" s="121">
        <f>IF(AND('Sièges (R0)'!$AB$30&gt;0,'Suffrages (R1)'!M30='Suffrages (R1)'!$AA$30),1,0)</f>
        <v>0</v>
      </c>
      <c r="N30" s="121">
        <f>IF(AND('Sièges (R0)'!$AB$30&gt;0,'Suffrages (R1)'!N30='Suffrages (R1)'!$AA$30),1,0)</f>
        <v>0</v>
      </c>
      <c r="O30" s="121">
        <f>IF(AND('Sièges (R0)'!$AB$30&gt;0,'Suffrages (R1)'!O30='Suffrages (R1)'!$AA$30),1,0)</f>
        <v>0</v>
      </c>
      <c r="P30" s="121">
        <f>IF(AND('Sièges (R0)'!$AB$30&gt;0,'Suffrages (R1)'!P30='Suffrages (R1)'!$AA$30),1,0)</f>
        <v>0</v>
      </c>
      <c r="Q30" s="121">
        <f>IF(AND('Sièges (R0)'!$AB$30&gt;0,'Suffrages (R1)'!Q30='Suffrages (R1)'!$AA$30),1,0)</f>
        <v>0</v>
      </c>
      <c r="R30" s="121">
        <f>IF(AND('Sièges (R0)'!$AB$30&gt;0,'Suffrages (R1)'!R30='Suffrages (R1)'!$AA$30),1,0)</f>
        <v>0</v>
      </c>
      <c r="S30" s="121">
        <f>IF(AND('Sièges (R0)'!$AB$30&gt;0,'Suffrages (R1)'!S30='Suffrages (R1)'!$AA$30),1,0)</f>
        <v>1</v>
      </c>
      <c r="T30" s="121">
        <f>IF(AND('Sièges (R0)'!$AB$30&gt;0,'Suffrages (R1)'!T30='Suffrages (R1)'!$AA$30),1,0)</f>
        <v>0</v>
      </c>
      <c r="U30" s="121">
        <f>IF(AND('Sièges (R0)'!$AB$30&gt;0,'Suffrages (R1)'!U30='Suffrages (R1)'!$AA$30),1,0)</f>
        <v>0</v>
      </c>
      <c r="V30" s="121">
        <f>IF(AND('Sièges (R0)'!$AB$30&gt;0,'Suffrages (R1)'!V30='Suffrages (R1)'!$AA$30),1,0)</f>
        <v>0</v>
      </c>
      <c r="W30" s="121">
        <f>IF(AND('Sièges (R0)'!$AB$30&gt;0,'Suffrages (R1)'!W30='Suffrages (R1)'!$AA$30),1,0)</f>
        <v>0</v>
      </c>
      <c r="X30" s="121">
        <f>IF(AND('Sièges (R0)'!$AB$30&gt;0,'Suffrages (R1)'!X30='Suffrages (R1)'!$AA$30),1,0)</f>
        <v>0</v>
      </c>
      <c r="Y30" s="121">
        <f>IF(AND('Sièges (R0)'!$AB$30&gt;0,'Suffrages (R1)'!Y30='Suffrages (R1)'!$AA$30),1,0)</f>
        <v>0</v>
      </c>
      <c r="Z30" s="121">
        <f>IF(AND('Sièges (R0)'!$AB$30&gt;0,'Suffrages (R1)'!Z30='Suffrages (R1)'!$AA$30),1,0)</f>
        <v>0</v>
      </c>
      <c r="AA30" s="119">
        <f t="shared" si="0"/>
        <v>1</v>
      </c>
      <c r="AB30" s="120">
        <f>'Données de base - Résultats pré'!M33-'Sièges (R0)'!AA30-AA30</f>
        <v>3</v>
      </c>
    </row>
    <row r="31" spans="1:28" ht="18">
      <c r="A31" s="118" t="s">
        <v>70</v>
      </c>
      <c r="B31" s="121">
        <f>IF(AND('Sièges (R0)'!$AB$29&gt;0,'Suffrages (R1)'!B31='Suffrages (R1)'!$AA$29),1,0)</f>
        <v>0</v>
      </c>
      <c r="C31" s="121">
        <f>IF(AND('Sièges (R0)'!$AB$29&gt;0,'Suffrages (R1)'!C31='Suffrages (R1)'!$AA$29),1,0)</f>
        <v>0</v>
      </c>
      <c r="D31" s="121">
        <f>IF(AND('Sièges (R0)'!$AB$29&gt;0,'Suffrages (R1)'!D31='Suffrages (R1)'!$AA$29),1,0)</f>
        <v>0</v>
      </c>
      <c r="E31" s="121">
        <f>IF(AND('Sièges (R0)'!$AB$29&gt;0,'Suffrages (R1)'!E31='Suffrages (R1)'!$AA$29),1,0)</f>
        <v>0</v>
      </c>
      <c r="F31" s="121">
        <f>IF(AND('Sièges (R0)'!$AB$29&gt;0,'Suffrages (R1)'!F31='Suffrages (R1)'!$AA$29),1,0)</f>
        <v>0</v>
      </c>
      <c r="G31" s="121">
        <f>IF(AND('Sièges (R0)'!$AB$29&gt;0,'Suffrages (R1)'!G31='Suffrages (R1)'!$AA$29),1,0)</f>
        <v>0</v>
      </c>
      <c r="H31" s="121">
        <f>IF(AND('Sièges (R0)'!$AB$29&gt;0,'Suffrages (R1)'!H31='Suffrages (R1)'!$AA$29),1,0)</f>
        <v>0</v>
      </c>
      <c r="I31" s="121">
        <f>IF(AND('Sièges (R0)'!$AB$29&gt;0,'Suffrages (R1)'!I31='Suffrages (R1)'!$AA$29),1,0)</f>
        <v>0</v>
      </c>
      <c r="J31" s="121">
        <f>IF(AND('Sièges (R0)'!$AB$29&gt;0,'Suffrages (R1)'!J31='Suffrages (R1)'!$AA$29),1,0)</f>
        <v>0</v>
      </c>
      <c r="K31" s="121">
        <f>IF(AND('Sièges (R0)'!$AB$29&gt;0,'Suffrages (R1)'!K31='Suffrages (R1)'!$AA$29),1,0)</f>
        <v>0</v>
      </c>
      <c r="L31" s="121">
        <f>IF(AND('Sièges (R0)'!$AB$29&gt;0,'Suffrages (R1)'!L31='Suffrages (R1)'!$AA$29),1,0)</f>
        <v>0</v>
      </c>
      <c r="M31" s="121">
        <f>IF(AND('Sièges (R0)'!$AB$29&gt;0,'Suffrages (R1)'!M31='Suffrages (R1)'!$AA$29),1,0)</f>
        <v>0</v>
      </c>
      <c r="N31" s="121">
        <f>IF(AND('Sièges (R0)'!$AB$29&gt;0,'Suffrages (R1)'!N31='Suffrages (R1)'!$AA$29),1,0)</f>
        <v>0</v>
      </c>
      <c r="O31" s="121">
        <f>IF(AND('Sièges (R0)'!$AB$29&gt;0,'Suffrages (R1)'!O31='Suffrages (R1)'!$AA$29),1,0)</f>
        <v>0</v>
      </c>
      <c r="P31" s="121">
        <f>IF(AND('Sièges (R0)'!$AB$29&gt;0,'Suffrages (R1)'!P31='Suffrages (R1)'!$AA$29),1,0)</f>
        <v>0</v>
      </c>
      <c r="Q31" s="121">
        <f>IF(AND('Sièges (R0)'!$AB$29&gt;0,'Suffrages (R1)'!Q31='Suffrages (R1)'!$AA$29),1,0)</f>
        <v>0</v>
      </c>
      <c r="R31" s="121">
        <f>IF(AND('Sièges (R0)'!$AB$29&gt;0,'Suffrages (R1)'!R31='Suffrages (R1)'!$AA$29),1,0)</f>
        <v>0</v>
      </c>
      <c r="S31" s="121">
        <f>IF(AND('Sièges (R0)'!$AB$29&gt;0,'Suffrages (R1)'!S31='Suffrages (R1)'!$AA$29),1,0)</f>
        <v>0</v>
      </c>
      <c r="T31" s="121">
        <f>IF(AND('Sièges (R0)'!$AB$29&gt;0,'Suffrages (R1)'!T31='Suffrages (R1)'!$AA$29),1,0)</f>
        <v>0</v>
      </c>
      <c r="U31" s="121">
        <f>IF(AND('Sièges (R0)'!$AB$29&gt;0,'Suffrages (R1)'!U31='Suffrages (R1)'!$AA$29),1,0)</f>
        <v>0</v>
      </c>
      <c r="V31" s="121">
        <f>IF(AND('Sièges (R0)'!$AB$29&gt;0,'Suffrages (R1)'!V31='Suffrages (R1)'!$AA$29),1,0)</f>
        <v>0</v>
      </c>
      <c r="W31" s="121">
        <f>IF(AND('Sièges (R0)'!$AB$29&gt;0,'Suffrages (R1)'!W31='Suffrages (R1)'!$AA$29),1,0)</f>
        <v>0</v>
      </c>
      <c r="X31" s="121">
        <f>IF(AND('Sièges (R0)'!$AB$29&gt;0,'Suffrages (R1)'!X31='Suffrages (R1)'!$AA$29),1,0)</f>
        <v>0</v>
      </c>
      <c r="Y31" s="121">
        <f>IF(AND('Sièges (R0)'!$AB$29&gt;0,'Suffrages (R1)'!Y31='Suffrages (R1)'!$AA$29),1,0)</f>
        <v>0</v>
      </c>
      <c r="Z31" s="121">
        <f>IF(AND('Sièges (R0)'!$AB$29&gt;0,'Suffrages (R1)'!Z31='Suffrages (R1)'!$AA$29),1,0)</f>
        <v>0</v>
      </c>
      <c r="AA31" s="119">
        <f t="shared" si="0"/>
        <v>0</v>
      </c>
      <c r="AB31" s="120">
        <f>'Données de base - Résultats pré'!M34-'Sièges (R0)'!AA31-AA31</f>
        <v>1</v>
      </c>
    </row>
    <row r="32" spans="1:28" ht="18">
      <c r="A32" s="118" t="s">
        <v>71</v>
      </c>
      <c r="B32" s="121">
        <f>IF(AND('Sièges (R0)'!$AB$32&gt;0,'Suffrages (R1)'!B32='Suffrages (R1)'!$AA$32),1,0)</f>
        <v>0</v>
      </c>
      <c r="C32" s="121">
        <f>IF(AND('Sièges (R0)'!$AB$32&gt;0,'Suffrages (R1)'!C32='Suffrages (R1)'!$AA$32),1,0)</f>
        <v>0</v>
      </c>
      <c r="D32" s="121">
        <f>IF(AND('Sièges (R0)'!$AB$32&gt;0,'Suffrages (R1)'!D32='Suffrages (R1)'!$AA$32),1,0)</f>
        <v>0</v>
      </c>
      <c r="E32" s="121">
        <f>IF(AND('Sièges (R0)'!$AB$32&gt;0,'Suffrages (R1)'!E32='Suffrages (R1)'!$AA$32),1,0)</f>
        <v>0</v>
      </c>
      <c r="F32" s="121">
        <f>IF(AND('Sièges (R0)'!$AB$32&gt;0,'Suffrages (R1)'!F32='Suffrages (R1)'!$AA$32),1,0)</f>
        <v>0</v>
      </c>
      <c r="G32" s="121">
        <f>IF(AND('Sièges (R0)'!$AB$32&gt;0,'Suffrages (R1)'!G32='Suffrages (R1)'!$AA$32),1,0)</f>
        <v>0</v>
      </c>
      <c r="H32" s="121">
        <f>IF(AND('Sièges (R0)'!$AB$32&gt;0,'Suffrages (R1)'!H32='Suffrages (R1)'!$AA$32),1,0)</f>
        <v>0</v>
      </c>
      <c r="I32" s="121">
        <f>IF(AND('Sièges (R0)'!$AB$32&gt;0,'Suffrages (R1)'!I32='Suffrages (R1)'!$AA$32),1,0)</f>
        <v>0</v>
      </c>
      <c r="J32" s="121">
        <f>IF(AND('Sièges (R0)'!$AB$32&gt;0,'Suffrages (R1)'!J32='Suffrages (R1)'!$AA$32),1,0)</f>
        <v>0</v>
      </c>
      <c r="K32" s="121">
        <f>IF(AND('Sièges (R0)'!$AB$32&gt;0,'Suffrages (R1)'!K32='Suffrages (R1)'!$AA$32),1,0)</f>
        <v>0</v>
      </c>
      <c r="L32" s="121">
        <f>IF(AND('Sièges (R0)'!$AB$32&gt;0,'Suffrages (R1)'!L32='Suffrages (R1)'!$AA$32),1,0)</f>
        <v>0</v>
      </c>
      <c r="M32" s="121">
        <f>IF(AND('Sièges (R0)'!$AB$32&gt;0,'Suffrages (R1)'!M32='Suffrages (R1)'!$AA$32),1,0)</f>
        <v>0</v>
      </c>
      <c r="N32" s="121">
        <f>IF(AND('Sièges (R0)'!$AB$32&gt;0,'Suffrages (R1)'!N32='Suffrages (R1)'!$AA$32),1,0)</f>
        <v>0</v>
      </c>
      <c r="O32" s="121">
        <f>IF(AND('Sièges (R0)'!$AB$32&gt;0,'Suffrages (R1)'!O32='Suffrages (R1)'!$AA$32),1,0)</f>
        <v>0</v>
      </c>
      <c r="P32" s="121">
        <f>IF(AND('Sièges (R0)'!$AB$32&gt;0,'Suffrages (R1)'!P32='Suffrages (R1)'!$AA$32),1,0)</f>
        <v>0</v>
      </c>
      <c r="Q32" s="121">
        <f>IF(AND('Sièges (R0)'!$AB$32&gt;0,'Suffrages (R1)'!Q32='Suffrages (R1)'!$AA$32),1,0)</f>
        <v>0</v>
      </c>
      <c r="R32" s="121">
        <f>IF(AND('Sièges (R0)'!$AB$32&gt;0,'Suffrages (R1)'!R32='Suffrages (R1)'!$AA$32),1,0)</f>
        <v>0</v>
      </c>
      <c r="S32" s="121">
        <f>IF(AND('Sièges (R0)'!$AB$32&gt;0,'Suffrages (R1)'!S32='Suffrages (R1)'!$AA$32),1,0)</f>
        <v>0</v>
      </c>
      <c r="T32" s="121">
        <f>IF(AND('Sièges (R0)'!$AB$32&gt;0,'Suffrages (R1)'!T32='Suffrages (R1)'!$AA$32),1,0)</f>
        <v>0</v>
      </c>
      <c r="U32" s="121">
        <f>IF(AND('Sièges (R0)'!$AB$32&gt;0,'Suffrages (R1)'!U32='Suffrages (R1)'!$AA$32),1,0)</f>
        <v>0</v>
      </c>
      <c r="V32" s="121">
        <f>IF(AND('Sièges (R0)'!$AB$32&gt;0,'Suffrages (R1)'!V32='Suffrages (R1)'!$AA$32),1,0)</f>
        <v>0</v>
      </c>
      <c r="W32" s="121">
        <f>IF(AND('Sièges (R0)'!$AB$32&gt;0,'Suffrages (R1)'!W32='Suffrages (R1)'!$AA$32),1,0)</f>
        <v>0</v>
      </c>
      <c r="X32" s="121">
        <f>IF(AND('Sièges (R0)'!$AB$32&gt;0,'Suffrages (R1)'!X32='Suffrages (R1)'!$AA$32),1,0)</f>
        <v>0</v>
      </c>
      <c r="Y32" s="121">
        <f>IF(AND('Sièges (R0)'!$AB$32&gt;0,'Suffrages (R1)'!Y32='Suffrages (R1)'!$AA$32),1,0)</f>
        <v>1</v>
      </c>
      <c r="Z32" s="121">
        <f>IF(AND('Sièges (R0)'!$AB$32&gt;0,'Suffrages (R1)'!Z32='Suffrages (R1)'!$AA$32),1,0)</f>
        <v>0</v>
      </c>
      <c r="AA32" s="119">
        <f t="shared" si="0"/>
        <v>1</v>
      </c>
      <c r="AB32" s="120">
        <f>'Données de base - Résultats pré'!M35-'Sièges (R0)'!AA32-AA32</f>
        <v>1</v>
      </c>
    </row>
    <row r="33" spans="1:28" ht="31.5" customHeight="1">
      <c r="A33" s="118" t="s">
        <v>201</v>
      </c>
      <c r="B33" s="121">
        <f>IF(AND('Sièges (R0)'!$AB$33&gt;0,'Suffrages (R1)'!B33='Suffrages (R1)'!$AA$33),1,0)</f>
        <v>0</v>
      </c>
      <c r="C33" s="121">
        <f>IF(AND('Sièges (R0)'!$AB$33&gt;0,'Suffrages (R1)'!C33='Suffrages (R1)'!$AA$33),1,0)</f>
        <v>0</v>
      </c>
      <c r="D33" s="121">
        <f>IF(AND('Sièges (R0)'!$AB$33&gt;0,'Suffrages (R1)'!D33='Suffrages (R1)'!$AA$33),1,0)</f>
        <v>0</v>
      </c>
      <c r="E33" s="121">
        <f>IF(AND('Sièges (R0)'!$AB$33&gt;0,'Suffrages (R1)'!E33='Suffrages (R1)'!$AA$33),1,0)</f>
        <v>0</v>
      </c>
      <c r="F33" s="121">
        <f>IF(AND('Sièges (R0)'!$AB$33&gt;0,'Suffrages (R1)'!F33='Suffrages (R1)'!$AA$33),1,0)</f>
        <v>0</v>
      </c>
      <c r="G33" s="121">
        <f>IF(AND('Sièges (R0)'!$AB$33&gt;0,'Suffrages (R1)'!G33='Suffrages (R1)'!$AA$33),1,0)</f>
        <v>0</v>
      </c>
      <c r="H33" s="121">
        <f>IF(AND('Sièges (R0)'!$AB$33&gt;0,'Suffrages (R1)'!H33='Suffrages (R1)'!$AA$33),1,0)</f>
        <v>0</v>
      </c>
      <c r="I33" s="121">
        <f>IF(AND('Sièges (R0)'!$AB$33&gt;0,'Suffrages (R1)'!I33='Suffrages (R1)'!$AA$33),1,0)</f>
        <v>0</v>
      </c>
      <c r="J33" s="121">
        <f>IF(AND('Sièges (R0)'!$AB$33&gt;0,'Suffrages (R1)'!J33='Suffrages (R1)'!$AA$33),1,0)</f>
        <v>1</v>
      </c>
      <c r="K33" s="121">
        <f>IF(AND('Sièges (R0)'!$AB$33&gt;0,'Suffrages (R1)'!K33='Suffrages (R1)'!$AA$33),1,0)</f>
        <v>0</v>
      </c>
      <c r="L33" s="121">
        <f>IF(AND('Sièges (R0)'!$AB$33&gt;0,'Suffrages (R1)'!L33='Suffrages (R1)'!$AA$33),1,0)</f>
        <v>0</v>
      </c>
      <c r="M33" s="121">
        <f>IF(AND('Sièges (R0)'!$AB$33&gt;0,'Suffrages (R1)'!M33='Suffrages (R1)'!$AA$33),1,0)</f>
        <v>0</v>
      </c>
      <c r="N33" s="121">
        <f>IF(AND('Sièges (R0)'!$AB$33&gt;0,'Suffrages (R1)'!N33='Suffrages (R1)'!$AA$33),1,0)</f>
        <v>0</v>
      </c>
      <c r="O33" s="121">
        <f>IF(AND('Sièges (R0)'!$AB$33&gt;0,'Suffrages (R1)'!O33='Suffrages (R1)'!$AA$33),1,0)</f>
        <v>0</v>
      </c>
      <c r="P33" s="121">
        <f>IF(AND('Sièges (R0)'!$AB$33&gt;0,'Suffrages (R1)'!P33='Suffrages (R1)'!$AA$33),1,0)</f>
        <v>0</v>
      </c>
      <c r="Q33" s="121">
        <f>IF(AND('Sièges (R0)'!$AB$33&gt;0,'Suffrages (R1)'!Q33='Suffrages (R1)'!$AA$33),1,0)</f>
        <v>0</v>
      </c>
      <c r="R33" s="121">
        <f>IF(AND('Sièges (R0)'!$AB$33&gt;0,'Suffrages (R1)'!R33='Suffrages (R1)'!$AA$33),1,0)</f>
        <v>0</v>
      </c>
      <c r="S33" s="121">
        <f>IF(AND('Sièges (R0)'!$AB$33&gt;0,'Suffrages (R1)'!S33='Suffrages (R1)'!$AA$33),1,0)</f>
        <v>0</v>
      </c>
      <c r="T33" s="121">
        <f>IF(AND('Sièges (R0)'!$AB$33&gt;0,'Suffrages (R1)'!T33='Suffrages (R1)'!$AA$33),1,0)</f>
        <v>0</v>
      </c>
      <c r="U33" s="121">
        <f>IF(AND('Sièges (R0)'!$AB$33&gt;0,'Suffrages (R1)'!U33='Suffrages (R1)'!$AA$33),1,0)</f>
        <v>0</v>
      </c>
      <c r="V33" s="121">
        <f>IF(AND('Sièges (R0)'!$AB$33&gt;0,'Suffrages (R1)'!V33='Suffrages (R1)'!$AA$33),1,0)</f>
        <v>0</v>
      </c>
      <c r="W33" s="121">
        <f>IF(AND('Sièges (R0)'!$AB$33&gt;0,'Suffrages (R1)'!W33='Suffrages (R1)'!$AA$33),1,0)</f>
        <v>0</v>
      </c>
      <c r="X33" s="121">
        <f>IF(AND('Sièges (R0)'!$AB$33&gt;0,'Suffrages (R1)'!X33='Suffrages (R1)'!$AA$33),1,0)</f>
        <v>0</v>
      </c>
      <c r="Y33" s="121">
        <f>IF(AND('Sièges (R0)'!$AB$33&gt;0,'Suffrages (R1)'!Y33='Suffrages (R1)'!$AA$33),1,0)</f>
        <v>0</v>
      </c>
      <c r="Z33" s="121">
        <f>IF(AND('Sièges (R0)'!$AB$33&gt;0,'Suffrages (R1)'!Z33='Suffrages (R1)'!$AA$33),1,0)</f>
        <v>0</v>
      </c>
      <c r="AA33" s="119">
        <f t="shared" si="0"/>
        <v>1</v>
      </c>
      <c r="AB33" s="120">
        <f>'Données de base - Résultats pré'!M36-'Sièges (R0)'!AA33-AA33</f>
        <v>1</v>
      </c>
    </row>
    <row r="34" spans="1:28" ht="31.5" customHeight="1">
      <c r="A34" s="118" t="s">
        <v>73</v>
      </c>
      <c r="B34" s="121">
        <f>IF(AND('Sièges (R0)'!$AB$34&gt;0,'Suffrages (R1)'!B34='Suffrages (R1)'!$AA$34),1,0)</f>
        <v>0</v>
      </c>
      <c r="C34" s="121">
        <f>IF(AND('Sièges (R0)'!$AB$34&gt;0,'Suffrages (R1)'!C34='Suffrages (R1)'!$AA$34),1,0)</f>
        <v>0</v>
      </c>
      <c r="D34" s="121">
        <f>IF(AND('Sièges (R0)'!$AB$34&gt;0,'Suffrages (R1)'!D34='Suffrages (R1)'!$AA$34),1,0)</f>
        <v>0</v>
      </c>
      <c r="E34" s="121">
        <f>IF(AND('Sièges (R0)'!$AB$34&gt;0,'Suffrages (R1)'!E34='Suffrages (R1)'!$AA$34),1,0)</f>
        <v>0</v>
      </c>
      <c r="F34" s="121">
        <f>IF(AND('Sièges (R0)'!$AB$34&gt;0,'Suffrages (R1)'!F34='Suffrages (R1)'!$AA$34),1,0)</f>
        <v>0</v>
      </c>
      <c r="G34" s="121">
        <f>IF(AND('Sièges (R0)'!$AB$34&gt;0,'Suffrages (R1)'!G34='Suffrages (R1)'!$AA$34),1,0)</f>
        <v>0</v>
      </c>
      <c r="H34" s="121">
        <f>IF(AND('Sièges (R0)'!$AB$34&gt;0,'Suffrages (R1)'!H34='Suffrages (R1)'!$AA$34),1,0)</f>
        <v>0</v>
      </c>
      <c r="I34" s="121">
        <f>IF(AND('Sièges (R0)'!$AB$34&gt;0,'Suffrages (R1)'!I34='Suffrages (R1)'!$AA$34),1,0)</f>
        <v>0</v>
      </c>
      <c r="J34" s="121">
        <f>IF(AND('Sièges (R0)'!$AB$34&gt;0,'Suffrages (R1)'!J34='Suffrages (R1)'!$AA$34),1,0)</f>
        <v>1</v>
      </c>
      <c r="K34" s="121">
        <f>IF(AND('Sièges (R0)'!$AB$34&gt;0,'Suffrages (R1)'!K34='Suffrages (R1)'!$AA$34),1,0)</f>
        <v>0</v>
      </c>
      <c r="L34" s="121">
        <f>IF(AND('Sièges (R0)'!$AB$34&gt;0,'Suffrages (R1)'!L34='Suffrages (R1)'!$AA$34),1,0)</f>
        <v>0</v>
      </c>
      <c r="M34" s="121">
        <f>IF(AND('Sièges (R0)'!$AB$34&gt;0,'Suffrages (R1)'!M34='Suffrages (R1)'!$AA$34),1,0)</f>
        <v>0</v>
      </c>
      <c r="N34" s="121">
        <f>IF(AND('Sièges (R0)'!$AB$34&gt;0,'Suffrages (R1)'!N34='Suffrages (R1)'!$AA$34),1,0)</f>
        <v>0</v>
      </c>
      <c r="O34" s="121">
        <f>IF(AND('Sièges (R0)'!$AB$34&gt;0,'Suffrages (R1)'!O34='Suffrages (R1)'!$AA$34),1,0)</f>
        <v>0</v>
      </c>
      <c r="P34" s="121">
        <f>IF(AND('Sièges (R0)'!$AB$34&gt;0,'Suffrages (R1)'!P34='Suffrages (R1)'!$AA$34),1,0)</f>
        <v>0</v>
      </c>
      <c r="Q34" s="121">
        <f>IF(AND('Sièges (R0)'!$AB$34&gt;0,'Suffrages (R1)'!Q34='Suffrages (R1)'!$AA$34),1,0)</f>
        <v>0</v>
      </c>
      <c r="R34" s="121">
        <f>IF(AND('Sièges (R0)'!$AB$34&gt;0,'Suffrages (R1)'!R34='Suffrages (R1)'!$AA$34),1,0)</f>
        <v>0</v>
      </c>
      <c r="S34" s="121">
        <f>IF(AND('Sièges (R0)'!$AB$34&gt;0,'Suffrages (R1)'!S34='Suffrages (R1)'!$AA$34),1,0)</f>
        <v>0</v>
      </c>
      <c r="T34" s="121">
        <f>IF(AND('Sièges (R0)'!$AB$34&gt;0,'Suffrages (R1)'!T34='Suffrages (R1)'!$AA$34),1,0)</f>
        <v>0</v>
      </c>
      <c r="U34" s="121">
        <f>IF(AND('Sièges (R0)'!$AB$34&gt;0,'Suffrages (R1)'!U34='Suffrages (R1)'!$AA$34),1,0)</f>
        <v>0</v>
      </c>
      <c r="V34" s="121">
        <f>IF(AND('Sièges (R0)'!$AB$34&gt;0,'Suffrages (R1)'!V34='Suffrages (R1)'!$AA$34),1,0)</f>
        <v>0</v>
      </c>
      <c r="W34" s="121">
        <f>IF(AND('Sièges (R0)'!$AB$34&gt;0,'Suffrages (R1)'!W34='Suffrages (R1)'!$AA$34),1,0)</f>
        <v>0</v>
      </c>
      <c r="X34" s="121">
        <f>IF(AND('Sièges (R0)'!$AB$34&gt;0,'Suffrages (R1)'!X34='Suffrages (R1)'!$AA$34),1,0)</f>
        <v>0</v>
      </c>
      <c r="Y34" s="121">
        <f>IF(AND('Sièges (R0)'!$AB$34&gt;0,'Suffrages (R1)'!Y34='Suffrages (R1)'!$AA$34),1,0)</f>
        <v>0</v>
      </c>
      <c r="Z34" s="121">
        <f>IF(AND('Sièges (R0)'!$AB$34&gt;0,'Suffrages (R1)'!Z34='Suffrages (R1)'!$AA$34),1,0)</f>
        <v>0</v>
      </c>
      <c r="AA34" s="119">
        <f t="shared" si="0"/>
        <v>1</v>
      </c>
      <c r="AB34" s="120">
        <f>'Données de base - Résultats pré'!M37-'Sièges (R0)'!AA34-AA34</f>
        <v>1</v>
      </c>
    </row>
    <row r="35" spans="1:28" ht="18">
      <c r="A35" s="118" t="s">
        <v>17</v>
      </c>
      <c r="B35" s="122">
        <f t="shared" ref="B35:AB35" si="1">SUM(B2:B34)</f>
        <v>0</v>
      </c>
      <c r="C35" s="122">
        <f t="shared" si="1"/>
        <v>0</v>
      </c>
      <c r="D35" s="122">
        <f t="shared" si="1"/>
        <v>0</v>
      </c>
      <c r="E35" s="122">
        <f t="shared" si="1"/>
        <v>0</v>
      </c>
      <c r="F35" s="122">
        <f t="shared" si="1"/>
        <v>0</v>
      </c>
      <c r="G35" s="122">
        <f t="shared" si="1"/>
        <v>0</v>
      </c>
      <c r="H35" s="122">
        <f t="shared" si="1"/>
        <v>0</v>
      </c>
      <c r="I35" s="122">
        <f t="shared" si="1"/>
        <v>1</v>
      </c>
      <c r="J35" s="122">
        <f t="shared" si="1"/>
        <v>16</v>
      </c>
      <c r="K35" s="122">
        <f t="shared" si="1"/>
        <v>0</v>
      </c>
      <c r="L35" s="122">
        <f t="shared" si="1"/>
        <v>0</v>
      </c>
      <c r="M35" s="122">
        <f t="shared" si="1"/>
        <v>0</v>
      </c>
      <c r="N35" s="122">
        <f t="shared" si="1"/>
        <v>0</v>
      </c>
      <c r="O35" s="122">
        <f t="shared" si="1"/>
        <v>0</v>
      </c>
      <c r="P35" s="122">
        <f t="shared" si="1"/>
        <v>3</v>
      </c>
      <c r="Q35" s="122">
        <f t="shared" si="1"/>
        <v>0</v>
      </c>
      <c r="R35" s="122">
        <f t="shared" si="1"/>
        <v>3</v>
      </c>
      <c r="S35" s="122">
        <f t="shared" si="1"/>
        <v>6</v>
      </c>
      <c r="T35" s="122">
        <f t="shared" si="1"/>
        <v>0</v>
      </c>
      <c r="U35" s="122">
        <f t="shared" si="1"/>
        <v>2</v>
      </c>
      <c r="V35" s="122">
        <f t="shared" si="1"/>
        <v>0</v>
      </c>
      <c r="W35" s="122">
        <f t="shared" si="1"/>
        <v>0</v>
      </c>
      <c r="X35" s="122">
        <f t="shared" si="1"/>
        <v>0</v>
      </c>
      <c r="Y35" s="122">
        <f t="shared" si="1"/>
        <v>1</v>
      </c>
      <c r="Z35" s="122">
        <f t="shared" si="1"/>
        <v>0</v>
      </c>
      <c r="AA35" s="122">
        <f t="shared" si="1"/>
        <v>32</v>
      </c>
      <c r="AB35" s="122">
        <f t="shared" si="1"/>
        <v>134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45</vt:i4>
      </vt:variant>
    </vt:vector>
  </HeadingPairs>
  <TitlesOfParts>
    <vt:vector size="45" baseType="lpstr">
      <vt:lpstr>Données de base - Résultats déf</vt:lpstr>
      <vt:lpstr>Données de base - Résultats pré</vt:lpstr>
      <vt:lpstr>Suffrages par parti et circo</vt:lpstr>
      <vt:lpstr>% des Suffrages par parti et ci</vt:lpstr>
      <vt:lpstr>Sièges par parti et circo</vt:lpstr>
      <vt:lpstr>% des Sièges par parti et circo</vt:lpstr>
      <vt:lpstr>Sièges (R0)</vt:lpstr>
      <vt:lpstr>Suffrages (R1)</vt:lpstr>
      <vt:lpstr>Sièges (R1)</vt:lpstr>
      <vt:lpstr>Suffrages (R2)</vt:lpstr>
      <vt:lpstr>Sièges (R2)</vt:lpstr>
      <vt:lpstr>Suffrages (R3)</vt:lpstr>
      <vt:lpstr>Sièges (R3)</vt:lpstr>
      <vt:lpstr>Suffrages (R4)</vt:lpstr>
      <vt:lpstr>Sièges (R4)</vt:lpstr>
      <vt:lpstr>Suffrages (R5)</vt:lpstr>
      <vt:lpstr>Sièges (R5)</vt:lpstr>
      <vt:lpstr>Suffrages (R6)</vt:lpstr>
      <vt:lpstr>Sièges (R6)</vt:lpstr>
      <vt:lpstr>Suffrages (R7)</vt:lpstr>
      <vt:lpstr>Sièges (R7)</vt:lpstr>
      <vt:lpstr>Suffrages (R8)</vt:lpstr>
      <vt:lpstr>Sièges (R8)</vt:lpstr>
      <vt:lpstr>Suffrages (R9)</vt:lpstr>
      <vt:lpstr>Sièges (R9)</vt:lpstr>
      <vt:lpstr>Suffrages (R10)</vt:lpstr>
      <vt:lpstr>Sièges (R10)</vt:lpstr>
      <vt:lpstr>Test_S5% Données de base-Résult</vt:lpstr>
      <vt:lpstr>Test_S5% Suffrages par parti et</vt:lpstr>
      <vt:lpstr>Test_S5% Sièges par parti par c</vt:lpstr>
      <vt:lpstr>Test_S5% Sièges (R0)</vt:lpstr>
      <vt:lpstr>Test_S5% Suffrages (R1)</vt:lpstr>
      <vt:lpstr>Test_S5% Sièges (R1)</vt:lpstr>
      <vt:lpstr>Test_S5% Suffrages (R2)</vt:lpstr>
      <vt:lpstr>Test_S5% Sièges (R2)</vt:lpstr>
      <vt:lpstr>Test_S5% Suffrages (R3)</vt:lpstr>
      <vt:lpstr>Test_S5% Sièges (R3)</vt:lpstr>
      <vt:lpstr>Test_S5% Suffrages (R4)</vt:lpstr>
      <vt:lpstr>Test_S5% Sièges (R4)</vt:lpstr>
      <vt:lpstr>Test_S5% Suffrages (R5)</vt:lpstr>
      <vt:lpstr>Test_S5% Sièges (R5)</vt:lpstr>
      <vt:lpstr>Test_S5% Suffrages (R6)</vt:lpstr>
      <vt:lpstr>Test_S5% Sièges (R6)</vt:lpstr>
      <vt:lpstr>Test_S5% Suffrages (R7)</vt:lpstr>
      <vt:lpstr>Test_S5% Sièges (R7)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modified xsi:type="dcterms:W3CDTF">2020-08-09T17:29:04Z</dcterms:modified>
</cp:coreProperties>
</file>